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企画財政課\財政係\⑥  調査・照会・報告\H31照会・報告\R011025財政状況資料集\"/>
    </mc:Choice>
  </mc:AlternateContent>
  <bookViews>
    <workbookView xWindow="0" yWindow="0" windowWidth="15270" windowHeight="43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<sst xmlns="http://schemas.openxmlformats.org/spreadsheetml/2006/main" count="1086" uniqueCount="595">
  <si>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</si>
  <si>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</si>
  <si>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</si>
  <si>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</si>
  <si>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</si>
  <si>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</si>
  <si>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</si>
  <si>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</si>
  <si>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</si>
  <si>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</si>
  <si>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</si>
  <si>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</si>
  <si>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</si>
  <si>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</si>
  <si>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</si>
  <si>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</si>
  <si>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</si>
  <si>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</si>
  <si>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</si>
  <si>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</si>
  <si>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</si>
  <si>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</si>
  <si>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</si>
  <si>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</si>
  <si>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</si>
  <si>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</si>
  <si>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</si>
  <si>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</si>
  <si>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</si>
  <si>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</si>
  <si>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</si>
  <si>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</si>
  <si>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</si>
  <si>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</si>
  <si>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</si>
  <si>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</si>
  <si>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</si>
  <si>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</si>
  <si>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</si>
  <si>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</si>
  <si>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</si>
  <si>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</si>
  <si>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</si>
  <si>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</si>
  <si>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</si>
  <si>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</si>
  <si>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</si>
  <si>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</si>
  <si>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</si>
  <si>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</si>
  <si>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</si>
  <si>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</si>
  <si>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</si>
  <si>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</si>
  <si>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</si>
  <si>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</si>
  <si>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</si>
  <si>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</si>
  <si>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</si>
  <si>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</si>
  <si>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</si>
  <si>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</si>
  <si>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</si>
  <si>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</si>
  <si>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</si>
  <si>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</si>
  <si>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</si>
  <si>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</si>
  <si>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</si>
  <si>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</si>
  <si>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</si>
  <si>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</si>
  <si>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</si>
  <si>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</si>
  <si>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</si>
  <si>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</si>
  <si>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</si>
  <si>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</si>
  <si>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</si>
  <si>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</si>
  <si>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</si>
  <si>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</si>
  <si>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</si>
  <si>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</si>
  <si>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</si>
  <si>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</si>
  <si>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</si>
  <si>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</si>
  <si>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</si>
  <si>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</si>
  <si>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</si>
  <si>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</si>
  <si>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</si>
  <si>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</si>
  <si>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</si>
  <si>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</si>
  <si>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</si>
  <si>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</si>
  <si>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</si>
  <si>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</si>
  <si>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</si>
  <si>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</si>
  <si>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</si>
  <si>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</si>
  <si>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</si>
  <si>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</si>
  <si>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</si>
  <si>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</si>
  <si>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</si>
  <si>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</si>
  <si>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</si>
  <si>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</si>
  <si>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</si>
  <si>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</si>
  <si>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</si>
  <si>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</si>
  <si>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</si>
  <si>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</si>
  <si>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</si>
  <si>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</si>
  <si>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</si>
  <si>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</si>
  <si>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</si>
  <si>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</si>
  <si>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</si>
  <si>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</si>
  <si>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</si>
  <si>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</si>
  <si>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</si>
  <si>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</si>
  <si>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</si>
  <si>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</si>
  <si>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</si>
  <si>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</si>
  <si>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</si>
  <si>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</si>
  <si>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</si>
  <si>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</si>
  <si>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</si>
  <si>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</si>
  <si>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</si>
  <si>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</si>
  <si>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</si>
  <si>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</si>
  <si>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</si>
  <si>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</si>
  <si>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</si>
  <si>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</si>
  <si>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</si>
  <si>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</si>
  <si>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</si>
  <si>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</si>
  <si>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</si>
  <si>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</si>
  <si>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</si>
  <si>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</si>
  <si>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</si>
  <si>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</si>
  <si>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</si>
  <si>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</si>
  <si>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</si>
  <si>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</si>
  <si>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</si>
  <si>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</si>
  <si>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</si>
  <si>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</si>
  <si>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</si>
  <si>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</si>
  <si>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</si>
  <si>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</si>
  <si>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</si>
  <si>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</si>
  <si>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</si>
  <si>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</si>
  <si>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</si>
  <si>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</si>
  <si>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</si>
  <si>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</si>
  <si>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</si>
  <si>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</si>
  <si>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</si>
  <si>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</si>
  <si>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</si>
  <si>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</si>
  <si>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</si>
  <si>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</si>
  <si>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</si>
  <si>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</si>
  <si>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</si>
  <si>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</si>
  <si>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</si>
  <si>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</si>
  <si>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</si>
  <si>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</si>
  <si>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</si>
  <si>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</si>
  <si>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</si>
  <si>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</si>
  <si>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</si>
  <si>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</si>
  <si>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</si>
  <si>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</si>
  <si>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</si>
  <si>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</si>
  <si>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</si>
  <si>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</si>
  <si>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</si>
  <si>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</si>
  <si>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</si>
  <si>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福島県川俣町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</si>
  <si>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</si>
  <si>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</si>
  <si>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</si>
  <si>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</si>
  <si>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</si>
  <si>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</si>
  <si>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</si>
  <si>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</si>
  <si>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</si>
  <si>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</si>
  <si>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</si>
  <si>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</si>
  <si>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</si>
  <si>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</si>
  <si>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</si>
  <si>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</si>
  <si>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</si>
  <si>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</si>
  <si>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</si>
  <si>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</si>
  <si>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</si>
  <si>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</si>
  <si>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</si>
  <si>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</si>
  <si>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</si>
  <si>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</si>
  <si>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</si>
  <si>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</si>
  <si>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</si>
  <si>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</si>
  <si>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</si>
  <si>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</si>
  <si>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</si>
  <si>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</si>
  <si>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</si>
  <si>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</si>
  <si>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</si>
  <si>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</si>
  <si>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</si>
  <si>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</si>
  <si>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</si>
  <si>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</si>
  <si>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</si>
  <si>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</si>
  <si>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</si>
  <si>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</si>
  <si>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</si>
  <si>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</si>
  <si>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</si>
  <si>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</si>
  <si>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</si>
  <si>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</si>
  <si>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</si>
  <si>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</si>
  <si>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</si>
  <si>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</si>
  <si>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</si>
  <si>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</si>
  <si>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</si>
  <si>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</si>
  <si>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</si>
  <si>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</si>
  <si>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</si>
  <si>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</si>
  <si>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</si>
  <si>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</si>
  <si>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</si>
  <si>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</si>
  <si>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</si>
  <si>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</si>
  <si>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</si>
  <si>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</si>
  <si>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</si>
  <si>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</si>
  <si>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</si>
  <si>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</si>
  <si>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</si>
  <si>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</si>
  <si>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</si>
  <si>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</si>
  <si>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</si>
  <si>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</si>
  <si>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</si>
  <si>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</si>
  <si>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</si>
  <si>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</si>
  <si>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</si>
  <si>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</si>
  <si>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</si>
  <si>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</si>
  <si>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</si>
  <si>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</si>
  <si>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</si>
  <si>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</si>
  <si>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</si>
  <si>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</si>
  <si>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</si>
  <si>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</si>
  <si>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</si>
  <si>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</si>
  <si>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</si>
  <si>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</si>
  <si>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</si>
  <si>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</si>
  <si>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</si>
  <si>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</si>
  <si>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</si>
  <si>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</si>
  <si>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</si>
  <si>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</si>
  <si>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</si>
  <si>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</si>
  <si>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</si>
  <si>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</si>
  <si>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</si>
  <si>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</si>
  <si>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</si>
  <si>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</si>
  <si>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</si>
  <si>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</si>
  <si>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</si>
  <si>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</si>
  <si>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</si>
  <si>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</si>
  <si>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</si>
  <si>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</si>
  <si>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</si>
  <si>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</si>
  <si>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</si>
  <si>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</si>
  <si>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</si>
  <si>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</si>
  <si>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</si>
  <si>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</si>
  <si>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</si>
  <si>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</si>
  <si>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</si>
  <si>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</si>
  <si>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</si>
  <si>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</si>
  <si>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</si>
  <si>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</si>
  <si>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</si>
  <si>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</si>
  <si>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</si>
  <si>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</si>
  <si>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</si>
  <si>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</si>
  <si>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</si>
  <si>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</si>
  <si>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福島県川俣町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</si>
  <si>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</si>
  <si>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</si>
  <si>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</si>
  <si>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</si>
  <si>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</si>
  <si>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</si>
  <si>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</si>
  <si>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</si>
  <si>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</si>
  <si>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</si>
  <si>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</si>
  <si>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</si>
  <si>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</si>
  <si>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</si>
  <si>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</si>
  <si>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</si>
  <si>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</si>
  <si>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</si>
  <si>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</si>
  <si>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</si>
  <si>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</si>
  <si>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</si>
  <si>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</si>
  <si>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</si>
  <si>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</si>
  <si>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</si>
  <si>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</si>
  <si>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</si>
  <si>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</si>
  <si>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</si>
  <si>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</si>
  <si>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</si>
  <si>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</si>
  <si>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</si>
  <si>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川俣町国民健康保険（事業勘定）特別会計</t>
    <phoneticPr fontId="5"/>
  </si>
  <si>
    <t>川俣町国民健康保険（施設勘定）特別会計</t>
    <phoneticPr fontId="5"/>
  </si>
  <si>
    <t>川俣町介護保険特別会計</t>
    <phoneticPr fontId="5"/>
  </si>
  <si>
    <t>川俣町後期高齢者医療特別会計</t>
    <phoneticPr fontId="5"/>
  </si>
  <si>
    <t>川俣町水道事業会計</t>
    <phoneticPr fontId="5"/>
  </si>
  <si>
    <t>法適用企業</t>
    <phoneticPr fontId="5"/>
  </si>
  <si>
    <t>川俣町簡易水道事業特別会計</t>
    <phoneticPr fontId="5"/>
  </si>
  <si>
    <t>法非適用企業</t>
    <phoneticPr fontId="5"/>
  </si>
  <si>
    <t>川俣町工業団地造成事業特別会計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</si>
  <si>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</si>
  <si>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</si>
  <si>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</si>
  <si>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</si>
  <si>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</si>
  <si>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</si>
  <si>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</si>
  <si>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</si>
  <si>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</si>
  <si>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</si>
  <si>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</si>
  <si>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</si>
  <si>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</si>
  <si>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</si>
  <si>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</si>
  <si>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</si>
  <si>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</si>
  <si>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</si>
  <si>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</si>
  <si>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</si>
  <si>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</si>
  <si>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</si>
  <si>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</si>
  <si>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</si>
  <si>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</si>
  <si>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</si>
  <si>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</si>
  <si>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</si>
  <si>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</si>
  <si>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</si>
  <si>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</si>
  <si>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</si>
  <si>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</si>
  <si>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</si>
  <si>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</si>
  <si>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</si>
  <si>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</si>
  <si>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</si>
  <si>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</si>
  <si>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</si>
  <si>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</si>
  <si>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</si>
  <si>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</si>
  <si>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</si>
  <si>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</si>
  <si>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</si>
  <si>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</si>
  <si>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</si>
  <si>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</si>
  <si>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</si>
  <si>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</si>
  <si>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</si>
  <si>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川俣町水道事業会計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</si>
  <si>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</si>
  <si>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</si>
  <si>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</si>
  <si>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川俣町簡易水道事業特別会計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</si>
  <si>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</si>
  <si>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</si>
  <si>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</si>
  <si>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</si>
  <si>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</si>
  <si>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</si>
  <si>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</si>
  <si>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</si>
  <si>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</si>
  <si>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</si>
  <si>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</si>
  <si>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</si>
  <si>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</si>
  <si>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</si>
  <si>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</si>
  <si>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</si>
  <si>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</si>
  <si>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</si>
  <si>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</si>
  <si>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</si>
  <si>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</si>
  <si>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</si>
  <si>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</si>
  <si>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</si>
  <si>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</si>
  <si>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</si>
  <si>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</si>
  <si>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</si>
  <si>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</si>
  <si>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</si>
  <si>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</si>
  <si>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</si>
  <si>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</si>
  <si>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</si>
  <si>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</si>
  <si>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</si>
  <si>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</si>
  <si>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</si>
  <si>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</si>
  <si>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</si>
  <si>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</si>
  <si>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</si>
  <si>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</si>
  <si>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</si>
  <si>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</si>
  <si>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</si>
  <si>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</si>
  <si>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</si>
  <si>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</si>
  <si>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</si>
  <si>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</si>
  <si>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</si>
  <si>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</si>
  <si>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</si>
  <si>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</si>
  <si>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</si>
  <si>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</si>
  <si>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</si>
  <si>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</si>
  <si>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</si>
  <si>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</si>
  <si>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</si>
  <si>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</si>
  <si>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</si>
  <si>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</si>
  <si>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</si>
  <si>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</si>
  <si>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</si>
  <si>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</si>
  <si>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</si>
  <si>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</si>
  <si>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</si>
  <si>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</si>
  <si>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</si>
  <si>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</si>
  <si>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</si>
  <si>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</si>
  <si>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</si>
  <si>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</si>
  <si>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</si>
  <si>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</si>
  <si>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</si>
  <si>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</si>
  <si>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</si>
  <si>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</si>
  <si>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</si>
  <si>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3.82</t>
  </si>
  <si>
    <t>▲ 4.39</t>
  </si>
  <si>
    <t>▲ 4.40</t>
  </si>
  <si>
    <t>川俣町工業団地造成事業特別会計</t>
  </si>
  <si>
    <t>一般会計</t>
  </si>
  <si>
    <t>川俣町水道事業会計</t>
  </si>
  <si>
    <t>川俣町国民健康保険（事業勘定）特別会計</t>
  </si>
  <si>
    <t>川俣町介護保険特別会計</t>
  </si>
  <si>
    <t>川俣町簡易水道事業特別会計</t>
  </si>
  <si>
    <t>川俣町後期高齢者医療特別会計</t>
  </si>
  <si>
    <t>川俣町国民健康保険（施設勘定）特別会計</t>
  </si>
  <si>
    <t>その他会計（赤字）</t>
  </si>
  <si>
    <t>その他会計（黒字）</t>
  </si>
  <si>
    <t>川俣町帰還環境整備交付金基金</t>
    <phoneticPr fontId="11"/>
  </si>
  <si>
    <t>川俣町火葬場建設基金</t>
    <phoneticPr fontId="11"/>
  </si>
  <si>
    <t>川俣町ふれあい福祉基金</t>
    <phoneticPr fontId="11"/>
  </si>
  <si>
    <t>川俣町生活拠点形成交付金基金</t>
    <phoneticPr fontId="11"/>
  </si>
  <si>
    <t>川俣町学校教育振興基金</t>
    <phoneticPr fontId="11"/>
  </si>
  <si>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5"/>
  </si>
  <si>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5"/>
  </si>
  <si>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5"/>
  </si>
  <si>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5"/>
  </si>
  <si>
    <t>伊達地方消防組合　一般会計</t>
    <rPh sb="0" eb="2">
      <t>ダテ</t>
    </rPh>
    <rPh sb="2" eb="4">
      <t>チホウ</t>
    </rPh>
    <rPh sb="4" eb="6">
      <t>ショウボウ</t>
    </rPh>
    <rPh sb="6" eb="8">
      <t>クミアイ</t>
    </rPh>
    <rPh sb="9" eb="11">
      <t>イッパン</t>
    </rPh>
    <rPh sb="11" eb="13">
      <t>カイケイ</t>
    </rPh>
    <phoneticPr fontId="5"/>
  </si>
  <si>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24" eb="26">
      <t>ジギョウ</t>
    </rPh>
    <rPh sb="26" eb="28">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</si>
  <si>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</si>
  <si>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</si>
  <si>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</si>
  <si>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4">
      <t>シ</t>
    </rPh>
    <rPh sb="4" eb="6">
      <t>チョウソン</t>
    </rPh>
    <rPh sb="6" eb="8">
      <t>ソウゴウ</t>
    </rPh>
    <rPh sb="8" eb="10">
      <t>ジム</t>
    </rPh>
    <rPh sb="10" eb="12">
      <t>クミアイ</t>
    </rPh>
    <rPh sb="13" eb="18">
      <t>ショウボウホショウナド</t>
    </rPh>
    <rPh sb="18" eb="20">
      <t>トクベツ</t>
    </rPh>
    <rPh sb="20" eb="22">
      <t>カイケイ</t>
    </rPh>
    <phoneticPr fontId="5"/>
  </si>
  <si>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</si>
  <si>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</si>
  <si>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</si>
  <si>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t>
    <phoneticPr fontId="2"/>
  </si>
  <si>
    <t>㈱川俣町農業振興公社</t>
    <rPh sb="1" eb="3">
      <t>カワマタ</t>
    </rPh>
    <rPh sb="3" eb="4">
      <t>マチ</t>
    </rPh>
    <rPh sb="4" eb="6">
      <t>ノウギョウ</t>
    </rPh>
    <rPh sb="6" eb="8">
      <t>シンコウ</t>
    </rPh>
    <rPh sb="8" eb="10">
      <t>コウシャ</t>
    </rPh>
    <phoneticPr fontId="11"/>
  </si>
  <si>
    <t>㈱まちづくり川俣</t>
    <rPh sb="6" eb="8">
      <t>カワマタ</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</si>
  <si>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</si>
  <si>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</si>
  <si>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</si>
  <si>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28年度は類似団体平均値と比較し、上記の理由により有形固定資産減価償却率は低いものの、将来負担比率は約2倍と対極的な値となっている。将来負担比率が高い要因としては、地方債の現在高が増加していること、中堅以上の職員が多く、退職手当負担見込額が高い水準にあることが考えられ、今後、事業の抑制や元利償還金の繰上償還、職員採用するなどの人件費抑制が必要である。</t>
    <rPh sb="6" eb="8">
      <t>ルイジ</t>
    </rPh>
    <rPh sb="8" eb="10">
      <t>ダンタイ</t>
    </rPh>
    <rPh sb="10" eb="13">
      <t>ヘイキンチ</t>
    </rPh>
    <rPh sb="14" eb="16">
      <t>ヒカク</t>
    </rPh>
    <rPh sb="18" eb="20">
      <t>ジョウキ</t>
    </rPh>
    <rPh sb="21" eb="23">
      <t>リユウ</t>
    </rPh>
    <rPh sb="38" eb="39">
      <t>ヒク</t>
    </rPh>
    <rPh sb="44" eb="46">
      <t>ショウライ</t>
    </rPh>
    <rPh sb="46" eb="48">
      <t>フタン</t>
    </rPh>
    <rPh sb="48" eb="50">
      <t>ヒリツ</t>
    </rPh>
    <rPh sb="51" eb="52">
      <t>ヤク</t>
    </rPh>
    <rPh sb="53" eb="54">
      <t>バイ</t>
    </rPh>
    <rPh sb="55" eb="58">
      <t>タイキョクテキ</t>
    </rPh>
    <rPh sb="59" eb="60">
      <t>アタイ</t>
    </rPh>
    <rPh sb="67" eb="69">
      <t>ショウライ</t>
    </rPh>
    <rPh sb="69" eb="71">
      <t>フタン</t>
    </rPh>
    <rPh sb="71" eb="73">
      <t>ヒリツ</t>
    </rPh>
    <rPh sb="74" eb="75">
      <t>タカ</t>
    </rPh>
    <rPh sb="76" eb="78">
      <t>ヨウイン</t>
    </rPh>
    <rPh sb="83" eb="86">
      <t>チホウサイ</t>
    </rPh>
    <rPh sb="87" eb="89">
      <t>ゲンザイ</t>
    </rPh>
    <rPh sb="89" eb="90">
      <t>ダカ</t>
    </rPh>
    <rPh sb="91" eb="93">
      <t>ゾウカ</t>
    </rPh>
    <rPh sb="100" eb="102">
      <t>チュウケン</t>
    </rPh>
    <rPh sb="102" eb="104">
      <t>イジョウ</t>
    </rPh>
    <rPh sb="105" eb="107">
      <t>ショクイン</t>
    </rPh>
    <rPh sb="108" eb="109">
      <t>オオ</t>
    </rPh>
    <rPh sb="111" eb="113">
      <t>タイショク</t>
    </rPh>
    <rPh sb="113" eb="115">
      <t>テアテ</t>
    </rPh>
    <rPh sb="115" eb="117">
      <t>フタン</t>
    </rPh>
    <rPh sb="117" eb="119">
      <t>ミコミ</t>
    </rPh>
    <rPh sb="119" eb="120">
      <t>ガク</t>
    </rPh>
    <rPh sb="121" eb="122">
      <t>タカ</t>
    </rPh>
    <rPh sb="123" eb="125">
      <t>スイジュン</t>
    </rPh>
    <rPh sb="131" eb="132">
      <t>カンガ</t>
    </rPh>
    <rPh sb="136" eb="138">
      <t>コンゴ</t>
    </rPh>
    <rPh sb="139" eb="141">
      <t>ジギョウ</t>
    </rPh>
    <rPh sb="142" eb="144">
      <t>ヨクセイ</t>
    </rPh>
    <rPh sb="145" eb="147">
      <t>ガンリ</t>
    </rPh>
    <rPh sb="147" eb="150">
      <t>ショウカンキン</t>
    </rPh>
    <rPh sb="151" eb="153">
      <t>クリアゲ</t>
    </rPh>
    <rPh sb="153" eb="155">
      <t>ショウカン</t>
    </rPh>
    <rPh sb="156" eb="158">
      <t>ショクイン</t>
    </rPh>
    <rPh sb="158" eb="160">
      <t>サイヨウ</t>
    </rPh>
    <rPh sb="165" eb="168">
      <t>ジンケンヒ</t>
    </rPh>
    <rPh sb="168" eb="170">
      <t>ヨクセイ</t>
    </rPh>
    <rPh sb="171" eb="173">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</si>
  <si>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</si>
  <si>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</si>
  <si>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</si>
  <si>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</si>
  <si>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</si>
  <si>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</si>
  <si>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の将来負担比率は58.7、実質公債費比率はは3.1となっており、類似団体平均からみると将来負担比率は高く、実質公債比率は低い状況にある。元利償還金の額は平成28年度から減少しているものの、地方債の現在高が増加しており、今後、元利償還額の増加に留意していかなければならない。また、充当可能基金については剰余金を財源とした財政調整基金への積み立てにより充当可能基金が増加したものの、復興に伴う財源が含まれており、復興事業の終了に伴い、今後充当可能な基金が減少することが予想され、結果として将来負担比率が増加する可能性があるため、新規事業の抑制や繰上償還などの取り組みが必要と考えている。</t>
    <rPh sb="0" eb="2">
      <t>ヘイセイ</t>
    </rPh>
    <rPh sb="4" eb="6">
      <t>ネンド</t>
    </rPh>
    <rPh sb="7" eb="9">
      <t>ショウライ</t>
    </rPh>
    <rPh sb="9" eb="11">
      <t>フタン</t>
    </rPh>
    <rPh sb="11" eb="13">
      <t>ヒリツ</t>
    </rPh>
    <rPh sb="19" eb="21">
      <t>ジッシツ</t>
    </rPh>
    <rPh sb="21" eb="23">
      <t>コウサイ</t>
    </rPh>
    <rPh sb="23" eb="24">
      <t>ヒ</t>
    </rPh>
    <rPh sb="24" eb="26">
      <t>ヒリツ</t>
    </rPh>
    <rPh sb="38" eb="40">
      <t>ルイジ</t>
    </rPh>
    <rPh sb="40" eb="42">
      <t>ダンタイ</t>
    </rPh>
    <rPh sb="42" eb="44">
      <t>ヘイキン</t>
    </rPh>
    <rPh sb="49" eb="51">
      <t>ショウライ</t>
    </rPh>
    <rPh sb="51" eb="53">
      <t>フタン</t>
    </rPh>
    <rPh sb="53" eb="55">
      <t>ヒリツ</t>
    </rPh>
    <rPh sb="56" eb="57">
      <t>タカ</t>
    </rPh>
    <rPh sb="59" eb="61">
      <t>ジッシツ</t>
    </rPh>
    <rPh sb="61" eb="63">
      <t>コウサイ</t>
    </rPh>
    <rPh sb="63" eb="65">
      <t>ヒリツ</t>
    </rPh>
    <rPh sb="66" eb="67">
      <t>ヒク</t>
    </rPh>
    <rPh sb="68" eb="70">
      <t>ジョウキョウ</t>
    </rPh>
    <rPh sb="74" eb="76">
      <t>ガンリ</t>
    </rPh>
    <rPh sb="76" eb="79">
      <t>ショウカンキン</t>
    </rPh>
    <rPh sb="80" eb="81">
      <t>ガク</t>
    </rPh>
    <rPh sb="82" eb="84">
      <t>ヘイセイ</t>
    </rPh>
    <rPh sb="86" eb="88">
      <t>ネンド</t>
    </rPh>
    <rPh sb="90" eb="92">
      <t>ゲンショウ</t>
    </rPh>
    <rPh sb="100" eb="103">
      <t>チホウサイ</t>
    </rPh>
    <rPh sb="104" eb="106">
      <t>ゲンザイ</t>
    </rPh>
    <rPh sb="106" eb="107">
      <t>ダカ</t>
    </rPh>
    <rPh sb="108" eb="110">
      <t>ゾウカ</t>
    </rPh>
    <rPh sb="115" eb="117">
      <t>コンゴ</t>
    </rPh>
    <rPh sb="118" eb="120">
      <t>ガンリ</t>
    </rPh>
    <rPh sb="120" eb="122">
      <t>ショウカン</t>
    </rPh>
    <rPh sb="122" eb="123">
      <t>ガク</t>
    </rPh>
    <rPh sb="124" eb="126">
      <t>ゾウカ</t>
    </rPh>
    <rPh sb="127" eb="129">
      <t>リュウイ</t>
    </rPh>
    <rPh sb="145" eb="147">
      <t>ジュウトウ</t>
    </rPh>
    <rPh sb="147" eb="149">
      <t>カノウ</t>
    </rPh>
    <rPh sb="149" eb="151">
      <t>キキン</t>
    </rPh>
    <rPh sb="156" eb="159">
      <t>ジョウヨキン</t>
    </rPh>
    <rPh sb="160" eb="162">
      <t>ザイゲン</t>
    </rPh>
    <rPh sb="165" eb="167">
      <t>ザイセイ</t>
    </rPh>
    <rPh sb="167" eb="169">
      <t>チョウセイ</t>
    </rPh>
    <rPh sb="169" eb="171">
      <t>キキン</t>
    </rPh>
    <rPh sb="173" eb="174">
      <t>ツ</t>
    </rPh>
    <rPh sb="175" eb="176">
      <t>タ</t>
    </rPh>
    <rPh sb="180" eb="182">
      <t>ジュウトウ</t>
    </rPh>
    <rPh sb="182" eb="184">
      <t>カノウ</t>
    </rPh>
    <rPh sb="184" eb="186">
      <t>キキン</t>
    </rPh>
    <rPh sb="187" eb="189">
      <t>ゾウカ</t>
    </rPh>
    <rPh sb="195" eb="197">
      <t>フッコウ</t>
    </rPh>
    <rPh sb="198" eb="199">
      <t>トモナ</t>
    </rPh>
    <rPh sb="200" eb="202">
      <t>ザイゲン</t>
    </rPh>
    <rPh sb="203" eb="204">
      <t>フク</t>
    </rPh>
    <rPh sb="210" eb="212">
      <t>フッコウ</t>
    </rPh>
    <rPh sb="212" eb="214">
      <t>ジギョウ</t>
    </rPh>
    <rPh sb="215" eb="217">
      <t>シュウリョウ</t>
    </rPh>
    <rPh sb="218" eb="219">
      <t>トモナ</t>
    </rPh>
    <rPh sb="221" eb="223">
      <t>コンゴ</t>
    </rPh>
    <rPh sb="223" eb="225">
      <t>ジュウトウ</t>
    </rPh>
    <rPh sb="225" eb="227">
      <t>カノウ</t>
    </rPh>
    <rPh sb="228" eb="230">
      <t>キキン</t>
    </rPh>
    <rPh sb="231" eb="233">
      <t>ゲンショウ</t>
    </rPh>
    <rPh sb="238" eb="240">
      <t>ヨソウ</t>
    </rPh>
    <rPh sb="243" eb="245">
      <t>ケッカ</t>
    </rPh>
    <rPh sb="248" eb="250">
      <t>ショウライ</t>
    </rPh>
    <rPh sb="250" eb="252">
      <t>フタン</t>
    </rPh>
    <rPh sb="252" eb="254">
      <t>ヒリツ</t>
    </rPh>
    <rPh sb="255" eb="257">
      <t>ゾウカ</t>
    </rPh>
    <rPh sb="259" eb="262">
      <t>カノウセイ</t>
    </rPh>
    <rPh sb="268" eb="270">
      <t>シンキ</t>
    </rPh>
    <rPh sb="270" eb="272">
      <t>ジギョウ</t>
    </rPh>
    <rPh sb="273" eb="275">
      <t>ヨクセイ</t>
    </rPh>
    <rPh sb="276" eb="278">
      <t>クリアゲ</t>
    </rPh>
    <rPh sb="278" eb="280">
      <t>ショウカン</t>
    </rPh>
    <rPh sb="283" eb="284">
      <t>ト</t>
    </rPh>
    <rPh sb="285" eb="286">
      <t>ク</t>
    </rPh>
    <rPh sb="288" eb="290">
      <t>ヒツヨウ</t>
    </rPh>
    <rPh sb="291" eb="292">
      <t>カンガ</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</si>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</sst>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1" fillId="0" borderId="112" xfId="20" applyFont="1" applyBorder="1" applyAlignment="1" applyProtection="1">
      <alignment horizontal="left" vertical="center" wrapText="1"/>
      <protection locked="0"/>
    </xf>
    <xf numFmtId="0" fontId="21" fillId="0" borderId="113" xfId="20" applyFont="1" applyBorder="1" applyAlignment="1" applyProtection="1">
      <alignment horizontal="left" vertical="center" wrapText="1"/>
      <protection locked="0"/>
    </xf>
    <xf numFmtId="0" fontId="21" fillId="0" borderId="114" xfId="20" applyFont="1" applyBorder="1" applyAlignment="1" applyProtection="1">
      <alignment horizontal="left" vertical="center" wrapTex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1" fillId="0" borderId="98" xfId="20" applyFont="1" applyBorder="1" applyAlignment="1" applyProtection="1">
      <alignment horizontal="left" vertical="center" wrapText="1"/>
      <protection locked="0"/>
    </xf>
    <xf numFmtId="0" fontId="21" fillId="0" borderId="99" xfId="20" applyFont="1" applyBorder="1" applyAlignment="1" applyProtection="1">
      <alignment horizontal="left" vertical="center" wrapText="1"/>
      <protection locked="0"/>
    </xf>
    <xf numFmtId="0" fontId="21" fillId="0" borderId="100" xfId="20" applyFont="1" applyBorder="1" applyAlignment="1" applyProtection="1">
      <alignment horizontal="left" vertical="center" wrapTex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1" applyFont="1">
      <alignment vertical="center"/>
    </xf>
    <xf numFmtId="180" fontId="1" fillId="0" borderId="0" xfId="16" applyNumberFormat="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3D65-4F2A-BAC8-E21B963C77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91840</c:v>
                </c:pt>
                <c:pt idx="1">
                  <c:v>134420</c:v>
                </c:pt>
                <c:pt idx="2">
                  <c:v>228330</c:v>
                </c:pt>
                <c:pt idx="3">
                  <c:v>272530</c:v>
                </c:pt>
                <c:pt idx="4">
                  <c:v>278062</c:v>
                </c:pt>
              </c:numCache>
            </c:numRef>
          </c:val>
          <c:smooth val="0"/>
          <c:extLst xmlns:c16r2="http://schemas.microsoft.com/office/drawing/2015/06/chart">
            <c:ext xmlns:c16="http://schemas.microsoft.com/office/drawing/2014/chart" uri="{C3380CC4-5D6E-409C-BE32-E72D297353CC}">
              <c16:uniqueId val="{00000001-3D65-4F2A-BAC8-E21B963C77BE}"/>
            </c:ext>
          </c:extLst>
        </c:ser>
        <c:dLbls>
          <c:showLegendKey val="0"/>
          <c:showVal val="0"/>
          <c:showCatName val="0"/>
          <c:showSerName val="0"/>
          <c:showPercent val="0"/>
          <c:showBubbleSize val="0"/>
        </c:dLbls>
        <c:marker val="1"/>
        <c:smooth val="0"/>
        <c:axId val="413113048"/>
        <c:axId val="414836512"/>
      </c:lineChart>
      <c:catAx>
        <c:axId val="413113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36512"/>
        <c:crosses val="autoZero"/>
        <c:auto val="1"/>
        <c:lblAlgn val="ctr"/>
        <c:lblOffset val="100"/>
        <c:tickLblSkip val="1"/>
        <c:tickMarkSkip val="1"/>
        <c:noMultiLvlLbl val="0"/>
      </c:catAx>
      <c:valAx>
        <c:axId val="4148365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113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2.93</c:v>
                </c:pt>
                <c:pt idx="1">
                  <c:v>6.3</c:v>
                </c:pt>
                <c:pt idx="2">
                  <c:v>4.1500000000000004</c:v>
                </c:pt>
                <c:pt idx="3">
                  <c:v>10.69</c:v>
                </c:pt>
                <c:pt idx="4">
                  <c:v>6.92</c:v>
                </c:pt>
              </c:numCache>
            </c:numRef>
          </c:val>
          <c:extLst xmlns:c16r2="http://schemas.microsoft.com/office/drawing/2015/06/chart">
            <c:ext xmlns:c16="http://schemas.microsoft.com/office/drawing/2014/chart" uri="{C3380CC4-5D6E-409C-BE32-E72D297353CC}">
              <c16:uniqueId val="{00000000-E82A-4A59-BD50-3D864C2F30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29.99</c:v>
                </c:pt>
                <c:pt idx="1">
                  <c:v>24.39</c:v>
                </c:pt>
                <c:pt idx="2">
                  <c:v>23.93</c:v>
                </c:pt>
                <c:pt idx="3">
                  <c:v>16.04</c:v>
                </c:pt>
                <c:pt idx="4">
                  <c:v>32.17</c:v>
                </c:pt>
              </c:numCache>
            </c:numRef>
          </c:val>
          <c:extLst xmlns:c16r2="http://schemas.microsoft.com/office/drawing/2015/06/chart">
            <c:ext xmlns:c16="http://schemas.microsoft.com/office/drawing/2014/chart" uri="{C3380CC4-5D6E-409C-BE32-E72D297353CC}">
              <c16:uniqueId val="{00000001-E82A-4A59-BD50-3D864C2F30CD}"/>
            </c:ext>
          </c:extLst>
        </c:ser>
        <c:dLbls>
          <c:showLegendKey val="0"/>
          <c:showVal val="0"/>
          <c:showCatName val="0"/>
          <c:showSerName val="0"/>
          <c:showPercent val="0"/>
          <c:showBubbleSize val="0"/>
        </c:dLbls>
        <c:gapWidth val="250"/>
        <c:overlap val="100"/>
        <c:axId val="586492712"/>
        <c:axId val="58649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8.01</c:v>
                </c:pt>
                <c:pt idx="1">
                  <c:v>-3.82</c:v>
                </c:pt>
                <c:pt idx="2">
                  <c:v>-4.3899999999999997</c:v>
                </c:pt>
                <c:pt idx="3">
                  <c:v>-4.4000000000000004</c:v>
                </c:pt>
                <c:pt idx="4">
                  <c:v>6.66</c:v>
                </c:pt>
              </c:numCache>
            </c:numRef>
          </c:val>
          <c:smooth val="0"/>
          <c:extLst xmlns:c16r2="http://schemas.microsoft.com/office/drawing/2015/06/chart">
            <c:ext xmlns:c16="http://schemas.microsoft.com/office/drawing/2014/chart" uri="{C3380CC4-5D6E-409C-BE32-E72D297353CC}">
              <c16:uniqueId val="{00000002-E82A-4A59-BD50-3D864C2F30CD}"/>
            </c:ext>
          </c:extLst>
        </c:ser>
        <c:dLbls>
          <c:showLegendKey val="0"/>
          <c:showVal val="0"/>
          <c:showCatName val="0"/>
          <c:showSerName val="0"/>
          <c:showPercent val="0"/>
          <c:showBubbleSize val="0"/>
        </c:dLbls>
        <c:marker val="1"/>
        <c:smooth val="0"/>
        <c:axId val="586492712"/>
        <c:axId val="586493104"/>
      </c:lineChart>
      <c:catAx>
        <c:axId val="58649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6493104"/>
        <c:crosses val="autoZero"/>
        <c:auto val="1"/>
        <c:lblAlgn val="ctr"/>
        <c:lblOffset val="100"/>
        <c:tickLblSkip val="1"/>
        <c:tickMarkSkip val="1"/>
        <c:noMultiLvlLbl val="0"/>
      </c:catAx>
      <c:valAx>
        <c:axId val="58649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492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237-4252-A5B7-16242B6EB2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237-4252-A5B7-16242B6EB242}"/>
            </c:ext>
          </c:extLst>
        </c:ser>
        <c:ser>
          <c:idx val="2"/>
          <c:order val="2"/>
          <c:tx>
            <c:strRef>
              <c:f>データシート!$A$29</c:f>
              <c:strCache>
                <c:ptCount val="1"/>
                <c:pt idx="0">
                  <c:v>川俣町国民健康保険（施設勘定）特別会計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237-4252-A5B7-16242B6EB242}"/>
            </c:ext>
          </c:extLst>
        </c:ser>
        <c:ser>
          <c:idx val="3"/>
          <c:order val="3"/>
          <c:tx>
            <c:strRef>
              <c:f>データシート!$A$30</c:f>
              <c:strCache>
                <c:ptCount val="1"/>
                <c:pt idx="0">
                  <c:v>川俣町後期高齢者医療特別会計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3237-4252-A5B7-16242B6EB242}"/>
            </c:ext>
          </c:extLst>
        </c:ser>
        <c:ser>
          <c:idx val="4"/>
          <c:order val="4"/>
          <c:tx>
            <c:strRef>
              <c:f>データシート!$A$31</c:f>
              <c:strCache>
                <c:ptCount val="1"/>
                <c:pt idx="0">
                  <c:v>川俣町簡易水道事業特別会計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4-3237-4252-A5B7-16242B6EB242}"/>
            </c:ext>
          </c:extLst>
        </c:ser>
        <c:ser>
          <c:idx val="5"/>
          <c:order val="5"/>
          <c:tx>
            <c:strRef>
              <c:f>データシート!$A$32</c:f>
              <c:strCache>
                <c:ptCount val="1"/>
                <c:pt idx="0">
                  <c:v>川俣町介護保険特別会計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1.62</c:v>
                </c:pt>
                <c:pt idx="4">
                  <c:v>#N/A</c:v>
                </c:pt>
                <c:pt idx="5">
                  <c:v>2.4300000000000002</c:v>
                </c:pt>
                <c:pt idx="6">
                  <c:v>#N/A</c:v>
                </c:pt>
                <c:pt idx="7">
                  <c:v>0.9</c:v>
                </c:pt>
                <c:pt idx="8">
                  <c:v>#N/A</c:v>
                </c:pt>
                <c:pt idx="9">
                  <c:v>1.56</c:v>
                </c:pt>
              </c:numCache>
            </c:numRef>
          </c:val>
          <c:extLst xmlns:c16r2="http://schemas.microsoft.com/office/drawing/2015/06/chart">
            <c:ext xmlns:c16="http://schemas.microsoft.com/office/drawing/2014/chart" uri="{C3380CC4-5D6E-409C-BE32-E72D297353CC}">
              <c16:uniqueId val="{00000005-3237-4252-A5B7-16242B6EB242}"/>
            </c:ext>
          </c:extLst>
        </c:ser>
        <c:ser>
          <c:idx val="6"/>
          <c:order val="6"/>
          <c:tx>
            <c:strRef>
              <c:f>データシート!$A$33</c:f>
              <c:strCache>
                <c:ptCount val="1"/>
                <c:pt idx="0">
                  <c:v>川俣町国民健康保険（事業勘定）特別会計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2.0499999999999998</c:v>
                </c:pt>
                <c:pt idx="2">
                  <c:v>#N/A</c:v>
                </c:pt>
                <c:pt idx="3">
                  <c:v>2.42</c:v>
                </c:pt>
                <c:pt idx="4">
                  <c:v>#N/A</c:v>
                </c:pt>
                <c:pt idx="5">
                  <c:v>0.62</c:v>
                </c:pt>
                <c:pt idx="6">
                  <c:v>#N/A</c:v>
                </c:pt>
                <c:pt idx="7">
                  <c:v>2.1</c:v>
                </c:pt>
                <c:pt idx="8">
                  <c:v>#N/A</c:v>
                </c:pt>
                <c:pt idx="9">
                  <c:v>4.42</c:v>
                </c:pt>
              </c:numCache>
            </c:numRef>
          </c:val>
          <c:extLst xmlns:c16r2="http://schemas.microsoft.com/office/drawing/2015/06/chart">
            <c:ext xmlns:c16="http://schemas.microsoft.com/office/drawing/2014/chart" uri="{C3380CC4-5D6E-409C-BE32-E72D297353CC}">
              <c16:uniqueId val="{00000006-3237-4252-A5B7-16242B6EB242}"/>
            </c:ext>
          </c:extLst>
        </c:ser>
        <c:ser>
          <c:idx val="7"/>
          <c:order val="7"/>
          <c:tx>
            <c:strRef>
              <c:f>データシート!$A$34</c:f>
              <c:strCache>
                <c:ptCount val="1"/>
                <c:pt idx="0">
                  <c:v>川俣町水道事業会計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4.46</c:v>
                </c:pt>
                <c:pt idx="2">
                  <c:v>#N/A</c:v>
                </c:pt>
                <c:pt idx="3">
                  <c:v>4.17</c:v>
                </c:pt>
                <c:pt idx="4">
                  <c:v>#N/A</c:v>
                </c:pt>
                <c:pt idx="5">
                  <c:v>3.48</c:v>
                </c:pt>
                <c:pt idx="6">
                  <c:v>#N/A</c:v>
                </c:pt>
                <c:pt idx="7">
                  <c:v>4.82</c:v>
                </c:pt>
                <c:pt idx="8">
                  <c:v>#N/A</c:v>
                </c:pt>
                <c:pt idx="9">
                  <c:v>6.26</c:v>
                </c:pt>
              </c:numCache>
            </c:numRef>
          </c:val>
          <c:extLst xmlns:c16r2="http://schemas.microsoft.com/office/drawing/2015/06/chart">
            <c:ext xmlns:c16="http://schemas.microsoft.com/office/drawing/2014/chart" uri="{C3380CC4-5D6E-409C-BE32-E72D297353CC}">
              <c16:uniqueId val="{00000007-3237-4252-A5B7-16242B6EB2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2.93</c:v>
                </c:pt>
                <c:pt idx="2">
                  <c:v>#N/A</c:v>
                </c:pt>
                <c:pt idx="3">
                  <c:v>6.3</c:v>
                </c:pt>
                <c:pt idx="4">
                  <c:v>#N/A</c:v>
                </c:pt>
                <c:pt idx="5">
                  <c:v>6.01</c:v>
                </c:pt>
                <c:pt idx="6">
                  <c:v>#N/A</c:v>
                </c:pt>
                <c:pt idx="7">
                  <c:v>10.68</c:v>
                </c:pt>
                <c:pt idx="8">
                  <c:v>#N/A</c:v>
                </c:pt>
                <c:pt idx="9">
                  <c:v>6.92</c:v>
                </c:pt>
              </c:numCache>
            </c:numRef>
          </c:val>
          <c:extLst xmlns:c16r2="http://schemas.microsoft.com/office/drawing/2015/06/chart">
            <c:ext xmlns:c16="http://schemas.microsoft.com/office/drawing/2014/chart" uri="{C3380CC4-5D6E-409C-BE32-E72D297353CC}">
              <c16:uniqueId val="{00000008-3237-4252-A5B7-16242B6EB242}"/>
            </c:ext>
          </c:extLst>
        </c:ser>
        <c:ser>
          <c:idx val="9"/>
          <c:order val="9"/>
          <c:tx>
            <c:strRef>
              <c:f>データシート!$A$36</c:f>
              <c:strCache>
                <c:ptCount val="1"/>
                <c:pt idx="0">
                  <c:v>川俣町工業団地造成事業特別会計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14.56</c:v>
                </c:pt>
                <c:pt idx="2">
                  <c:v>#N/A</c:v>
                </c:pt>
                <c:pt idx="3">
                  <c:v>31.18</c:v>
                </c:pt>
                <c:pt idx="4">
                  <c:v>#N/A</c:v>
                </c:pt>
                <c:pt idx="5">
                  <c:v>28.34</c:v>
                </c:pt>
                <c:pt idx="6">
                  <c:v>#N/A</c:v>
                </c:pt>
                <c:pt idx="7">
                  <c:v>27.97</c:v>
                </c:pt>
                <c:pt idx="8">
                  <c:v>#N/A</c:v>
                </c:pt>
                <c:pt idx="9">
                  <c:v>23.82</c:v>
                </c:pt>
              </c:numCache>
            </c:numRef>
          </c:val>
          <c:extLst xmlns:c16r2="http://schemas.microsoft.com/office/drawing/2015/06/chart">
            <c:ext xmlns:c16="http://schemas.microsoft.com/office/drawing/2014/chart" uri="{C3380CC4-5D6E-409C-BE32-E72D297353CC}">
              <c16:uniqueId val="{00000009-3237-4252-A5B7-16242B6EB242}"/>
            </c:ext>
          </c:extLst>
        </c:ser>
        <c:dLbls>
          <c:showLegendKey val="0"/>
          <c:showVal val="0"/>
          <c:showCatName val="0"/>
          <c:showSerName val="0"/>
          <c:showPercent val="0"/>
          <c:showBubbleSize val="0"/>
        </c:dLbls>
        <c:gapWidth val="150"/>
        <c:overlap val="100"/>
        <c:axId val="705334328"/>
        <c:axId val="705334720"/>
      </c:barChart>
      <c:catAx>
        <c:axId val="70533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5334720"/>
        <c:crosses val="autoZero"/>
        <c:auto val="1"/>
        <c:lblAlgn val="ctr"/>
        <c:lblOffset val="100"/>
        <c:tickLblSkip val="1"/>
        <c:tickMarkSkip val="1"/>
        <c:noMultiLvlLbl val="0"/>
      </c:catAx>
      <c:valAx>
        <c:axId val="70533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5334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493</c:v>
                </c:pt>
                <c:pt idx="5">
                  <c:v>457</c:v>
                </c:pt>
                <c:pt idx="8">
                  <c:v>425</c:v>
                </c:pt>
                <c:pt idx="11">
                  <c:v>425</c:v>
                </c:pt>
                <c:pt idx="14">
                  <c:v>419</c:v>
                </c:pt>
              </c:numCache>
            </c:numRef>
          </c:val>
          <c:extLst xmlns:c16r2="http://schemas.microsoft.com/office/drawing/2015/06/chart">
            <c:ext xmlns:c16="http://schemas.microsoft.com/office/drawing/2014/chart" uri="{C3380CC4-5D6E-409C-BE32-E72D297353CC}">
              <c16:uniqueId val="{00000000-53F0-4F6A-9D95-7A7E29BA7E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F0-4F6A-9D95-7A7E29BA7E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43</c:v>
                </c:pt>
                <c:pt idx="6">
                  <c:v>32</c:v>
                </c:pt>
                <c:pt idx="9">
                  <c:v>41</c:v>
                </c:pt>
                <c:pt idx="12">
                  <c:v>41</c:v>
                </c:pt>
              </c:numCache>
            </c:numRef>
          </c:val>
          <c:extLst xmlns:c16r2="http://schemas.microsoft.com/office/drawing/2015/06/chart">
            <c:ext xmlns:c16="http://schemas.microsoft.com/office/drawing/2014/chart" uri="{C3380CC4-5D6E-409C-BE32-E72D297353CC}">
              <c16:uniqueId val="{00000002-53F0-4F6A-9D95-7A7E29BA7E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7</c:v>
                </c:pt>
                <c:pt idx="6">
                  <c:v>10</c:v>
                </c:pt>
                <c:pt idx="9">
                  <c:v>24</c:v>
                </c:pt>
                <c:pt idx="12">
                  <c:v>33</c:v>
                </c:pt>
              </c:numCache>
            </c:numRef>
          </c:val>
          <c:extLst xmlns:c16r2="http://schemas.microsoft.com/office/drawing/2015/06/chart">
            <c:ext xmlns:c16="http://schemas.microsoft.com/office/drawing/2014/chart" uri="{C3380CC4-5D6E-409C-BE32-E72D297353CC}">
              <c16:uniqueId val="{00000003-53F0-4F6A-9D95-7A7E29BA7E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c:v>
                </c:pt>
                <c:pt idx="3">
                  <c:v>25</c:v>
                </c:pt>
                <c:pt idx="6">
                  <c:v>2</c:v>
                </c:pt>
                <c:pt idx="9">
                  <c:v>26</c:v>
                </c:pt>
                <c:pt idx="12">
                  <c:v>1</c:v>
                </c:pt>
              </c:numCache>
            </c:numRef>
          </c:val>
          <c:extLst xmlns:c16r2="http://schemas.microsoft.com/office/drawing/2015/06/chart">
            <c:ext xmlns:c16="http://schemas.microsoft.com/office/drawing/2014/chart" uri="{C3380CC4-5D6E-409C-BE32-E72D297353CC}">
              <c16:uniqueId val="{00000004-53F0-4F6A-9D95-7A7E29BA7E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F0-4F6A-9D95-7A7E29BA7E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F0-4F6A-9D95-7A7E29BA7E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605</c:v>
                </c:pt>
                <c:pt idx="3">
                  <c:v>512</c:v>
                </c:pt>
                <c:pt idx="6">
                  <c:v>466</c:v>
                </c:pt>
                <c:pt idx="9">
                  <c:v>460</c:v>
                </c:pt>
                <c:pt idx="12">
                  <c:v>490</c:v>
                </c:pt>
              </c:numCache>
            </c:numRef>
          </c:val>
          <c:extLst xmlns:c16r2="http://schemas.microsoft.com/office/drawing/2015/06/chart">
            <c:ext xmlns:c16="http://schemas.microsoft.com/office/drawing/2014/chart" uri="{C3380CC4-5D6E-409C-BE32-E72D297353CC}">
              <c16:uniqueId val="{00000007-53F0-4F6A-9D95-7A7E29BA7EA3}"/>
            </c:ext>
          </c:extLst>
        </c:ser>
        <c:dLbls>
          <c:showLegendKey val="0"/>
          <c:showVal val="0"/>
          <c:showCatName val="0"/>
          <c:showSerName val="0"/>
          <c:showPercent val="0"/>
          <c:showBubbleSize val="0"/>
        </c:dLbls>
        <c:gapWidth val="100"/>
        <c:overlap val="100"/>
        <c:axId val="705335504"/>
        <c:axId val="419508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199</c:v>
                </c:pt>
                <c:pt idx="2">
                  <c:v>#N/A</c:v>
                </c:pt>
                <c:pt idx="3">
                  <c:v>#N/A</c:v>
                </c:pt>
                <c:pt idx="4">
                  <c:v>130</c:v>
                </c:pt>
                <c:pt idx="5">
                  <c:v>#N/A</c:v>
                </c:pt>
                <c:pt idx="6">
                  <c:v>#N/A</c:v>
                </c:pt>
                <c:pt idx="7">
                  <c:v>85</c:v>
                </c:pt>
                <c:pt idx="8">
                  <c:v>#N/A</c:v>
                </c:pt>
                <c:pt idx="9">
                  <c:v>#N/A</c:v>
                </c:pt>
                <c:pt idx="10">
                  <c:v>126</c:v>
                </c:pt>
                <c:pt idx="11">
                  <c:v>#N/A</c:v>
                </c:pt>
                <c:pt idx="12">
                  <c:v>#N/A</c:v>
                </c:pt>
                <c:pt idx="13">
                  <c:v>146</c:v>
                </c:pt>
                <c:pt idx="14">
                  <c:v>#N/A</c:v>
                </c:pt>
              </c:numCache>
            </c:numRef>
          </c:val>
          <c:smooth val="0"/>
          <c:extLst xmlns:c16r2="http://schemas.microsoft.com/office/drawing/2015/06/chart">
            <c:ext xmlns:c16="http://schemas.microsoft.com/office/drawing/2014/chart" uri="{C3380CC4-5D6E-409C-BE32-E72D297353CC}">
              <c16:uniqueId val="{00000008-53F0-4F6A-9D95-7A7E29BA7EA3}"/>
            </c:ext>
          </c:extLst>
        </c:ser>
        <c:dLbls>
          <c:showLegendKey val="0"/>
          <c:showVal val="0"/>
          <c:showCatName val="0"/>
          <c:showSerName val="0"/>
          <c:showPercent val="0"/>
          <c:showBubbleSize val="0"/>
        </c:dLbls>
        <c:marker val="1"/>
        <c:smooth val="0"/>
        <c:axId val="705335504"/>
        <c:axId val="419508664"/>
      </c:lineChart>
      <c:catAx>
        <c:axId val="70533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508664"/>
        <c:crosses val="autoZero"/>
        <c:auto val="1"/>
        <c:lblAlgn val="ctr"/>
        <c:lblOffset val="100"/>
        <c:tickLblSkip val="1"/>
        <c:tickMarkSkip val="1"/>
        <c:noMultiLvlLbl val="0"/>
      </c:catAx>
      <c:valAx>
        <c:axId val="419508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533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4016</c:v>
                </c:pt>
                <c:pt idx="5">
                  <c:v>3916</c:v>
                </c:pt>
                <c:pt idx="8">
                  <c:v>3947</c:v>
                </c:pt>
                <c:pt idx="11">
                  <c:v>3862</c:v>
                </c:pt>
                <c:pt idx="14">
                  <c:v>3823</c:v>
                </c:pt>
              </c:numCache>
            </c:numRef>
          </c:val>
          <c:extLst xmlns:c16r2="http://schemas.microsoft.com/office/drawing/2015/06/chart">
            <c:ext xmlns:c16="http://schemas.microsoft.com/office/drawing/2014/chart" uri="{C3380CC4-5D6E-409C-BE32-E72D297353CC}">
              <c16:uniqueId val="{00000000-E143-493F-B823-45D2E593CE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c:v>
                </c:pt>
                <c:pt idx="5">
                  <c:v>105</c:v>
                </c:pt>
                <c:pt idx="8">
                  <c:v>91</c:v>
                </c:pt>
                <c:pt idx="11">
                  <c:v>76</c:v>
                </c:pt>
                <c:pt idx="14">
                  <c:v>61</c:v>
                </c:pt>
              </c:numCache>
            </c:numRef>
          </c:val>
          <c:extLst xmlns:c16r2="http://schemas.microsoft.com/office/drawing/2015/06/chart">
            <c:ext xmlns:c16="http://schemas.microsoft.com/office/drawing/2014/chart" uri="{C3380CC4-5D6E-409C-BE32-E72D297353CC}">
              <c16:uniqueId val="{00000001-E143-493F-B823-45D2E593CE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2045</c:v>
                </c:pt>
                <c:pt idx="5">
                  <c:v>1823</c:v>
                </c:pt>
                <c:pt idx="8">
                  <c:v>1699</c:v>
                </c:pt>
                <c:pt idx="11">
                  <c:v>1343</c:v>
                </c:pt>
                <c:pt idx="14">
                  <c:v>1978</c:v>
                </c:pt>
              </c:numCache>
            </c:numRef>
          </c:val>
          <c:extLst xmlns:c16r2="http://schemas.microsoft.com/office/drawing/2015/06/chart">
            <c:ext xmlns:c16="http://schemas.microsoft.com/office/drawing/2014/chart" uri="{C3380CC4-5D6E-409C-BE32-E72D297353CC}">
              <c16:uniqueId val="{00000002-E143-493F-B823-45D2E593CE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43-493F-B823-45D2E593CE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43-493F-B823-45D2E593CE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43-493F-B823-45D2E593CE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1375</c:v>
                </c:pt>
                <c:pt idx="3">
                  <c:v>1213</c:v>
                </c:pt>
                <c:pt idx="6">
                  <c:v>1164</c:v>
                </c:pt>
                <c:pt idx="9">
                  <c:v>1086</c:v>
                </c:pt>
                <c:pt idx="12">
                  <c:v>942</c:v>
                </c:pt>
              </c:numCache>
            </c:numRef>
          </c:val>
          <c:extLst xmlns:c16r2="http://schemas.microsoft.com/office/drawing/2015/06/chart">
            <c:ext xmlns:c16="http://schemas.microsoft.com/office/drawing/2014/chart" uri="{C3380CC4-5D6E-409C-BE32-E72D297353CC}">
              <c16:uniqueId val="{00000006-E143-493F-B823-45D2E593CE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127</c:v>
                </c:pt>
                <c:pt idx="3">
                  <c:v>240</c:v>
                </c:pt>
                <c:pt idx="6">
                  <c:v>348</c:v>
                </c:pt>
                <c:pt idx="9">
                  <c:v>350</c:v>
                </c:pt>
                <c:pt idx="12">
                  <c:v>318</c:v>
                </c:pt>
              </c:numCache>
            </c:numRef>
          </c:val>
          <c:extLst xmlns:c16r2="http://schemas.microsoft.com/office/drawing/2015/06/chart">
            <c:ext xmlns:c16="http://schemas.microsoft.com/office/drawing/2014/chart" uri="{C3380CC4-5D6E-409C-BE32-E72D297353CC}">
              <c16:uniqueId val="{00000007-E143-493F-B823-45D2E593CE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c:v>
                </c:pt>
                <c:pt idx="3">
                  <c:v>197</c:v>
                </c:pt>
                <c:pt idx="6">
                  <c:v>0</c:v>
                </c:pt>
                <c:pt idx="9">
                  <c:v>162</c:v>
                </c:pt>
                <c:pt idx="12">
                  <c:v>89</c:v>
                </c:pt>
              </c:numCache>
            </c:numRef>
          </c:val>
          <c:extLst xmlns:c16r2="http://schemas.microsoft.com/office/drawing/2015/06/chart">
            <c:ext xmlns:c16="http://schemas.microsoft.com/office/drawing/2014/chart" uri="{C3380CC4-5D6E-409C-BE32-E72D297353CC}">
              <c16:uniqueId val="{00000008-E143-493F-B823-45D2E593CE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c:v>
                </c:pt>
                <c:pt idx="3">
                  <c:v>25</c:v>
                </c:pt>
                <c:pt idx="6">
                  <c:v>19</c:v>
                </c:pt>
                <c:pt idx="9">
                  <c:v>13</c:v>
                </c:pt>
                <c:pt idx="12">
                  <c:v>6</c:v>
                </c:pt>
              </c:numCache>
            </c:numRef>
          </c:val>
          <c:extLst xmlns:c16r2="http://schemas.microsoft.com/office/drawing/2015/06/chart">
            <c:ext xmlns:c16="http://schemas.microsoft.com/office/drawing/2014/chart" uri="{C3380CC4-5D6E-409C-BE32-E72D297353CC}">
              <c16:uniqueId val="{00000009-E143-493F-B823-45D2E593CE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4705</c:v>
                </c:pt>
                <c:pt idx="3">
                  <c:v>4796</c:v>
                </c:pt>
                <c:pt idx="6">
                  <c:v>5012</c:v>
                </c:pt>
                <c:pt idx="9">
                  <c:v>6511</c:v>
                </c:pt>
                <c:pt idx="12">
                  <c:v>6667</c:v>
                </c:pt>
              </c:numCache>
            </c:numRef>
          </c:val>
          <c:extLst xmlns:c16r2="http://schemas.microsoft.com/office/drawing/2015/06/chart">
            <c:ext xmlns:c16="http://schemas.microsoft.com/office/drawing/2014/chart" uri="{C3380CC4-5D6E-409C-BE32-E72D297353CC}">
              <c16:uniqueId val="{0000000A-E143-493F-B823-45D2E593CEC1}"/>
            </c:ext>
          </c:extLst>
        </c:ser>
        <c:dLbls>
          <c:showLegendKey val="0"/>
          <c:showVal val="0"/>
          <c:showCatName val="0"/>
          <c:showSerName val="0"/>
          <c:showPercent val="0"/>
          <c:showBubbleSize val="0"/>
        </c:dLbls>
        <c:gapWidth val="100"/>
        <c:overlap val="100"/>
        <c:axId val="586492320"/>
        <c:axId val="586491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83</c:v>
                </c:pt>
                <c:pt idx="2">
                  <c:v>#N/A</c:v>
                </c:pt>
                <c:pt idx="3">
                  <c:v>#N/A</c:v>
                </c:pt>
                <c:pt idx="4">
                  <c:v>626</c:v>
                </c:pt>
                <c:pt idx="5">
                  <c:v>#N/A</c:v>
                </c:pt>
                <c:pt idx="6">
                  <c:v>#N/A</c:v>
                </c:pt>
                <c:pt idx="7">
                  <c:v>806</c:v>
                </c:pt>
                <c:pt idx="8">
                  <c:v>#N/A</c:v>
                </c:pt>
                <c:pt idx="9">
                  <c:v>#N/A</c:v>
                </c:pt>
                <c:pt idx="10">
                  <c:v>2840</c:v>
                </c:pt>
                <c:pt idx="11">
                  <c:v>#N/A</c:v>
                </c:pt>
                <c:pt idx="12">
                  <c:v>#N/A</c:v>
                </c:pt>
                <c:pt idx="13">
                  <c:v>2161</c:v>
                </c:pt>
                <c:pt idx="14">
                  <c:v>#N/A</c:v>
                </c:pt>
              </c:numCache>
            </c:numRef>
          </c:val>
          <c:smooth val="0"/>
          <c:extLst xmlns:c16r2="http://schemas.microsoft.com/office/drawing/2015/06/chart">
            <c:ext xmlns:c16="http://schemas.microsoft.com/office/drawing/2014/chart" uri="{C3380CC4-5D6E-409C-BE32-E72D297353CC}">
              <c16:uniqueId val="{0000000B-E143-493F-B823-45D2E593CEC1}"/>
            </c:ext>
          </c:extLst>
        </c:ser>
        <c:dLbls>
          <c:showLegendKey val="0"/>
          <c:showVal val="0"/>
          <c:showCatName val="0"/>
          <c:showSerName val="0"/>
          <c:showPercent val="0"/>
          <c:showBubbleSize val="0"/>
        </c:dLbls>
        <c:marker val="1"/>
        <c:smooth val="0"/>
        <c:axId val="586492320"/>
        <c:axId val="586491928"/>
      </c:lineChart>
      <c:catAx>
        <c:axId val="5864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6491928"/>
        <c:crosses val="autoZero"/>
        <c:auto val="1"/>
        <c:lblAlgn val="ctr"/>
        <c:lblOffset val="100"/>
        <c:tickLblSkip val="1"/>
        <c:tickMarkSkip val="1"/>
        <c:noMultiLvlLbl val="0"/>
      </c:catAx>
      <c:valAx>
        <c:axId val="586491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49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1019</c:v>
                </c:pt>
                <c:pt idx="1">
                  <c:v>662</c:v>
                </c:pt>
                <c:pt idx="2">
                  <c:v>1312</c:v>
                </c:pt>
              </c:numCache>
            </c:numRef>
          </c:val>
          <c:extLst xmlns:c16r2="http://schemas.microsoft.com/office/drawing/2015/06/chart">
            <c:ext xmlns:c16="http://schemas.microsoft.com/office/drawing/2014/chart" uri="{C3380CC4-5D6E-409C-BE32-E72D297353CC}">
              <c16:uniqueId val="{00000000-EFEA-4D75-A110-D2D451D75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FEA-4D75-A110-D2D451D75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1023</c:v>
                </c:pt>
                <c:pt idx="1">
                  <c:v>1167</c:v>
                </c:pt>
                <c:pt idx="2">
                  <c:v>1400</c:v>
                </c:pt>
              </c:numCache>
            </c:numRef>
          </c:val>
          <c:extLst xmlns:c16r2="http://schemas.microsoft.com/office/drawing/2015/06/chart">
            <c:ext xmlns:c16="http://schemas.microsoft.com/office/drawing/2014/chart" uri="{C3380CC4-5D6E-409C-BE32-E72D297353CC}">
              <c16:uniqueId val="{00000002-EFEA-4D75-A110-D2D451D756D2}"/>
            </c:ext>
          </c:extLst>
        </c:ser>
        <c:dLbls>
          <c:showLegendKey val="0"/>
          <c:showVal val="0"/>
          <c:showCatName val="0"/>
          <c:showSerName val="0"/>
          <c:showPercent val="0"/>
          <c:showBubbleSize val="0"/>
        </c:dLbls>
        <c:gapWidth val="120"/>
        <c:overlap val="100"/>
        <c:axId val="419509056"/>
        <c:axId val="419510232"/>
      </c:barChart>
      <c:catAx>
        <c:axId val="4195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510232"/>
        <c:crosses val="autoZero"/>
        <c:auto val="1"/>
        <c:lblAlgn val="ctr"/>
        <c:lblOffset val="100"/>
        <c:tickLblSkip val="1"/>
        <c:tickMarkSkip val="1"/>
        <c:noMultiLvlLbl val="0"/>
      </c:catAx>
      <c:valAx>
        <c:axId val="419510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50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5B-4214-9DA8-6CD078D063CA}"/>
                </c:ext>
                <c:ext xmlns:c15="http://schemas.microsoft.com/office/drawing/2012/chart" uri="{CE6537A1-D6FC-4f65-9D91-7224C49458BB}">
                  <c15:dlblFieldTable>
                    <c15:dlblFTEntry>
                      <c15:txfldGUID>{B6220B6A-12D4-40E9-8B53-41930FA27F46}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5B-4214-9DA8-6CD078D063CA}"/>
                </c:ext>
                <c:ext xmlns:c15="http://schemas.microsoft.com/office/drawing/2012/chart" uri="{CE6537A1-D6FC-4f65-9D91-7224C49458BB}">
                  <c15:dlblFieldTable>
                    <c15:dlblFTEntry>
                      <c15:txfldGUID>{5600BE92-9336-42C3-B471-C44EF3FF1E1C}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5B-4214-9DA8-6CD078D063CA}"/>
                </c:ext>
                <c:ext xmlns:c15="http://schemas.microsoft.com/office/drawing/2012/chart" uri="{CE6537A1-D6FC-4f65-9D91-7224C49458BB}">
                  <c15:dlblFieldTable>
                    <c15:dlblFTEntry>
                      <c15:txfldGUID>{BBABAF09-047F-4B6A-BD0F-46BF10E114DA}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5B-4214-9DA8-6CD078D063CA}"/>
                </c:ext>
                <c:ext xmlns:c15="http://schemas.microsoft.com/office/drawing/2012/chart" uri="{CE6537A1-D6FC-4f65-9D91-7224C49458BB}">
                  <c15:dlblFieldTable>
                    <c15:dlblFTEntry>
                      <c15:txfldGUID>{89F64023-A580-4A5A-A50D-8D9203FC0ED2}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5B-4214-9DA8-6CD078D063CA}"/>
                </c:ext>
                <c:ext xmlns:c15="http://schemas.microsoft.com/office/drawing/2012/chart" uri="{CE6537A1-D6FC-4f65-9D91-7224C49458BB}">
                  <c15:dlblFieldTable>
                    <c15:dlblFTEntry>
                      <c15:txfldGUID>{8AEBCF5D-5779-4C9A-A923-A1A3470CFC99}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5B-4214-9DA8-6CD078D063CA}"/>
                </c:ext>
                <c:ext xmlns:c15="http://schemas.microsoft.com/office/drawing/2012/chart" uri="{CE6537A1-D6FC-4f65-9D91-7224C49458BB}">
                  <c15:dlblFieldTable>
                    <c15:dlblFTEntry>
                      <c15:txfldGUID>{0D882CA5-6DE5-4F66-B203-2AC945835FBC}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5B-4214-9DA8-6CD078D063CA}"/>
                </c:ext>
                <c:ext xmlns:c15="http://schemas.microsoft.com/office/drawing/2012/chart" uri="{CE6537A1-D6FC-4f65-9D91-7224C49458BB}">
                  <c15:dlblFieldTable>
                    <c15:dlblFTEntry>
                      <c15:txfldGUID>{1F683686-07AD-4F99-A949-4EC516684535}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05B-4214-9DA8-6CD078D063CA}"/>
                </c:ext>
                <c:ext xmlns:c15="http://schemas.microsoft.com/office/drawing/2012/chart" uri="{CE6537A1-D6FC-4f65-9D91-7224C49458BB}">
                  <c15:dlblFieldTable>
                    <c15:dlblFTEntry>
                      <c15:txfldGUID>{66406EFA-CF97-4662-84BE-47FB716FCAC2}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05B-4214-9DA8-6CD078D063CA}"/>
                </c:ext>
                <c:ext xmlns:c15="http://schemas.microsoft.com/office/drawing/2012/chart" uri="{CE6537A1-D6FC-4f65-9D91-7224C49458BB}">
                  <c15:dlblFieldTable>
                    <c15:dlblFTEntry>
                      <c15:txfldGUID>{9C9A5EDC-36AA-49DC-9ABB-DA5A75C3038D}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49.1</c:v>
                </c:pt>
              </c:numCache>
            </c:numRef>
          </c:xVal>
          <c:yVal>
            <c:numRef>
              <c:f>公会計指標分析・財政指標組合せ分析表!$BP$51:$DC$51</c:f>
              <c:numCache>
                <c:formatCode>#,##0.0;"▲ "#,##0.0</c:formatCode>
                <c:ptCount val="40"/>
                <c:pt idx="24">
                  <c:v>76.3</c:v>
                </c:pt>
              </c:numCache>
            </c:numRef>
          </c:yVal>
          <c:smooth val="0"/>
          <c:extLst xmlns:c16r2="http://schemas.microsoft.com/office/drawing/2015/06/chart">
            <c:ext xmlns:c16="http://schemas.microsoft.com/office/drawing/2014/chart" uri="{C3380CC4-5D6E-409C-BE32-E72D297353CC}">
              <c16:uniqueId val="{00000009-705B-4214-9DA8-6CD078D063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5B-4214-9DA8-6CD078D063CA}"/>
                </c:ext>
                <c:ext xmlns:c15="http://schemas.microsoft.com/office/drawing/2012/chart" uri="{CE6537A1-D6FC-4f65-9D91-7224C49458BB}">
                  <c15:dlblFieldTable>
                    <c15:dlblFTEntry>
                      <c15:txfldGUID>{81DC1443-B3D6-47F0-83CE-E282F06BAE7B}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05B-4214-9DA8-6CD078D063CA}"/>
                </c:ext>
                <c:ext xmlns:c15="http://schemas.microsoft.com/office/drawing/2012/chart" uri="{CE6537A1-D6FC-4f65-9D91-7224C49458BB}">
                  <c15:dlblFieldTable>
                    <c15:dlblFTEntry>
                      <c15:txfldGUID>{93002321-CEA7-44DA-8A91-9078499F302D}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05B-4214-9DA8-6CD078D063CA}"/>
                </c:ext>
                <c:ext xmlns:c15="http://schemas.microsoft.com/office/drawing/2012/chart" uri="{CE6537A1-D6FC-4f65-9D91-7224C49458BB}">
                  <c15:dlblFieldTable>
                    <c15:dlblFTEntry>
                      <c15:txfldGUID>{35CA4572-4285-4647-BB49-ACC65F757D8C}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05B-4214-9DA8-6CD078D063CA}"/>
                </c:ext>
                <c:ext xmlns:c15="http://schemas.microsoft.com/office/drawing/2012/chart" uri="{CE6537A1-D6FC-4f65-9D91-7224C49458BB}">
                  <c15:dlblFieldTable>
                    <c15:dlblFTEntry>
                      <c15:txfldGUID>{139E4E4E-77B6-400A-B2EA-479781699C99}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05B-4214-9DA8-6CD078D063CA}"/>
                </c:ext>
                <c:ext xmlns:c15="http://schemas.microsoft.com/office/drawing/2012/chart" uri="{CE6537A1-D6FC-4f65-9D91-7224C49458BB}">
                  <c15:dlblFieldTable>
                    <c15:dlblFTEntry>
                      <c15:txfldGUID>{70DD7C0A-8DFE-4EC4-B276-5F75AFA2F859}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05B-4214-9DA8-6CD078D063CA}"/>
                </c:ext>
                <c:ext xmlns:c15="http://schemas.microsoft.com/office/drawing/2012/chart" uri="{CE6537A1-D6FC-4f65-9D91-7224C49458BB}">
                  <c15:dlblFieldTable>
                    <c15:dlblFTEntry>
                      <c15:txfldGUID>{5A1B92E6-4870-4124-BE8E-0606D61CF894}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05B-4214-9DA8-6CD078D063CA}"/>
                </c:ext>
                <c:ext xmlns:c15="http://schemas.microsoft.com/office/drawing/2012/chart" uri="{CE6537A1-D6FC-4f65-9D91-7224C49458BB}">
                  <c15:dlblFieldTable>
                    <c15:dlblFTEntry>
                      <c15:txfldGUID>{45839C8F-8B47-469F-B392-B5F9D28B9DEF}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05B-4214-9DA8-6CD078D063CA}"/>
                </c:ext>
                <c:ext xmlns:c15="http://schemas.microsoft.com/office/drawing/2012/chart" uri="{CE6537A1-D6FC-4f65-9D91-7224C49458BB}">
                  <c15:dlblFieldTable>
                    <c15:dlblFTEntry>
                      <c15:txfldGUID>{8B2F6AD4-F786-49D6-B684-37B8DF68E1EB}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05B-4214-9DA8-6CD078D063CA}"/>
                </c:ext>
                <c:ext xmlns:c15="http://schemas.microsoft.com/office/drawing/2012/chart" uri="{CE6537A1-D6FC-4f65-9D91-7224C49458BB}">
                  <c15:dlblFieldTable>
                    <c15:dlblFTEntry>
                      <c15:txfldGUID>{49190665-FD7E-44B4-B146-BED40368B5A4}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numCache>
            </c:numRef>
          </c:xVal>
          <c:yVal>
            <c:numRef>
              <c:f>公会計指標分析・財政指標組合せ分析表!$BP$55:$DC$55</c:f>
              <c:numCache>
                <c:formatCode>#,##0.0;"▲ "#,##0.0</c:formatCode>
                <c:ptCount val="40"/>
                <c:pt idx="24">
                  <c:v>38.5</c:v>
                </c:pt>
              </c:numCache>
            </c:numRef>
          </c:yVal>
          <c:smooth val="0"/>
          <c:extLst xmlns:c16r2="http://schemas.microsoft.com/office/drawing/2015/06/chart">
            <c:ext xmlns:c16="http://schemas.microsoft.com/office/drawing/2014/chart" uri="{C3380CC4-5D6E-409C-BE32-E72D297353CC}">
              <c16:uniqueId val="{00000013-705B-4214-9DA8-6CD078D063CA}"/>
            </c:ext>
          </c:extLst>
        </c:ser>
        <c:dLbls>
          <c:showLegendKey val="0"/>
          <c:showVal val="1"/>
          <c:showCatName val="0"/>
          <c:showSerName val="0"/>
          <c:showPercent val="0"/>
          <c:showBubbleSize val="0"/>
        </c:dLbls>
        <c:axId val="798716696"/>
        <c:axId val="798717088"/>
      </c:scatterChart>
      <c:valAx>
        <c:axId val="798716696"/>
        <c:scaling>
          <c:orientation val="minMax"/>
          <c:max val="58.4"/>
          <c:min val="4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8717088"/>
        <c:crosses val="autoZero"/>
        <c:crossBetween val="midCat"/>
      </c:valAx>
      <c:valAx>
        <c:axId val="798717088"/>
        <c:scaling>
          <c:orientation val="minMax"/>
          <c:max val="8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8716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1A-47A6-A840-7162B43F3203}"/>
                </c:ext>
                <c:ext xmlns:c15="http://schemas.microsoft.com/office/drawing/2012/chart" uri="{CE6537A1-D6FC-4f65-9D91-7224C49458BB}">
                  <c15:dlblFieldTable>
                    <c15:dlblFTEntry>
                      <c15:txfldGUID>{9889EB80-51BF-41E9-AA86-7F17ACB8E8BE}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1A-47A6-A840-7162B43F3203}"/>
                </c:ext>
                <c:ext xmlns:c15="http://schemas.microsoft.com/office/drawing/2012/chart" uri="{CE6537A1-D6FC-4f65-9D91-7224C49458BB}">
                  <c15:dlblFieldTable>
                    <c15:dlblFTEntry>
                      <c15:txfldGUID>{ACC85571-4478-4804-BE86-8A9F90B593D2}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1A-47A6-A840-7162B43F3203}"/>
                </c:ext>
                <c:ext xmlns:c15="http://schemas.microsoft.com/office/drawing/2012/chart" uri="{CE6537A1-D6FC-4f65-9D91-7224C49458BB}">
                  <c15:dlblFieldTable>
                    <c15:dlblFTEntry>
                      <c15:txfldGUID>{449C7B24-11CF-4147-AC1C-15708196A3D8}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1A-47A6-A840-7162B43F3203}"/>
                </c:ext>
                <c:ext xmlns:c15="http://schemas.microsoft.com/office/drawing/2012/chart" uri="{CE6537A1-D6FC-4f65-9D91-7224C49458BB}">
                  <c15:dlblFieldTable>
                    <c15:dlblFTEntry>
                      <c15:txfldGUID>{20B36D0C-DAC2-4005-B4EF-F04F91D3C5FF}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1A-47A6-A840-7162B43F3203}"/>
                </c:ext>
                <c:ext xmlns:c15="http://schemas.microsoft.com/office/drawing/2012/chart" uri="{CE6537A1-D6FC-4f65-9D91-7224C49458BB}">
                  <c15:dlblFieldTable>
                    <c15:dlblFTEntry>
                      <c15:txfldGUID>{1063D2C6-7B08-46AC-B9B0-4A9E809D4BC4}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1A-47A6-A840-7162B43F3203}"/>
                </c:ext>
                <c:ext xmlns:c15="http://schemas.microsoft.com/office/drawing/2012/chart" uri="{CE6537A1-D6FC-4f65-9D91-7224C49458BB}">
                  <c15:dlblFieldTable>
                    <c15:dlblFTEntry>
                      <c15:txfldGUID>{7E6F78B5-125D-49D4-A105-F1DD79E4D8ED}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1A-47A6-A840-7162B43F3203}"/>
                </c:ext>
                <c:ext xmlns:c15="http://schemas.microsoft.com/office/drawing/2012/chart" uri="{CE6537A1-D6FC-4f65-9D91-7224C49458BB}">
                  <c15:dlblFieldTable>
                    <c15:dlblFTEntry>
                      <c15:txfldGUID>{EF37A175-0DAE-4262-BE48-4F3D1009CE5C}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1A-47A6-A840-7162B43F3203}"/>
                </c:ext>
                <c:ext xmlns:c15="http://schemas.microsoft.com/office/drawing/2012/chart" uri="{CE6537A1-D6FC-4f65-9D91-7224C49458BB}">
                  <c15:dlblFieldTable>
                    <c15:dlblFTEntry>
                      <c15:txfldGUID>{FA7E2578-3251-4875-B752-358AC5D42C5B}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1A-47A6-A840-7162B43F3203}"/>
                </c:ext>
                <c:ext xmlns:c15="http://schemas.microsoft.com/office/drawing/2012/chart" uri="{CE6537A1-D6FC-4f65-9D91-7224C49458BB}">
                  <c15:dlblFieldTable>
                    <c15:dlblFTEntry>
                      <c15:txfldGUID>{BD785C78-8FA6-421B-8470-8556151820DA}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c:v>
                </c:pt>
                <c:pt idx="16">
                  <c:v>3.7</c:v>
                </c:pt>
                <c:pt idx="24">
                  <c:v>3</c:v>
                </c:pt>
                <c:pt idx="32">
                  <c:v>3.1</c:v>
                </c:pt>
              </c:numCache>
            </c:numRef>
          </c:xVal>
          <c:yVal>
            <c:numRef>
              <c:f>公会計指標分析・財政指標組合せ分析表!$BP$73:$DC$73</c:f>
              <c:numCache>
                <c:formatCode>#,##0.0;"▲ "#,##0.0</c:formatCode>
                <c:ptCount val="40"/>
                <c:pt idx="0">
                  <c:v>2.2000000000000002</c:v>
                </c:pt>
                <c:pt idx="8">
                  <c:v>17.100000000000001</c:v>
                </c:pt>
                <c:pt idx="16">
                  <c:v>20.9</c:v>
                </c:pt>
                <c:pt idx="24">
                  <c:v>76.3</c:v>
                </c:pt>
                <c:pt idx="32">
                  <c:v>58.7</c:v>
                </c:pt>
              </c:numCache>
            </c:numRef>
          </c:yVal>
          <c:smooth val="0"/>
          <c:extLst xmlns:c16r2="http://schemas.microsoft.com/office/drawing/2015/06/chart">
            <c:ext xmlns:c16="http://schemas.microsoft.com/office/drawing/2014/chart" uri="{C3380CC4-5D6E-409C-BE32-E72D297353CC}">
              <c16:uniqueId val="{00000009-691A-47A6-A840-7162B43F32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1A-47A6-A840-7162B43F3203}"/>
                </c:ext>
                <c:ext xmlns:c15="http://schemas.microsoft.com/office/drawing/2012/chart" uri="{CE6537A1-D6FC-4f65-9D91-7224C49458BB}">
                  <c15:dlblFieldTable>
                    <c15:dlblFTEntry>
                      <c15:txfldGUID>{3C9A3251-0351-4C5D-949D-F1B32CFE327C}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1A-47A6-A840-7162B43F3203}"/>
                </c:ext>
                <c:ext xmlns:c15="http://schemas.microsoft.com/office/drawing/2012/chart" uri="{CE6537A1-D6FC-4f65-9D91-7224C49458BB}">
                  <c15:dlblFieldTable>
                    <c15:dlblFTEntry>
                      <c15:txfldGUID>{DB2D2326-8D94-4BA0-8D1E-641E70B162FF}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1A-47A6-A840-7162B43F3203}"/>
                </c:ext>
                <c:ext xmlns:c15="http://schemas.microsoft.com/office/drawing/2012/chart" uri="{CE6537A1-D6FC-4f65-9D91-7224C49458BB}">
                  <c15:dlblFieldTable>
                    <c15:dlblFTEntry>
                      <c15:txfldGUID>{353A4131-6894-409C-ABC8-2ED6B0B3F779}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1A-47A6-A840-7162B43F3203}"/>
                </c:ext>
                <c:ext xmlns:c15="http://schemas.microsoft.com/office/drawing/2012/chart" uri="{CE6537A1-D6FC-4f65-9D91-7224C49458BB}">
                  <c15:dlblFieldTable>
                    <c15:dlblFTEntry>
                      <c15:txfldGUID>{6D43FBD4-5D99-4612-8D93-5D9F8F6966FE}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1A-47A6-A840-7162B43F3203}"/>
                </c:ext>
                <c:ext xmlns:c15="http://schemas.microsoft.com/office/drawing/2012/chart" uri="{CE6537A1-D6FC-4f65-9D91-7224C49458BB}">
                  <c15:dlblFieldTable>
                    <c15:dlblFTEntry>
                      <c15:txfldGUID>{762B479D-9BB2-4F40-85FD-8E57AB6B68A0}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1A-47A6-A840-7162B43F3203}"/>
                </c:ext>
                <c:ext xmlns:c15="http://schemas.microsoft.com/office/drawing/2012/chart" uri="{CE6537A1-D6FC-4f65-9D91-7224C49458BB}">
                  <c15:dlblFieldTable>
                    <c15:dlblFTEntry>
                      <c15:txfldGUID>{A1A9E188-183E-42D9-9F71-AFFDFC171636}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1A-47A6-A840-7162B43F3203}"/>
                </c:ext>
                <c:ext xmlns:c15="http://schemas.microsoft.com/office/drawing/2012/chart" uri="{CE6537A1-D6FC-4f65-9D91-7224C49458BB}">
                  <c15:dlblFieldTable>
                    <c15:dlblFTEntry>
                      <c15:txfldGUID>{4962DB0E-D78D-4296-AAD2-F35E18F7A813}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1A-47A6-A840-7162B43F3203}"/>
                </c:ext>
                <c:ext xmlns:c15="http://schemas.microsoft.com/office/drawing/2012/chart" uri="{CE6537A1-D6FC-4f65-9D91-7224C49458BB}">
                  <c15:dlblFieldTable>
                    <c15:dlblFTEntry>
                      <c15:txfldGUID>{9D7E48EE-684B-4C2D-8840-6C3D24919D6F}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1A-47A6-A840-7162B43F3203}"/>
                </c:ext>
                <c:ext xmlns:c15="http://schemas.microsoft.com/office/drawing/2012/chart" uri="{CE6537A1-D6FC-4f65-9D91-7224C49458BB}">
                  <c15:dlblFieldTable>
                    <c15:dlblFTEntry>
                      <c15:txfldGUID>{28407C97-C344-4523-BE18-F90910BF5540}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691A-47A6-A840-7162B43F3203}"/>
            </c:ext>
          </c:extLst>
        </c:ser>
        <c:dLbls>
          <c:showLegendKey val="0"/>
          <c:showVal val="1"/>
          <c:showCatName val="0"/>
          <c:showSerName val="0"/>
          <c:showPercent val="0"/>
          <c:showBubbleSize val="0"/>
        </c:dLbls>
        <c:axId val="798717872"/>
        <c:axId val="798718264"/>
      </c:scatterChart>
      <c:valAx>
        <c:axId val="798717872"/>
        <c:scaling>
          <c:orientation val="minMax"/>
          <c:max val="11.299999999999999"/>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8718264"/>
        <c:crosses val="autoZero"/>
        <c:crossBetween val="midCat"/>
      </c:valAx>
      <c:valAx>
        <c:axId val="798718264"/>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871787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tx1"/>
              </a:solidFill>
              <a:effectLst/>
              <a:latin typeface="+mn-lt"/>
              <a:ea typeface="+mn-ea"/>
              <a:cs typeface="+mn-cs"/>
            </a:rPr>
            <a:t>実質公債費比率（分子）の大部分を占める地方債元利償還金は、平成１８年度以降減少していたが、近年の復興事業に伴う大型建設事業への充当により地方債が増加傾向にある。そのため、比率は今後増加傾向に転じ</a:t>
          </a:r>
          <a:r>
            <a:rPr lang="ja-JP" altLang="en-US" sz="1100" b="0" i="0" baseline="0">
              <a:solidFill>
                <a:schemeClr val="tx1"/>
              </a:solidFill>
              <a:effectLst/>
              <a:latin typeface="+mn-lt"/>
              <a:ea typeface="+mn-ea"/>
              <a:cs typeface="+mn-cs"/>
            </a:rPr>
            <a:t>、平成３４年度には元利償還が６億円を超す予定となっている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原則として地方債は各年度の臨時財政対策債を除いた起債額が、当該年度の元金償還額を超えないよう抑制を図ることとしているが、交付金事業の活用を積極的に行うなど、後年度負担を</a:t>
          </a:r>
          <a:r>
            <a:rPr lang="ja-JP" altLang="en-US" sz="1100" b="0" i="0" baseline="0">
              <a:solidFill>
                <a:schemeClr val="tx1"/>
              </a:solidFill>
              <a:effectLst/>
              <a:latin typeface="+mn-lt"/>
              <a:ea typeface="+mn-ea"/>
              <a:cs typeface="+mn-cs"/>
            </a:rPr>
            <a:t>さらに</a:t>
          </a:r>
          <a:r>
            <a:rPr lang="ja-JP" altLang="ja-JP" sz="1100" b="0" i="0" baseline="0">
              <a:solidFill>
                <a:schemeClr val="tx1"/>
              </a:solidFill>
              <a:effectLst/>
              <a:latin typeface="+mn-lt"/>
              <a:ea typeface="+mn-ea"/>
              <a:cs typeface="+mn-cs"/>
            </a:rPr>
            <a:t>減らすことを念頭に事業を遂行していかなければならないと考える。</a:t>
          </a:r>
          <a:endParaRPr lang="ja-JP" altLang="ja-JP" sz="14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tx1"/>
              </a:solidFill>
              <a:effectLst/>
              <a:latin typeface="+mn-lt"/>
              <a:ea typeface="+mn-ea"/>
              <a:cs typeface="+mn-cs"/>
            </a:rPr>
            <a:t>将来負担比率</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の主な要因としては、</a:t>
          </a:r>
          <a:r>
            <a:rPr lang="ja-JP" altLang="en-US" sz="1100" b="0" i="0" baseline="0">
              <a:solidFill>
                <a:schemeClr val="tx1"/>
              </a:solidFill>
              <a:effectLst/>
              <a:latin typeface="+mn-lt"/>
              <a:ea typeface="+mn-ea"/>
              <a:cs typeface="+mn-cs"/>
            </a:rPr>
            <a:t>平成２９年度末定年退職による退職手当負担見込額が減額となったこと、また、充当可能基金につき、剰余金を財源とした財政調整基金への積立をしたことにより増額となったこと等が挙げられる。</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ただし、地方債の現在高が増加しており、来年度以降も増加する予定であること、さらに財政調整基金等への積立ができるか未定であることなど、予断を許さない状況にある。</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今回実質公債費率が上昇していることから、新規事業の抑制や繰上償還など今後、将来負担比率が増加しないよう不断の努力が必要と思われる。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財政調整基金においては、平成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年度剰余金として</a:t>
          </a:r>
          <a:r>
            <a:rPr kumimoji="1" lang="en-US" altLang="ja-JP" sz="1400">
              <a:solidFill>
                <a:schemeClr val="dk1"/>
              </a:solidFill>
              <a:effectLst/>
              <a:latin typeface="+mn-lt"/>
              <a:ea typeface="+mn-ea"/>
              <a:cs typeface="+mn-cs"/>
            </a:rPr>
            <a:t>220,430</a:t>
          </a:r>
          <a:r>
            <a:rPr kumimoji="1" lang="ja-JP" altLang="ja-JP" sz="1400">
              <a:solidFill>
                <a:schemeClr val="dk1"/>
              </a:solidFill>
              <a:effectLst/>
              <a:latin typeface="+mn-lt"/>
              <a:ea typeface="+mn-ea"/>
              <a:cs typeface="+mn-cs"/>
            </a:rPr>
            <a:t>千円を積み立てたほか、補正予算時の一般財源不足分として</a:t>
          </a:r>
          <a:r>
            <a:rPr kumimoji="1" lang="en-US" altLang="ja-JP" sz="1400">
              <a:solidFill>
                <a:schemeClr val="dk1"/>
              </a:solidFill>
              <a:effectLst/>
              <a:latin typeface="+mn-lt"/>
              <a:ea typeface="+mn-ea"/>
              <a:cs typeface="+mn-cs"/>
            </a:rPr>
            <a:t>106,997</a:t>
          </a:r>
          <a:r>
            <a:rPr kumimoji="1" lang="ja-JP" altLang="ja-JP" sz="1400">
              <a:solidFill>
                <a:schemeClr val="dk1"/>
              </a:solidFill>
              <a:effectLst/>
              <a:latin typeface="+mn-lt"/>
              <a:ea typeface="+mn-ea"/>
              <a:cs typeface="+mn-cs"/>
            </a:rPr>
            <a:t>千円を取り崩す一方、歳入過剰分として</a:t>
          </a:r>
          <a:r>
            <a:rPr kumimoji="1" lang="en-US" altLang="ja-JP" sz="1400">
              <a:solidFill>
                <a:schemeClr val="dk1"/>
              </a:solidFill>
              <a:effectLst/>
              <a:latin typeface="+mn-lt"/>
              <a:ea typeface="+mn-ea"/>
              <a:cs typeface="+mn-cs"/>
            </a:rPr>
            <a:t>537,170</a:t>
          </a:r>
          <a:r>
            <a:rPr kumimoji="1" lang="ja-JP" altLang="ja-JP" sz="1400">
              <a:solidFill>
                <a:schemeClr val="dk1"/>
              </a:solidFill>
              <a:effectLst/>
              <a:latin typeface="+mn-lt"/>
              <a:ea typeface="+mn-ea"/>
              <a:cs typeface="+mn-cs"/>
            </a:rPr>
            <a:t>千円を積み立て、結果として差引</a:t>
          </a:r>
          <a:r>
            <a:rPr kumimoji="1" lang="en-US" altLang="ja-JP" sz="1400">
              <a:solidFill>
                <a:schemeClr val="dk1"/>
              </a:solidFill>
              <a:effectLst/>
              <a:latin typeface="+mn-lt"/>
              <a:ea typeface="+mn-ea"/>
              <a:cs typeface="+mn-cs"/>
            </a:rPr>
            <a:t>430,173</a:t>
          </a:r>
          <a:r>
            <a:rPr kumimoji="1" lang="ja-JP" altLang="ja-JP" sz="1400">
              <a:solidFill>
                <a:schemeClr val="dk1"/>
              </a:solidFill>
              <a:effectLst/>
              <a:latin typeface="+mn-lt"/>
              <a:ea typeface="+mn-ea"/>
              <a:cs typeface="+mn-cs"/>
            </a:rPr>
            <a:t>千円を積み立てたことにより、積立額は平成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年度末から倍増する結果となった。また、原発事故により避難区域とされた山木屋地区の農地保全管理を目的とする「粗飼料生産流通拠点施設整備事業」のため、福島再生加速化交付金（国庫補助金）</a:t>
          </a:r>
          <a:r>
            <a:rPr kumimoji="1" lang="en-US" altLang="ja-JP" sz="1400">
              <a:solidFill>
                <a:schemeClr val="dk1"/>
              </a:solidFill>
              <a:effectLst/>
              <a:latin typeface="+mn-lt"/>
              <a:ea typeface="+mn-ea"/>
              <a:cs typeface="+mn-cs"/>
            </a:rPr>
            <a:t>351,149</a:t>
          </a:r>
          <a:r>
            <a:rPr kumimoji="1" lang="ja-JP" altLang="ja-JP" sz="1400">
              <a:solidFill>
                <a:schemeClr val="dk1"/>
              </a:solidFill>
              <a:effectLst/>
              <a:latin typeface="+mn-lt"/>
              <a:ea typeface="+mn-ea"/>
              <a:cs typeface="+mn-cs"/>
            </a:rPr>
            <a:t>千円を歳入し、「川俣町帰還環境整備交付金基金」へ積み立てたこと等により、基金全体としては</a:t>
          </a:r>
          <a:r>
            <a:rPr kumimoji="1" lang="en-US" altLang="ja-JP" sz="1400">
              <a:solidFill>
                <a:schemeClr val="dk1"/>
              </a:solidFill>
              <a:effectLst/>
              <a:latin typeface="+mn-lt"/>
              <a:ea typeface="+mn-ea"/>
              <a:cs typeface="+mn-cs"/>
            </a:rPr>
            <a:t>884,135</a:t>
          </a:r>
          <a:r>
            <a:rPr kumimoji="1" lang="ja-JP" altLang="ja-JP" sz="1400">
              <a:solidFill>
                <a:schemeClr val="dk1"/>
              </a:solidFill>
              <a:effectLst/>
              <a:latin typeface="+mn-lt"/>
              <a:ea typeface="+mn-ea"/>
              <a:cs typeface="+mn-cs"/>
            </a:rPr>
            <a:t>千円の増額となった。</a:t>
          </a:r>
          <a:endParaRPr lang="en-US"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その他特定目的金においては、「川俣町帰還環境整備交付金基金」のほか、復興公営住宅の整備費用に充てる「川俣町生活拠点形成交付金基金」や、山木屋地区復興拠点商業施設の運営経費に充てる「原子力災害復興基金」等の原発事故に伴う復旧・復興事業に関連する基金、また、現在準備を進めている火葬場建設費用に充てる「火葬場建設基金」等、時限的な基金が大部分を占めているため、今後、それらの事業が縮小・終了するとともに、基金の規模も縮小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・川俣町帰還環境整備交付金基金：原発事故により避難区域とされていた山木屋地区の避難解除後の生活再建に向けた環境整備事業</a:t>
          </a:r>
          <a:endParaRPr lang="ja-JP" altLang="ja-JP" sz="1400">
            <a:effectLst/>
          </a:endParaRPr>
        </a:p>
        <a:p>
          <a:r>
            <a:rPr kumimoji="1" lang="ja-JP" altLang="ja-JP" sz="1400">
              <a:solidFill>
                <a:schemeClr val="dk1"/>
              </a:solidFill>
              <a:effectLst/>
              <a:latin typeface="+mn-lt"/>
              <a:ea typeface="+mn-ea"/>
              <a:cs typeface="+mn-cs"/>
            </a:rPr>
            <a:t>・川俣町火葬場建設基金：老朽化に伴い、建て替えに向けた準備を進めている火葬場建設事業</a:t>
          </a:r>
          <a:endParaRPr lang="ja-JP" altLang="ja-JP" sz="1400">
            <a:effectLst/>
          </a:endParaRPr>
        </a:p>
        <a:p>
          <a:r>
            <a:rPr kumimoji="1" lang="ja-JP" altLang="ja-JP" sz="1400">
              <a:solidFill>
                <a:schemeClr val="dk1"/>
              </a:solidFill>
              <a:effectLst/>
              <a:latin typeface="+mn-lt"/>
              <a:ea typeface="+mn-ea"/>
              <a:cs typeface="+mn-cs"/>
            </a:rPr>
            <a:t>・川俣町ふれあい福祉基金：高齢者の在宅福祉の向上及び健康の保持に資する事業、高齢者等に係るボランティア活動の活発化に資する事業、その他の高齢者等の保健福祉の増進に関する事業</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・川俣町帰還環境整備交付金基金：山木屋地区の農地保全管理を目的とする「粗飼料生産流通拠点施設整備事業」及び同地区の未舗装農道の舗装工事を目的とする「農業基盤整備促進事業」に充てるため</a:t>
          </a:r>
          <a:r>
            <a:rPr kumimoji="1" lang="en-US" altLang="ja-JP" sz="1400">
              <a:solidFill>
                <a:schemeClr val="dk1"/>
              </a:solidFill>
              <a:effectLst/>
              <a:latin typeface="+mn-lt"/>
              <a:ea typeface="+mn-ea"/>
              <a:cs typeface="+mn-cs"/>
            </a:rPr>
            <a:t>114,895</a:t>
          </a:r>
          <a:r>
            <a:rPr kumimoji="1" lang="ja-JP" altLang="ja-JP" sz="1400">
              <a:solidFill>
                <a:schemeClr val="dk1"/>
              </a:solidFill>
              <a:effectLst/>
              <a:latin typeface="+mn-lt"/>
              <a:ea typeface="+mn-ea"/>
              <a:cs typeface="+mn-cs"/>
            </a:rPr>
            <a:t>千円を取り崩す一方、「粗飼料生産流通拠点施設整備事業」のため、福島再生加速化交付金（国庫補助金）</a:t>
          </a:r>
          <a:r>
            <a:rPr kumimoji="1" lang="en-US" altLang="ja-JP" sz="1400">
              <a:solidFill>
                <a:schemeClr val="dk1"/>
              </a:solidFill>
              <a:effectLst/>
              <a:latin typeface="+mn-lt"/>
              <a:ea typeface="+mn-ea"/>
              <a:cs typeface="+mn-cs"/>
            </a:rPr>
            <a:t>351,149</a:t>
          </a:r>
          <a:r>
            <a:rPr kumimoji="1" lang="ja-JP" altLang="ja-JP" sz="1400">
              <a:solidFill>
                <a:schemeClr val="dk1"/>
              </a:solidFill>
              <a:effectLst/>
              <a:latin typeface="+mn-lt"/>
              <a:ea typeface="+mn-ea"/>
              <a:cs typeface="+mn-cs"/>
            </a:rPr>
            <a:t>千円を歳入し、積み立てたことによる増加。</a:t>
          </a:r>
          <a:endParaRPr lang="ja-JP" altLang="ja-JP" sz="1400">
            <a:effectLst/>
          </a:endParaRPr>
        </a:p>
        <a:p>
          <a:r>
            <a:rPr kumimoji="1" lang="ja-JP" altLang="ja-JP" sz="1400">
              <a:solidFill>
                <a:schemeClr val="dk1"/>
              </a:solidFill>
              <a:effectLst/>
              <a:latin typeface="+mn-lt"/>
              <a:ea typeface="+mn-ea"/>
              <a:cs typeface="+mn-cs"/>
            </a:rPr>
            <a:t>・川俣町ふれあい福祉基金：敬老祝金給付事業に充てるため、</a:t>
          </a:r>
          <a:r>
            <a:rPr kumimoji="1" lang="en-US" altLang="ja-JP" sz="1400">
              <a:solidFill>
                <a:schemeClr val="dk1"/>
              </a:solidFill>
              <a:effectLst/>
              <a:latin typeface="+mn-lt"/>
              <a:ea typeface="+mn-ea"/>
              <a:cs typeface="+mn-cs"/>
            </a:rPr>
            <a:t>2,280</a:t>
          </a:r>
          <a:r>
            <a:rPr kumimoji="1" lang="ja-JP" altLang="ja-JP" sz="1400">
              <a:solidFill>
                <a:schemeClr val="dk1"/>
              </a:solidFill>
              <a:effectLst/>
              <a:latin typeface="+mn-lt"/>
              <a:ea typeface="+mn-ea"/>
              <a:cs typeface="+mn-cs"/>
            </a:rPr>
            <a:t>千円を取り崩したことによる減少。</a:t>
          </a:r>
          <a:endParaRPr lang="ja-JP" altLang="ja-JP" sz="1400">
            <a:effectLst/>
          </a:endParaRPr>
        </a:p>
        <a:p>
          <a:r>
            <a:rPr kumimoji="1" lang="ja-JP" altLang="ja-JP" sz="1400">
              <a:solidFill>
                <a:schemeClr val="dk1"/>
              </a:solidFill>
              <a:effectLst/>
              <a:latin typeface="+mn-lt"/>
              <a:ea typeface="+mn-ea"/>
              <a:cs typeface="+mn-cs"/>
            </a:rPr>
            <a:t>・川俣町生活拠点形成交付金基金：復興公営住宅へのアクセス道整備事業への国庫補助金である、福島再生加速化交付金</a:t>
          </a:r>
          <a:r>
            <a:rPr kumimoji="1" lang="en-US" altLang="ja-JP" sz="1400">
              <a:solidFill>
                <a:schemeClr val="dk1"/>
              </a:solidFill>
              <a:effectLst/>
              <a:latin typeface="+mn-lt"/>
              <a:ea typeface="+mn-ea"/>
              <a:cs typeface="+mn-cs"/>
            </a:rPr>
            <a:t>2,395</a:t>
          </a:r>
          <a:r>
            <a:rPr kumimoji="1" lang="ja-JP" altLang="ja-JP" sz="1400">
              <a:solidFill>
                <a:schemeClr val="dk1"/>
              </a:solidFill>
              <a:effectLst/>
              <a:latin typeface="+mn-lt"/>
              <a:ea typeface="+mn-ea"/>
              <a:cs typeface="+mn-cs"/>
            </a:rPr>
            <a:t>千円を積み立てた一方、同事業及び復興公営住宅内の集会所の建設事業に充てるため、</a:t>
          </a:r>
          <a:r>
            <a:rPr kumimoji="1" lang="en-US" altLang="ja-JP" sz="1400">
              <a:solidFill>
                <a:schemeClr val="dk1"/>
              </a:solidFill>
              <a:effectLst/>
              <a:latin typeface="+mn-lt"/>
              <a:ea typeface="+mn-ea"/>
              <a:cs typeface="+mn-cs"/>
            </a:rPr>
            <a:t>4,676</a:t>
          </a:r>
          <a:r>
            <a:rPr kumimoji="1" lang="ja-JP" altLang="ja-JP" sz="1400">
              <a:solidFill>
                <a:schemeClr val="dk1"/>
              </a:solidFill>
              <a:effectLst/>
              <a:latin typeface="+mn-lt"/>
              <a:ea typeface="+mn-ea"/>
              <a:cs typeface="+mn-cs"/>
            </a:rPr>
            <a:t>千円を取り崩したことによる減少。</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・川俣町帰還環境整備交付金基金：基金の使途の対象である「粗飼料生産流通拠点施設整備事業」及び「農業基盤整備促進事業」が、ともに平成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年度で完了する予定であり、基金の取り崩し、残金の返還等により、平成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年度で廃止する予定である。</a:t>
          </a:r>
          <a:endParaRPr lang="ja-JP" altLang="ja-JP" sz="1400">
            <a:effectLst/>
          </a:endParaRPr>
        </a:p>
        <a:p>
          <a:r>
            <a:rPr kumimoji="1" lang="ja-JP" altLang="ja-JP" sz="1400">
              <a:solidFill>
                <a:schemeClr val="dk1"/>
              </a:solidFill>
              <a:effectLst/>
              <a:latin typeface="+mn-lt"/>
              <a:ea typeface="+mn-ea"/>
              <a:cs typeface="+mn-cs"/>
            </a:rPr>
            <a:t>・川俣町生活拠点形成交付金基金：基金の使途の対象である復興公営住宅等の整備事業が、平成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年度で完了する予定であり、基金の取り崩し、残金の返還等により、平成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年度で廃止する予定である。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年度剰余金として</a:t>
          </a:r>
          <a:r>
            <a:rPr kumimoji="1" lang="en-US" altLang="ja-JP" sz="1400">
              <a:solidFill>
                <a:schemeClr val="dk1"/>
              </a:solidFill>
              <a:effectLst/>
              <a:latin typeface="+mn-lt"/>
              <a:ea typeface="+mn-ea"/>
              <a:cs typeface="+mn-cs"/>
            </a:rPr>
            <a:t>220,430</a:t>
          </a:r>
          <a:r>
            <a:rPr kumimoji="1" lang="ja-JP" altLang="ja-JP" sz="1400">
              <a:solidFill>
                <a:schemeClr val="dk1"/>
              </a:solidFill>
              <a:effectLst/>
              <a:latin typeface="+mn-lt"/>
              <a:ea typeface="+mn-ea"/>
              <a:cs typeface="+mn-cs"/>
            </a:rPr>
            <a:t>千円を積み立てたほか、補正予算時の一般財源不足分として</a:t>
          </a:r>
          <a:r>
            <a:rPr kumimoji="1" lang="en-US" altLang="ja-JP" sz="1400">
              <a:solidFill>
                <a:schemeClr val="dk1"/>
              </a:solidFill>
              <a:effectLst/>
              <a:latin typeface="+mn-lt"/>
              <a:ea typeface="+mn-ea"/>
              <a:cs typeface="+mn-cs"/>
            </a:rPr>
            <a:t>106,997</a:t>
          </a:r>
          <a:r>
            <a:rPr kumimoji="1" lang="ja-JP" altLang="ja-JP" sz="1400">
              <a:solidFill>
                <a:schemeClr val="dk1"/>
              </a:solidFill>
              <a:effectLst/>
              <a:latin typeface="+mn-lt"/>
              <a:ea typeface="+mn-ea"/>
              <a:cs typeface="+mn-cs"/>
            </a:rPr>
            <a:t>千円を取り崩す一方、歳入過剰分として</a:t>
          </a:r>
          <a:r>
            <a:rPr kumimoji="1" lang="en-US" altLang="ja-JP" sz="1400">
              <a:solidFill>
                <a:schemeClr val="dk1"/>
              </a:solidFill>
              <a:effectLst/>
              <a:latin typeface="+mn-lt"/>
              <a:ea typeface="+mn-ea"/>
              <a:cs typeface="+mn-cs"/>
            </a:rPr>
            <a:t>537,170</a:t>
          </a:r>
          <a:r>
            <a:rPr kumimoji="1" lang="ja-JP" altLang="ja-JP" sz="1400">
              <a:solidFill>
                <a:schemeClr val="dk1"/>
              </a:solidFill>
              <a:effectLst/>
              <a:latin typeface="+mn-lt"/>
              <a:ea typeface="+mn-ea"/>
              <a:cs typeface="+mn-cs"/>
            </a:rPr>
            <a:t>千円を積み立て、結果として差引</a:t>
          </a:r>
          <a:r>
            <a:rPr kumimoji="1" lang="en-US" altLang="ja-JP" sz="1400">
              <a:solidFill>
                <a:schemeClr val="dk1"/>
              </a:solidFill>
              <a:effectLst/>
              <a:latin typeface="+mn-lt"/>
              <a:ea typeface="+mn-ea"/>
              <a:cs typeface="+mn-cs"/>
            </a:rPr>
            <a:t>430,173</a:t>
          </a:r>
          <a:r>
            <a:rPr kumimoji="1" lang="ja-JP" altLang="ja-JP" sz="1400">
              <a:solidFill>
                <a:schemeClr val="dk1"/>
              </a:solidFill>
              <a:effectLst/>
              <a:latin typeface="+mn-lt"/>
              <a:ea typeface="+mn-ea"/>
              <a:cs typeface="+mn-cs"/>
            </a:rPr>
            <a:t>千円を積み立てたことによる増加。</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歳計剰余金の積み立てのほか、減額補正時の歳入超過に伴う積み立てを積極的に行い、「中長期財政計画」で示されている将来的な財源不足や、予期せぬ災害等への備えとして、一定程度の積立額を維持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増減なし。</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財政難の状況が続いていた平成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度に財源不足を補うため、全額を取崩し、それ以降は端数である数千円の残金に対する利息の積立のみを行っているもの。震災で被災した役場本庁舎の建設に係る新庁舎建設事業債等、今後増加していく地方債の返済のため、基金の積み立てを行っていきたいところであるが、使途が限定される減債基金よりも、地方債への返済も含めて自由に活用できる財政調整基金への積み立てを優先している状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13,733
13,637
127.70
11,922,510
11,246,253
282,350
4,079,810
6,667,467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と類似団体内平均値を下回っており、比較的施設の老朽化は進んでいないように見えるが、これは震災により被災した役場庁舎を新築したことや、復興公営住宅や復興拠点商業施設等の震災復興関連施設を複数新築したことが要因と考えられ、集会所等の既存の施設は軒並み老朽化が進んでいる。</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年度に策定した公共施設総合管理計画や、令和元年度に策定を予定している各施設ごとの個別施設計画に基づき、今後、施設の統廃合も含めながら公共施設等の適正管理に努める。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115993</xdr:rowOff>
    </xdr:from>
    <xdr:to>
      <xdr:col>19</xdr:col>
      <xdr:colOff>187325</xdr:colOff>
      <xdr:row>33</xdr:row>
      <xdr:rowOff>46143</xdr:rowOff>
    </xdr:to>
    <xdr:sp macro="" textlink="">
      <xdr:nvSpPr>
        <xdr:cNvPr id="78" name="楕円 77"/>
        <xdr:cNvSpPr/>
      </xdr:nvSpPr>
      <xdr:spPr>
        <a:xfrm>
          <a:off x="4000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99712</xdr:rowOff>
    </xdr:from>
    <xdr:ext cx="405111" cy="259045"/>
    <xdr:sp macro="" textlink="">
      <xdr:nvSpPr>
        <xdr:cNvPr id="79"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0"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37270</xdr:rowOff>
    </xdr:from>
    <xdr:ext cx="405111" cy="259045"/>
    <xdr:sp macro="" textlink="">
      <xdr:nvSpPr>
        <xdr:cNvPr id="81" name="n_1mainValue有形固定資産減価償却率"/>
        <xdr:cNvSpPr txBox="1"/>
      </xdr:nvSpPr>
      <xdr:spPr>
        <a:xfrm>
          <a:off x="38360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と類似団体平均を上回っている。その主な要因としては、平成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ヶ年で整備するデジタル防災無線整備事業にかかる借入額や、主に平成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借入を行った新庁舎建設事業にかかる借入額等、近年の大型事業に伴う地方債の現在高が影響している。人件費は定年退職に伴い、職員が若年化しているため、ポイントの減少に若干影響している。今後は新規事業を見直し、地方債発行を抑制する必要がある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0" name="直線コネクタ 109"/>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3"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4" name="直線コネクタ 113"/>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22" name="楕円 121"/>
        <xdr:cNvSpPr/>
      </xdr:nvSpPr>
      <xdr:spPr>
        <a:xfrm>
          <a:off x="14744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23" name="債務償還可能年数該当値テキスト"/>
        <xdr:cNvSpPr txBox="1"/>
      </xdr:nvSpPr>
      <xdr:spPr>
        <a:xfrm>
          <a:off x="14846300" y="570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13,733
13,637
127.70
11,922,510
11,246,253
282,350
4,079,810
6,667,467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137795</xdr:rowOff>
    </xdr:from>
    <xdr:to>
      <xdr:col>20</xdr:col>
      <xdr:colOff>38100</xdr:colOff>
      <xdr:row>40</xdr:row>
      <xdr:rowOff>67945</xdr:rowOff>
    </xdr:to>
    <xdr:sp macro="" textlink="">
      <xdr:nvSpPr>
        <xdr:cNvPr id="70" name="楕円 69"/>
        <xdr:cNvSpPr/>
      </xdr:nvSpPr>
      <xdr:spPr>
        <a:xfrm>
          <a:off x="3746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139717</xdr:rowOff>
    </xdr:from>
    <xdr:ext cx="405111" cy="259045"/>
    <xdr:sp macro="" textlink="">
      <xdr:nvSpPr>
        <xdr:cNvPr id="71"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59072</xdr:rowOff>
    </xdr:from>
    <xdr:ext cx="405111" cy="259045"/>
    <xdr:sp macro="" textlink="">
      <xdr:nvSpPr>
        <xdr:cNvPr id="73" name="n_1mainValue【道路】&#10;有形固定資産減価償却率"/>
        <xdr:cNvSpPr txBox="1"/>
      </xdr:nvSpPr>
      <xdr:spPr>
        <a:xfrm>
          <a:off x="35820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97" name="直線コネクタ 96"/>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98"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99" name="直線コネクタ 98"/>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0"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1" name="直線コネクタ 100"/>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2"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3" name="フローチャート: 判断 102"/>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4" name="フローチャート: 判断 103"/>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5" name="フローチャート: 判断 104"/>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78892</xdr:rowOff>
    </xdr:from>
    <xdr:to>
      <xdr:col>50</xdr:col>
      <xdr:colOff>165100</xdr:colOff>
      <xdr:row>40</xdr:row>
      <xdr:rowOff>9042</xdr:rowOff>
    </xdr:to>
    <xdr:sp macro="" textlink="">
      <xdr:nvSpPr>
        <xdr:cNvPr id="111" name="楕円 110"/>
        <xdr:cNvSpPr/>
      </xdr:nvSpPr>
      <xdr:spPr>
        <a:xfrm>
          <a:off x="9588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72909</xdr:rowOff>
    </xdr:from>
    <xdr:ext cx="534377" cy="259045"/>
    <xdr:sp macro="" textlink="">
      <xdr:nvSpPr>
        <xdr:cNvPr id="112"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3"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169</xdr:rowOff>
    </xdr:from>
    <xdr:ext cx="534377" cy="259045"/>
    <xdr:sp macro="" textlink="">
      <xdr:nvSpPr>
        <xdr:cNvPr id="114" name="n_1mainValue【道路】&#10;一人当たり延長"/>
        <xdr:cNvSpPr txBox="1"/>
      </xdr:nvSpPr>
      <xdr:spPr>
        <a:xfrm>
          <a:off x="9359411" y="68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0" name="直線コネクタ 139"/>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1"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2" name="直線コネクタ 141"/>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45"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46" name="フローチャート: 判断 145"/>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8" name="フローチャート: 判断 147"/>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54" name="楕円 153"/>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82749</xdr:rowOff>
    </xdr:from>
    <xdr:ext cx="405111" cy="259045"/>
    <xdr:sp macro="" textlink="">
      <xdr:nvSpPr>
        <xdr:cNvPr id="155"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6"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57" name="n_1mainValue【橋りょう・トンネ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81" name="直線コネクタ 180"/>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82"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83" name="直線コネクタ 182"/>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84"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85" name="直線コネクタ 184"/>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86"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87" name="フローチャート: 判断 186"/>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88" name="フローチャート: 判断 187"/>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89" name="フローチャート: 判断 188"/>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115022</xdr:rowOff>
    </xdr:from>
    <xdr:to>
      <xdr:col>50</xdr:col>
      <xdr:colOff>165100</xdr:colOff>
      <xdr:row>63</xdr:row>
      <xdr:rowOff>45172</xdr:rowOff>
    </xdr:to>
    <xdr:sp macro="" textlink="">
      <xdr:nvSpPr>
        <xdr:cNvPr id="195" name="楕円 194"/>
        <xdr:cNvSpPr/>
      </xdr:nvSpPr>
      <xdr:spPr>
        <a:xfrm>
          <a:off x="9588500" y="107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38835</xdr:rowOff>
    </xdr:from>
    <xdr:ext cx="599010" cy="259045"/>
    <xdr:sp macro="" textlink="">
      <xdr:nvSpPr>
        <xdr:cNvPr id="196"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197"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36299</xdr:rowOff>
    </xdr:from>
    <xdr:ext cx="599010" cy="259045"/>
    <xdr:sp macro="" textlink="">
      <xdr:nvSpPr>
        <xdr:cNvPr id="198" name="n_1mainValue【橋りょう・トンネル】&#10;一人当たり有形固定資産（償却資産）額"/>
        <xdr:cNvSpPr txBox="1"/>
      </xdr:nvSpPr>
      <xdr:spPr>
        <a:xfrm>
          <a:off x="9327095" y="1083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23" name="直線コネクタ 222"/>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4"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5" name="直線コネクタ 22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28"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29" name="フローチャート: 判断 228"/>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30" name="フローチャート: 判断 22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31" name="フローチャート: 判断 230"/>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237" name="楕円 236"/>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29227</xdr:rowOff>
    </xdr:from>
    <xdr:ext cx="405111" cy="259045"/>
    <xdr:sp macro="" textlink="">
      <xdr:nvSpPr>
        <xdr:cNvPr id="238"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39"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240" name="n_1mainValue【公営住宅】&#10;有形固定資産減価償却率"/>
        <xdr:cNvSpPr txBox="1"/>
      </xdr:nvSpPr>
      <xdr:spPr>
        <a:xfrm>
          <a:off x="3582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64" name="直線コネクタ 26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6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66" name="直線コネクタ 26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6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68" name="直線コネクタ 26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6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70" name="フローチャート: 判断 26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71" name="フローチャート: 判断 27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2" name="フローチャート: 判断 27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93599</xdr:rowOff>
    </xdr:from>
    <xdr:to>
      <xdr:col>50</xdr:col>
      <xdr:colOff>165100</xdr:colOff>
      <xdr:row>84</xdr:row>
      <xdr:rowOff>23749</xdr:rowOff>
    </xdr:to>
    <xdr:sp macro="" textlink="">
      <xdr:nvSpPr>
        <xdr:cNvPr id="278" name="楕円 277"/>
        <xdr:cNvSpPr/>
      </xdr:nvSpPr>
      <xdr:spPr>
        <a:xfrm>
          <a:off x="9588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17924</xdr:rowOff>
    </xdr:from>
    <xdr:ext cx="469744" cy="259045"/>
    <xdr:sp macro="" textlink="">
      <xdr:nvSpPr>
        <xdr:cNvPr id="279"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80"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40276</xdr:rowOff>
    </xdr:from>
    <xdr:ext cx="469744" cy="259045"/>
    <xdr:sp macro="" textlink="">
      <xdr:nvSpPr>
        <xdr:cNvPr id="281" name="n_1mainValue【公営住宅】&#10;一人当たり面積"/>
        <xdr:cNvSpPr txBox="1"/>
      </xdr:nvSpPr>
      <xdr:spPr>
        <a:xfrm>
          <a:off x="9391727" y="140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18" name="直線コネクタ 317"/>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19"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20" name="直線コネクタ 319"/>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1"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2" name="直線コネクタ 321"/>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23"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24" name="フローチャート: 判断 323"/>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5" name="フローチャート: 判断 324"/>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6" name="フローチャート: 判断 325"/>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332" name="楕円 331"/>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114317</xdr:rowOff>
    </xdr:from>
    <xdr:ext cx="405111" cy="259045"/>
    <xdr:sp macro="" textlink="">
      <xdr:nvSpPr>
        <xdr:cNvPr id="333"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4"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335" name="n_1mainValue【認定こども園・幼稚園・保育所】&#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7" name="テキスト ボックス 3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9" name="テキスト ボックス 3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1" name="テキスト ボックス 3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3" name="テキスト ボックス 3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57" name="直線コネクタ 356"/>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9" name="直線コネクタ 35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60"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61" name="直線コネクタ 360"/>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62"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63" name="フローチャート: 判断 362"/>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64" name="フローチャート: 判断 363"/>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65" name="フローチャート: 判断 364"/>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157988</xdr:rowOff>
    </xdr:from>
    <xdr:to>
      <xdr:col>112</xdr:col>
      <xdr:colOff>38100</xdr:colOff>
      <xdr:row>38</xdr:row>
      <xdr:rowOff>88138</xdr:rowOff>
    </xdr:to>
    <xdr:sp macro="" textlink="">
      <xdr:nvSpPr>
        <xdr:cNvPr id="371" name="楕円 370"/>
        <xdr:cNvSpPr/>
      </xdr:nvSpPr>
      <xdr:spPr>
        <a:xfrm>
          <a:off x="21272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168673</xdr:rowOff>
    </xdr:from>
    <xdr:ext cx="469744" cy="259045"/>
    <xdr:sp macro="" textlink="">
      <xdr:nvSpPr>
        <xdr:cNvPr id="372"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73"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79265</xdr:rowOff>
    </xdr:from>
    <xdr:ext cx="469744" cy="259045"/>
    <xdr:sp macro="" textlink="">
      <xdr:nvSpPr>
        <xdr:cNvPr id="374" name="n_1mainValue【認定こども園・幼稚園・保育所】&#10;一人当たり面積"/>
        <xdr:cNvSpPr txBox="1"/>
      </xdr:nvSpPr>
      <xdr:spPr>
        <a:xfrm>
          <a:off x="21075727" y="65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00" name="直線コネクタ 399"/>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01"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02" name="直線コネクタ 401"/>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03"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04" name="直線コネクタ 403"/>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05"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06" name="フローチャート: 判断 405"/>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07" name="フローチャート: 判断 406"/>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08" name="フローチャート: 判断 407"/>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14" name="楕円 413"/>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154594</xdr:rowOff>
    </xdr:from>
    <xdr:ext cx="405111" cy="259045"/>
    <xdr:sp macro="" textlink="">
      <xdr:nvSpPr>
        <xdr:cNvPr id="415"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16"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417" name="n_1mainValue【学校施設】&#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9" name="直線コネクタ 4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40" name="直線コネクタ 439"/>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41"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42" name="直線コネクタ 441"/>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43"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44" name="直線コネクタ 443"/>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45"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46" name="フローチャート: 判断 44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47" name="フローチャート: 判断 446"/>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8" name="フローチャート: 判断 447"/>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83617</xdr:rowOff>
    </xdr:from>
    <xdr:to>
      <xdr:col>112</xdr:col>
      <xdr:colOff>38100</xdr:colOff>
      <xdr:row>60</xdr:row>
      <xdr:rowOff>13767</xdr:rowOff>
    </xdr:to>
    <xdr:sp macro="" textlink="">
      <xdr:nvSpPr>
        <xdr:cNvPr id="454" name="楕円 453"/>
        <xdr:cNvSpPr/>
      </xdr:nvSpPr>
      <xdr:spPr>
        <a:xfrm>
          <a:off x="21272500" y="101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13581</xdr:rowOff>
    </xdr:from>
    <xdr:ext cx="469744" cy="259045"/>
    <xdr:sp macro="" textlink="">
      <xdr:nvSpPr>
        <xdr:cNvPr id="455"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30294</xdr:rowOff>
    </xdr:from>
    <xdr:ext cx="469744" cy="259045"/>
    <xdr:sp macro="" textlink="">
      <xdr:nvSpPr>
        <xdr:cNvPr id="457" name="n_1mainValue【学校施設】&#10;一人当たり面積"/>
        <xdr:cNvSpPr txBox="1"/>
      </xdr:nvSpPr>
      <xdr:spPr>
        <a:xfrm>
          <a:off x="21075727" y="99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4" name="テキスト ボックス 4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6" name="テキスト ボックス 4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498" name="直線コネクタ 49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49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00" name="直線コネクタ 49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2" name="直線コネクタ 50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0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04" name="フローチャート: 判断 50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05" name="フローチャート: 判断 50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06" name="フローチャート: 判断 50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512" name="楕円 511"/>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12082</xdr:rowOff>
    </xdr:from>
    <xdr:ext cx="405111" cy="259045"/>
    <xdr:sp macro="" textlink="">
      <xdr:nvSpPr>
        <xdr:cNvPr id="513"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14"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112413</xdr:rowOff>
    </xdr:from>
    <xdr:ext cx="405111" cy="259045"/>
    <xdr:sp macro="" textlink="">
      <xdr:nvSpPr>
        <xdr:cNvPr id="515" name="n_1mainValue【公民館】&#10;有形固定資産減価償却率"/>
        <xdr:cNvSpPr txBox="1"/>
      </xdr:nvSpPr>
      <xdr:spPr>
        <a:xfrm>
          <a:off x="15266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6" name="直線コネクタ 5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7" name="テキスト ボックス 5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8" name="直線コネクタ 5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9" name="テキスト ボックス 5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0" name="直線コネクタ 5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1" name="テキスト ボックス 5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2" name="直線コネクタ 5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3" name="テキスト ボックス 5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4" name="直線コネクタ 5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5" name="テキスト ボックス 5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6" name="直線コネクタ 5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7" name="テキスト ボックス 5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41" name="直線コネクタ 540"/>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42"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43" name="直線コネクタ 542"/>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44"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45" name="直線コネクタ 544"/>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46"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47" name="フローチャート: 判断 546"/>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48" name="フローチャート: 判断 547"/>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49" name="フローチャート: 判断 548"/>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154395</xdr:rowOff>
    </xdr:from>
    <xdr:to>
      <xdr:col>112</xdr:col>
      <xdr:colOff>38100</xdr:colOff>
      <xdr:row>105</xdr:row>
      <xdr:rowOff>84545</xdr:rowOff>
    </xdr:to>
    <xdr:sp macro="" textlink="">
      <xdr:nvSpPr>
        <xdr:cNvPr id="555" name="楕円 554"/>
        <xdr:cNvSpPr/>
      </xdr:nvSpPr>
      <xdr:spPr>
        <a:xfrm>
          <a:off x="21272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108329</xdr:rowOff>
    </xdr:from>
    <xdr:ext cx="469744" cy="259045"/>
    <xdr:sp macro="" textlink="">
      <xdr:nvSpPr>
        <xdr:cNvPr id="556"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57"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101072</xdr:rowOff>
    </xdr:from>
    <xdr:ext cx="469744" cy="259045"/>
    <xdr:sp macro="" textlink="">
      <xdr:nvSpPr>
        <xdr:cNvPr id="558" name="n_1mainValue【公民館】&#10;一人当たり面積"/>
        <xdr:cNvSpPr txBox="1"/>
      </xdr:nvSpPr>
      <xdr:spPr>
        <a:xfrm>
          <a:off x="210757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類似団体と比較すると学校施設、幼稚園等の水準が高く、老朽化が進んでいる。当町では過疎化による人口減少が著しく、小学校・幼稚園の統廃合が進んで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園に統合する予定である。令和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年度に策定を予定している学校施設の個別施設計画等に基づき、各施設の老朽化対策を実施していくとともに、廃校とされた施設のあり方についても模索していく必要がある。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及び公営住宅では類似団体内平均値を下回っているが、道路については、避難指示が解除された山木屋地区において、震災復興事業として未舗装道路の舗装整備を複数路線で実施していることが要因の一つと考えられる。公営住宅については、震災により整備した復興公営住宅</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棟の新築によるものと考えられるが、既存の公営住宅は軒並み老朽化しており、今後、「川俣町公営住宅等長寿命化計画」（計画期間：</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H35</a:t>
          </a:r>
          <a:r>
            <a:rPr kumimoji="1" lang="ja-JP" altLang="en-US" sz="1300">
              <a:latin typeface="ＭＳ Ｐゴシック" panose="020B0600070205080204" pitchFamily="50" charset="-128"/>
              <a:ea typeface="ＭＳ Ｐゴシック" panose="020B0600070205080204" pitchFamily="50" charset="-128"/>
            </a:rPr>
            <a:t>年度）に基づき、長寿命化対策を実施していく。また、類似団体と比較すると一人当たり面積は大きいことから、老朽化の著しい小規模な木造住宅については、居住者がいないものから順次解体を行っ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13,733
13,637
127.70
11,922,510
11,246,253
282,350
4,079,810
6,667,467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119905</xdr:rowOff>
    </xdr:from>
    <xdr:ext cx="405111" cy="259045"/>
    <xdr:sp macro="" textlink="">
      <xdr:nvSpPr>
        <xdr:cNvPr id="78"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80"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24638</xdr:rowOff>
    </xdr:from>
    <xdr:to>
      <xdr:col>20</xdr:col>
      <xdr:colOff>38100</xdr:colOff>
      <xdr:row>62</xdr:row>
      <xdr:rowOff>126238</xdr:rowOff>
    </xdr:to>
    <xdr:sp macro="" textlink="">
      <xdr:nvSpPr>
        <xdr:cNvPr id="86" name="楕円 85"/>
        <xdr:cNvSpPr/>
      </xdr:nvSpPr>
      <xdr:spPr>
        <a:xfrm>
          <a:off x="3746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117365</xdr:rowOff>
    </xdr:from>
    <xdr:ext cx="405111" cy="259045"/>
    <xdr:sp macro="" textlink="">
      <xdr:nvSpPr>
        <xdr:cNvPr id="87" name="n_1mainValue【体育館・プール】&#10;有形固定資産減価償却率"/>
        <xdr:cNvSpPr txBox="1"/>
      </xdr:nvSpPr>
      <xdr:spPr>
        <a:xfrm>
          <a:off x="3582044" y="1074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1" name="直線コネクタ 110"/>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2"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3" name="直線コネクタ 112"/>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4"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5" name="直線コネクタ 114"/>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16"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17" name="フローチャート: 判断 116"/>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18" name="フローチャート: 判断 117"/>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125747</xdr:rowOff>
    </xdr:from>
    <xdr:ext cx="469744" cy="259045"/>
    <xdr:sp macro="" textlink="">
      <xdr:nvSpPr>
        <xdr:cNvPr id="119"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0" name="フローチャート: 判断 119"/>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1"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127" name="楕円 126"/>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55897</xdr:rowOff>
    </xdr:from>
    <xdr:ext cx="469744" cy="259045"/>
    <xdr:sp macro="" textlink="">
      <xdr:nvSpPr>
        <xdr:cNvPr id="128" name="n_1mainValue【体育館・プール】&#10;一人当たり面積"/>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7" name="正方形/長方形 1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38" name="正方形/長方形 1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39" name="正方形/長方形 1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0" name="正方形/長方形 1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1" name="正方形/長方形 1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2" name="正方形/長方形 1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3" name="正方形/長方形 1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4" name="正方形/長方形 1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5" name="正方形/長方形 1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6" name="正方形/長方形 1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7" name="正方形/長方形 1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8" name="正方形/長方形 1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49" name="正方形/長方形 1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0" name="正方形/長方形 1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1" name="正方形/長方形 1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2" name="正方形/長方形 1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3" name="正方形/長方形 1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4" name="正方形/長方形 1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5" name="正方形/長方形 1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6" name="正方形/長方形 1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57" name="正方形/長方形 1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58" name="正方形/長方形 1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59" name="正方形/長方形 1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0" name="正方形/長方形 1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68" name="正方形/長方形 1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69" name="テキスト ボックス 1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0" name="直線コネクタ 1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1" name="直線コネクタ 1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72" name="テキスト ボックス 1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73" name="直線コネクタ 1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74" name="テキスト ボックス 1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75" name="直線コネクタ 1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76" name="テキスト ボックス 1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77" name="直線コネクタ 1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78" name="テキスト ボックス 1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79" name="直線コネクタ 1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0" name="テキスト ボックス 1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1" name="直線コネクタ 1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82" name="テキスト ボックス 1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3" name="直線コネクタ 1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4" name="テキスト ボックス 1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186" name="直線コネクタ 185"/>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187"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188" name="直線コネクタ 187"/>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189"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190" name="直線コネクタ 189"/>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191"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192" name="フローチャート: 判断 191"/>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193" name="フローチャート: 判断 192"/>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16890</xdr:rowOff>
    </xdr:from>
    <xdr:ext cx="405111" cy="259045"/>
    <xdr:sp macro="" textlink="">
      <xdr:nvSpPr>
        <xdr:cNvPr id="194"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195" name="フローチャート: 判断 19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196"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97" name="テキスト ボックス 1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98" name="テキスト ボックス 1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99" name="テキスト ボックス 1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0" name="テキスト ボックス 1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1" name="テキスト ボックス 2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202" name="楕円 201"/>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203" name="n_1main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4" name="正方形/長方形 2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5" name="正方形/長方形 2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6" name="正方形/長方形 2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7" name="正方形/長方形 2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8" name="正方形/長方形 2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9" name="正方形/長方形 2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0" name="正方形/長方形 2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1" name="正方形/長方形 2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2" name="テキスト ボックス 2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3" name="直線コネクタ 2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14" name="直線コネクタ 2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15" name="テキスト ボックス 21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16" name="直線コネクタ 2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17" name="テキスト ボックス 21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18" name="直線コネクタ 2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19" name="テキスト ボックス 21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20" name="直線コネクタ 2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21" name="テキスト ボックス 22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2" name="直線コネクタ 2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23" name="テキスト ボックス 2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225" name="直線コネクタ 224"/>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226"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227" name="直線コネクタ 226"/>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228"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229" name="直線コネクタ 228"/>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230"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231" name="フローチャート: 判断 230"/>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232" name="フローチャート: 判断 231"/>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43087</xdr:rowOff>
    </xdr:from>
    <xdr:ext cx="599010" cy="259045"/>
    <xdr:sp macro="" textlink="">
      <xdr:nvSpPr>
        <xdr:cNvPr id="233"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234" name="フローチャート: 判断 233"/>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235"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36" name="テキスト ボックス 2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37" name="テキスト ボックス 2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38" name="テキスト ボックス 2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39" name="テキスト ボックス 2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0" name="テキスト ボックス 2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26730</xdr:rowOff>
    </xdr:from>
    <xdr:to>
      <xdr:col>112</xdr:col>
      <xdr:colOff>38100</xdr:colOff>
      <xdr:row>38</xdr:row>
      <xdr:rowOff>128330</xdr:rowOff>
    </xdr:to>
    <xdr:sp macro="" textlink="">
      <xdr:nvSpPr>
        <xdr:cNvPr id="241" name="楕円 240"/>
        <xdr:cNvSpPr/>
      </xdr:nvSpPr>
      <xdr:spPr>
        <a:xfrm>
          <a:off x="21272500" y="65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144858</xdr:rowOff>
    </xdr:from>
    <xdr:ext cx="599010" cy="259045"/>
    <xdr:sp macro="" textlink="">
      <xdr:nvSpPr>
        <xdr:cNvPr id="242" name="n_1mainValue【一般廃棄物処理施設】&#10;一人当たり有形固定資産（償却資産）額"/>
        <xdr:cNvSpPr txBox="1"/>
      </xdr:nvSpPr>
      <xdr:spPr>
        <a:xfrm>
          <a:off x="21011095" y="631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3" name="正方形/長方形 2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4" name="正方形/長方形 2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5" name="正方形/長方形 2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6" name="正方形/長方形 2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7" name="正方形/長方形 2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8" name="正方形/長方形 2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9" name="正方形/長方形 2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0" name="正方形/長方形 2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1" name="テキスト ボックス 2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2" name="直線コネクタ 2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3" name="テキスト ボックス 2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4" name="直線コネクタ 2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5" name="テキスト ボックス 2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6" name="直線コネクタ 2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57" name="テキスト ボックス 2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58" name="直線コネクタ 2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59" name="テキスト ボックス 2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0" name="直線コネクタ 2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1" name="テキスト ボックス 2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2" name="直線コネクタ 2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3" name="テキスト ボックス 2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4" name="直線コネクタ 2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5" name="テキスト ボックス 2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267" name="直線コネクタ 266"/>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6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69" name="直線コネクタ 26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270"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271" name="直線コネクタ 27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272"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273" name="フローチャート: 判断 272"/>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274" name="フローチャート: 判断 273"/>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130192</xdr:rowOff>
    </xdr:from>
    <xdr:ext cx="405111" cy="259045"/>
    <xdr:sp macro="" textlink="">
      <xdr:nvSpPr>
        <xdr:cNvPr id="275" name="n_1aveValue【保健センター・保健所】&#10;有形固定資産減価償却率"/>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276" name="フローチャート: 判断 27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277"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78" name="テキスト ボックス 2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79" name="テキスト ボックス 2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0" name="テキスト ボックス 2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1" name="テキスト ボックス 2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2" name="テキスト ボックス 2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283" name="楕円 282"/>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114317</xdr:rowOff>
    </xdr:from>
    <xdr:ext cx="405111" cy="259045"/>
    <xdr:sp macro="" textlink="">
      <xdr:nvSpPr>
        <xdr:cNvPr id="284" name="n_1mainValue【保健センター・保健所】&#10;有形固定資産減価償却率"/>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5" name="正方形/長方形 2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6" name="正方形/長方形 2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7" name="正方形/長方形 2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8" name="正方形/長方形 2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9" name="正方形/長方形 2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0" name="正方形/長方形 2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1" name="正方形/長方形 2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2" name="正方形/長方形 2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3" name="テキスト ボックス 2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4" name="直線コネクタ 2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95" name="直線コネクタ 2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96" name="テキスト ボックス 2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97" name="直線コネクタ 2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98" name="テキスト ボックス 2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99" name="直線コネクタ 2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00" name="テキスト ボックス 2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01" name="直線コネクタ 3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02" name="テキスト ボックス 3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3" name="直線コネクタ 3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4" name="テキスト ボックス 3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06" name="直線コネクタ 305"/>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07"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08" name="直線コネクタ 307"/>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09"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10" name="直線コネクタ 309"/>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311"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12" name="フローチャート: 判断 311"/>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13" name="フローチャート: 判断 312"/>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314"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315" name="フローチャート: 判断 314"/>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316"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17" name="テキスト ボックス 3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18" name="テキスト ボックス 3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19" name="テキスト ボックス 3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0" name="テキスト ボックス 3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1" name="テキスト ボックス 3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xdr:rowOff>
    </xdr:from>
    <xdr:to>
      <xdr:col>112</xdr:col>
      <xdr:colOff>38100</xdr:colOff>
      <xdr:row>62</xdr:row>
      <xdr:rowOff>105664</xdr:rowOff>
    </xdr:to>
    <xdr:sp macro="" textlink="">
      <xdr:nvSpPr>
        <xdr:cNvPr id="322" name="楕円 321"/>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96791</xdr:rowOff>
    </xdr:from>
    <xdr:ext cx="469744" cy="259045"/>
    <xdr:sp macro="" textlink="">
      <xdr:nvSpPr>
        <xdr:cNvPr id="323" name="n_1mainValue【保健センター・保健所】&#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4" name="正方形/長方形 3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5" name="正方形/長方形 3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6" name="正方形/長方形 3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7" name="正方形/長方形 3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8" name="正方形/長方形 3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9" name="正方形/長方形 3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0" name="正方形/長方形 3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正方形/長方形 3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2" name="テキスト ボックス 3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3" name="直線コネクタ 3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34" name="テキスト ボックス 3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5" name="直線コネクタ 3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36" name="テキスト ボックス 3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7" name="直線コネクタ 3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8" name="テキスト ボックス 3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9" name="直線コネクタ 3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0" name="テキスト ボックス 3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1" name="直線コネクタ 3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2" name="テキスト ボックス 3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3" name="直線コネクタ 3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44" name="テキスト ボックス 3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5" name="直線コネクタ 3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6" name="テキスト ボックス 3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48" name="直線コネクタ 347"/>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49"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50" name="直線コネクタ 349"/>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51"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52" name="直線コネクタ 35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353"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54" name="フローチャート: 判断 353"/>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55" name="フローチャート: 判断 354"/>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356"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357" name="フローチャート: 判断 356"/>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358"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59" name="テキスト ボックス 3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364" name="楕円 363"/>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109238</xdr:rowOff>
    </xdr:from>
    <xdr:ext cx="405111" cy="259045"/>
    <xdr:sp macro="" textlink="">
      <xdr:nvSpPr>
        <xdr:cNvPr id="365" name="n_1mainValue【消防施設】&#10;有形固定資産減価償却率"/>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6" name="直線コネクタ 3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7" name="テキスト ボックス 3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8" name="直線コネクタ 3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9" name="テキスト ボックス 3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0" name="直線コネクタ 3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1" name="テキスト ボックス 3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2" name="直線コネクタ 3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3" name="テキスト ボックス 3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4" name="直線コネクタ 3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5" name="テキスト ボックス 3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387" name="直線コネクタ 386"/>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388"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389" name="直線コネクタ 388"/>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390"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391" name="直線コネクタ 390"/>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392"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393" name="フローチャート: 判断 392"/>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394" name="フローチャート: 判断 393"/>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395"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396" name="フローチャート: 判断 395"/>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397"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8" name="テキスト ボックス 3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108458</xdr:rowOff>
    </xdr:from>
    <xdr:to>
      <xdr:col>112</xdr:col>
      <xdr:colOff>38100</xdr:colOff>
      <xdr:row>83</xdr:row>
      <xdr:rowOff>38608</xdr:rowOff>
    </xdr:to>
    <xdr:sp macro="" textlink="">
      <xdr:nvSpPr>
        <xdr:cNvPr id="403" name="楕円 402"/>
        <xdr:cNvSpPr/>
      </xdr:nvSpPr>
      <xdr:spPr>
        <a:xfrm>
          <a:off x="21272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55135</xdr:rowOff>
    </xdr:from>
    <xdr:ext cx="469744" cy="259045"/>
    <xdr:sp macro="" textlink="">
      <xdr:nvSpPr>
        <xdr:cNvPr id="404" name="n_1mainValue【消防施設】&#10;一人当たり面積"/>
        <xdr:cNvSpPr txBox="1"/>
      </xdr:nvSpPr>
      <xdr:spPr>
        <a:xfrm>
          <a:off x="21075727" y="139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5" name="正方形/長方形 4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6" name="正方形/長方形 4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7" name="正方形/長方形 4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8" name="正方形/長方形 4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9" name="正方形/長方形 4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0" name="正方形/長方形 4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1" name="正方形/長方形 4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2" name="正方形/長方形 4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3" name="テキスト ボックス 4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4" name="直線コネクタ 4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5" name="直線コネクタ 4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6" name="テキスト ボックス 4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7" name="直線コネクタ 4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8" name="テキスト ボックス 4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9" name="直線コネクタ 4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0" name="テキスト ボックス 4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1" name="直線コネクタ 4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2" name="テキスト ボックス 4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3" name="直線コネクタ 4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4" name="テキスト ボックス 4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5" name="直線コネクタ 4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6" name="テキスト ボックス 4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7" name="直線コネクタ 4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8" name="テキスト ボックス 4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100693</xdr:rowOff>
    </xdr:from>
    <xdr:to>
      <xdr:col>85</xdr:col>
      <xdr:colOff>126364</xdr:colOff>
      <xdr:row>106</xdr:row>
      <xdr:rowOff>50074</xdr:rowOff>
    </xdr:to>
    <xdr:cxnSp macro="">
      <xdr:nvCxnSpPr>
        <xdr:cNvPr id="430" name="直線コネクタ 429"/>
        <xdr:cNvCxnSpPr/>
      </xdr:nvCxnSpPr>
      <xdr:spPr>
        <a:xfrm flipV="1">
          <a:off x="16318864" y="17245693"/>
          <a:ext cx="0" cy="97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53901</xdr:rowOff>
    </xdr:from>
    <xdr:ext cx="405111" cy="259045"/>
    <xdr:sp macro="" textlink="">
      <xdr:nvSpPr>
        <xdr:cNvPr id="431" name="【庁舎】&#10;有形固定資産減価償却率最小値テキスト"/>
        <xdr:cNvSpPr txBox="1"/>
      </xdr:nvSpPr>
      <xdr:spPr>
        <a:xfrm>
          <a:off x="16357600" y="1822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50074</xdr:rowOff>
    </xdr:from>
    <xdr:to>
      <xdr:col>86</xdr:col>
      <xdr:colOff>25400</xdr:colOff>
      <xdr:row>106</xdr:row>
      <xdr:rowOff>50074</xdr:rowOff>
    </xdr:to>
    <xdr:cxnSp macro="">
      <xdr:nvCxnSpPr>
        <xdr:cNvPr id="432" name="直線コネクタ 431"/>
        <xdr:cNvCxnSpPr/>
      </xdr:nvCxnSpPr>
      <xdr:spPr>
        <a:xfrm>
          <a:off x="16230600" y="1822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47370</xdr:rowOff>
    </xdr:from>
    <xdr:ext cx="405111" cy="259045"/>
    <xdr:sp macro="" textlink="">
      <xdr:nvSpPr>
        <xdr:cNvPr id="433" name="【庁舎】&#10;有形固定資産減価償却率最大値テキスト"/>
        <xdr:cNvSpPr txBox="1"/>
      </xdr:nvSpPr>
      <xdr:spPr>
        <a:xfrm>
          <a:off x="163576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100693</xdr:rowOff>
    </xdr:from>
    <xdr:to>
      <xdr:col>86</xdr:col>
      <xdr:colOff>25400</xdr:colOff>
      <xdr:row>100</xdr:row>
      <xdr:rowOff>100693</xdr:rowOff>
    </xdr:to>
    <xdr:cxnSp macro="">
      <xdr:nvCxnSpPr>
        <xdr:cNvPr id="434" name="直線コネクタ 433"/>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150784</xdr:rowOff>
    </xdr:from>
    <xdr:ext cx="405111" cy="259045"/>
    <xdr:sp macro="" textlink="">
      <xdr:nvSpPr>
        <xdr:cNvPr id="435" name="【庁舎】&#10;有形固定資産減価償却率平均値テキスト"/>
        <xdr:cNvSpPr txBox="1"/>
      </xdr:nvSpPr>
      <xdr:spPr>
        <a:xfrm>
          <a:off x="16357600" y="1763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436" name="フローチャート: 判断 435"/>
        <xdr:cNvSpPr/>
      </xdr:nvSpPr>
      <xdr:spPr>
        <a:xfrm>
          <a:off x="16268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51526</xdr:rowOff>
    </xdr:from>
    <xdr:to>
      <xdr:col>81</xdr:col>
      <xdr:colOff>101600</xdr:colOff>
      <xdr:row>103</xdr:row>
      <xdr:rowOff>153126</xdr:rowOff>
    </xdr:to>
    <xdr:sp macro="" textlink="">
      <xdr:nvSpPr>
        <xdr:cNvPr id="437" name="フローチャート: 判断 436"/>
        <xdr:cNvSpPr/>
      </xdr:nvSpPr>
      <xdr:spPr>
        <a:xfrm>
          <a:off x="15430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169653</xdr:rowOff>
    </xdr:from>
    <xdr:ext cx="405111" cy="259045"/>
    <xdr:sp macro="" textlink="">
      <xdr:nvSpPr>
        <xdr:cNvPr id="438" name="n_1aveValue【庁舎】&#10;有形固定資産減価償却率"/>
        <xdr:cNvSpPr txBox="1"/>
      </xdr:nvSpPr>
      <xdr:spPr>
        <a:xfrm>
          <a:off x="15266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126637</xdr:rowOff>
    </xdr:from>
    <xdr:to>
      <xdr:col>76</xdr:col>
      <xdr:colOff>165100</xdr:colOff>
      <xdr:row>104</xdr:row>
      <xdr:rowOff>56787</xdr:rowOff>
    </xdr:to>
    <xdr:sp macro="" textlink="">
      <xdr:nvSpPr>
        <xdr:cNvPr id="439" name="フローチャート: 判断 438"/>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73314</xdr:rowOff>
    </xdr:from>
    <xdr:ext cx="405111" cy="259045"/>
    <xdr:sp macro="" textlink="">
      <xdr:nvSpPr>
        <xdr:cNvPr id="440" name="n_2aveValue【庁舎】&#10;有形固定資産減価償却率"/>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1" name="テキスト ボックス 4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2" name="テキスト ボックス 4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3" name="テキスト ボックス 4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4" name="テキスト ボックス 4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5" name="テキスト ボックス 4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85816</xdr:rowOff>
    </xdr:from>
    <xdr:to>
      <xdr:col>81</xdr:col>
      <xdr:colOff>101600</xdr:colOff>
      <xdr:row>109</xdr:row>
      <xdr:rowOff>15966</xdr:rowOff>
    </xdr:to>
    <xdr:sp macro="" textlink="">
      <xdr:nvSpPr>
        <xdr:cNvPr id="446" name="楕円 445"/>
        <xdr:cNvSpPr/>
      </xdr:nvSpPr>
      <xdr:spPr>
        <a:xfrm>
          <a:off x="15430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109</xdr:row>
      <xdr:rowOff>7093</xdr:rowOff>
    </xdr:from>
    <xdr:ext cx="340478" cy="259045"/>
    <xdr:sp macro="" textlink="">
      <xdr:nvSpPr>
        <xdr:cNvPr id="447" name="n_1mainValue【庁舎】&#10;有形固定資産減価償却率"/>
        <xdr:cNvSpPr txBox="1"/>
      </xdr:nvSpPr>
      <xdr:spPr>
        <a:xfrm>
          <a:off x="15298361" y="1869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8" name="正方形/長方形 4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9" name="正方形/長方形 4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0" name="正方形/長方形 4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1" name="正方形/長方形 4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2" name="正方形/長方形 4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3" name="正方形/長方形 4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4" name="正方形/長方形 4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5" name="正方形/長方形 4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6" name="テキスト ボックス 4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7" name="直線コネクタ 4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58" name="直線コネクタ 45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59" name="テキスト ボックス 45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60" name="直線コネクタ 45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61" name="テキスト ボックス 46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62" name="直線コネクタ 46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63" name="テキスト ボックス 46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4" name="直線コネクタ 4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5" name="テキスト ボックス 4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66" name="直線コネクタ 46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67" name="テキスト ボックス 46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68" name="直線コネクタ 46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69" name="テキスト ボックス 46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470" name="直線コネクタ 46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471" name="テキスト ボックス 47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2" name="直線コネクタ 4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3" name="テキスト ボックス 4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475" name="直線コネクタ 474"/>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476"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477" name="直線コネクタ 476"/>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478"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479" name="直線コネクタ 478"/>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480"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481" name="フローチャート: 判断 480"/>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482" name="フローチャート: 判断 481"/>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483"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484" name="フローチャート: 判断 483"/>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485"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6" name="テキスト ボックス 4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7" name="テキスト ボックス 4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8" name="テキスト ボックス 4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9" name="テキスト ボックス 4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0" name="テキスト ボックス 4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491" name="楕円 490"/>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72407</xdr:rowOff>
    </xdr:from>
    <xdr:ext cx="469744" cy="259045"/>
    <xdr:sp macro="" textlink="">
      <xdr:nvSpPr>
        <xdr:cNvPr id="492"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年度の有形固定資産減価償却率について、類似団体と比較すると</a:t>
          </a:r>
          <a:r>
            <a:rPr kumimoji="1" lang="ja-JP" altLang="en-US" sz="1300">
              <a:solidFill>
                <a:schemeClr val="dk1"/>
              </a:solidFill>
              <a:effectLst/>
              <a:latin typeface="+mn-lt"/>
              <a:ea typeface="+mn-ea"/>
              <a:cs typeface="+mn-cs"/>
            </a:rPr>
            <a:t>消防施設</a:t>
          </a:r>
          <a:r>
            <a:rPr kumimoji="1" lang="ja-JP" altLang="ja-JP" sz="1300">
              <a:solidFill>
                <a:schemeClr val="dk1"/>
              </a:solidFill>
              <a:effectLst/>
              <a:latin typeface="+mn-lt"/>
              <a:ea typeface="+mn-ea"/>
              <a:cs typeface="+mn-cs"/>
            </a:rPr>
            <a:t>の水準が高く、老朽化が進んで</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また、人口減少等により、年々消防団員も減っている中、一人当たり面積は類似団体と比較して約</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倍と大きいことから、今後、消防屯所の統廃合を含めた検討が必要である。</a:t>
          </a:r>
          <a:endParaRPr lang="ja-JP" altLang="ja-JP" sz="1300">
            <a:effectLst/>
          </a:endParaRPr>
        </a:p>
        <a:p>
          <a:r>
            <a:rPr kumimoji="1" lang="ja-JP" altLang="en-US" sz="1300">
              <a:solidFill>
                <a:schemeClr val="dk1"/>
              </a:solidFill>
              <a:effectLst/>
              <a:latin typeface="+mn-lt"/>
              <a:ea typeface="+mn-ea"/>
              <a:cs typeface="+mn-cs"/>
            </a:rPr>
            <a:t>体育館・プール及び保健センター</a:t>
          </a:r>
          <a:r>
            <a:rPr kumimoji="1" lang="ja-JP" altLang="ja-JP" sz="1300">
              <a:solidFill>
                <a:schemeClr val="dk1"/>
              </a:solidFill>
              <a:effectLst/>
              <a:latin typeface="+mn-lt"/>
              <a:ea typeface="+mn-ea"/>
              <a:cs typeface="+mn-cs"/>
            </a:rPr>
            <a:t>では類似団体内平均値を下回って</a:t>
          </a:r>
          <a:r>
            <a:rPr kumimoji="1" lang="ja-JP" altLang="en-US" sz="1300">
              <a:solidFill>
                <a:schemeClr val="dk1"/>
              </a:solidFill>
              <a:effectLst/>
              <a:latin typeface="+mn-lt"/>
              <a:ea typeface="+mn-ea"/>
              <a:cs typeface="+mn-cs"/>
            </a:rPr>
            <a:t>おり、比較的老朽化は進んでいない。保健センターの一人当たり面積は、類似団体と比較して小さいが、特に支障なく業務を実施している。</a:t>
          </a:r>
          <a:endParaRPr kumimoji="1" lang="en-US" altLang="ja-JP" sz="130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庁舎については、旧本庁舎が震災により被災し、使用不可とされたことから、平成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年度に本庁舎を新築したところであるため、類似団体と比較して著しく低い数値となっている。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13,733
13,637
127.70
11,922,510
11,246,253
282,350
4,079,810
6,667,467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29</a:t>
          </a:r>
          <a:r>
            <a:rPr lang="ja-JP" altLang="en-US" sz="1100" b="0" i="0" baseline="0">
              <a:solidFill>
                <a:schemeClr val="tx1"/>
              </a:solidFill>
              <a:effectLst/>
              <a:latin typeface="+mn-lt"/>
              <a:ea typeface="+mn-ea"/>
              <a:cs typeface="+mn-cs"/>
            </a:rPr>
            <a:t>年度は、平成</a:t>
          </a:r>
          <a:r>
            <a:rPr lang="en-US" altLang="ja-JP" sz="1100" b="0" i="0" baseline="0">
              <a:solidFill>
                <a:schemeClr val="tx1"/>
              </a:solidFill>
              <a:effectLst/>
              <a:latin typeface="+mn-lt"/>
              <a:ea typeface="+mn-ea"/>
              <a:cs typeface="+mn-cs"/>
            </a:rPr>
            <a:t>28</a:t>
          </a:r>
          <a:r>
            <a:rPr lang="ja-JP" altLang="en-US" sz="1100" b="0" i="0" baseline="0">
              <a:solidFill>
                <a:schemeClr val="tx1"/>
              </a:solidFill>
              <a:effectLst/>
              <a:latin typeface="+mn-lt"/>
              <a:ea typeface="+mn-ea"/>
              <a:cs typeface="+mn-cs"/>
            </a:rPr>
            <a:t>年度に比べ基準財政需要額が減少したことにより増加したもの。</a:t>
          </a:r>
          <a:endParaRPr lang="en-US" altLang="ja-JP" sz="1100" b="0" i="0" baseline="0">
            <a:solidFill>
              <a:schemeClr val="tx1"/>
            </a:solidFill>
            <a:effectLst/>
            <a:latin typeface="+mn-lt"/>
            <a:ea typeface="+mn-ea"/>
            <a:cs typeface="+mn-cs"/>
          </a:endParaRPr>
        </a:p>
        <a:p>
          <a:pPr eaLnBrk="1" fontAlgn="auto" latinLnBrk="0" hangingPunct="1"/>
          <a:r>
            <a:rPr lang="ja-JP" altLang="ja-JP" sz="1100" b="0" i="0" baseline="0">
              <a:solidFill>
                <a:schemeClr val="tx1"/>
              </a:solidFill>
              <a:effectLst/>
              <a:latin typeface="+mn-lt"/>
              <a:ea typeface="+mn-ea"/>
              <a:cs typeface="+mn-cs"/>
            </a:rPr>
            <a:t>　「川俣町まち・ひと・しごと創生人口ビジョン・総合戦略」においても平成</a:t>
          </a:r>
          <a:r>
            <a:rPr lang="en-US" altLang="ja-JP" sz="1100" b="0" i="0" baseline="0">
              <a:solidFill>
                <a:schemeClr val="tx1"/>
              </a:solidFill>
              <a:effectLst/>
              <a:latin typeface="+mn-lt"/>
              <a:ea typeface="+mn-ea"/>
              <a:cs typeface="+mn-cs"/>
            </a:rPr>
            <a:t>34</a:t>
          </a:r>
          <a:r>
            <a:rPr lang="ja-JP" altLang="ja-JP" sz="1100" b="0" i="0" baseline="0">
              <a:solidFill>
                <a:schemeClr val="tx1"/>
              </a:solidFill>
              <a:effectLst/>
              <a:latin typeface="+mn-lt"/>
              <a:ea typeface="+mn-ea"/>
              <a:cs typeface="+mn-cs"/>
            </a:rPr>
            <a:t>年には町高齢化率が</a:t>
          </a:r>
          <a:r>
            <a:rPr lang="en-US" altLang="ja-JP" sz="1100" b="0" i="0" baseline="0">
              <a:solidFill>
                <a:schemeClr val="tx1"/>
              </a:solidFill>
              <a:effectLst/>
              <a:latin typeface="+mn-lt"/>
              <a:ea typeface="+mn-ea"/>
              <a:cs typeface="+mn-cs"/>
            </a:rPr>
            <a:t>36.4</a:t>
          </a:r>
          <a:r>
            <a:rPr lang="ja-JP" altLang="ja-JP" sz="1100" b="0" i="0" baseline="0">
              <a:solidFill>
                <a:schemeClr val="tx1"/>
              </a:solidFill>
              <a:effectLst/>
              <a:latin typeface="+mn-lt"/>
              <a:ea typeface="+mn-ea"/>
              <a:cs typeface="+mn-cs"/>
            </a:rPr>
            <a:t>％、町民の</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人に</a:t>
          </a:r>
          <a:r>
            <a:rPr lang="en-US" altLang="ja-JP" sz="1100" b="0" i="0" baseline="0">
              <a:solidFill>
                <a:schemeClr val="tx1"/>
              </a:solidFill>
              <a:effectLst/>
              <a:latin typeface="+mn-lt"/>
              <a:ea typeface="+mn-ea"/>
              <a:cs typeface="+mn-cs"/>
            </a:rPr>
            <a:t>1</a:t>
          </a:r>
          <a:r>
            <a:rPr lang="ja-JP" altLang="ja-JP" sz="1100" b="0" i="0" baseline="0">
              <a:solidFill>
                <a:schemeClr val="tx1"/>
              </a:solidFill>
              <a:effectLst/>
              <a:latin typeface="+mn-lt"/>
              <a:ea typeface="+mn-ea"/>
              <a:cs typeface="+mn-cs"/>
            </a:rPr>
            <a:t>人が高齢者という時代を迎えると予測している。そのことに付随し、労働人口の減少や町内に中心となる産業が少ないこと等により、財政基盤が弱く、類似団体平均より</a:t>
          </a:r>
          <a:r>
            <a:rPr lang="ja-JP" altLang="en-US" sz="1100" b="0" i="0" baseline="0">
              <a:solidFill>
                <a:schemeClr val="tx1"/>
              </a:solidFill>
              <a:effectLst/>
              <a:latin typeface="+mn-lt"/>
              <a:ea typeface="+mn-ea"/>
              <a:cs typeface="+mn-cs"/>
            </a:rPr>
            <a:t>ここ数年</a:t>
          </a:r>
          <a:r>
            <a:rPr lang="ja-JP" altLang="ja-JP" sz="1100" b="0" i="0" baseline="0">
              <a:solidFill>
                <a:schemeClr val="tx1"/>
              </a:solidFill>
              <a:effectLst/>
              <a:latin typeface="+mn-lt"/>
              <a:ea typeface="+mn-ea"/>
              <a:cs typeface="+mn-cs"/>
            </a:rPr>
            <a:t>低い状況にある。今後も第</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次川俣町振興計画に沿った施策の重点化を図り、行政の効率化に努めることにより、財政の健全化を図る。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72" name="直線コネクタ 71"/>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5" name="直線コネクタ 74"/>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8" name="直線コネクタ 77"/>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81" name="直線コネクタ 80"/>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91" name="楕円 90"/>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92"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7" name="楕円 96"/>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8" name="テキスト ボックス 97"/>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9" name="楕円 98"/>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100" name="テキスト ボックス 99"/>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29</a:t>
          </a:r>
          <a:r>
            <a:rPr lang="ja-JP" altLang="ja-JP" sz="1100">
              <a:solidFill>
                <a:schemeClr val="tx1"/>
              </a:solidFill>
              <a:effectLst/>
              <a:latin typeface="+mn-lt"/>
              <a:ea typeface="+mn-ea"/>
              <a:cs typeface="+mn-cs"/>
            </a:rPr>
            <a:t>年度は、前年度の</a:t>
          </a:r>
          <a:r>
            <a:rPr lang="en-US" altLang="ja-JP" sz="1100">
              <a:solidFill>
                <a:schemeClr val="tx1"/>
              </a:solidFill>
              <a:effectLst/>
              <a:latin typeface="+mn-lt"/>
              <a:ea typeface="+mn-ea"/>
              <a:cs typeface="+mn-cs"/>
            </a:rPr>
            <a:t>89.5</a:t>
          </a:r>
          <a:r>
            <a:rPr lang="ja-JP" altLang="ja-JP" sz="1100">
              <a:solidFill>
                <a:schemeClr val="tx1"/>
              </a:solidFill>
              <a:effectLst/>
              <a:latin typeface="+mn-lt"/>
              <a:ea typeface="+mn-ea"/>
              <a:cs typeface="+mn-cs"/>
            </a:rPr>
            <a:t>％に対し</a:t>
          </a:r>
          <a:r>
            <a:rPr lang="en-US" altLang="ja-JP" sz="1100">
              <a:solidFill>
                <a:schemeClr val="tx1"/>
              </a:solidFill>
              <a:effectLst/>
              <a:latin typeface="+mn-lt"/>
              <a:ea typeface="+mn-ea"/>
              <a:cs typeface="+mn-cs"/>
            </a:rPr>
            <a:t>1.8</a:t>
          </a:r>
          <a:r>
            <a:rPr lang="ja-JP" altLang="ja-JP" sz="1100">
              <a:solidFill>
                <a:schemeClr val="tx1"/>
              </a:solidFill>
              <a:effectLst/>
              <a:latin typeface="+mn-lt"/>
              <a:ea typeface="+mn-ea"/>
              <a:cs typeface="+mn-cs"/>
            </a:rPr>
            <a:t>ポイント上がり</a:t>
          </a:r>
          <a:r>
            <a:rPr lang="en-US" altLang="ja-JP" sz="1100">
              <a:solidFill>
                <a:schemeClr val="tx1"/>
              </a:solidFill>
              <a:effectLst/>
              <a:latin typeface="+mn-lt"/>
              <a:ea typeface="+mn-ea"/>
              <a:cs typeface="+mn-cs"/>
            </a:rPr>
            <a:t>91.3</a:t>
          </a:r>
          <a:r>
            <a:rPr lang="ja-JP" altLang="ja-JP" sz="1100">
              <a:solidFill>
                <a:schemeClr val="tx1"/>
              </a:solidFill>
              <a:effectLst/>
              <a:latin typeface="+mn-lt"/>
              <a:ea typeface="+mn-ea"/>
              <a:cs typeface="+mn-cs"/>
            </a:rPr>
            <a:t>％となった。</a:t>
          </a:r>
          <a:r>
            <a:rPr lang="ja-JP" altLang="en-US" sz="1100">
              <a:solidFill>
                <a:schemeClr val="tx1"/>
              </a:solidFill>
              <a:effectLst/>
              <a:latin typeface="+mn-lt"/>
              <a:ea typeface="+mn-ea"/>
              <a:cs typeface="+mn-cs"/>
            </a:rPr>
            <a:t>要因としては、分子となる歳出の経常一般財源の額が補助費等の増により増額となる一方、分母となる歳入の経常一般財源の額が地方譲与税等の減により減額となったことが理由である。</a:t>
          </a:r>
          <a:r>
            <a:rPr lang="ja-JP" altLang="ja-JP" sz="1100">
              <a:solidFill>
                <a:schemeClr val="tx1"/>
              </a:solidFill>
              <a:effectLst/>
              <a:latin typeface="+mn-lt"/>
              <a:ea typeface="+mn-ea"/>
              <a:cs typeface="+mn-cs"/>
            </a:rPr>
            <a:t>今後も適切な事業運営を行い、支出額の点検等を随時行っていくよう努める。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157480</xdr:rowOff>
    </xdr:to>
    <xdr:cxnSp macro="">
      <xdr:nvCxnSpPr>
        <xdr:cNvPr id="135" name="直線コネクタ 134"/>
        <xdr:cNvCxnSpPr/>
      </xdr:nvCxnSpPr>
      <xdr:spPr>
        <a:xfrm>
          <a:off x="4114800" y="111569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65</xdr:row>
      <xdr:rowOff>12700</xdr:rowOff>
    </xdr:to>
    <xdr:cxnSp macro="">
      <xdr:nvCxnSpPr>
        <xdr:cNvPr id="138" name="直線コネクタ 137"/>
        <xdr:cNvCxnSpPr/>
      </xdr:nvCxnSpPr>
      <xdr:spPr>
        <a:xfrm>
          <a:off x="3225800" y="1083521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64</xdr:row>
      <xdr:rowOff>95673</xdr:rowOff>
    </xdr:to>
    <xdr:cxnSp macro="">
      <xdr:nvCxnSpPr>
        <xdr:cNvPr id="141" name="直線コネクタ 140"/>
        <xdr:cNvCxnSpPr/>
      </xdr:nvCxnSpPr>
      <xdr:spPr>
        <a:xfrm flipV="1">
          <a:off x="2336800" y="1083521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143933</xdr:rowOff>
    </xdr:to>
    <xdr:cxnSp macro="">
      <xdr:nvCxnSpPr>
        <xdr:cNvPr id="144" name="直線コネクタ 143"/>
        <xdr:cNvCxnSpPr/>
      </xdr:nvCxnSpPr>
      <xdr:spPr>
        <a:xfrm flipV="1">
          <a:off x="1447800" y="11068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46" name="テキスト ボックス 145"/>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8" name="テキスト ボックス 14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4" name="楕円 153"/>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5"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6" name="楕円 155"/>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7" name="テキスト ボックス 156"/>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8" name="楕円 157"/>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9" name="テキスト ボックス 158"/>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60" name="楕円 159"/>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61" name="テキスト ボックス 160"/>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62" name="楕円 161"/>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3" name="テキスト ボックス 162"/>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28</a:t>
          </a:r>
          <a:r>
            <a:rPr lang="ja-JP" altLang="ja-JP" sz="1100" b="0" i="0" baseline="0">
              <a:solidFill>
                <a:schemeClr val="tx1"/>
              </a:solidFill>
              <a:effectLst/>
              <a:latin typeface="+mn-lt"/>
              <a:ea typeface="+mn-ea"/>
              <a:cs typeface="+mn-cs"/>
            </a:rPr>
            <a:t>年度決算と比較して１人当たりの人件費・物件費等は</a:t>
          </a:r>
          <a:r>
            <a:rPr lang="ja-JP" altLang="en-US" sz="1100" b="0" i="0" baseline="0">
              <a:solidFill>
                <a:schemeClr val="tx1"/>
              </a:solidFill>
              <a:effectLst/>
              <a:latin typeface="+mn-lt"/>
              <a:ea typeface="+mn-ea"/>
              <a:cs typeface="+mn-cs"/>
            </a:rPr>
            <a:t>３８，８７９</a:t>
          </a:r>
          <a:r>
            <a:rPr lang="ja-JP" altLang="ja-JP" sz="1100" b="0" i="0" baseline="0">
              <a:solidFill>
                <a:schemeClr val="tx1"/>
              </a:solidFill>
              <a:effectLst/>
              <a:latin typeface="+mn-lt"/>
              <a:ea typeface="+mn-ea"/>
              <a:cs typeface="+mn-cs"/>
            </a:rPr>
            <a:t>円低くなっている。主な要因としては、除染対策事業の完了により大幅な物件費の減少が挙げられる。また、ゴミ処理業務や消防業務を一部事務組合で行っており、負担金として支出していることも影響している。除染対策事業等については減少傾向にはあるが、ため池の除染作業などの除染項目も設けられていることから、今後の動向を注視しなければならないと考え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9913</xdr:rowOff>
    </xdr:from>
    <xdr:to>
      <xdr:col>23</xdr:col>
      <xdr:colOff>133350</xdr:colOff>
      <xdr:row>84</xdr:row>
      <xdr:rowOff>95741</xdr:rowOff>
    </xdr:to>
    <xdr:cxnSp macro="">
      <xdr:nvCxnSpPr>
        <xdr:cNvPr id="194" name="直線コネクタ 193"/>
        <xdr:cNvCxnSpPr/>
      </xdr:nvCxnSpPr>
      <xdr:spPr>
        <a:xfrm flipV="1">
          <a:off x="4953000" y="13897363"/>
          <a:ext cx="0" cy="600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67818</xdr:rowOff>
    </xdr:from>
    <xdr:ext cx="762000" cy="259045"/>
    <xdr:sp macro="" textlink="">
      <xdr:nvSpPr>
        <xdr:cNvPr id="195" name="人件費・物件費等の状況最小値テキスト"/>
        <xdr:cNvSpPr txBox="1"/>
      </xdr:nvSpPr>
      <xdr:spPr>
        <a:xfrm>
          <a:off x="5041900" y="144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95741</xdr:rowOff>
    </xdr:from>
    <xdr:to>
      <xdr:col>24</xdr:col>
      <xdr:colOff>12700</xdr:colOff>
      <xdr:row>84</xdr:row>
      <xdr:rowOff>95741</xdr:rowOff>
    </xdr:to>
    <xdr:cxnSp macro="">
      <xdr:nvCxnSpPr>
        <xdr:cNvPr id="196" name="直線コネクタ 195"/>
        <xdr:cNvCxnSpPr/>
      </xdr:nvCxnSpPr>
      <xdr:spPr>
        <a:xfrm>
          <a:off x="4864100" y="1449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96290</xdr:rowOff>
    </xdr:from>
    <xdr:ext cx="762000" cy="259045"/>
    <xdr:sp macro="" textlink="">
      <xdr:nvSpPr>
        <xdr:cNvPr id="197" name="人件費・物件費等の状況最大値テキスト"/>
        <xdr:cNvSpPr txBox="1"/>
      </xdr:nvSpPr>
      <xdr:spPr>
        <a:xfrm>
          <a:off x="5041900" y="136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9913</xdr:rowOff>
    </xdr:from>
    <xdr:to>
      <xdr:col>24</xdr:col>
      <xdr:colOff>12700</xdr:colOff>
      <xdr:row>81</xdr:row>
      <xdr:rowOff>9913</xdr:rowOff>
    </xdr:to>
    <xdr:cxnSp macro="">
      <xdr:nvCxnSpPr>
        <xdr:cNvPr id="198" name="直線コネクタ 197"/>
        <xdr:cNvCxnSpPr/>
      </xdr:nvCxnSpPr>
      <xdr:spPr>
        <a:xfrm>
          <a:off x="4864100" y="1389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145965</xdr:rowOff>
    </xdr:from>
    <xdr:to>
      <xdr:col>23</xdr:col>
      <xdr:colOff>133350</xdr:colOff>
      <xdr:row>83</xdr:row>
      <xdr:rowOff>41525</xdr:rowOff>
    </xdr:to>
    <xdr:cxnSp macro="">
      <xdr:nvCxnSpPr>
        <xdr:cNvPr id="199" name="直線コネクタ 198"/>
        <xdr:cNvCxnSpPr/>
      </xdr:nvCxnSpPr>
      <xdr:spPr>
        <a:xfrm flipV="1">
          <a:off x="4114800" y="14204865"/>
          <a:ext cx="838200" cy="6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122131</xdr:rowOff>
    </xdr:from>
    <xdr:ext cx="762000" cy="259045"/>
    <xdr:sp macro="" textlink="">
      <xdr:nvSpPr>
        <xdr:cNvPr id="200" name="人件費・物件費等の状況平均値テキスト"/>
        <xdr:cNvSpPr txBox="1"/>
      </xdr:nvSpPr>
      <xdr:spPr>
        <a:xfrm>
          <a:off x="5041900" y="13838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105604</xdr:rowOff>
    </xdr:from>
    <xdr:to>
      <xdr:col>23</xdr:col>
      <xdr:colOff>184150</xdr:colOff>
      <xdr:row>82</xdr:row>
      <xdr:rowOff>35754</xdr:rowOff>
    </xdr:to>
    <xdr:sp macro="" textlink="">
      <xdr:nvSpPr>
        <xdr:cNvPr id="201" name="フローチャート: 判断 200"/>
        <xdr:cNvSpPr/>
      </xdr:nvSpPr>
      <xdr:spPr>
        <a:xfrm>
          <a:off x="4902200" y="1399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41525</xdr:rowOff>
    </xdr:from>
    <xdr:to>
      <xdr:col>19</xdr:col>
      <xdr:colOff>133350</xdr:colOff>
      <xdr:row>88</xdr:row>
      <xdr:rowOff>120124</xdr:rowOff>
    </xdr:to>
    <xdr:cxnSp macro="">
      <xdr:nvCxnSpPr>
        <xdr:cNvPr id="202" name="直線コネクタ 201"/>
        <xdr:cNvCxnSpPr/>
      </xdr:nvCxnSpPr>
      <xdr:spPr>
        <a:xfrm flipV="1">
          <a:off x="3225800" y="14271875"/>
          <a:ext cx="889000" cy="9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103792</xdr:rowOff>
    </xdr:from>
    <xdr:to>
      <xdr:col>19</xdr:col>
      <xdr:colOff>184150</xdr:colOff>
      <xdr:row>82</xdr:row>
      <xdr:rowOff>33942</xdr:rowOff>
    </xdr:to>
    <xdr:sp macro="" textlink="">
      <xdr:nvSpPr>
        <xdr:cNvPr id="203" name="フローチャート: 判断 202"/>
        <xdr:cNvSpPr/>
      </xdr:nvSpPr>
      <xdr:spPr>
        <a:xfrm>
          <a:off x="4064000" y="1399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44119</xdr:rowOff>
    </xdr:from>
    <xdr:ext cx="736600" cy="259045"/>
    <xdr:sp macro="" textlink="">
      <xdr:nvSpPr>
        <xdr:cNvPr id="204" name="テキスト ボックス 203"/>
        <xdr:cNvSpPr txBox="1"/>
      </xdr:nvSpPr>
      <xdr:spPr>
        <a:xfrm>
          <a:off x="3733800" y="1376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120124</xdr:rowOff>
    </xdr:from>
    <xdr:to>
      <xdr:col>15</xdr:col>
      <xdr:colOff>82550</xdr:colOff>
      <xdr:row>89</xdr:row>
      <xdr:rowOff>131815</xdr:rowOff>
    </xdr:to>
    <xdr:cxnSp macro="">
      <xdr:nvCxnSpPr>
        <xdr:cNvPr id="205" name="直線コネクタ 204"/>
        <xdr:cNvCxnSpPr/>
      </xdr:nvCxnSpPr>
      <xdr:spPr>
        <a:xfrm flipV="1">
          <a:off x="2336800" y="15207724"/>
          <a:ext cx="889000" cy="1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106710</xdr:rowOff>
    </xdr:from>
    <xdr:to>
      <xdr:col>15</xdr:col>
      <xdr:colOff>133350</xdr:colOff>
      <xdr:row>82</xdr:row>
      <xdr:rowOff>36860</xdr:rowOff>
    </xdr:to>
    <xdr:sp macro="" textlink="">
      <xdr:nvSpPr>
        <xdr:cNvPr id="206" name="フローチャート: 判断 205"/>
        <xdr:cNvSpPr/>
      </xdr:nvSpPr>
      <xdr:spPr>
        <a:xfrm>
          <a:off x="3175000" y="1399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47037</xdr:rowOff>
    </xdr:from>
    <xdr:ext cx="762000" cy="259045"/>
    <xdr:sp macro="" textlink="">
      <xdr:nvSpPr>
        <xdr:cNvPr id="207" name="テキスト ボックス 206"/>
        <xdr:cNvSpPr txBox="1"/>
      </xdr:nvSpPr>
      <xdr:spPr>
        <a:xfrm>
          <a:off x="2844800" y="1376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128133</xdr:rowOff>
    </xdr:from>
    <xdr:to>
      <xdr:col>11</xdr:col>
      <xdr:colOff>31750</xdr:colOff>
      <xdr:row>89</xdr:row>
      <xdr:rowOff>131815</xdr:rowOff>
    </xdr:to>
    <xdr:cxnSp macro="">
      <xdr:nvCxnSpPr>
        <xdr:cNvPr id="208" name="直線コネクタ 207"/>
        <xdr:cNvCxnSpPr/>
      </xdr:nvCxnSpPr>
      <xdr:spPr>
        <a:xfrm>
          <a:off x="1447800" y="15215733"/>
          <a:ext cx="889000" cy="1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23236</xdr:rowOff>
    </xdr:from>
    <xdr:to>
      <xdr:col>11</xdr:col>
      <xdr:colOff>82550</xdr:colOff>
      <xdr:row>82</xdr:row>
      <xdr:rowOff>124836</xdr:rowOff>
    </xdr:to>
    <xdr:sp macro="" textlink="">
      <xdr:nvSpPr>
        <xdr:cNvPr id="209" name="フローチャート: 判断 208"/>
        <xdr:cNvSpPr/>
      </xdr:nvSpPr>
      <xdr:spPr>
        <a:xfrm>
          <a:off x="22860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135013</xdr:rowOff>
    </xdr:from>
    <xdr:ext cx="762000" cy="259045"/>
    <xdr:sp macro="" textlink="">
      <xdr:nvSpPr>
        <xdr:cNvPr id="210" name="テキスト ボックス 209"/>
        <xdr:cNvSpPr txBox="1"/>
      </xdr:nvSpPr>
      <xdr:spPr>
        <a:xfrm>
          <a:off x="1955800" y="138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93219</xdr:rowOff>
    </xdr:from>
    <xdr:to>
      <xdr:col>7</xdr:col>
      <xdr:colOff>31750</xdr:colOff>
      <xdr:row>82</xdr:row>
      <xdr:rowOff>23369</xdr:rowOff>
    </xdr:to>
    <xdr:sp macro="" textlink="">
      <xdr:nvSpPr>
        <xdr:cNvPr id="211" name="フローチャート: 判断 210"/>
        <xdr:cNvSpPr/>
      </xdr:nvSpPr>
      <xdr:spPr>
        <a:xfrm>
          <a:off x="1397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33546</xdr:rowOff>
    </xdr:from>
    <xdr:ext cx="762000" cy="259045"/>
    <xdr:sp macro="" textlink="">
      <xdr:nvSpPr>
        <xdr:cNvPr id="212" name="テキスト ボックス 211"/>
        <xdr:cNvSpPr txBox="1"/>
      </xdr:nvSpPr>
      <xdr:spPr>
        <a:xfrm>
          <a:off x="1066800" y="1374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95165</xdr:rowOff>
    </xdr:from>
    <xdr:to>
      <xdr:col>23</xdr:col>
      <xdr:colOff>184150</xdr:colOff>
      <xdr:row>83</xdr:row>
      <xdr:rowOff>25315</xdr:rowOff>
    </xdr:to>
    <xdr:sp macro="" textlink="">
      <xdr:nvSpPr>
        <xdr:cNvPr id="218" name="楕円 217"/>
        <xdr:cNvSpPr/>
      </xdr:nvSpPr>
      <xdr:spPr>
        <a:xfrm>
          <a:off x="4902200" y="141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67242</xdr:rowOff>
    </xdr:from>
    <xdr:ext cx="762000" cy="259045"/>
    <xdr:sp macro="" textlink="">
      <xdr:nvSpPr>
        <xdr:cNvPr id="219" name="人件費・物件費等の状況該当値テキスト"/>
        <xdr:cNvSpPr txBox="1"/>
      </xdr:nvSpPr>
      <xdr:spPr>
        <a:xfrm>
          <a:off x="5041900" y="1412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162175</xdr:rowOff>
    </xdr:from>
    <xdr:to>
      <xdr:col>19</xdr:col>
      <xdr:colOff>184150</xdr:colOff>
      <xdr:row>83</xdr:row>
      <xdr:rowOff>92325</xdr:rowOff>
    </xdr:to>
    <xdr:sp macro="" textlink="">
      <xdr:nvSpPr>
        <xdr:cNvPr id="220" name="楕円 219"/>
        <xdr:cNvSpPr/>
      </xdr:nvSpPr>
      <xdr:spPr>
        <a:xfrm>
          <a:off x="4064000" y="14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77102</xdr:rowOff>
    </xdr:from>
    <xdr:ext cx="736600" cy="259045"/>
    <xdr:sp macro="" textlink="">
      <xdr:nvSpPr>
        <xdr:cNvPr id="221" name="テキスト ボックス 220"/>
        <xdr:cNvSpPr txBox="1"/>
      </xdr:nvSpPr>
      <xdr:spPr>
        <a:xfrm>
          <a:off x="3733800" y="1430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69324</xdr:rowOff>
    </xdr:from>
    <xdr:to>
      <xdr:col>15</xdr:col>
      <xdr:colOff>133350</xdr:colOff>
      <xdr:row>88</xdr:row>
      <xdr:rowOff>170924</xdr:rowOff>
    </xdr:to>
    <xdr:sp macro="" textlink="">
      <xdr:nvSpPr>
        <xdr:cNvPr id="222" name="楕円 221"/>
        <xdr:cNvSpPr/>
      </xdr:nvSpPr>
      <xdr:spPr>
        <a:xfrm>
          <a:off x="3175000" y="15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155701</xdr:rowOff>
    </xdr:from>
    <xdr:ext cx="762000" cy="259045"/>
    <xdr:sp macro="" textlink="">
      <xdr:nvSpPr>
        <xdr:cNvPr id="223" name="テキスト ボックス 222"/>
        <xdr:cNvSpPr txBox="1"/>
      </xdr:nvSpPr>
      <xdr:spPr>
        <a:xfrm>
          <a:off x="2844800" y="1524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81015</xdr:rowOff>
    </xdr:from>
    <xdr:to>
      <xdr:col>11</xdr:col>
      <xdr:colOff>82550</xdr:colOff>
      <xdr:row>90</xdr:row>
      <xdr:rowOff>11165</xdr:rowOff>
    </xdr:to>
    <xdr:sp macro="" textlink="">
      <xdr:nvSpPr>
        <xdr:cNvPr id="224" name="楕円 223"/>
        <xdr:cNvSpPr/>
      </xdr:nvSpPr>
      <xdr:spPr>
        <a:xfrm>
          <a:off x="2286000" y="15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167392</xdr:rowOff>
    </xdr:from>
    <xdr:ext cx="762000" cy="259045"/>
    <xdr:sp macro="" textlink="">
      <xdr:nvSpPr>
        <xdr:cNvPr id="225" name="テキスト ボックス 224"/>
        <xdr:cNvSpPr txBox="1"/>
      </xdr:nvSpPr>
      <xdr:spPr>
        <a:xfrm>
          <a:off x="1955800" y="1542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77333</xdr:rowOff>
    </xdr:from>
    <xdr:to>
      <xdr:col>7</xdr:col>
      <xdr:colOff>31750</xdr:colOff>
      <xdr:row>89</xdr:row>
      <xdr:rowOff>7483</xdr:rowOff>
    </xdr:to>
    <xdr:sp macro="" textlink="">
      <xdr:nvSpPr>
        <xdr:cNvPr id="226" name="楕円 225"/>
        <xdr:cNvSpPr/>
      </xdr:nvSpPr>
      <xdr:spPr>
        <a:xfrm>
          <a:off x="1397000" y="151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163710</xdr:rowOff>
    </xdr:from>
    <xdr:ext cx="762000" cy="259045"/>
    <xdr:sp macro="" textlink="">
      <xdr:nvSpPr>
        <xdr:cNvPr id="227" name="テキスト ボックス 226"/>
        <xdr:cNvSpPr txBox="1"/>
      </xdr:nvSpPr>
      <xdr:spPr>
        <a:xfrm>
          <a:off x="1066800" y="1525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mn-lt"/>
              <a:ea typeface="+mn-ea"/>
              <a:cs typeface="+mn-cs"/>
            </a:rPr>
            <a:t>昨年度の指数</a:t>
          </a:r>
          <a:r>
            <a:rPr lang="en-US" altLang="ja-JP" sz="1100" b="0" i="0" baseline="0">
              <a:solidFill>
                <a:schemeClr val="tx1"/>
              </a:solidFill>
              <a:effectLst/>
              <a:latin typeface="+mn-lt"/>
              <a:ea typeface="+mn-ea"/>
              <a:cs typeface="+mn-cs"/>
            </a:rPr>
            <a:t>99.9</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と同水準となっ</a:t>
          </a:r>
          <a:r>
            <a:rPr lang="ja-JP" altLang="ja-JP" sz="1100" b="0" i="0" baseline="0">
              <a:solidFill>
                <a:schemeClr val="tx1"/>
              </a:solidFill>
              <a:effectLst/>
              <a:latin typeface="+mn-lt"/>
              <a:ea typeface="+mn-ea"/>
              <a:cs typeface="+mn-cs"/>
            </a:rPr>
            <a:t>ている。</a:t>
          </a:r>
          <a:r>
            <a:rPr lang="ja-JP" altLang="en-US" sz="1100" b="0" i="0" baseline="0">
              <a:solidFill>
                <a:schemeClr val="tx1"/>
              </a:solidFill>
              <a:effectLst/>
              <a:latin typeface="+mn-lt"/>
              <a:ea typeface="+mn-ea"/>
              <a:cs typeface="+mn-cs"/>
            </a:rPr>
            <a:t>給与表上の引上げ率が国より低い事や給料月額の高い現給保障者の定年退職など、低下要因はあるものの、職員分布が変わったことによる上昇要因があったため、結果として同水準となった。</a:t>
          </a:r>
          <a:endParaRPr lang="en-US" altLang="ja-JP" sz="1100" b="0" i="0" baseline="0">
            <a:solidFill>
              <a:schemeClr val="tx1"/>
            </a:solidFill>
            <a:effectLst/>
            <a:latin typeface="+mn-lt"/>
            <a:ea typeface="+mn-ea"/>
            <a:cs typeface="+mn-cs"/>
          </a:endParaRPr>
        </a:p>
        <a:p>
          <a:pPr rtl="0" fontAlgn="base"/>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今年度数値が未公表であるため、前年度数値を引用しています。</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6" name="直線コネクタ 255"/>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7"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8" name="直線コネクタ 257"/>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9"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60" name="直線コネクタ 259"/>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61" name="直線コネクタ 260"/>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2"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3" name="フローチャート: 判断 262"/>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40216</xdr:rowOff>
    </xdr:to>
    <xdr:cxnSp macro="">
      <xdr:nvCxnSpPr>
        <xdr:cNvPr id="264" name="直線コネクタ 263"/>
        <xdr:cNvCxnSpPr/>
      </xdr:nvCxnSpPr>
      <xdr:spPr>
        <a:xfrm>
          <a:off x="15290800" y="151144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5" name="フローチャート: 判断 264"/>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6" name="テキスト ボックス 265"/>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88</xdr:row>
      <xdr:rowOff>26811</xdr:rowOff>
    </xdr:to>
    <xdr:cxnSp macro="">
      <xdr:nvCxnSpPr>
        <xdr:cNvPr id="267" name="直線コネクタ 266"/>
        <xdr:cNvCxnSpPr/>
      </xdr:nvCxnSpPr>
      <xdr:spPr>
        <a:xfrm>
          <a:off x="14401800" y="149401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88</xdr:row>
      <xdr:rowOff>67028</xdr:rowOff>
    </xdr:to>
    <xdr:cxnSp macro="">
      <xdr:nvCxnSpPr>
        <xdr:cNvPr id="270" name="直線コネクタ 269"/>
        <xdr:cNvCxnSpPr/>
      </xdr:nvCxnSpPr>
      <xdr:spPr>
        <a:xfrm flipV="1">
          <a:off x="13512800" y="149401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1" name="フローチャート: 判断 270"/>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72" name="テキスト ボックス 271"/>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3" name="フローチャート: 判断 272"/>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4" name="テキスト ボックス 273"/>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80" name="楕円 279"/>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81"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82" name="楕円 281"/>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3" name="テキスト ボックス 28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4" name="楕円 283"/>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5" name="テキスト ボックス 28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6" name="楕円 285"/>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7" name="テキスト ボックス 286"/>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8" name="楕円 287"/>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9" name="テキスト ボックス 288"/>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年度よりスタートした「定員適正化計画」及び平成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年度からの「川俣町行財政集中改革プラン」等により、退職者の不補充をはじめ、事務事業の見直し、組織機構の簡素合理化、</a:t>
          </a:r>
          <a:r>
            <a:rPr lang="en-US" altLang="ja-JP" sz="1100" b="0" i="0" baseline="0">
              <a:solidFill>
                <a:schemeClr val="dk1"/>
              </a:solidFill>
              <a:effectLst/>
              <a:latin typeface="+mn-lt"/>
              <a:ea typeface="+mn-ea"/>
              <a:cs typeface="+mn-cs"/>
            </a:rPr>
            <a:t>OA</a:t>
          </a:r>
          <a:r>
            <a:rPr lang="ja-JP" altLang="ja-JP" sz="1100" b="0" i="0" baseline="0">
              <a:solidFill>
                <a:schemeClr val="dk1"/>
              </a:solidFill>
              <a:effectLst/>
              <a:latin typeface="+mn-lt"/>
              <a:ea typeface="+mn-ea"/>
              <a:cs typeface="+mn-cs"/>
            </a:rPr>
            <a:t>化の推進、民間への業務委託等を行った結果、平成</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194</a:t>
          </a:r>
          <a:r>
            <a:rPr lang="ja-JP" altLang="ja-JP" sz="1100" b="0" i="0" baseline="0">
              <a:solidFill>
                <a:schemeClr val="dk1"/>
              </a:solidFill>
              <a:effectLst/>
              <a:latin typeface="+mn-lt"/>
              <a:ea typeface="+mn-ea"/>
              <a:cs typeface="+mn-cs"/>
            </a:rPr>
            <a:t>名だった職員数は、平成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年度当初で</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名まで減少している。しかしながら、東日本大震災及び原子力災害により災害対応等の業務が増大したため、現状の職員数での対応は厳しい状況にあり、平成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年度以降は積極的な職員の採用を行っている。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9" name="直線コネクタ 318"/>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20"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1" name="直線コネクタ 320"/>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2"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3" name="直線コネクタ 322"/>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7705</xdr:rowOff>
    </xdr:from>
    <xdr:to>
      <xdr:col>81</xdr:col>
      <xdr:colOff>44450</xdr:colOff>
      <xdr:row>60</xdr:row>
      <xdr:rowOff>27813</xdr:rowOff>
    </xdr:to>
    <xdr:cxnSp macro="">
      <xdr:nvCxnSpPr>
        <xdr:cNvPr id="324" name="直線コネクタ 323"/>
        <xdr:cNvCxnSpPr/>
      </xdr:nvCxnSpPr>
      <xdr:spPr>
        <a:xfrm>
          <a:off x="16179800" y="1029470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5"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6" name="フローチャート: 判断 325"/>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60</xdr:row>
      <xdr:rowOff>7705</xdr:rowOff>
    </xdr:to>
    <xdr:cxnSp macro="">
      <xdr:nvCxnSpPr>
        <xdr:cNvPr id="327" name="直線コネクタ 326"/>
        <xdr:cNvCxnSpPr/>
      </xdr:nvCxnSpPr>
      <xdr:spPr>
        <a:xfrm>
          <a:off x="15290800" y="102641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8" name="フローチャート: 判断 327"/>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9" name="テキスト ボックス 328"/>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111591</xdr:rowOff>
    </xdr:from>
    <xdr:to>
      <xdr:col>72</xdr:col>
      <xdr:colOff>203200</xdr:colOff>
      <xdr:row>59</xdr:row>
      <xdr:rowOff>148590</xdr:rowOff>
    </xdr:to>
    <xdr:cxnSp macro="">
      <xdr:nvCxnSpPr>
        <xdr:cNvPr id="330" name="直線コネクタ 329"/>
        <xdr:cNvCxnSpPr/>
      </xdr:nvCxnSpPr>
      <xdr:spPr>
        <a:xfrm>
          <a:off x="14401800" y="1022714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1" name="フローチャート: 判断 330"/>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2" name="テキスト ボックス 331"/>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96308</xdr:rowOff>
    </xdr:from>
    <xdr:to>
      <xdr:col>68</xdr:col>
      <xdr:colOff>152400</xdr:colOff>
      <xdr:row>59</xdr:row>
      <xdr:rowOff>111591</xdr:rowOff>
    </xdr:to>
    <xdr:cxnSp macro="">
      <xdr:nvCxnSpPr>
        <xdr:cNvPr id="333" name="直線コネクタ 332"/>
        <xdr:cNvCxnSpPr/>
      </xdr:nvCxnSpPr>
      <xdr:spPr>
        <a:xfrm>
          <a:off x="13512800" y="1021185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4" name="フローチャート: 判断 333"/>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23978</xdr:rowOff>
    </xdr:from>
    <xdr:ext cx="762000" cy="259045"/>
    <xdr:sp macro="" textlink="">
      <xdr:nvSpPr>
        <xdr:cNvPr id="335" name="テキスト ボックス 334"/>
        <xdr:cNvSpPr txBox="1"/>
      </xdr:nvSpPr>
      <xdr:spPr>
        <a:xfrm>
          <a:off x="14020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6" name="フローチャート: 判断 335"/>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28804</xdr:rowOff>
    </xdr:from>
    <xdr:ext cx="762000" cy="259045"/>
    <xdr:sp macro="" textlink="">
      <xdr:nvSpPr>
        <xdr:cNvPr id="337" name="テキスト ボックス 336"/>
        <xdr:cNvSpPr txBox="1"/>
      </xdr:nvSpPr>
      <xdr:spPr>
        <a:xfrm>
          <a:off x="13131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148463</xdr:rowOff>
    </xdr:from>
    <xdr:to>
      <xdr:col>81</xdr:col>
      <xdr:colOff>95250</xdr:colOff>
      <xdr:row>60</xdr:row>
      <xdr:rowOff>78613</xdr:rowOff>
    </xdr:to>
    <xdr:sp macro="" textlink="">
      <xdr:nvSpPr>
        <xdr:cNvPr id="343" name="楕円 342"/>
        <xdr:cNvSpPr/>
      </xdr:nvSpPr>
      <xdr:spPr>
        <a:xfrm>
          <a:off x="169672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164990</xdr:rowOff>
    </xdr:from>
    <xdr:ext cx="762000" cy="259045"/>
    <xdr:sp macro="" textlink="">
      <xdr:nvSpPr>
        <xdr:cNvPr id="344" name="定員管理の状況該当値テキスト"/>
        <xdr:cNvSpPr txBox="1"/>
      </xdr:nvSpPr>
      <xdr:spPr>
        <a:xfrm>
          <a:off x="17106900" y="1010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128355</xdr:rowOff>
    </xdr:from>
    <xdr:to>
      <xdr:col>77</xdr:col>
      <xdr:colOff>95250</xdr:colOff>
      <xdr:row>60</xdr:row>
      <xdr:rowOff>58505</xdr:rowOff>
    </xdr:to>
    <xdr:sp macro="" textlink="">
      <xdr:nvSpPr>
        <xdr:cNvPr id="345" name="楕円 344"/>
        <xdr:cNvSpPr/>
      </xdr:nvSpPr>
      <xdr:spPr>
        <a:xfrm>
          <a:off x="16129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68682</xdr:rowOff>
    </xdr:from>
    <xdr:ext cx="736600" cy="259045"/>
    <xdr:sp macro="" textlink="">
      <xdr:nvSpPr>
        <xdr:cNvPr id="346" name="テキスト ボックス 345"/>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7" name="楕円 346"/>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8" name="テキスト ボックス 347"/>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60791</xdr:rowOff>
    </xdr:from>
    <xdr:to>
      <xdr:col>68</xdr:col>
      <xdr:colOff>203200</xdr:colOff>
      <xdr:row>59</xdr:row>
      <xdr:rowOff>162391</xdr:rowOff>
    </xdr:to>
    <xdr:sp macro="" textlink="">
      <xdr:nvSpPr>
        <xdr:cNvPr id="349" name="楕円 348"/>
        <xdr:cNvSpPr/>
      </xdr:nvSpPr>
      <xdr:spPr>
        <a:xfrm>
          <a:off x="14351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1118</xdr:rowOff>
    </xdr:from>
    <xdr:ext cx="762000" cy="259045"/>
    <xdr:sp macro="" textlink="">
      <xdr:nvSpPr>
        <xdr:cNvPr id="350" name="テキスト ボックス 349"/>
        <xdr:cNvSpPr txBox="1"/>
      </xdr:nvSpPr>
      <xdr:spPr>
        <a:xfrm>
          <a:off x="14020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45508</xdr:rowOff>
    </xdr:from>
    <xdr:to>
      <xdr:col>64</xdr:col>
      <xdr:colOff>152400</xdr:colOff>
      <xdr:row>59</xdr:row>
      <xdr:rowOff>147108</xdr:rowOff>
    </xdr:to>
    <xdr:sp macro="" textlink="">
      <xdr:nvSpPr>
        <xdr:cNvPr id="351" name="楕円 350"/>
        <xdr:cNvSpPr/>
      </xdr:nvSpPr>
      <xdr:spPr>
        <a:xfrm>
          <a:off x="13462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157285</xdr:rowOff>
    </xdr:from>
    <xdr:ext cx="762000" cy="259045"/>
    <xdr:sp macro="" textlink="">
      <xdr:nvSpPr>
        <xdr:cNvPr id="352" name="テキスト ボックス 351"/>
        <xdr:cNvSpPr txBox="1"/>
      </xdr:nvSpPr>
      <xdr:spPr>
        <a:xfrm>
          <a:off x="13131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過去からの起債抑制策等により類似団体平均を下回る</a:t>
          </a:r>
          <a:r>
            <a:rPr lang="en-US" altLang="ja-JP" sz="1100" b="0" i="0" baseline="0">
              <a:solidFill>
                <a:schemeClr val="tx1"/>
              </a:solidFill>
              <a:effectLst/>
              <a:latin typeface="+mn-lt"/>
              <a:ea typeface="+mn-ea"/>
              <a:cs typeface="+mn-cs"/>
            </a:rPr>
            <a:t>3.1</a:t>
          </a:r>
          <a:r>
            <a:rPr lang="ja-JP" altLang="ja-JP" sz="1100" b="0" i="0" baseline="0">
              <a:solidFill>
                <a:schemeClr val="tx1"/>
              </a:solidFill>
              <a:effectLst/>
              <a:latin typeface="+mn-lt"/>
              <a:ea typeface="+mn-ea"/>
              <a:cs typeface="+mn-cs"/>
            </a:rPr>
            <a:t>％となっている。しかし、東日本大震災により被災し建て替えを余儀なくされた役場庁舎の建設工事や、復興公営住宅建設等の復興に向けた事業など、事業規模が大きい建設事業債を起こしていることから実質公債費比率の上昇は</a:t>
          </a:r>
          <a:r>
            <a:rPr lang="ja-JP" altLang="en-US" sz="1100" b="0" i="0" baseline="0">
              <a:solidFill>
                <a:schemeClr val="tx1"/>
              </a:solidFill>
              <a:effectLst/>
              <a:latin typeface="+mn-lt"/>
              <a:ea typeface="+mn-ea"/>
              <a:cs typeface="+mn-cs"/>
            </a:rPr>
            <a:t>今後</a:t>
          </a:r>
          <a:r>
            <a:rPr lang="ja-JP" altLang="ja-JP" sz="1100" b="0" i="0" baseline="0">
              <a:solidFill>
                <a:schemeClr val="tx1"/>
              </a:solidFill>
              <a:effectLst/>
              <a:latin typeface="+mn-lt"/>
              <a:ea typeface="+mn-ea"/>
              <a:cs typeface="+mn-cs"/>
            </a:rPr>
            <a:t>避けられない。このような状況を踏まえながらも補助金等の活用を積極的に進め、一定水準を維持した財政運営を行っていく。</a:t>
          </a:r>
          <a:endParaRPr lang="ja-JP" altLang="ja-JP">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2" name="直線コネクタ 381"/>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5"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6" name="直線コネクタ 385"/>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36</xdr:row>
      <xdr:rowOff>21872</xdr:rowOff>
    </xdr:to>
    <xdr:cxnSp macro="">
      <xdr:nvCxnSpPr>
        <xdr:cNvPr id="387" name="直線コネクタ 386"/>
        <xdr:cNvCxnSpPr/>
      </xdr:nvCxnSpPr>
      <xdr:spPr>
        <a:xfrm>
          <a:off x="16179800" y="61806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8"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9" name="フローチャート: 判断 388"/>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36</xdr:row>
      <xdr:rowOff>102305</xdr:rowOff>
    </xdr:to>
    <xdr:cxnSp macro="">
      <xdr:nvCxnSpPr>
        <xdr:cNvPr id="390" name="直線コネクタ 389"/>
        <xdr:cNvCxnSpPr/>
      </xdr:nvCxnSpPr>
      <xdr:spPr>
        <a:xfrm flipV="1">
          <a:off x="15290800" y="61806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1" name="フローチャート: 判断 390"/>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2" name="テキスト ボックス 391"/>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102305</xdr:rowOff>
    </xdr:from>
    <xdr:to>
      <xdr:col>72</xdr:col>
      <xdr:colOff>203200</xdr:colOff>
      <xdr:row>37</xdr:row>
      <xdr:rowOff>105128</xdr:rowOff>
    </xdr:to>
    <xdr:cxnSp macro="">
      <xdr:nvCxnSpPr>
        <xdr:cNvPr id="393" name="直線コネクタ 392"/>
        <xdr:cNvCxnSpPr/>
      </xdr:nvCxnSpPr>
      <xdr:spPr>
        <a:xfrm flipV="1">
          <a:off x="14401800" y="62745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4" name="フローチャート: 判断 393"/>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5" name="テキスト ボックス 394"/>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105128</xdr:rowOff>
    </xdr:from>
    <xdr:to>
      <xdr:col>68</xdr:col>
      <xdr:colOff>152400</xdr:colOff>
      <xdr:row>38</xdr:row>
      <xdr:rowOff>148167</xdr:rowOff>
    </xdr:to>
    <xdr:cxnSp macro="">
      <xdr:nvCxnSpPr>
        <xdr:cNvPr id="396" name="直線コネクタ 395"/>
        <xdr:cNvCxnSpPr/>
      </xdr:nvCxnSpPr>
      <xdr:spPr>
        <a:xfrm flipV="1">
          <a:off x="13512800" y="6448778"/>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7" name="フローチャート: 判断 396"/>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8" name="テキスト ボックス 397"/>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9" name="フローチャート: 判断 398"/>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400" name="テキスト ボックス 399"/>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142522</xdr:rowOff>
    </xdr:from>
    <xdr:to>
      <xdr:col>81</xdr:col>
      <xdr:colOff>95250</xdr:colOff>
      <xdr:row>36</xdr:row>
      <xdr:rowOff>72672</xdr:rowOff>
    </xdr:to>
    <xdr:sp macro="" textlink="">
      <xdr:nvSpPr>
        <xdr:cNvPr id="406" name="楕円 405"/>
        <xdr:cNvSpPr/>
      </xdr:nvSpPr>
      <xdr:spPr>
        <a:xfrm>
          <a:off x="169672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63799</xdr:rowOff>
    </xdr:from>
    <xdr:ext cx="762000" cy="259045"/>
    <xdr:sp macro="" textlink="">
      <xdr:nvSpPr>
        <xdr:cNvPr id="407" name="公債費負担の状況該当値テキスト"/>
        <xdr:cNvSpPr txBox="1"/>
      </xdr:nvSpPr>
      <xdr:spPr>
        <a:xfrm>
          <a:off x="17106900" y="60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408" name="楕円 407"/>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409" name="テキスト ボックス 408"/>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51505</xdr:rowOff>
    </xdr:from>
    <xdr:to>
      <xdr:col>73</xdr:col>
      <xdr:colOff>44450</xdr:colOff>
      <xdr:row>36</xdr:row>
      <xdr:rowOff>153105</xdr:rowOff>
    </xdr:to>
    <xdr:sp macro="" textlink="">
      <xdr:nvSpPr>
        <xdr:cNvPr id="410" name="楕円 409"/>
        <xdr:cNvSpPr/>
      </xdr:nvSpPr>
      <xdr:spPr>
        <a:xfrm>
          <a:off x="15240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163282</xdr:rowOff>
    </xdr:from>
    <xdr:ext cx="762000" cy="259045"/>
    <xdr:sp macro="" textlink="">
      <xdr:nvSpPr>
        <xdr:cNvPr id="411" name="テキスト ボックス 410"/>
        <xdr:cNvSpPr txBox="1"/>
      </xdr:nvSpPr>
      <xdr:spPr>
        <a:xfrm>
          <a:off x="14909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54328</xdr:rowOff>
    </xdr:from>
    <xdr:to>
      <xdr:col>68</xdr:col>
      <xdr:colOff>203200</xdr:colOff>
      <xdr:row>37</xdr:row>
      <xdr:rowOff>155928</xdr:rowOff>
    </xdr:to>
    <xdr:sp macro="" textlink="">
      <xdr:nvSpPr>
        <xdr:cNvPr id="412" name="楕円 411"/>
        <xdr:cNvSpPr/>
      </xdr:nvSpPr>
      <xdr:spPr>
        <a:xfrm>
          <a:off x="14351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166105</xdr:rowOff>
    </xdr:from>
    <xdr:ext cx="762000" cy="259045"/>
    <xdr:sp macro="" textlink="">
      <xdr:nvSpPr>
        <xdr:cNvPr id="413" name="テキスト ボックス 412"/>
        <xdr:cNvSpPr txBox="1"/>
      </xdr:nvSpPr>
      <xdr:spPr>
        <a:xfrm>
          <a:off x="14020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4" name="楕円 413"/>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5" name="テキスト ボックス 414"/>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将来負担比率については、類似団体平均を上回って</a:t>
          </a:r>
          <a:r>
            <a:rPr lang="en-US" altLang="ja-JP" sz="1100" b="0" i="0" baseline="0">
              <a:solidFill>
                <a:schemeClr val="tx1"/>
              </a:solidFill>
              <a:effectLst/>
              <a:latin typeface="+mn-lt"/>
              <a:ea typeface="+mn-ea"/>
              <a:cs typeface="+mn-cs"/>
            </a:rPr>
            <a:t>58.7</a:t>
          </a:r>
          <a:r>
            <a:rPr lang="ja-JP" altLang="ja-JP" sz="1100" b="0" i="0" baseline="0">
              <a:solidFill>
                <a:schemeClr val="tx1"/>
              </a:solidFill>
              <a:effectLst/>
              <a:latin typeface="+mn-lt"/>
              <a:ea typeface="+mn-ea"/>
              <a:cs typeface="+mn-cs"/>
            </a:rPr>
            <a:t>％となっている。主な要因としては、平成</a:t>
          </a:r>
          <a:r>
            <a:rPr lang="en-US" altLang="ja-JP" sz="1100" b="0" i="0" baseline="0">
              <a:solidFill>
                <a:schemeClr val="tx1"/>
              </a:solidFill>
              <a:effectLst/>
              <a:latin typeface="+mn-lt"/>
              <a:ea typeface="+mn-ea"/>
              <a:cs typeface="+mn-cs"/>
            </a:rPr>
            <a:t>29</a:t>
          </a:r>
          <a:r>
            <a:rPr lang="ja-JP" altLang="ja-JP" sz="1100" b="0" i="0" baseline="0">
              <a:solidFill>
                <a:schemeClr val="tx1"/>
              </a:solidFill>
              <a:effectLst/>
              <a:latin typeface="+mn-lt"/>
              <a:ea typeface="+mn-ea"/>
              <a:cs typeface="+mn-cs"/>
            </a:rPr>
            <a:t>年度に新たに借入を行ったことにより、地方債現在高が増加したことや</a:t>
          </a:r>
          <a:r>
            <a:rPr lang="ja-JP" altLang="en-US" sz="1100" b="0" i="0" baseline="0">
              <a:solidFill>
                <a:schemeClr val="tx1"/>
              </a:solidFill>
              <a:effectLst/>
              <a:latin typeface="+mn-lt"/>
              <a:ea typeface="+mn-ea"/>
              <a:cs typeface="+mn-cs"/>
            </a:rPr>
            <a:t>、ふるさと融資貸付金元金収入が昨年度比で減少したこと</a:t>
          </a:r>
          <a:r>
            <a:rPr lang="ja-JP" altLang="ja-JP" sz="1100" b="0" i="0" baseline="0">
              <a:solidFill>
                <a:schemeClr val="tx1"/>
              </a:solidFill>
              <a:effectLst/>
              <a:latin typeface="+mn-lt"/>
              <a:ea typeface="+mn-ea"/>
              <a:cs typeface="+mn-cs"/>
            </a:rPr>
            <a:t>などに伴い将来負担比率は</a:t>
          </a:r>
          <a:r>
            <a:rPr lang="ja-JP" altLang="en-US" sz="1100" b="0" i="0" baseline="0">
              <a:solidFill>
                <a:schemeClr val="tx1"/>
              </a:solidFill>
              <a:effectLst/>
              <a:latin typeface="+mn-lt"/>
              <a:ea typeface="+mn-ea"/>
              <a:cs typeface="+mn-cs"/>
            </a:rPr>
            <a:t>依然高い状況</a:t>
          </a:r>
          <a:r>
            <a:rPr lang="ja-JP" altLang="ja-JP" sz="1100" b="0" i="0" baseline="0">
              <a:solidFill>
                <a:schemeClr val="tx1"/>
              </a:solidFill>
              <a:effectLst/>
              <a:latin typeface="+mn-lt"/>
              <a:ea typeface="+mn-ea"/>
              <a:cs typeface="+mn-cs"/>
            </a:rPr>
            <a:t>にある。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2" name="直線コネクタ 441"/>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3"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4" name="直線コネクタ 443"/>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103022</xdr:rowOff>
    </xdr:from>
    <xdr:to>
      <xdr:col>81</xdr:col>
      <xdr:colOff>44450</xdr:colOff>
      <xdr:row>18</xdr:row>
      <xdr:rowOff>101448</xdr:rowOff>
    </xdr:to>
    <xdr:cxnSp macro="">
      <xdr:nvCxnSpPr>
        <xdr:cNvPr id="447" name="直線コネクタ 446"/>
        <xdr:cNvCxnSpPr/>
      </xdr:nvCxnSpPr>
      <xdr:spPr>
        <a:xfrm flipV="1">
          <a:off x="16179800" y="3017672"/>
          <a:ext cx="838200" cy="1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8"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9" name="フローチャート: 判断 448"/>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81077</xdr:rowOff>
    </xdr:from>
    <xdr:to>
      <xdr:col>77</xdr:col>
      <xdr:colOff>44450</xdr:colOff>
      <xdr:row>18</xdr:row>
      <xdr:rowOff>101448</xdr:rowOff>
    </xdr:to>
    <xdr:cxnSp macro="">
      <xdr:nvCxnSpPr>
        <xdr:cNvPr id="450" name="直線コネクタ 449"/>
        <xdr:cNvCxnSpPr/>
      </xdr:nvCxnSpPr>
      <xdr:spPr>
        <a:xfrm>
          <a:off x="15290800" y="2652827"/>
          <a:ext cx="889000" cy="5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1" name="フローチャート: 判断 450"/>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2" name="テキスト ボックス 451"/>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44399</xdr:rowOff>
    </xdr:from>
    <xdr:to>
      <xdr:col>72</xdr:col>
      <xdr:colOff>203200</xdr:colOff>
      <xdr:row>15</xdr:row>
      <xdr:rowOff>81077</xdr:rowOff>
    </xdr:to>
    <xdr:cxnSp macro="">
      <xdr:nvCxnSpPr>
        <xdr:cNvPr id="453" name="直線コネクタ 452"/>
        <xdr:cNvCxnSpPr/>
      </xdr:nvCxnSpPr>
      <xdr:spPr>
        <a:xfrm>
          <a:off x="14401800" y="2616149"/>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4" name="フローチャート: 判断 453"/>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5" name="テキスト ボックス 454"/>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72034</xdr:rowOff>
    </xdr:from>
    <xdr:to>
      <xdr:col>68</xdr:col>
      <xdr:colOff>152400</xdr:colOff>
      <xdr:row>15</xdr:row>
      <xdr:rowOff>44399</xdr:rowOff>
    </xdr:to>
    <xdr:cxnSp macro="">
      <xdr:nvCxnSpPr>
        <xdr:cNvPr id="456" name="直線コネクタ 455"/>
        <xdr:cNvCxnSpPr/>
      </xdr:nvCxnSpPr>
      <xdr:spPr>
        <a:xfrm>
          <a:off x="13512800" y="2472334"/>
          <a:ext cx="889000" cy="1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46076</xdr:rowOff>
    </xdr:from>
    <xdr:to>
      <xdr:col>68</xdr:col>
      <xdr:colOff>203200</xdr:colOff>
      <xdr:row>16</xdr:row>
      <xdr:rowOff>147676</xdr:rowOff>
    </xdr:to>
    <xdr:sp macro="" textlink="">
      <xdr:nvSpPr>
        <xdr:cNvPr id="457" name="フローチャート: 判断 456"/>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132453</xdr:rowOff>
    </xdr:from>
    <xdr:ext cx="762000" cy="259045"/>
    <xdr:sp macro="" textlink="">
      <xdr:nvSpPr>
        <xdr:cNvPr id="458" name="テキスト ボックス 457"/>
        <xdr:cNvSpPr txBox="1"/>
      </xdr:nvSpPr>
      <xdr:spPr>
        <a:xfrm>
          <a:off x="14020800" y="28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9" name="フローチャート: 判断 458"/>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171061</xdr:rowOff>
    </xdr:from>
    <xdr:ext cx="762000" cy="259045"/>
    <xdr:sp macro="" textlink="">
      <xdr:nvSpPr>
        <xdr:cNvPr id="460" name="テキスト ボックス 459"/>
        <xdr:cNvSpPr txBox="1"/>
      </xdr:nvSpPr>
      <xdr:spPr>
        <a:xfrm>
          <a:off x="13131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52222</xdr:rowOff>
    </xdr:from>
    <xdr:to>
      <xdr:col>81</xdr:col>
      <xdr:colOff>95250</xdr:colOff>
      <xdr:row>17</xdr:row>
      <xdr:rowOff>153822</xdr:rowOff>
    </xdr:to>
    <xdr:sp macro="" textlink="">
      <xdr:nvSpPr>
        <xdr:cNvPr id="466" name="楕円 465"/>
        <xdr:cNvSpPr/>
      </xdr:nvSpPr>
      <xdr:spPr>
        <a:xfrm>
          <a:off x="16967200" y="2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24299</xdr:rowOff>
    </xdr:from>
    <xdr:ext cx="762000" cy="259045"/>
    <xdr:sp macro="" textlink="">
      <xdr:nvSpPr>
        <xdr:cNvPr id="467" name="将来負担の状況該当値テキスト"/>
        <xdr:cNvSpPr txBox="1"/>
      </xdr:nvSpPr>
      <xdr:spPr>
        <a:xfrm>
          <a:off x="17106900" y="29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50648</xdr:rowOff>
    </xdr:from>
    <xdr:to>
      <xdr:col>77</xdr:col>
      <xdr:colOff>95250</xdr:colOff>
      <xdr:row>18</xdr:row>
      <xdr:rowOff>152248</xdr:rowOff>
    </xdr:to>
    <xdr:sp macro="" textlink="">
      <xdr:nvSpPr>
        <xdr:cNvPr id="468" name="楕円 467"/>
        <xdr:cNvSpPr/>
      </xdr:nvSpPr>
      <xdr:spPr>
        <a:xfrm>
          <a:off x="16129000" y="31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137025</xdr:rowOff>
    </xdr:from>
    <xdr:ext cx="736600" cy="259045"/>
    <xdr:sp macro="" textlink="">
      <xdr:nvSpPr>
        <xdr:cNvPr id="469" name="テキスト ボックス 468"/>
        <xdr:cNvSpPr txBox="1"/>
      </xdr:nvSpPr>
      <xdr:spPr>
        <a:xfrm>
          <a:off x="15798800" y="322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30277</xdr:rowOff>
    </xdr:from>
    <xdr:to>
      <xdr:col>73</xdr:col>
      <xdr:colOff>44450</xdr:colOff>
      <xdr:row>15</xdr:row>
      <xdr:rowOff>131877</xdr:rowOff>
    </xdr:to>
    <xdr:sp macro="" textlink="">
      <xdr:nvSpPr>
        <xdr:cNvPr id="470" name="楕円 469"/>
        <xdr:cNvSpPr/>
      </xdr:nvSpPr>
      <xdr:spPr>
        <a:xfrm>
          <a:off x="15240000" y="2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116654</xdr:rowOff>
    </xdr:from>
    <xdr:ext cx="762000" cy="259045"/>
    <xdr:sp macro="" textlink="">
      <xdr:nvSpPr>
        <xdr:cNvPr id="471" name="テキスト ボックス 470"/>
        <xdr:cNvSpPr txBox="1"/>
      </xdr:nvSpPr>
      <xdr:spPr>
        <a:xfrm>
          <a:off x="14909800" y="26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165049</xdr:rowOff>
    </xdr:from>
    <xdr:to>
      <xdr:col>68</xdr:col>
      <xdr:colOff>203200</xdr:colOff>
      <xdr:row>15</xdr:row>
      <xdr:rowOff>95199</xdr:rowOff>
    </xdr:to>
    <xdr:sp macro="" textlink="">
      <xdr:nvSpPr>
        <xdr:cNvPr id="472" name="楕円 471"/>
        <xdr:cNvSpPr/>
      </xdr:nvSpPr>
      <xdr:spPr>
        <a:xfrm>
          <a:off x="14351000" y="2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105376</xdr:rowOff>
    </xdr:from>
    <xdr:ext cx="762000" cy="259045"/>
    <xdr:sp macro="" textlink="">
      <xdr:nvSpPr>
        <xdr:cNvPr id="473" name="テキスト ボックス 472"/>
        <xdr:cNvSpPr txBox="1"/>
      </xdr:nvSpPr>
      <xdr:spPr>
        <a:xfrm>
          <a:off x="14020800" y="233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21234</xdr:rowOff>
    </xdr:from>
    <xdr:to>
      <xdr:col>64</xdr:col>
      <xdr:colOff>152400</xdr:colOff>
      <xdr:row>14</xdr:row>
      <xdr:rowOff>122834</xdr:rowOff>
    </xdr:to>
    <xdr:sp macro="" textlink="">
      <xdr:nvSpPr>
        <xdr:cNvPr id="474" name="楕円 473"/>
        <xdr:cNvSpPr/>
      </xdr:nvSpPr>
      <xdr:spPr>
        <a:xfrm>
          <a:off x="13462000" y="24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133011</xdr:rowOff>
    </xdr:from>
    <xdr:ext cx="762000" cy="259045"/>
    <xdr:sp macro="" textlink="">
      <xdr:nvSpPr>
        <xdr:cNvPr id="475" name="テキスト ボックス 474"/>
        <xdr:cNvSpPr txBox="1"/>
      </xdr:nvSpPr>
      <xdr:spPr>
        <a:xfrm>
          <a:off x="13131800" y="219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13,733
13,637
127.70
11,922,510
11,246,253
282,350
4,079,810
6,667,467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人件費に係る経常収支比率は、昨年度に比べ０．</a:t>
          </a:r>
          <a:r>
            <a:rPr lang="ja-JP" altLang="en-US" sz="1100" b="0" i="0" baseline="0">
              <a:solidFill>
                <a:schemeClr val="tx1"/>
              </a:solidFill>
              <a:effectLst/>
              <a:latin typeface="+mn-lt"/>
              <a:ea typeface="+mn-ea"/>
              <a:cs typeface="+mn-cs"/>
            </a:rPr>
            <a:t>３</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上</a:t>
          </a:r>
          <a:r>
            <a:rPr lang="ja-JP" altLang="ja-JP" sz="1100" b="0" i="0" baseline="0">
              <a:solidFill>
                <a:schemeClr val="tx1"/>
              </a:solidFill>
              <a:effectLst/>
              <a:latin typeface="+mn-lt"/>
              <a:ea typeface="+mn-ea"/>
              <a:cs typeface="+mn-cs"/>
            </a:rPr>
            <a:t>がり、</a:t>
          </a:r>
          <a:r>
            <a:rPr lang="ja-JP" altLang="en-US" sz="1100" b="0" i="0" baseline="0">
              <a:solidFill>
                <a:schemeClr val="tx1"/>
              </a:solidFill>
              <a:effectLst/>
              <a:latin typeface="+mn-lt"/>
              <a:ea typeface="+mn-ea"/>
              <a:cs typeface="+mn-cs"/>
            </a:rPr>
            <a:t>２４．１</a:t>
          </a:r>
          <a:r>
            <a:rPr lang="ja-JP" altLang="ja-JP" sz="1100" b="0" i="0" baseline="0">
              <a:solidFill>
                <a:schemeClr val="tx1"/>
              </a:solidFill>
              <a:effectLst/>
              <a:latin typeface="+mn-lt"/>
              <a:ea typeface="+mn-ea"/>
              <a:cs typeface="+mn-cs"/>
            </a:rPr>
            <a:t>％と</a:t>
          </a:r>
          <a:r>
            <a:rPr lang="ja-JP" altLang="en-US" sz="1100" b="0" i="0" baseline="0">
              <a:solidFill>
                <a:schemeClr val="tx1"/>
              </a:solidFill>
              <a:effectLst/>
              <a:latin typeface="+mn-lt"/>
              <a:ea typeface="+mn-ea"/>
              <a:cs typeface="+mn-cs"/>
            </a:rPr>
            <a:t>なり</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依然として</a:t>
          </a:r>
          <a:r>
            <a:rPr lang="ja-JP" altLang="ja-JP" sz="1100" b="0" i="0" baseline="0">
              <a:solidFill>
                <a:schemeClr val="tx1"/>
              </a:solidFill>
              <a:effectLst/>
              <a:latin typeface="+mn-lt"/>
              <a:ea typeface="+mn-ea"/>
              <a:cs typeface="+mn-cs"/>
            </a:rPr>
            <a:t>類似団体平均値を上回っている状況である。主な要因は</a:t>
          </a:r>
          <a:r>
            <a:rPr lang="ja-JP" altLang="en-US" sz="1100" b="0" i="0" baseline="0">
              <a:solidFill>
                <a:schemeClr val="tx1"/>
              </a:solidFill>
              <a:effectLst/>
              <a:latin typeface="+mn-lt"/>
              <a:ea typeface="+mn-ea"/>
              <a:cs typeface="+mn-cs"/>
            </a:rPr>
            <a:t>県人事院勧告により人件費が全体的に引上げとなったこと、</a:t>
          </a:r>
          <a:r>
            <a:rPr lang="ja-JP" altLang="ja-JP" sz="1100" b="0" i="0" baseline="0">
              <a:solidFill>
                <a:schemeClr val="tx1"/>
              </a:solidFill>
              <a:effectLst/>
              <a:latin typeface="+mn-lt"/>
              <a:ea typeface="+mn-ea"/>
              <a:cs typeface="+mn-cs"/>
            </a:rPr>
            <a:t>震災対応による業務が増えたことによる影響が大きく、今後も人件費の削減に努めなければならないところである。しかしながら、災害対応等の業務増に伴い時間外勤務手当が増加しており、今後注視していかなければならない。</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1270</xdr:rowOff>
    </xdr:to>
    <xdr:cxnSp macro="">
      <xdr:nvCxnSpPr>
        <xdr:cNvPr id="66" name="直線コネクタ 65"/>
        <xdr:cNvCxnSpPr/>
      </xdr:nvCxnSpPr>
      <xdr:spPr>
        <a:xfrm>
          <a:off x="3987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8890</xdr:rowOff>
    </xdr:to>
    <xdr:cxnSp macro="">
      <xdr:nvCxnSpPr>
        <xdr:cNvPr id="69" name="直線コネクタ 68"/>
        <xdr:cNvCxnSpPr/>
      </xdr:nvCxnSpPr>
      <xdr:spPr>
        <a:xfrm flipV="1">
          <a:off x="3098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130810</xdr:rowOff>
    </xdr:to>
    <xdr:cxnSp macro="">
      <xdr:nvCxnSpPr>
        <xdr:cNvPr id="72" name="直線コネクタ 71"/>
        <xdr:cNvCxnSpPr/>
      </xdr:nvCxnSpPr>
      <xdr:spPr>
        <a:xfrm flipV="1">
          <a:off x="2209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130810</xdr:rowOff>
    </xdr:to>
    <xdr:cxnSp macro="">
      <xdr:nvCxnSpPr>
        <xdr:cNvPr id="75" name="直線コネクタ 74"/>
        <xdr:cNvCxnSpPr/>
      </xdr:nvCxnSpPr>
      <xdr:spPr>
        <a:xfrm>
          <a:off x="1320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mn-lt"/>
              <a:ea typeface="+mn-ea"/>
              <a:cs typeface="+mn-cs"/>
            </a:rPr>
            <a:t>物件費に係る経常収支比率は、類似団体平均より高い状況が続いている。これは、除染対策事業等に関する委託料が主な要因となっている。</a:t>
          </a:r>
          <a:endParaRPr lang="ja-JP" altLang="ja-JP" sz="1400">
            <a:solidFill>
              <a:schemeClr val="tx1"/>
            </a:solidFill>
            <a:effectLst/>
          </a:endParaRPr>
        </a:p>
        <a:p>
          <a:pPr rtl="0" fontAlgn="base"/>
          <a:r>
            <a:rPr lang="ja-JP" altLang="ja-JP" sz="1100" b="0" i="0" baseline="0">
              <a:solidFill>
                <a:schemeClr val="tx1"/>
              </a:solidFill>
              <a:effectLst/>
              <a:latin typeface="+mn-lt"/>
              <a:ea typeface="+mn-ea"/>
              <a:cs typeface="+mn-cs"/>
            </a:rPr>
            <a:t>　今年度は前年度比、</a:t>
          </a:r>
          <a:r>
            <a:rPr lang="ja-JP" altLang="en-US" sz="1100" b="0" i="0" baseline="0">
              <a:solidFill>
                <a:schemeClr val="tx1"/>
              </a:solidFill>
              <a:effectLst/>
              <a:latin typeface="+mn-lt"/>
              <a:ea typeface="+mn-ea"/>
              <a:cs typeface="+mn-cs"/>
            </a:rPr>
            <a:t>２．４</a:t>
          </a:r>
          <a:r>
            <a:rPr lang="ja-JP" altLang="ja-JP" sz="1100" b="0" i="0" baseline="0">
              <a:solidFill>
                <a:schemeClr val="tx1"/>
              </a:solidFill>
              <a:effectLst/>
              <a:latin typeface="+mn-lt"/>
              <a:ea typeface="+mn-ea"/>
              <a:cs typeface="+mn-cs"/>
            </a:rPr>
            <a:t>ポイント上回ることとなったが、これは、除染対策事業の新たな動きとして</a:t>
          </a:r>
          <a:r>
            <a:rPr lang="ja-JP" altLang="en-US" sz="1100" b="0" i="0" baseline="0">
              <a:solidFill>
                <a:schemeClr val="tx1"/>
              </a:solidFill>
              <a:effectLst/>
              <a:latin typeface="+mn-lt"/>
              <a:ea typeface="+mn-ea"/>
              <a:cs typeface="+mn-cs"/>
            </a:rPr>
            <a:t>始まった</a:t>
          </a:r>
          <a:r>
            <a:rPr lang="ja-JP" altLang="ja-JP" sz="1100" b="0" i="0" baseline="0">
              <a:solidFill>
                <a:schemeClr val="tx1"/>
              </a:solidFill>
              <a:effectLst/>
              <a:latin typeface="+mn-lt"/>
              <a:ea typeface="+mn-ea"/>
              <a:cs typeface="+mn-cs"/>
            </a:rPr>
            <a:t>、ため池放射性物質対策業務委託料などが</a:t>
          </a:r>
          <a:r>
            <a:rPr lang="ja-JP" altLang="en-US" sz="1100" b="0" i="0" baseline="0">
              <a:solidFill>
                <a:schemeClr val="tx1"/>
              </a:solidFill>
              <a:effectLst/>
              <a:latin typeface="+mn-lt"/>
              <a:ea typeface="+mn-ea"/>
              <a:cs typeface="+mn-cs"/>
            </a:rPr>
            <a:t>増額となった</a:t>
          </a:r>
          <a:r>
            <a:rPr lang="ja-JP" altLang="ja-JP" sz="1100" b="0" i="0" baseline="0">
              <a:solidFill>
                <a:schemeClr val="tx1"/>
              </a:solidFill>
              <a:effectLst/>
              <a:latin typeface="+mn-lt"/>
              <a:ea typeface="+mn-ea"/>
              <a:cs typeface="+mn-cs"/>
            </a:rPr>
            <a:t>ことによる。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21</xdr:row>
      <xdr:rowOff>113393</xdr:rowOff>
    </xdr:to>
    <xdr:cxnSp macro="">
      <xdr:nvCxnSpPr>
        <xdr:cNvPr id="129" name="直線コネクタ 128"/>
        <xdr:cNvCxnSpPr/>
      </xdr:nvCxnSpPr>
      <xdr:spPr>
        <a:xfrm>
          <a:off x="15671800" y="34525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20</xdr:row>
      <xdr:rowOff>23586</xdr:rowOff>
    </xdr:to>
    <xdr:cxnSp macro="">
      <xdr:nvCxnSpPr>
        <xdr:cNvPr id="132" name="直線コネクタ 131"/>
        <xdr:cNvCxnSpPr/>
      </xdr:nvCxnSpPr>
      <xdr:spPr>
        <a:xfrm>
          <a:off x="14782800" y="3245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18</xdr:row>
      <xdr:rowOff>159657</xdr:rowOff>
    </xdr:to>
    <xdr:cxnSp macro="">
      <xdr:nvCxnSpPr>
        <xdr:cNvPr id="135" name="直線コネクタ 134"/>
        <xdr:cNvCxnSpPr/>
      </xdr:nvCxnSpPr>
      <xdr:spPr>
        <a:xfrm>
          <a:off x="13893800" y="3028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18</xdr:row>
      <xdr:rowOff>105229</xdr:rowOff>
    </xdr:to>
    <xdr:cxnSp macro="">
      <xdr:nvCxnSpPr>
        <xdr:cNvPr id="138" name="直線コネクタ 137"/>
        <xdr:cNvCxnSpPr/>
      </xdr:nvCxnSpPr>
      <xdr:spPr>
        <a:xfrm flipV="1">
          <a:off x="13004800" y="3028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40" name="テキスト ボックス 139"/>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62593</xdr:rowOff>
    </xdr:from>
    <xdr:to>
      <xdr:col>82</xdr:col>
      <xdr:colOff>158750</xdr:colOff>
      <xdr:row>21</xdr:row>
      <xdr:rowOff>164193</xdr:rowOff>
    </xdr:to>
    <xdr:sp macro="" textlink="">
      <xdr:nvSpPr>
        <xdr:cNvPr id="148" name="楕円 147"/>
        <xdr:cNvSpPr/>
      </xdr:nvSpPr>
      <xdr:spPr>
        <a:xfrm>
          <a:off x="164592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142620</xdr:rowOff>
    </xdr:from>
    <xdr:ext cx="762000" cy="259045"/>
    <xdr:sp macro="" textlink="">
      <xdr:nvSpPr>
        <xdr:cNvPr id="149" name="物件費該当値テキスト"/>
        <xdr:cNvSpPr txBox="1"/>
      </xdr:nvSpPr>
      <xdr:spPr>
        <a:xfrm>
          <a:off x="16598900" y="35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0" name="楕円 149"/>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1" name="テキスト ボックス 150"/>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6" name="楕円 155"/>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7" name="テキスト ボックス 156"/>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扶助費に係る経常収支比率は、前年より</a:t>
          </a:r>
          <a:r>
            <a:rPr lang="ja-JP" altLang="en-US" sz="1100" b="0" i="0" baseline="0">
              <a:solidFill>
                <a:schemeClr val="tx1"/>
              </a:solidFill>
              <a:effectLst/>
              <a:latin typeface="+mn-lt"/>
              <a:ea typeface="+mn-ea"/>
              <a:cs typeface="+mn-cs"/>
            </a:rPr>
            <a:t>１．４</a:t>
          </a:r>
          <a:r>
            <a:rPr lang="ja-JP" altLang="ja-JP" sz="1100" b="0" i="0" baseline="0">
              <a:solidFill>
                <a:schemeClr val="tx1"/>
              </a:solidFill>
              <a:effectLst/>
              <a:latin typeface="+mn-lt"/>
              <a:ea typeface="+mn-ea"/>
              <a:cs typeface="+mn-cs"/>
            </a:rPr>
            <a:t>ポイント下がり、かつ類似団体よりも</a:t>
          </a:r>
          <a:r>
            <a:rPr lang="ja-JP" altLang="en-US" sz="1100" b="0" i="0" baseline="0">
              <a:solidFill>
                <a:schemeClr val="tx1"/>
              </a:solidFill>
              <a:effectLst/>
              <a:latin typeface="+mn-lt"/>
              <a:ea typeface="+mn-ea"/>
              <a:cs typeface="+mn-cs"/>
            </a:rPr>
            <a:t>２．６</a:t>
          </a:r>
          <a:r>
            <a:rPr lang="ja-JP" altLang="ja-JP" sz="1100" b="0" i="0" baseline="0">
              <a:solidFill>
                <a:schemeClr val="tx1"/>
              </a:solidFill>
              <a:effectLst/>
              <a:latin typeface="+mn-lt"/>
              <a:ea typeface="+mn-ea"/>
              <a:cs typeface="+mn-cs"/>
            </a:rPr>
            <a:t>ポイント下回っている。下がった要因としては、</a:t>
          </a:r>
          <a:r>
            <a:rPr lang="ja-JP" altLang="en-US" sz="1100" b="0" i="0" baseline="0">
              <a:solidFill>
                <a:schemeClr val="tx1"/>
              </a:solidFill>
              <a:effectLst/>
              <a:latin typeface="+mn-lt"/>
              <a:ea typeface="+mn-ea"/>
              <a:cs typeface="+mn-cs"/>
            </a:rPr>
            <a:t>低所得者対策として設けられた平成２８年度の臨時福祉給付金が平成２９年度に皆減となったこと、乳児医療助成金、被用者小学校終了前児童手当などの減額</a:t>
          </a:r>
          <a:r>
            <a:rPr lang="ja-JP" altLang="ja-JP" sz="1100" b="0" i="0" baseline="0">
              <a:solidFill>
                <a:schemeClr val="tx1"/>
              </a:solidFill>
              <a:effectLst/>
              <a:latin typeface="+mn-lt"/>
              <a:ea typeface="+mn-ea"/>
              <a:cs typeface="+mn-cs"/>
            </a:rPr>
            <a:t>よるものである。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54</xdr:row>
      <xdr:rowOff>143328</xdr:rowOff>
    </xdr:to>
    <xdr:cxnSp macro="">
      <xdr:nvCxnSpPr>
        <xdr:cNvPr id="192" name="直線コネクタ 191"/>
        <xdr:cNvCxnSpPr/>
      </xdr:nvCxnSpPr>
      <xdr:spPr>
        <a:xfrm flipV="1">
          <a:off x="3987800" y="91730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5" name="直線コネクタ 194"/>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118835</xdr:rowOff>
    </xdr:to>
    <xdr:cxnSp macro="">
      <xdr:nvCxnSpPr>
        <xdr:cNvPr id="198" name="直線コネクタ 197"/>
        <xdr:cNvCxnSpPr/>
      </xdr:nvCxnSpPr>
      <xdr:spPr>
        <a:xfrm flipV="1">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55</xdr:row>
      <xdr:rowOff>118835</xdr:rowOff>
    </xdr:to>
    <xdr:cxnSp macro="">
      <xdr:nvCxnSpPr>
        <xdr:cNvPr id="201" name="直線コネクタ 200"/>
        <xdr:cNvCxnSpPr/>
      </xdr:nvCxnSpPr>
      <xdr:spPr>
        <a:xfrm>
          <a:off x="1320800" y="9319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11" name="楕円 210"/>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51905</xdr:rowOff>
    </xdr:from>
    <xdr:ext cx="762000" cy="259045"/>
    <xdr:sp macro="" textlink="">
      <xdr:nvSpPr>
        <xdr:cNvPr id="212" name="扶助費該当値テキスト"/>
        <xdr:cNvSpPr txBox="1"/>
      </xdr:nvSpPr>
      <xdr:spPr>
        <a:xfrm>
          <a:off x="49149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3" name="楕円 212"/>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4" name="テキスト ボックス 213"/>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5" name="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mn-lt"/>
              <a:ea typeface="+mn-ea"/>
              <a:cs typeface="+mn-cs"/>
            </a:rPr>
            <a:t>　その他の経費のうち繰出金については、介護保険特別会計への繰出金</a:t>
          </a:r>
          <a:r>
            <a:rPr lang="ja-JP" altLang="en-US" sz="1100" b="0" i="0" baseline="0">
              <a:solidFill>
                <a:schemeClr val="tx1"/>
              </a:solidFill>
              <a:effectLst/>
              <a:latin typeface="+mn-lt"/>
              <a:ea typeface="+mn-ea"/>
              <a:cs typeface="+mn-cs"/>
            </a:rPr>
            <a:t>の減や、</a:t>
          </a:r>
          <a:r>
            <a:rPr lang="ja-JP" altLang="ja-JP" sz="1100" b="0" i="0" baseline="0">
              <a:solidFill>
                <a:schemeClr val="tx1"/>
              </a:solidFill>
              <a:effectLst/>
              <a:latin typeface="+mn-lt"/>
              <a:ea typeface="+mn-ea"/>
              <a:cs typeface="+mn-cs"/>
            </a:rPr>
            <a:t>加えて、</a:t>
          </a:r>
          <a:r>
            <a:rPr lang="ja-JP" altLang="en-US" sz="1100" b="0" i="0" baseline="0">
              <a:solidFill>
                <a:schemeClr val="tx1"/>
              </a:solidFill>
              <a:effectLst/>
              <a:latin typeface="+mn-lt"/>
              <a:ea typeface="+mn-ea"/>
              <a:cs typeface="+mn-cs"/>
            </a:rPr>
            <a:t>西部工業団地の造成工事が完成したことにより</a:t>
          </a:r>
          <a:r>
            <a:rPr lang="ja-JP" altLang="ja-JP" sz="1100" b="0" i="0" baseline="0">
              <a:solidFill>
                <a:schemeClr val="tx1"/>
              </a:solidFill>
              <a:effectLst/>
              <a:latin typeface="+mn-lt"/>
              <a:ea typeface="+mn-ea"/>
              <a:cs typeface="+mn-cs"/>
            </a:rPr>
            <a:t>工業団地造成事業特別会計への繰出し</a:t>
          </a:r>
          <a:r>
            <a:rPr lang="ja-JP" altLang="en-US" sz="1100" b="0" i="0" baseline="0">
              <a:solidFill>
                <a:schemeClr val="tx1"/>
              </a:solidFill>
              <a:effectLst/>
              <a:latin typeface="+mn-lt"/>
              <a:ea typeface="+mn-ea"/>
              <a:cs typeface="+mn-cs"/>
            </a:rPr>
            <a:t>が皆減となったことにより</a:t>
          </a:r>
          <a:r>
            <a:rPr lang="ja-JP" altLang="ja-JP" sz="1100" b="0" i="0" baseline="0">
              <a:solidFill>
                <a:schemeClr val="tx1"/>
              </a:solidFill>
              <a:effectLst/>
              <a:latin typeface="+mn-lt"/>
              <a:ea typeface="+mn-ea"/>
              <a:cs typeface="+mn-cs"/>
            </a:rPr>
            <a:t>、前年度よりの</a:t>
          </a:r>
          <a:r>
            <a:rPr lang="en-US" altLang="ja-JP" sz="1100" b="0" i="0" baseline="0">
              <a:solidFill>
                <a:schemeClr val="tx1"/>
              </a:solidFill>
              <a:effectLst/>
              <a:latin typeface="+mn-lt"/>
              <a:ea typeface="+mn-ea"/>
              <a:cs typeface="+mn-cs"/>
            </a:rPr>
            <a:t>0.9</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下</a:t>
          </a:r>
          <a:r>
            <a:rPr lang="ja-JP" altLang="ja-JP" sz="1100" b="0" i="0" baseline="0">
              <a:solidFill>
                <a:schemeClr val="tx1"/>
              </a:solidFill>
              <a:effectLst/>
              <a:latin typeface="+mn-lt"/>
              <a:ea typeface="+mn-ea"/>
              <a:cs typeface="+mn-cs"/>
            </a:rPr>
            <a:t>回る結果となった。</a:t>
          </a:r>
          <a:endParaRPr lang="en-US" altLang="ja-JP" sz="1100" b="0" i="0" baseline="0">
            <a:solidFill>
              <a:schemeClr val="tx1"/>
            </a:solidFill>
            <a:effectLst/>
            <a:latin typeface="+mn-lt"/>
            <a:ea typeface="+mn-ea"/>
            <a:cs typeface="+mn-cs"/>
          </a:endParaRPr>
        </a:p>
        <a:p>
          <a:pPr rtl="0" fontAlgn="base"/>
          <a:r>
            <a:rPr lang="ja-JP" altLang="en-US" sz="1100" b="0" i="0" baseline="0">
              <a:solidFill>
                <a:schemeClr val="tx1"/>
              </a:solidFill>
              <a:effectLst/>
              <a:latin typeface="+mn-lt"/>
              <a:ea typeface="+mn-ea"/>
              <a:cs typeface="+mn-cs"/>
            </a:rPr>
            <a:t>　今後もさらに介護保険料の適正化など、普通会計の健全化を図っていく。</a:t>
          </a:r>
          <a:endParaRPr lang="ja-JP" altLang="ja-JP">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115570</xdr:rowOff>
    </xdr:to>
    <xdr:cxnSp macro="">
      <xdr:nvCxnSpPr>
        <xdr:cNvPr id="253" name="直線コネクタ 252"/>
        <xdr:cNvCxnSpPr/>
      </xdr:nvCxnSpPr>
      <xdr:spPr>
        <a:xfrm flipV="1">
          <a:off x="15671800" y="9476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115570</xdr:rowOff>
    </xdr:to>
    <xdr:cxnSp macro="">
      <xdr:nvCxnSpPr>
        <xdr:cNvPr id="256" name="直線コネクタ 255"/>
        <xdr:cNvCxnSpPr/>
      </xdr:nvCxnSpPr>
      <xdr:spPr>
        <a:xfrm>
          <a:off x="14782800" y="953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12700</xdr:rowOff>
    </xdr:to>
    <xdr:cxnSp macro="">
      <xdr:nvCxnSpPr>
        <xdr:cNvPr id="259" name="直線コネクタ 258"/>
        <xdr:cNvCxnSpPr/>
      </xdr:nvCxnSpPr>
      <xdr:spPr>
        <a:xfrm flipV="1">
          <a:off x="13893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56</xdr:row>
      <xdr:rowOff>12700</xdr:rowOff>
    </xdr:to>
    <xdr:cxnSp macro="">
      <xdr:nvCxnSpPr>
        <xdr:cNvPr id="262" name="直線コネクタ 261"/>
        <xdr:cNvCxnSpPr/>
      </xdr:nvCxnSpPr>
      <xdr:spPr>
        <a:xfrm>
          <a:off x="13004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4" name="テキスト ボックス 263"/>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66" name="テキスト ボックス 265"/>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2" name="楕円 27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4" name="楕円 273"/>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75" name="テキスト ボックス 274"/>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7" name="テキスト ボックス 276"/>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9" name="テキスト ボックス 278"/>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81" name="テキスト ボックス 280"/>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補助費等の経常収支比率は昨年と比較し、</a:t>
          </a:r>
          <a:r>
            <a:rPr lang="ja-JP" altLang="en-US" sz="1100" b="0" i="0" baseline="0">
              <a:solidFill>
                <a:schemeClr val="tx1"/>
              </a:solidFill>
              <a:effectLst/>
              <a:latin typeface="+mn-lt"/>
              <a:ea typeface="+mn-ea"/>
              <a:cs typeface="+mn-cs"/>
            </a:rPr>
            <a:t>０．５</a:t>
          </a:r>
          <a:r>
            <a:rPr lang="ja-JP" altLang="ja-JP" sz="1100" b="0" i="0" baseline="0">
              <a:solidFill>
                <a:schemeClr val="tx1"/>
              </a:solidFill>
              <a:effectLst/>
              <a:latin typeface="+mn-lt"/>
              <a:ea typeface="+mn-ea"/>
              <a:cs typeface="+mn-cs"/>
            </a:rPr>
            <a:t>ポイント増加した。これは伊達地方消防組合の地方債償還に係る負担見込額の増加</a:t>
          </a:r>
          <a:r>
            <a:rPr lang="ja-JP" altLang="en-US" sz="1100" b="0" i="0" baseline="0">
              <a:solidFill>
                <a:schemeClr val="tx1"/>
              </a:solidFill>
              <a:effectLst/>
              <a:latin typeface="+mn-lt"/>
              <a:ea typeface="+mn-ea"/>
              <a:cs typeface="+mn-cs"/>
            </a:rPr>
            <a:t>や町道工事負担金の皆増</a:t>
          </a:r>
          <a:r>
            <a:rPr lang="ja-JP" altLang="ja-JP" sz="1100" b="0" i="0" baseline="0">
              <a:solidFill>
                <a:schemeClr val="tx1"/>
              </a:solidFill>
              <a:effectLst/>
              <a:latin typeface="+mn-lt"/>
              <a:ea typeface="+mn-ea"/>
              <a:cs typeface="+mn-cs"/>
            </a:rPr>
            <a:t>によるものが要因と考えられる。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128633</xdr:rowOff>
    </xdr:from>
    <xdr:to>
      <xdr:col>82</xdr:col>
      <xdr:colOff>107950</xdr:colOff>
      <xdr:row>37</xdr:row>
      <xdr:rowOff>161290</xdr:rowOff>
    </xdr:to>
    <xdr:cxnSp macro="">
      <xdr:nvCxnSpPr>
        <xdr:cNvPr id="315" name="直線コネクタ 314"/>
        <xdr:cNvCxnSpPr/>
      </xdr:nvCxnSpPr>
      <xdr:spPr>
        <a:xfrm>
          <a:off x="15671800" y="64722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156392</xdr:rowOff>
    </xdr:from>
    <xdr:to>
      <xdr:col>78</xdr:col>
      <xdr:colOff>69850</xdr:colOff>
      <xdr:row>37</xdr:row>
      <xdr:rowOff>128633</xdr:rowOff>
    </xdr:to>
    <xdr:cxnSp macro="">
      <xdr:nvCxnSpPr>
        <xdr:cNvPr id="318" name="直線コネクタ 317"/>
        <xdr:cNvCxnSpPr/>
      </xdr:nvCxnSpPr>
      <xdr:spPr>
        <a:xfrm>
          <a:off x="14782800" y="6328592"/>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36</xdr:row>
      <xdr:rowOff>169454</xdr:rowOff>
    </xdr:to>
    <xdr:cxnSp macro="">
      <xdr:nvCxnSpPr>
        <xdr:cNvPr id="321" name="直線コネクタ 320"/>
        <xdr:cNvCxnSpPr/>
      </xdr:nvCxnSpPr>
      <xdr:spPr>
        <a:xfrm flipV="1">
          <a:off x="13893800" y="63285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30661</xdr:rowOff>
    </xdr:to>
    <xdr:cxnSp macro="">
      <xdr:nvCxnSpPr>
        <xdr:cNvPr id="324" name="直線コネクタ 323"/>
        <xdr:cNvCxnSpPr/>
      </xdr:nvCxnSpPr>
      <xdr:spPr>
        <a:xfrm flipV="1">
          <a:off x="13004800" y="63416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110326</xdr:rowOff>
    </xdr:from>
    <xdr:ext cx="762000" cy="259045"/>
    <xdr:sp macro="" textlink="">
      <xdr:nvSpPr>
        <xdr:cNvPr id="326" name="テキスト ボックス 325"/>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8" name="テキスト ボックス 32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4" name="楕円 333"/>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127017</xdr:rowOff>
    </xdr:from>
    <xdr:ext cx="762000" cy="259045"/>
    <xdr:sp macro="" textlink="">
      <xdr:nvSpPr>
        <xdr:cNvPr id="335" name="補助費等該当値テキスト"/>
        <xdr:cNvSpPr txBox="1"/>
      </xdr:nvSpPr>
      <xdr:spPr>
        <a:xfrm>
          <a:off x="16598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77833</xdr:rowOff>
    </xdr:from>
    <xdr:to>
      <xdr:col>78</xdr:col>
      <xdr:colOff>120650</xdr:colOff>
      <xdr:row>38</xdr:row>
      <xdr:rowOff>7982</xdr:rowOff>
    </xdr:to>
    <xdr:sp macro="" textlink="">
      <xdr:nvSpPr>
        <xdr:cNvPr id="336" name="楕円 335"/>
        <xdr:cNvSpPr/>
      </xdr:nvSpPr>
      <xdr:spPr>
        <a:xfrm>
          <a:off x="15621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18160</xdr:rowOff>
    </xdr:from>
    <xdr:ext cx="736600" cy="259045"/>
    <xdr:sp macro="" textlink="">
      <xdr:nvSpPr>
        <xdr:cNvPr id="337" name="テキスト ボックス 336"/>
        <xdr:cNvSpPr txBox="1"/>
      </xdr:nvSpPr>
      <xdr:spPr>
        <a:xfrm>
          <a:off x="15290800" y="61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105592</xdr:rowOff>
    </xdr:from>
    <xdr:to>
      <xdr:col>74</xdr:col>
      <xdr:colOff>31750</xdr:colOff>
      <xdr:row>37</xdr:row>
      <xdr:rowOff>35742</xdr:rowOff>
    </xdr:to>
    <xdr:sp macro="" textlink="">
      <xdr:nvSpPr>
        <xdr:cNvPr id="338" name="楕円 337"/>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45919</xdr:rowOff>
    </xdr:from>
    <xdr:ext cx="762000" cy="259045"/>
    <xdr:sp macro="" textlink="">
      <xdr:nvSpPr>
        <xdr:cNvPr id="339" name="テキスト ボックス 338"/>
        <xdr:cNvSpPr txBox="1"/>
      </xdr:nvSpPr>
      <xdr:spPr>
        <a:xfrm>
          <a:off x="14401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40" name="楕円 339"/>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58981</xdr:rowOff>
    </xdr:from>
    <xdr:ext cx="762000" cy="259045"/>
    <xdr:sp macro="" textlink="">
      <xdr:nvSpPr>
        <xdr:cNvPr id="341" name="テキスト ボックス 340"/>
        <xdr:cNvSpPr txBox="1"/>
      </xdr:nvSpPr>
      <xdr:spPr>
        <a:xfrm>
          <a:off x="13512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42" name="楕円 341"/>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91638</xdr:rowOff>
    </xdr:from>
    <xdr:ext cx="762000" cy="259045"/>
    <xdr:sp macro="" textlink="">
      <xdr:nvSpPr>
        <xdr:cNvPr id="343" name="テキスト ボックス 342"/>
        <xdr:cNvSpPr txBox="1"/>
      </xdr:nvSpPr>
      <xdr:spPr>
        <a:xfrm>
          <a:off x="12623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公債費は類似団体よりも</a:t>
          </a:r>
          <a:r>
            <a:rPr lang="ja-JP" altLang="en-US" sz="1100" b="0" i="0" baseline="0">
              <a:solidFill>
                <a:schemeClr val="tx1"/>
              </a:solidFill>
              <a:effectLst/>
              <a:latin typeface="+mn-lt"/>
              <a:ea typeface="+mn-ea"/>
              <a:cs typeface="+mn-cs"/>
            </a:rPr>
            <a:t>３．９</a:t>
          </a:r>
          <a:r>
            <a:rPr lang="ja-JP" altLang="ja-JP" sz="1100" b="0" i="0" baseline="0">
              <a:solidFill>
                <a:schemeClr val="tx1"/>
              </a:solidFill>
              <a:effectLst/>
              <a:latin typeface="+mn-lt"/>
              <a:ea typeface="+mn-ea"/>
              <a:cs typeface="+mn-cs"/>
            </a:rPr>
            <a:t>ポイント下回っているものの、前年度より０．</a:t>
          </a:r>
          <a:r>
            <a:rPr lang="ja-JP" altLang="en-US" sz="1100" b="0" i="0" baseline="0">
              <a:solidFill>
                <a:schemeClr val="tx1"/>
              </a:solidFill>
              <a:effectLst/>
              <a:latin typeface="+mn-lt"/>
              <a:ea typeface="+mn-ea"/>
              <a:cs typeface="+mn-cs"/>
            </a:rPr>
            <a:t>９</a:t>
          </a:r>
          <a:r>
            <a:rPr lang="ja-JP" altLang="ja-JP" sz="1100" b="0" i="0" baseline="0">
              <a:solidFill>
                <a:schemeClr val="tx1"/>
              </a:solidFill>
              <a:effectLst/>
              <a:latin typeface="+mn-lt"/>
              <a:ea typeface="+mn-ea"/>
              <a:cs typeface="+mn-cs"/>
            </a:rPr>
            <a:t>ポイント上回っている。ここ数年、新庁舎建設など、大型の借入をおこなっており、</a:t>
          </a:r>
          <a:r>
            <a:rPr lang="ja-JP" altLang="en-US"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29</a:t>
          </a:r>
          <a:r>
            <a:rPr lang="ja-JP" altLang="en-US" sz="1100" b="0" i="0" baseline="0">
              <a:solidFill>
                <a:schemeClr val="tx1"/>
              </a:solidFill>
              <a:effectLst/>
              <a:latin typeface="+mn-lt"/>
              <a:ea typeface="+mn-ea"/>
              <a:cs typeface="+mn-cs"/>
            </a:rPr>
            <a:t>年度から新庁舎建設の元金償還が始まった。</a:t>
          </a:r>
          <a:r>
            <a:rPr lang="ja-JP" altLang="ja-JP" sz="1100" b="0" i="0" baseline="0">
              <a:solidFill>
                <a:schemeClr val="tx1"/>
              </a:solidFill>
              <a:effectLst/>
              <a:latin typeface="+mn-lt"/>
              <a:ea typeface="+mn-ea"/>
              <a:cs typeface="+mn-cs"/>
            </a:rPr>
            <a:t>今後も増加する予定でいるため、新規発行の抑制など、今後適正な管理に努めていく必要がある。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104139</xdr:rowOff>
    </xdr:to>
    <xdr:cxnSp macro="">
      <xdr:nvCxnSpPr>
        <xdr:cNvPr id="373" name="直線コネクタ 372"/>
        <xdr:cNvCxnSpPr/>
      </xdr:nvCxnSpPr>
      <xdr:spPr>
        <a:xfrm>
          <a:off x="3987800" y="130931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62992</xdr:rowOff>
    </xdr:to>
    <xdr:cxnSp macro="">
      <xdr:nvCxnSpPr>
        <xdr:cNvPr id="376" name="直線コネクタ 375"/>
        <xdr:cNvCxnSpPr/>
      </xdr:nvCxnSpPr>
      <xdr:spPr>
        <a:xfrm>
          <a:off x="3098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108713</xdr:rowOff>
    </xdr:to>
    <xdr:cxnSp macro="">
      <xdr:nvCxnSpPr>
        <xdr:cNvPr id="379" name="直線コネクタ 378"/>
        <xdr:cNvCxnSpPr/>
      </xdr:nvCxnSpPr>
      <xdr:spPr>
        <a:xfrm flipV="1">
          <a:off x="2209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77</xdr:row>
      <xdr:rowOff>33274</xdr:rowOff>
    </xdr:to>
    <xdr:cxnSp macro="">
      <xdr:nvCxnSpPr>
        <xdr:cNvPr id="382" name="直線コネクタ 381"/>
        <xdr:cNvCxnSpPr/>
      </xdr:nvCxnSpPr>
      <xdr:spPr>
        <a:xfrm flipV="1">
          <a:off x="1320800" y="13138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4" name="テキスト ボックス 383"/>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2" name="楕円 39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3"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4" name="楕円 393"/>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5" name="テキスト ボックス 394"/>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6" name="楕円 395"/>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7" name="テキスト ボックス 396"/>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8" name="楕円 397"/>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9" name="テキスト ボックス 398"/>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400" name="楕円 399"/>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401" name="テキスト ボックス 400"/>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と比べ差が大きいものは、物件費が高く、補助費等が低くなっている。物件費の更なる見直し及び縮減が図られれば、経常収支比率の改善にもなるため、類似団体平均の値を目標に抑制を図っていく。</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94996</xdr:rowOff>
    </xdr:to>
    <xdr:cxnSp macro="">
      <xdr:nvCxnSpPr>
        <xdr:cNvPr id="432" name="直線コネクタ 431"/>
        <xdr:cNvCxnSpPr/>
      </xdr:nvCxnSpPr>
      <xdr:spPr>
        <a:xfrm>
          <a:off x="15671800" y="134269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53848</xdr:rowOff>
    </xdr:to>
    <xdr:cxnSp macro="">
      <xdr:nvCxnSpPr>
        <xdr:cNvPr id="435" name="直線コネクタ 434"/>
        <xdr:cNvCxnSpPr/>
      </xdr:nvCxnSpPr>
      <xdr:spPr>
        <a:xfrm>
          <a:off x="14782800" y="132577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129287</xdr:rowOff>
    </xdr:to>
    <xdr:cxnSp macro="">
      <xdr:nvCxnSpPr>
        <xdr:cNvPr id="438" name="直線コネクタ 437"/>
        <xdr:cNvCxnSpPr/>
      </xdr:nvCxnSpPr>
      <xdr:spPr>
        <a:xfrm flipV="1">
          <a:off x="13893800" y="132577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129287</xdr:rowOff>
    </xdr:to>
    <xdr:cxnSp macro="">
      <xdr:nvCxnSpPr>
        <xdr:cNvPr id="441" name="直線コネクタ 440"/>
        <xdr:cNvCxnSpPr/>
      </xdr:nvCxnSpPr>
      <xdr:spPr>
        <a:xfrm>
          <a:off x="13004800" y="132623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42" name="フローチャート: 判断 441"/>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3" name="テキスト ボックス 442"/>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51" name="楕円 450"/>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52"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3" name="楕円 452"/>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4" name="テキスト ボックス 453"/>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5" name="楕円 454"/>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6" name="テキスト ボックス 45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7" name="楕円 456"/>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8" name="テキスト ボックス 457"/>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9" name="楕円 458"/>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60" name="テキスト ボックス 459"/>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74689</xdr:rowOff>
    </xdr:from>
    <xdr:to>
      <xdr:col>29</xdr:col>
      <xdr:colOff>127000</xdr:colOff>
      <xdr:row>18</xdr:row>
      <xdr:rowOff>111737</xdr:rowOff>
    </xdr:to>
    <xdr:cxnSp macro="">
      <xdr:nvCxnSpPr>
        <xdr:cNvPr id="50" name="直線コネクタ 49"/>
        <xdr:cNvCxnSpPr/>
      </xdr:nvCxnSpPr>
      <xdr:spPr bwMode="auto">
        <a:xfrm flipV="1">
          <a:off x="5003800" y="3208414"/>
          <a:ext cx="647700" cy="3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68974</xdr:rowOff>
    </xdr:from>
    <xdr:to>
      <xdr:col>26</xdr:col>
      <xdr:colOff>50800</xdr:colOff>
      <xdr:row>18</xdr:row>
      <xdr:rowOff>111737</xdr:rowOff>
    </xdr:to>
    <xdr:cxnSp macro="">
      <xdr:nvCxnSpPr>
        <xdr:cNvPr id="53" name="直線コネクタ 52"/>
        <xdr:cNvCxnSpPr/>
      </xdr:nvCxnSpPr>
      <xdr:spPr bwMode="auto">
        <a:xfrm>
          <a:off x="4305300" y="3202699"/>
          <a:ext cx="698500" cy="4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65606</xdr:rowOff>
    </xdr:from>
    <xdr:to>
      <xdr:col>22</xdr:col>
      <xdr:colOff>114300</xdr:colOff>
      <xdr:row>18</xdr:row>
      <xdr:rowOff>68974</xdr:rowOff>
    </xdr:to>
    <xdr:cxnSp macro="">
      <xdr:nvCxnSpPr>
        <xdr:cNvPr id="56" name="直線コネクタ 55"/>
        <xdr:cNvCxnSpPr/>
      </xdr:nvCxnSpPr>
      <xdr:spPr bwMode="auto">
        <a:xfrm>
          <a:off x="3606800" y="3199331"/>
          <a:ext cx="698500" cy="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57003</xdr:rowOff>
    </xdr:from>
    <xdr:to>
      <xdr:col>18</xdr:col>
      <xdr:colOff>177800</xdr:colOff>
      <xdr:row>18</xdr:row>
      <xdr:rowOff>65606</xdr:rowOff>
    </xdr:to>
    <xdr:cxnSp macro="">
      <xdr:nvCxnSpPr>
        <xdr:cNvPr id="59" name="直線コネクタ 58"/>
        <xdr:cNvCxnSpPr/>
      </xdr:nvCxnSpPr>
      <xdr:spPr bwMode="auto">
        <a:xfrm>
          <a:off x="2908300" y="3190728"/>
          <a:ext cx="698500" cy="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111172</xdr:rowOff>
    </xdr:from>
    <xdr:ext cx="762000" cy="259045"/>
    <xdr:sp macro="" textlink="">
      <xdr:nvSpPr>
        <xdr:cNvPr id="61" name="テキスト ボックス 60"/>
        <xdr:cNvSpPr txBox="1"/>
      </xdr:nvSpPr>
      <xdr:spPr>
        <a:xfrm>
          <a:off x="32258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129117</xdr:rowOff>
    </xdr:from>
    <xdr:ext cx="762000" cy="259045"/>
    <xdr:sp macro="" textlink="">
      <xdr:nvSpPr>
        <xdr:cNvPr id="63" name="テキスト ボックス 62"/>
        <xdr:cNvSpPr txBox="1"/>
      </xdr:nvSpPr>
      <xdr:spPr>
        <a:xfrm>
          <a:off x="2527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23889</xdr:rowOff>
    </xdr:from>
    <xdr:to>
      <xdr:col>29</xdr:col>
      <xdr:colOff>177800</xdr:colOff>
      <xdr:row>18</xdr:row>
      <xdr:rowOff>125488</xdr:rowOff>
    </xdr:to>
    <xdr:sp macro="" textlink="">
      <xdr:nvSpPr>
        <xdr:cNvPr id="69" name="楕円 68"/>
        <xdr:cNvSpPr/>
      </xdr:nvSpPr>
      <xdr:spPr bwMode="auto">
        <a:xfrm>
          <a:off x="5600700" y="31576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167416</xdr:rowOff>
    </xdr:from>
    <xdr:ext cx="762000" cy="259045"/>
    <xdr:sp macro="" textlink="">
      <xdr:nvSpPr>
        <xdr:cNvPr id="70" name="人口1人当たり決算額の推移該当値テキスト130"/>
        <xdr:cNvSpPr txBox="1"/>
      </xdr:nvSpPr>
      <xdr:spPr>
        <a:xfrm>
          <a:off x="5740400" y="31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60937</xdr:rowOff>
    </xdr:from>
    <xdr:to>
      <xdr:col>26</xdr:col>
      <xdr:colOff>101600</xdr:colOff>
      <xdr:row>18</xdr:row>
      <xdr:rowOff>162537</xdr:rowOff>
    </xdr:to>
    <xdr:sp macro="" textlink="">
      <xdr:nvSpPr>
        <xdr:cNvPr id="71" name="楕円 70"/>
        <xdr:cNvSpPr/>
      </xdr:nvSpPr>
      <xdr:spPr bwMode="auto">
        <a:xfrm>
          <a:off x="4953000" y="319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147314</xdr:rowOff>
    </xdr:from>
    <xdr:ext cx="736600" cy="259045"/>
    <xdr:sp macro="" textlink="">
      <xdr:nvSpPr>
        <xdr:cNvPr id="72" name="テキスト ボックス 71"/>
        <xdr:cNvSpPr txBox="1"/>
      </xdr:nvSpPr>
      <xdr:spPr>
        <a:xfrm>
          <a:off x="4622800" y="328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18174</xdr:rowOff>
    </xdr:from>
    <xdr:to>
      <xdr:col>22</xdr:col>
      <xdr:colOff>165100</xdr:colOff>
      <xdr:row>18</xdr:row>
      <xdr:rowOff>119774</xdr:rowOff>
    </xdr:to>
    <xdr:sp macro="" textlink="">
      <xdr:nvSpPr>
        <xdr:cNvPr id="73" name="楕円 72"/>
        <xdr:cNvSpPr/>
      </xdr:nvSpPr>
      <xdr:spPr bwMode="auto">
        <a:xfrm>
          <a:off x="4254500" y="315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104551</xdr:rowOff>
    </xdr:from>
    <xdr:ext cx="762000" cy="259045"/>
    <xdr:sp macro="" textlink="">
      <xdr:nvSpPr>
        <xdr:cNvPr id="74" name="テキスト ボックス 73"/>
        <xdr:cNvSpPr txBox="1"/>
      </xdr:nvSpPr>
      <xdr:spPr>
        <a:xfrm>
          <a:off x="3924300" y="32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14806</xdr:rowOff>
    </xdr:from>
    <xdr:to>
      <xdr:col>19</xdr:col>
      <xdr:colOff>38100</xdr:colOff>
      <xdr:row>18</xdr:row>
      <xdr:rowOff>116406</xdr:rowOff>
    </xdr:to>
    <xdr:sp macro="" textlink="">
      <xdr:nvSpPr>
        <xdr:cNvPr id="75" name="楕円 74"/>
        <xdr:cNvSpPr/>
      </xdr:nvSpPr>
      <xdr:spPr bwMode="auto">
        <a:xfrm>
          <a:off x="3556000" y="314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76" name="テキスト ボックス 75"/>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6203</xdr:rowOff>
    </xdr:from>
    <xdr:to>
      <xdr:col>15</xdr:col>
      <xdr:colOff>101600</xdr:colOff>
      <xdr:row>18</xdr:row>
      <xdr:rowOff>107803</xdr:rowOff>
    </xdr:to>
    <xdr:sp macro="" textlink="">
      <xdr:nvSpPr>
        <xdr:cNvPr id="77" name="楕円 76"/>
        <xdr:cNvSpPr/>
      </xdr:nvSpPr>
      <xdr:spPr bwMode="auto">
        <a:xfrm>
          <a:off x="2857500" y="313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117980</xdr:rowOff>
    </xdr:from>
    <xdr:ext cx="762000" cy="259045"/>
    <xdr:sp macro="" textlink="">
      <xdr:nvSpPr>
        <xdr:cNvPr id="78" name="テキスト ボックス 77"/>
        <xdr:cNvSpPr txBox="1"/>
      </xdr:nvSpPr>
      <xdr:spPr>
        <a:xfrm>
          <a:off x="2527300" y="29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123530</xdr:rowOff>
    </xdr:from>
    <xdr:ext cx="762000" cy="259045"/>
    <xdr:sp macro="" textlink="">
      <xdr:nvSpPr>
        <xdr:cNvPr id="106" name="人口1人当たり決算額の推移最小値テキスト445"/>
        <xdr:cNvSpPr txBox="1"/>
      </xdr:nvSpPr>
      <xdr:spPr>
        <a:xfrm>
          <a:off x="5740400" y="724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113353</xdr:rowOff>
    </xdr:from>
    <xdr:to>
      <xdr:col>29</xdr:col>
      <xdr:colOff>127000</xdr:colOff>
      <xdr:row>37</xdr:row>
      <xdr:rowOff>151209</xdr:rowOff>
    </xdr:to>
    <xdr:cxnSp macro="">
      <xdr:nvCxnSpPr>
        <xdr:cNvPr id="110" name="直線コネクタ 109"/>
        <xdr:cNvCxnSpPr/>
      </xdr:nvCxnSpPr>
      <xdr:spPr bwMode="auto">
        <a:xfrm flipV="1">
          <a:off x="5003800" y="7238053"/>
          <a:ext cx="6477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151209</xdr:rowOff>
    </xdr:from>
    <xdr:to>
      <xdr:col>26</xdr:col>
      <xdr:colOff>50800</xdr:colOff>
      <xdr:row>37</xdr:row>
      <xdr:rowOff>219377</xdr:rowOff>
    </xdr:to>
    <xdr:cxnSp macro="">
      <xdr:nvCxnSpPr>
        <xdr:cNvPr id="113" name="直線コネクタ 112"/>
        <xdr:cNvCxnSpPr/>
      </xdr:nvCxnSpPr>
      <xdr:spPr bwMode="auto">
        <a:xfrm flipV="1">
          <a:off x="4305300" y="7275909"/>
          <a:ext cx="698500" cy="68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153472</xdr:rowOff>
    </xdr:from>
    <xdr:to>
      <xdr:col>22</xdr:col>
      <xdr:colOff>114300</xdr:colOff>
      <xdr:row>37</xdr:row>
      <xdr:rowOff>219377</xdr:rowOff>
    </xdr:to>
    <xdr:cxnSp macro="">
      <xdr:nvCxnSpPr>
        <xdr:cNvPr id="116" name="直線コネクタ 115"/>
        <xdr:cNvCxnSpPr/>
      </xdr:nvCxnSpPr>
      <xdr:spPr bwMode="auto">
        <a:xfrm>
          <a:off x="3606800" y="7278172"/>
          <a:ext cx="698500" cy="6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52682</xdr:rowOff>
    </xdr:from>
    <xdr:to>
      <xdr:col>18</xdr:col>
      <xdr:colOff>177800</xdr:colOff>
      <xdr:row>37</xdr:row>
      <xdr:rowOff>153472</xdr:rowOff>
    </xdr:to>
    <xdr:cxnSp macro="">
      <xdr:nvCxnSpPr>
        <xdr:cNvPr id="119" name="直線コネクタ 118"/>
        <xdr:cNvCxnSpPr/>
      </xdr:nvCxnSpPr>
      <xdr:spPr bwMode="auto">
        <a:xfrm>
          <a:off x="2908300" y="7177382"/>
          <a:ext cx="698500" cy="10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62553</xdr:rowOff>
    </xdr:from>
    <xdr:to>
      <xdr:col>29</xdr:col>
      <xdr:colOff>177800</xdr:colOff>
      <xdr:row>37</xdr:row>
      <xdr:rowOff>164153</xdr:rowOff>
    </xdr:to>
    <xdr:sp macro="" textlink="">
      <xdr:nvSpPr>
        <xdr:cNvPr id="129" name="楕円 128"/>
        <xdr:cNvSpPr/>
      </xdr:nvSpPr>
      <xdr:spPr bwMode="auto">
        <a:xfrm>
          <a:off x="5600700" y="718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142580</xdr:rowOff>
    </xdr:from>
    <xdr:ext cx="762000" cy="259045"/>
    <xdr:sp macro="" textlink="">
      <xdr:nvSpPr>
        <xdr:cNvPr id="130" name="人口1人当たり決算額の推移該当値テキスト445"/>
        <xdr:cNvSpPr txBox="1"/>
      </xdr:nvSpPr>
      <xdr:spPr>
        <a:xfrm>
          <a:off x="5740400" y="709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100409</xdr:rowOff>
    </xdr:from>
    <xdr:to>
      <xdr:col>26</xdr:col>
      <xdr:colOff>101600</xdr:colOff>
      <xdr:row>37</xdr:row>
      <xdr:rowOff>202009</xdr:rowOff>
    </xdr:to>
    <xdr:sp macro="" textlink="">
      <xdr:nvSpPr>
        <xdr:cNvPr id="131" name="楕円 130"/>
        <xdr:cNvSpPr/>
      </xdr:nvSpPr>
      <xdr:spPr bwMode="auto">
        <a:xfrm>
          <a:off x="4953000" y="722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186786</xdr:rowOff>
    </xdr:from>
    <xdr:ext cx="736600" cy="259045"/>
    <xdr:sp macro="" textlink="">
      <xdr:nvSpPr>
        <xdr:cNvPr id="132" name="テキスト ボックス 131"/>
        <xdr:cNvSpPr txBox="1"/>
      </xdr:nvSpPr>
      <xdr:spPr>
        <a:xfrm>
          <a:off x="4622800" y="731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168577</xdr:rowOff>
    </xdr:from>
    <xdr:to>
      <xdr:col>22</xdr:col>
      <xdr:colOff>165100</xdr:colOff>
      <xdr:row>37</xdr:row>
      <xdr:rowOff>270177</xdr:rowOff>
    </xdr:to>
    <xdr:sp macro="" textlink="">
      <xdr:nvSpPr>
        <xdr:cNvPr id="133" name="楕円 132"/>
        <xdr:cNvSpPr/>
      </xdr:nvSpPr>
      <xdr:spPr bwMode="auto">
        <a:xfrm>
          <a:off x="4254500" y="729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254954</xdr:rowOff>
    </xdr:from>
    <xdr:ext cx="762000" cy="259045"/>
    <xdr:sp macro="" textlink="">
      <xdr:nvSpPr>
        <xdr:cNvPr id="134" name="テキスト ボックス 133"/>
        <xdr:cNvSpPr txBox="1"/>
      </xdr:nvSpPr>
      <xdr:spPr>
        <a:xfrm>
          <a:off x="3924300" y="73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102672</xdr:rowOff>
    </xdr:from>
    <xdr:to>
      <xdr:col>19</xdr:col>
      <xdr:colOff>38100</xdr:colOff>
      <xdr:row>37</xdr:row>
      <xdr:rowOff>204272</xdr:rowOff>
    </xdr:to>
    <xdr:sp macro="" textlink="">
      <xdr:nvSpPr>
        <xdr:cNvPr id="135" name="楕円 134"/>
        <xdr:cNvSpPr/>
      </xdr:nvSpPr>
      <xdr:spPr bwMode="auto">
        <a:xfrm>
          <a:off x="3556000" y="722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189049</xdr:rowOff>
    </xdr:from>
    <xdr:ext cx="762000" cy="259045"/>
    <xdr:sp macro="" textlink="">
      <xdr:nvSpPr>
        <xdr:cNvPr id="136" name="テキスト ボックス 135"/>
        <xdr:cNvSpPr txBox="1"/>
      </xdr:nvSpPr>
      <xdr:spPr>
        <a:xfrm>
          <a:off x="3225800" y="73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1882</xdr:rowOff>
    </xdr:from>
    <xdr:to>
      <xdr:col>15</xdr:col>
      <xdr:colOff>101600</xdr:colOff>
      <xdr:row>37</xdr:row>
      <xdr:rowOff>103482</xdr:rowOff>
    </xdr:to>
    <xdr:sp macro="" textlink="">
      <xdr:nvSpPr>
        <xdr:cNvPr id="137" name="楕円 136"/>
        <xdr:cNvSpPr/>
      </xdr:nvSpPr>
      <xdr:spPr bwMode="auto">
        <a:xfrm>
          <a:off x="2857500" y="71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88259</xdr:rowOff>
    </xdr:from>
    <xdr:ext cx="762000" cy="259045"/>
    <xdr:sp macro="" textlink="">
      <xdr:nvSpPr>
        <xdr:cNvPr id="138" name="テキスト ボックス 137"/>
        <xdr:cNvSpPr txBox="1"/>
      </xdr:nvSpPr>
      <xdr:spPr>
        <a:xfrm>
          <a:off x="2527300" y="721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13,733
13,637
127.70
11,922,510
11,246,253
282,350
4,079,810
6,667,467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37945</xdr:rowOff>
    </xdr:from>
    <xdr:to>
      <xdr:col>24</xdr:col>
      <xdr:colOff>63500</xdr:colOff>
      <xdr:row>37</xdr:row>
      <xdr:rowOff>59652</xdr:rowOff>
    </xdr:to>
    <xdr:cxnSp macro="">
      <xdr:nvCxnSpPr>
        <xdr:cNvPr id="65" name="直線コネクタ 64"/>
        <xdr:cNvCxnSpPr/>
      </xdr:nvCxnSpPr>
      <xdr:spPr>
        <a:xfrm flipV="1">
          <a:off x="3797300" y="6381595"/>
          <a:ext cx="838200" cy="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44240</xdr:rowOff>
    </xdr:from>
    <xdr:to>
      <xdr:col>19</xdr:col>
      <xdr:colOff>177800</xdr:colOff>
      <xdr:row>37</xdr:row>
      <xdr:rowOff>59652</xdr:rowOff>
    </xdr:to>
    <xdr:cxnSp macro="">
      <xdr:nvCxnSpPr>
        <xdr:cNvPr id="68" name="直線コネクタ 67"/>
        <xdr:cNvCxnSpPr/>
      </xdr:nvCxnSpPr>
      <xdr:spPr>
        <a:xfrm>
          <a:off x="2908300" y="6387890"/>
          <a:ext cx="8890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39535</xdr:rowOff>
    </xdr:from>
    <xdr:to>
      <xdr:col>15</xdr:col>
      <xdr:colOff>50800</xdr:colOff>
      <xdr:row>37</xdr:row>
      <xdr:rowOff>44240</xdr:rowOff>
    </xdr:to>
    <xdr:cxnSp macro="">
      <xdr:nvCxnSpPr>
        <xdr:cNvPr id="71" name="直線コネクタ 70"/>
        <xdr:cNvCxnSpPr/>
      </xdr:nvCxnSpPr>
      <xdr:spPr>
        <a:xfrm>
          <a:off x="2019300" y="6383185"/>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39535</xdr:rowOff>
    </xdr:from>
    <xdr:to>
      <xdr:col>10</xdr:col>
      <xdr:colOff>114300</xdr:colOff>
      <xdr:row>37</xdr:row>
      <xdr:rowOff>51194</xdr:rowOff>
    </xdr:to>
    <xdr:cxnSp macro="">
      <xdr:nvCxnSpPr>
        <xdr:cNvPr id="74" name="直線コネクタ 73"/>
        <xdr:cNvCxnSpPr/>
      </xdr:nvCxnSpPr>
      <xdr:spPr>
        <a:xfrm flipV="1">
          <a:off x="1130300" y="638318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82005</xdr:rowOff>
    </xdr:from>
    <xdr:ext cx="534377" cy="259045"/>
    <xdr:sp macro="" textlink="">
      <xdr:nvSpPr>
        <xdr:cNvPr id="76" name="テキスト ボックス 75"/>
        <xdr:cNvSpPr txBox="1"/>
      </xdr:nvSpPr>
      <xdr:spPr>
        <a:xfrm>
          <a:off x="1752111" y="64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94464</xdr:rowOff>
    </xdr:from>
    <xdr:ext cx="534377" cy="259045"/>
    <xdr:sp macro="" textlink="">
      <xdr:nvSpPr>
        <xdr:cNvPr id="78" name="テキスト ボックス 77"/>
        <xdr:cNvSpPr txBox="1"/>
      </xdr:nvSpPr>
      <xdr:spPr>
        <a:xfrm>
          <a:off x="863111" y="64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158595</xdr:rowOff>
    </xdr:from>
    <xdr:to>
      <xdr:col>24</xdr:col>
      <xdr:colOff>114300</xdr:colOff>
      <xdr:row>37</xdr:row>
      <xdr:rowOff>88745</xdr:rowOff>
    </xdr:to>
    <xdr:sp macro="" textlink="">
      <xdr:nvSpPr>
        <xdr:cNvPr id="84" name="楕円 83"/>
        <xdr:cNvSpPr/>
      </xdr:nvSpPr>
      <xdr:spPr>
        <a:xfrm>
          <a:off x="4584700" y="63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137022</xdr:rowOff>
    </xdr:from>
    <xdr:ext cx="534377" cy="259045"/>
    <xdr:sp macro="" textlink="">
      <xdr:nvSpPr>
        <xdr:cNvPr id="85" name="人件費該当値テキスト"/>
        <xdr:cNvSpPr txBox="1"/>
      </xdr:nvSpPr>
      <xdr:spPr>
        <a:xfrm>
          <a:off x="4686300" y="63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8852</xdr:rowOff>
    </xdr:from>
    <xdr:to>
      <xdr:col>20</xdr:col>
      <xdr:colOff>38100</xdr:colOff>
      <xdr:row>37</xdr:row>
      <xdr:rowOff>110452</xdr:rowOff>
    </xdr:to>
    <xdr:sp macro="" textlink="">
      <xdr:nvSpPr>
        <xdr:cNvPr id="86" name="楕円 85"/>
        <xdr:cNvSpPr/>
      </xdr:nvSpPr>
      <xdr:spPr>
        <a:xfrm>
          <a:off x="3746500" y="63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101579</xdr:rowOff>
    </xdr:from>
    <xdr:ext cx="534377" cy="259045"/>
    <xdr:sp macro="" textlink="">
      <xdr:nvSpPr>
        <xdr:cNvPr id="87" name="テキスト ボックス 86"/>
        <xdr:cNvSpPr txBox="1"/>
      </xdr:nvSpPr>
      <xdr:spPr>
        <a:xfrm>
          <a:off x="3530111" y="64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164890</xdr:rowOff>
    </xdr:from>
    <xdr:to>
      <xdr:col>15</xdr:col>
      <xdr:colOff>101600</xdr:colOff>
      <xdr:row>37</xdr:row>
      <xdr:rowOff>95040</xdr:rowOff>
    </xdr:to>
    <xdr:sp macro="" textlink="">
      <xdr:nvSpPr>
        <xdr:cNvPr id="88" name="楕円 87"/>
        <xdr:cNvSpPr/>
      </xdr:nvSpPr>
      <xdr:spPr>
        <a:xfrm>
          <a:off x="2857500" y="63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86167</xdr:rowOff>
    </xdr:from>
    <xdr:ext cx="534377" cy="259045"/>
    <xdr:sp macro="" textlink="">
      <xdr:nvSpPr>
        <xdr:cNvPr id="89" name="テキスト ボックス 88"/>
        <xdr:cNvSpPr txBox="1"/>
      </xdr:nvSpPr>
      <xdr:spPr>
        <a:xfrm>
          <a:off x="2641111" y="64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160185</xdr:rowOff>
    </xdr:from>
    <xdr:to>
      <xdr:col>10</xdr:col>
      <xdr:colOff>165100</xdr:colOff>
      <xdr:row>37</xdr:row>
      <xdr:rowOff>90335</xdr:rowOff>
    </xdr:to>
    <xdr:sp macro="" textlink="">
      <xdr:nvSpPr>
        <xdr:cNvPr id="90" name="楕円 89"/>
        <xdr:cNvSpPr/>
      </xdr:nvSpPr>
      <xdr:spPr>
        <a:xfrm>
          <a:off x="1968500" y="63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106862</xdr:rowOff>
    </xdr:from>
    <xdr:ext cx="534377" cy="259045"/>
    <xdr:sp macro="" textlink="">
      <xdr:nvSpPr>
        <xdr:cNvPr id="91" name="テキスト ボックス 90"/>
        <xdr:cNvSpPr txBox="1"/>
      </xdr:nvSpPr>
      <xdr:spPr>
        <a:xfrm>
          <a:off x="1752111" y="61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xdr:rowOff>
    </xdr:from>
    <xdr:to>
      <xdr:col>6</xdr:col>
      <xdr:colOff>38100</xdr:colOff>
      <xdr:row>37</xdr:row>
      <xdr:rowOff>101994</xdr:rowOff>
    </xdr:to>
    <xdr:sp macro="" textlink="">
      <xdr:nvSpPr>
        <xdr:cNvPr id="92" name="楕円 91"/>
        <xdr:cNvSpPr/>
      </xdr:nvSpPr>
      <xdr:spPr>
        <a:xfrm>
          <a:off x="1079500" y="6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118521</xdr:rowOff>
    </xdr:from>
    <xdr:ext cx="534377" cy="259045"/>
    <xdr:sp macro="" textlink="">
      <xdr:nvSpPr>
        <xdr:cNvPr id="93" name="テキスト ボックス 92"/>
        <xdr:cNvSpPr txBox="1"/>
      </xdr:nvSpPr>
      <xdr:spPr>
        <a:xfrm>
          <a:off x="863111" y="61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4" name="直線コネクタ 103"/>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5" name="テキスト ボックス 104"/>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6" name="直線コネクタ 105"/>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7" name="テキスト ボックス 106"/>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8" name="直線コネクタ 107"/>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9" name="テキスト ボックス 108"/>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0" name="直線コネクタ 109"/>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1" name="テキスト ボックス 110"/>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2" name="直線コネクタ 111"/>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3" name="テキスト ボックス 112"/>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4" name="直線コネクタ 113"/>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5" name="テキスト ボックス 114"/>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6" name="直線コネクタ 11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7" name="テキスト ボックス 11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61661</xdr:rowOff>
    </xdr:from>
    <xdr:to>
      <xdr:col>24</xdr:col>
      <xdr:colOff>62865</xdr:colOff>
      <xdr:row>59</xdr:row>
      <xdr:rowOff>34361</xdr:rowOff>
    </xdr:to>
    <xdr:cxnSp macro="">
      <xdr:nvCxnSpPr>
        <xdr:cNvPr id="119" name="直線コネクタ 118"/>
        <xdr:cNvCxnSpPr/>
      </xdr:nvCxnSpPr>
      <xdr:spPr>
        <a:xfrm flipV="1">
          <a:off x="4633595" y="9834311"/>
          <a:ext cx="1270" cy="31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38188</xdr:rowOff>
    </xdr:from>
    <xdr:ext cx="534377" cy="259045"/>
    <xdr:sp macro="" textlink="">
      <xdr:nvSpPr>
        <xdr:cNvPr id="120" name="物件費最小値テキスト"/>
        <xdr:cNvSpPr txBox="1"/>
      </xdr:nvSpPr>
      <xdr:spPr>
        <a:xfrm>
          <a:off x="4686300" y="101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34361</xdr:rowOff>
    </xdr:from>
    <xdr:to>
      <xdr:col>24</xdr:col>
      <xdr:colOff>152400</xdr:colOff>
      <xdr:row>59</xdr:row>
      <xdr:rowOff>34361</xdr:rowOff>
    </xdr:to>
    <xdr:cxnSp macro="">
      <xdr:nvCxnSpPr>
        <xdr:cNvPr id="121" name="直線コネクタ 120"/>
        <xdr:cNvCxnSpPr/>
      </xdr:nvCxnSpPr>
      <xdr:spPr>
        <a:xfrm>
          <a:off x="4546600" y="1014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8338</xdr:rowOff>
    </xdr:from>
    <xdr:ext cx="599010" cy="259045"/>
    <xdr:sp macro="" textlink="">
      <xdr:nvSpPr>
        <xdr:cNvPr id="122" name="物件費最大値テキスト"/>
        <xdr:cNvSpPr txBox="1"/>
      </xdr:nvSpPr>
      <xdr:spPr>
        <a:xfrm>
          <a:off x="4686300" y="96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61661</xdr:rowOff>
    </xdr:from>
    <xdr:to>
      <xdr:col>24</xdr:col>
      <xdr:colOff>152400</xdr:colOff>
      <xdr:row>57</xdr:row>
      <xdr:rowOff>61661</xdr:rowOff>
    </xdr:to>
    <xdr:cxnSp macro="">
      <xdr:nvCxnSpPr>
        <xdr:cNvPr id="123" name="直線コネクタ 122"/>
        <xdr:cNvCxnSpPr/>
      </xdr:nvCxnSpPr>
      <xdr:spPr>
        <a:xfrm>
          <a:off x="4546600" y="98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59695</xdr:rowOff>
    </xdr:from>
    <xdr:to>
      <xdr:col>24</xdr:col>
      <xdr:colOff>63500</xdr:colOff>
      <xdr:row>57</xdr:row>
      <xdr:rowOff>128309</xdr:rowOff>
    </xdr:to>
    <xdr:cxnSp macro="">
      <xdr:nvCxnSpPr>
        <xdr:cNvPr id="124" name="直線コネクタ 123"/>
        <xdr:cNvCxnSpPr/>
      </xdr:nvCxnSpPr>
      <xdr:spPr>
        <a:xfrm>
          <a:off x="3797300" y="9832345"/>
          <a:ext cx="838200" cy="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58624</xdr:rowOff>
    </xdr:from>
    <xdr:ext cx="534377" cy="259045"/>
    <xdr:sp macro="" textlink="">
      <xdr:nvSpPr>
        <xdr:cNvPr id="125" name="物件費平均値テキスト"/>
        <xdr:cNvSpPr txBox="1"/>
      </xdr:nvSpPr>
      <xdr:spPr>
        <a:xfrm>
          <a:off x="4686300" y="10002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80197</xdr:rowOff>
    </xdr:from>
    <xdr:to>
      <xdr:col>24</xdr:col>
      <xdr:colOff>114300</xdr:colOff>
      <xdr:row>59</xdr:row>
      <xdr:rowOff>10347</xdr:rowOff>
    </xdr:to>
    <xdr:sp macro="" textlink="">
      <xdr:nvSpPr>
        <xdr:cNvPr id="126" name="フローチャート: 判断 125"/>
        <xdr:cNvSpPr/>
      </xdr:nvSpPr>
      <xdr:spPr>
        <a:xfrm>
          <a:off x="4584700" y="100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31297</xdr:rowOff>
    </xdr:from>
    <xdr:to>
      <xdr:col>19</xdr:col>
      <xdr:colOff>177800</xdr:colOff>
      <xdr:row>57</xdr:row>
      <xdr:rowOff>59695</xdr:rowOff>
    </xdr:to>
    <xdr:cxnSp macro="">
      <xdr:nvCxnSpPr>
        <xdr:cNvPr id="127" name="直線コネクタ 126"/>
        <xdr:cNvCxnSpPr/>
      </xdr:nvCxnSpPr>
      <xdr:spPr>
        <a:xfrm>
          <a:off x="2908300" y="8946697"/>
          <a:ext cx="889000" cy="8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76761</xdr:rowOff>
    </xdr:from>
    <xdr:to>
      <xdr:col>20</xdr:col>
      <xdr:colOff>38100</xdr:colOff>
      <xdr:row>59</xdr:row>
      <xdr:rowOff>6911</xdr:rowOff>
    </xdr:to>
    <xdr:sp macro="" textlink="">
      <xdr:nvSpPr>
        <xdr:cNvPr id="128" name="フローチャート: 判断 127"/>
        <xdr:cNvSpPr/>
      </xdr:nvSpPr>
      <xdr:spPr>
        <a:xfrm>
          <a:off x="3746500" y="1002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169488</xdr:rowOff>
    </xdr:from>
    <xdr:ext cx="534377" cy="259045"/>
    <xdr:sp macro="" textlink="">
      <xdr:nvSpPr>
        <xdr:cNvPr id="129" name="テキスト ボックス 128"/>
        <xdr:cNvSpPr txBox="1"/>
      </xdr:nvSpPr>
      <xdr:spPr>
        <a:xfrm>
          <a:off x="3530111" y="101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29390</xdr:rowOff>
    </xdr:from>
    <xdr:to>
      <xdr:col>15</xdr:col>
      <xdr:colOff>50800</xdr:colOff>
      <xdr:row>52</xdr:row>
      <xdr:rowOff>31297</xdr:rowOff>
    </xdr:to>
    <xdr:cxnSp macro="">
      <xdr:nvCxnSpPr>
        <xdr:cNvPr id="130" name="直線コネクタ 129"/>
        <xdr:cNvCxnSpPr/>
      </xdr:nvCxnSpPr>
      <xdr:spPr>
        <a:xfrm>
          <a:off x="2019300" y="8773340"/>
          <a:ext cx="889000" cy="17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69139</xdr:rowOff>
    </xdr:from>
    <xdr:to>
      <xdr:col>15</xdr:col>
      <xdr:colOff>101600</xdr:colOff>
      <xdr:row>58</xdr:row>
      <xdr:rowOff>170739</xdr:rowOff>
    </xdr:to>
    <xdr:sp macro="" textlink="">
      <xdr:nvSpPr>
        <xdr:cNvPr id="131" name="フローチャート: 判断 130"/>
        <xdr:cNvSpPr/>
      </xdr:nvSpPr>
      <xdr:spPr>
        <a:xfrm>
          <a:off x="2857500" y="1001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161866</xdr:rowOff>
    </xdr:from>
    <xdr:ext cx="534377" cy="259045"/>
    <xdr:sp macro="" textlink="">
      <xdr:nvSpPr>
        <xdr:cNvPr id="132" name="テキスト ボックス 131"/>
        <xdr:cNvSpPr txBox="1"/>
      </xdr:nvSpPr>
      <xdr:spPr>
        <a:xfrm>
          <a:off x="2641111" y="101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29390</xdr:rowOff>
    </xdr:from>
    <xdr:to>
      <xdr:col>10</xdr:col>
      <xdr:colOff>114300</xdr:colOff>
      <xdr:row>52</xdr:row>
      <xdr:rowOff>25378</xdr:rowOff>
    </xdr:to>
    <xdr:cxnSp macro="">
      <xdr:nvCxnSpPr>
        <xdr:cNvPr id="133" name="直線コネクタ 132"/>
        <xdr:cNvCxnSpPr/>
      </xdr:nvCxnSpPr>
      <xdr:spPr>
        <a:xfrm flipV="1">
          <a:off x="1130300" y="8773340"/>
          <a:ext cx="889000" cy="1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146115</xdr:rowOff>
    </xdr:from>
    <xdr:to>
      <xdr:col>10</xdr:col>
      <xdr:colOff>165100</xdr:colOff>
      <xdr:row>58</xdr:row>
      <xdr:rowOff>76265</xdr:rowOff>
    </xdr:to>
    <xdr:sp macro="" textlink="">
      <xdr:nvSpPr>
        <xdr:cNvPr id="134" name="フローチャート: 判断 133"/>
        <xdr:cNvSpPr/>
      </xdr:nvSpPr>
      <xdr:spPr>
        <a:xfrm>
          <a:off x="1968500" y="99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67392</xdr:rowOff>
    </xdr:from>
    <xdr:ext cx="599010" cy="259045"/>
    <xdr:sp macro="" textlink="">
      <xdr:nvSpPr>
        <xdr:cNvPr id="135" name="テキスト ボックス 134"/>
        <xdr:cNvSpPr txBox="1"/>
      </xdr:nvSpPr>
      <xdr:spPr>
        <a:xfrm>
          <a:off x="1719795" y="100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67469</xdr:rowOff>
    </xdr:from>
    <xdr:to>
      <xdr:col>6</xdr:col>
      <xdr:colOff>38100</xdr:colOff>
      <xdr:row>58</xdr:row>
      <xdr:rowOff>169069</xdr:rowOff>
    </xdr:to>
    <xdr:sp macro="" textlink="">
      <xdr:nvSpPr>
        <xdr:cNvPr id="136" name="フローチャート: 判断 135"/>
        <xdr:cNvSpPr/>
      </xdr:nvSpPr>
      <xdr:spPr>
        <a:xfrm>
          <a:off x="1079500" y="100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160196</xdr:rowOff>
    </xdr:from>
    <xdr:ext cx="534377" cy="259045"/>
    <xdr:sp macro="" textlink="">
      <xdr:nvSpPr>
        <xdr:cNvPr id="137" name="テキスト ボックス 136"/>
        <xdr:cNvSpPr txBox="1"/>
      </xdr:nvSpPr>
      <xdr:spPr>
        <a:xfrm>
          <a:off x="863111" y="101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8" name="テキスト ボックス 13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9" name="テキスト ボックス 13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0" name="テキスト ボックス 13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1" name="テキスト ボックス 14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2" name="テキスト ボックス 14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77509</xdr:rowOff>
    </xdr:from>
    <xdr:to>
      <xdr:col>24</xdr:col>
      <xdr:colOff>114300</xdr:colOff>
      <xdr:row>58</xdr:row>
      <xdr:rowOff>7659</xdr:rowOff>
    </xdr:to>
    <xdr:sp macro="" textlink="">
      <xdr:nvSpPr>
        <xdr:cNvPr id="143" name="楕円 142"/>
        <xdr:cNvSpPr/>
      </xdr:nvSpPr>
      <xdr:spPr>
        <a:xfrm>
          <a:off x="4584700" y="98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163886</xdr:rowOff>
    </xdr:from>
    <xdr:ext cx="599010" cy="259045"/>
    <xdr:sp macro="" textlink="">
      <xdr:nvSpPr>
        <xdr:cNvPr id="144" name="物件費該当値テキスト"/>
        <xdr:cNvSpPr txBox="1"/>
      </xdr:nvSpPr>
      <xdr:spPr>
        <a:xfrm>
          <a:off x="4686300" y="976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8895</xdr:rowOff>
    </xdr:from>
    <xdr:to>
      <xdr:col>20</xdr:col>
      <xdr:colOff>38100</xdr:colOff>
      <xdr:row>57</xdr:row>
      <xdr:rowOff>110495</xdr:rowOff>
    </xdr:to>
    <xdr:sp macro="" textlink="">
      <xdr:nvSpPr>
        <xdr:cNvPr id="145" name="楕円 144"/>
        <xdr:cNvSpPr/>
      </xdr:nvSpPr>
      <xdr:spPr>
        <a:xfrm>
          <a:off x="3746500" y="97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127022</xdr:rowOff>
    </xdr:from>
    <xdr:ext cx="599010" cy="259045"/>
    <xdr:sp macro="" textlink="">
      <xdr:nvSpPr>
        <xdr:cNvPr id="146" name="テキスト ボックス 145"/>
        <xdr:cNvSpPr txBox="1"/>
      </xdr:nvSpPr>
      <xdr:spPr>
        <a:xfrm>
          <a:off x="3497795" y="95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151947</xdr:rowOff>
    </xdr:from>
    <xdr:to>
      <xdr:col>15</xdr:col>
      <xdr:colOff>101600</xdr:colOff>
      <xdr:row>52</xdr:row>
      <xdr:rowOff>82097</xdr:rowOff>
    </xdr:to>
    <xdr:sp macro="" textlink="">
      <xdr:nvSpPr>
        <xdr:cNvPr id="147" name="楕円 146"/>
        <xdr:cNvSpPr/>
      </xdr:nvSpPr>
      <xdr:spPr>
        <a:xfrm>
          <a:off x="2857500" y="8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98624</xdr:rowOff>
    </xdr:from>
    <xdr:ext cx="599010" cy="259045"/>
    <xdr:sp macro="" textlink="">
      <xdr:nvSpPr>
        <xdr:cNvPr id="148" name="テキスト ボックス 147"/>
        <xdr:cNvSpPr txBox="1"/>
      </xdr:nvSpPr>
      <xdr:spPr>
        <a:xfrm>
          <a:off x="2608795" y="86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150040</xdr:rowOff>
    </xdr:from>
    <xdr:to>
      <xdr:col>10</xdr:col>
      <xdr:colOff>165100</xdr:colOff>
      <xdr:row>51</xdr:row>
      <xdr:rowOff>80190</xdr:rowOff>
    </xdr:to>
    <xdr:sp macro="" textlink="">
      <xdr:nvSpPr>
        <xdr:cNvPr id="149" name="楕円 148"/>
        <xdr:cNvSpPr/>
      </xdr:nvSpPr>
      <xdr:spPr>
        <a:xfrm>
          <a:off x="1968500" y="87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96717</xdr:rowOff>
    </xdr:from>
    <xdr:ext cx="599010" cy="259045"/>
    <xdr:sp macro="" textlink="">
      <xdr:nvSpPr>
        <xdr:cNvPr id="150" name="テキスト ボックス 149"/>
        <xdr:cNvSpPr txBox="1"/>
      </xdr:nvSpPr>
      <xdr:spPr>
        <a:xfrm>
          <a:off x="1719795" y="849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146028</xdr:rowOff>
    </xdr:from>
    <xdr:to>
      <xdr:col>6</xdr:col>
      <xdr:colOff>38100</xdr:colOff>
      <xdr:row>52</xdr:row>
      <xdr:rowOff>76178</xdr:rowOff>
    </xdr:to>
    <xdr:sp macro="" textlink="">
      <xdr:nvSpPr>
        <xdr:cNvPr id="151" name="楕円 150"/>
        <xdr:cNvSpPr/>
      </xdr:nvSpPr>
      <xdr:spPr>
        <a:xfrm>
          <a:off x="1079500" y="88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92705</xdr:rowOff>
    </xdr:from>
    <xdr:ext cx="599010" cy="259045"/>
    <xdr:sp macro="" textlink="">
      <xdr:nvSpPr>
        <xdr:cNvPr id="152" name="テキスト ボックス 151"/>
        <xdr:cNvSpPr txBox="1"/>
      </xdr:nvSpPr>
      <xdr:spPr>
        <a:xfrm>
          <a:off x="830795" y="86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3" name="正方形/長方形 15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4" name="正方形/長方形 15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5" name="正方形/長方形 15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6" name="正方形/長方形 15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7" name="正方形/長方形 15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8" name="正方形/長方形 15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9" name="正方形/長方形 15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0" name="正方形/長方形 15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1" name="テキスト ボックス 16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2" name="直線コネクタ 16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4" name="テキスト ボックス 16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6" name="テキスト ボックス 165"/>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8" name="テキスト ボックス 167"/>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70" name="テキスト ボックス 169"/>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2" name="テキスト ボックス 171"/>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8" name="直線コネクタ 177"/>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9"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80" name="直線コネクタ 179"/>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1"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2" name="直線コネクタ 181"/>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49288</xdr:rowOff>
    </xdr:from>
    <xdr:to>
      <xdr:col>24</xdr:col>
      <xdr:colOff>63500</xdr:colOff>
      <xdr:row>79</xdr:row>
      <xdr:rowOff>51575</xdr:rowOff>
    </xdr:to>
    <xdr:cxnSp macro="">
      <xdr:nvCxnSpPr>
        <xdr:cNvPr id="183" name="直線コネクタ 182"/>
        <xdr:cNvCxnSpPr/>
      </xdr:nvCxnSpPr>
      <xdr:spPr>
        <a:xfrm>
          <a:off x="3797300" y="1359383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4"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5" name="フローチャート: 判断 184"/>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49288</xdr:rowOff>
    </xdr:from>
    <xdr:to>
      <xdr:col>19</xdr:col>
      <xdr:colOff>177800</xdr:colOff>
      <xdr:row>79</xdr:row>
      <xdr:rowOff>53615</xdr:rowOff>
    </xdr:to>
    <xdr:cxnSp macro="">
      <xdr:nvCxnSpPr>
        <xdr:cNvPr id="186" name="直線コネクタ 185"/>
        <xdr:cNvCxnSpPr/>
      </xdr:nvCxnSpPr>
      <xdr:spPr>
        <a:xfrm flipV="1">
          <a:off x="2908300" y="13593838"/>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7" name="フローチャート: 判断 186"/>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8" name="テキスト ボックス 187"/>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41287</xdr:rowOff>
    </xdr:from>
    <xdr:to>
      <xdr:col>15</xdr:col>
      <xdr:colOff>50800</xdr:colOff>
      <xdr:row>79</xdr:row>
      <xdr:rowOff>53615</xdr:rowOff>
    </xdr:to>
    <xdr:cxnSp macro="">
      <xdr:nvCxnSpPr>
        <xdr:cNvPr id="189" name="直線コネクタ 188"/>
        <xdr:cNvCxnSpPr/>
      </xdr:nvCxnSpPr>
      <xdr:spPr>
        <a:xfrm>
          <a:off x="2019300" y="13585837"/>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90" name="フローチャート: 判断 189"/>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1" name="テキスト ボックス 190"/>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6688</xdr:rowOff>
    </xdr:from>
    <xdr:to>
      <xdr:col>10</xdr:col>
      <xdr:colOff>114300</xdr:colOff>
      <xdr:row>79</xdr:row>
      <xdr:rowOff>41287</xdr:rowOff>
    </xdr:to>
    <xdr:cxnSp macro="">
      <xdr:nvCxnSpPr>
        <xdr:cNvPr id="192" name="直線コネクタ 191"/>
        <xdr:cNvCxnSpPr/>
      </xdr:nvCxnSpPr>
      <xdr:spPr>
        <a:xfrm>
          <a:off x="1130300" y="13551238"/>
          <a:ext cx="889000" cy="3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93" name="フローチャート: 判断 192"/>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70455</xdr:rowOff>
    </xdr:from>
    <xdr:ext cx="469744" cy="259045"/>
    <xdr:sp macro="" textlink="">
      <xdr:nvSpPr>
        <xdr:cNvPr id="194" name="テキスト ボックス 193"/>
        <xdr:cNvSpPr txBox="1"/>
      </xdr:nvSpPr>
      <xdr:spPr>
        <a:xfrm>
          <a:off x="1784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5" name="フローチャート: 判断 194"/>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55504</xdr:rowOff>
    </xdr:from>
    <xdr:ext cx="469744" cy="259045"/>
    <xdr:sp macro="" textlink="">
      <xdr:nvSpPr>
        <xdr:cNvPr id="196" name="テキスト ボックス 195"/>
        <xdr:cNvSpPr txBox="1"/>
      </xdr:nvSpPr>
      <xdr:spPr>
        <a:xfrm>
          <a:off x="895428" y="1360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775</xdr:rowOff>
    </xdr:from>
    <xdr:to>
      <xdr:col>24</xdr:col>
      <xdr:colOff>114300</xdr:colOff>
      <xdr:row>79</xdr:row>
      <xdr:rowOff>102375</xdr:rowOff>
    </xdr:to>
    <xdr:sp macro="" textlink="">
      <xdr:nvSpPr>
        <xdr:cNvPr id="202" name="楕円 201"/>
        <xdr:cNvSpPr/>
      </xdr:nvSpPr>
      <xdr:spPr>
        <a:xfrm>
          <a:off x="4584700" y="135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87152</xdr:rowOff>
    </xdr:from>
    <xdr:ext cx="469744" cy="259045"/>
    <xdr:sp macro="" textlink="">
      <xdr:nvSpPr>
        <xdr:cNvPr id="203" name="維持補修費該当値テキスト"/>
        <xdr:cNvSpPr txBox="1"/>
      </xdr:nvSpPr>
      <xdr:spPr>
        <a:xfrm>
          <a:off x="4686300" y="134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169938</xdr:rowOff>
    </xdr:from>
    <xdr:to>
      <xdr:col>20</xdr:col>
      <xdr:colOff>38100</xdr:colOff>
      <xdr:row>79</xdr:row>
      <xdr:rowOff>100088</xdr:rowOff>
    </xdr:to>
    <xdr:sp macro="" textlink="">
      <xdr:nvSpPr>
        <xdr:cNvPr id="204" name="楕円 203"/>
        <xdr:cNvSpPr/>
      </xdr:nvSpPr>
      <xdr:spPr>
        <a:xfrm>
          <a:off x="3746500" y="13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91215</xdr:rowOff>
    </xdr:from>
    <xdr:ext cx="469744" cy="259045"/>
    <xdr:sp macro="" textlink="">
      <xdr:nvSpPr>
        <xdr:cNvPr id="205" name="テキスト ボックス 204"/>
        <xdr:cNvSpPr txBox="1"/>
      </xdr:nvSpPr>
      <xdr:spPr>
        <a:xfrm>
          <a:off x="3562428" y="1363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2815</xdr:rowOff>
    </xdr:from>
    <xdr:to>
      <xdr:col>15</xdr:col>
      <xdr:colOff>101600</xdr:colOff>
      <xdr:row>79</xdr:row>
      <xdr:rowOff>104415</xdr:rowOff>
    </xdr:to>
    <xdr:sp macro="" textlink="">
      <xdr:nvSpPr>
        <xdr:cNvPr id="206" name="楕円 205"/>
        <xdr:cNvSpPr/>
      </xdr:nvSpPr>
      <xdr:spPr>
        <a:xfrm>
          <a:off x="2857500" y="135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95542</xdr:rowOff>
    </xdr:from>
    <xdr:ext cx="469744" cy="259045"/>
    <xdr:sp macro="" textlink="">
      <xdr:nvSpPr>
        <xdr:cNvPr id="207" name="テキスト ボックス 206"/>
        <xdr:cNvSpPr txBox="1"/>
      </xdr:nvSpPr>
      <xdr:spPr>
        <a:xfrm>
          <a:off x="2673428" y="1364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161937</xdr:rowOff>
    </xdr:from>
    <xdr:to>
      <xdr:col>10</xdr:col>
      <xdr:colOff>165100</xdr:colOff>
      <xdr:row>79</xdr:row>
      <xdr:rowOff>92087</xdr:rowOff>
    </xdr:to>
    <xdr:sp macro="" textlink="">
      <xdr:nvSpPr>
        <xdr:cNvPr id="208" name="楕円 207"/>
        <xdr:cNvSpPr/>
      </xdr:nvSpPr>
      <xdr:spPr>
        <a:xfrm>
          <a:off x="1968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83214</xdr:rowOff>
    </xdr:from>
    <xdr:ext cx="469744" cy="259045"/>
    <xdr:sp macro="" textlink="">
      <xdr:nvSpPr>
        <xdr:cNvPr id="209" name="テキスト ボックス 208"/>
        <xdr:cNvSpPr txBox="1"/>
      </xdr:nvSpPr>
      <xdr:spPr>
        <a:xfrm>
          <a:off x="1784428" y="1362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127338</xdr:rowOff>
    </xdr:from>
    <xdr:to>
      <xdr:col>6</xdr:col>
      <xdr:colOff>38100</xdr:colOff>
      <xdr:row>79</xdr:row>
      <xdr:rowOff>57488</xdr:rowOff>
    </xdr:to>
    <xdr:sp macro="" textlink="">
      <xdr:nvSpPr>
        <xdr:cNvPr id="210" name="楕円 209"/>
        <xdr:cNvSpPr/>
      </xdr:nvSpPr>
      <xdr:spPr>
        <a:xfrm>
          <a:off x="1079500" y="135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74015</xdr:rowOff>
    </xdr:from>
    <xdr:ext cx="469744" cy="259045"/>
    <xdr:sp macro="" textlink="">
      <xdr:nvSpPr>
        <xdr:cNvPr id="211" name="テキスト ボックス 210"/>
        <xdr:cNvSpPr txBox="1"/>
      </xdr:nvSpPr>
      <xdr:spPr>
        <a:xfrm>
          <a:off x="895428" y="1327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6" name="直線コネクタ 235"/>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7"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8" name="直線コネクタ 237"/>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9"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40" name="直線コネクタ 239"/>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45650</xdr:rowOff>
    </xdr:from>
    <xdr:to>
      <xdr:col>24</xdr:col>
      <xdr:colOff>63500</xdr:colOff>
      <xdr:row>99</xdr:row>
      <xdr:rowOff>11664</xdr:rowOff>
    </xdr:to>
    <xdr:cxnSp macro="">
      <xdr:nvCxnSpPr>
        <xdr:cNvPr id="241" name="直線コネクタ 240"/>
        <xdr:cNvCxnSpPr/>
      </xdr:nvCxnSpPr>
      <xdr:spPr>
        <a:xfrm>
          <a:off x="3797300" y="16847750"/>
          <a:ext cx="8382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2"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3" name="フローチャート: 判断 242"/>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45650</xdr:rowOff>
    </xdr:from>
    <xdr:to>
      <xdr:col>19</xdr:col>
      <xdr:colOff>177800</xdr:colOff>
      <xdr:row>98</xdr:row>
      <xdr:rowOff>164903</xdr:rowOff>
    </xdr:to>
    <xdr:cxnSp macro="">
      <xdr:nvCxnSpPr>
        <xdr:cNvPr id="244" name="直線コネクタ 243"/>
        <xdr:cNvCxnSpPr/>
      </xdr:nvCxnSpPr>
      <xdr:spPr>
        <a:xfrm flipV="1">
          <a:off x="2908300" y="16847750"/>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5" name="フローチャート: 判断 244"/>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6" name="テキスト ボックス 245"/>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110116</xdr:rowOff>
    </xdr:from>
    <xdr:to>
      <xdr:col>15</xdr:col>
      <xdr:colOff>50800</xdr:colOff>
      <xdr:row>98</xdr:row>
      <xdr:rowOff>164903</xdr:rowOff>
    </xdr:to>
    <xdr:cxnSp macro="">
      <xdr:nvCxnSpPr>
        <xdr:cNvPr id="247" name="直線コネクタ 246"/>
        <xdr:cNvCxnSpPr/>
      </xdr:nvCxnSpPr>
      <xdr:spPr>
        <a:xfrm>
          <a:off x="2019300" y="16912216"/>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8" name="フローチャート: 判断 247"/>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9" name="テキスト ボックス 248"/>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110116</xdr:rowOff>
    </xdr:from>
    <xdr:to>
      <xdr:col>10</xdr:col>
      <xdr:colOff>114300</xdr:colOff>
      <xdr:row>98</xdr:row>
      <xdr:rowOff>151645</xdr:rowOff>
    </xdr:to>
    <xdr:cxnSp macro="">
      <xdr:nvCxnSpPr>
        <xdr:cNvPr id="250" name="直線コネクタ 249"/>
        <xdr:cNvCxnSpPr/>
      </xdr:nvCxnSpPr>
      <xdr:spPr>
        <a:xfrm flipV="1">
          <a:off x="1130300" y="16912216"/>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51" name="フローチャート: 判断 250"/>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88459</xdr:rowOff>
    </xdr:from>
    <xdr:ext cx="534377" cy="259045"/>
    <xdr:sp macro="" textlink="">
      <xdr:nvSpPr>
        <xdr:cNvPr id="252" name="テキスト ボックス 251"/>
        <xdr:cNvSpPr txBox="1"/>
      </xdr:nvSpPr>
      <xdr:spPr>
        <a:xfrm>
          <a:off x="1752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53" name="フローチャート: 判断 252"/>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169632</xdr:rowOff>
    </xdr:from>
    <xdr:ext cx="534377" cy="259045"/>
    <xdr:sp macro="" textlink="">
      <xdr:nvSpPr>
        <xdr:cNvPr id="254" name="テキスト ボックス 253"/>
        <xdr:cNvSpPr txBox="1"/>
      </xdr:nvSpPr>
      <xdr:spPr>
        <a:xfrm>
          <a:off x="863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132314</xdr:rowOff>
    </xdr:from>
    <xdr:to>
      <xdr:col>24</xdr:col>
      <xdr:colOff>114300</xdr:colOff>
      <xdr:row>99</xdr:row>
      <xdr:rowOff>62464</xdr:rowOff>
    </xdr:to>
    <xdr:sp macro="" textlink="">
      <xdr:nvSpPr>
        <xdr:cNvPr id="260" name="楕円 259"/>
        <xdr:cNvSpPr/>
      </xdr:nvSpPr>
      <xdr:spPr>
        <a:xfrm>
          <a:off x="4584700" y="169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47241</xdr:rowOff>
    </xdr:from>
    <xdr:ext cx="534377" cy="259045"/>
    <xdr:sp macro="" textlink="">
      <xdr:nvSpPr>
        <xdr:cNvPr id="261" name="扶助費該当値テキスト"/>
        <xdr:cNvSpPr txBox="1"/>
      </xdr:nvSpPr>
      <xdr:spPr>
        <a:xfrm>
          <a:off x="4686300" y="168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166300</xdr:rowOff>
    </xdr:from>
    <xdr:to>
      <xdr:col>20</xdr:col>
      <xdr:colOff>38100</xdr:colOff>
      <xdr:row>98</xdr:row>
      <xdr:rowOff>96450</xdr:rowOff>
    </xdr:to>
    <xdr:sp macro="" textlink="">
      <xdr:nvSpPr>
        <xdr:cNvPr id="262" name="楕円 261"/>
        <xdr:cNvSpPr/>
      </xdr:nvSpPr>
      <xdr:spPr>
        <a:xfrm>
          <a:off x="3746500" y="167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87577</xdr:rowOff>
    </xdr:from>
    <xdr:ext cx="534377" cy="259045"/>
    <xdr:sp macro="" textlink="">
      <xdr:nvSpPr>
        <xdr:cNvPr id="263" name="テキスト ボックス 262"/>
        <xdr:cNvSpPr txBox="1"/>
      </xdr:nvSpPr>
      <xdr:spPr>
        <a:xfrm>
          <a:off x="3530111" y="168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114103</xdr:rowOff>
    </xdr:from>
    <xdr:to>
      <xdr:col>15</xdr:col>
      <xdr:colOff>101600</xdr:colOff>
      <xdr:row>99</xdr:row>
      <xdr:rowOff>44253</xdr:rowOff>
    </xdr:to>
    <xdr:sp macro="" textlink="">
      <xdr:nvSpPr>
        <xdr:cNvPr id="264" name="楕円 263"/>
        <xdr:cNvSpPr/>
      </xdr:nvSpPr>
      <xdr:spPr>
        <a:xfrm>
          <a:off x="2857500" y="169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35380</xdr:rowOff>
    </xdr:from>
    <xdr:ext cx="534377" cy="259045"/>
    <xdr:sp macro="" textlink="">
      <xdr:nvSpPr>
        <xdr:cNvPr id="265" name="テキスト ボックス 264"/>
        <xdr:cNvSpPr txBox="1"/>
      </xdr:nvSpPr>
      <xdr:spPr>
        <a:xfrm>
          <a:off x="2641111" y="170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59316</xdr:rowOff>
    </xdr:from>
    <xdr:to>
      <xdr:col>10</xdr:col>
      <xdr:colOff>165100</xdr:colOff>
      <xdr:row>98</xdr:row>
      <xdr:rowOff>160916</xdr:rowOff>
    </xdr:to>
    <xdr:sp macro="" textlink="">
      <xdr:nvSpPr>
        <xdr:cNvPr id="266" name="楕円 265"/>
        <xdr:cNvSpPr/>
      </xdr:nvSpPr>
      <xdr:spPr>
        <a:xfrm>
          <a:off x="1968500" y="168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152043</xdr:rowOff>
    </xdr:from>
    <xdr:ext cx="534377" cy="259045"/>
    <xdr:sp macro="" textlink="">
      <xdr:nvSpPr>
        <xdr:cNvPr id="267" name="テキスト ボックス 266"/>
        <xdr:cNvSpPr txBox="1"/>
      </xdr:nvSpPr>
      <xdr:spPr>
        <a:xfrm>
          <a:off x="1752111" y="1695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100845</xdr:rowOff>
    </xdr:from>
    <xdr:to>
      <xdr:col>6</xdr:col>
      <xdr:colOff>38100</xdr:colOff>
      <xdr:row>99</xdr:row>
      <xdr:rowOff>30995</xdr:rowOff>
    </xdr:to>
    <xdr:sp macro="" textlink="">
      <xdr:nvSpPr>
        <xdr:cNvPr id="268" name="楕円 267"/>
        <xdr:cNvSpPr/>
      </xdr:nvSpPr>
      <xdr:spPr>
        <a:xfrm>
          <a:off x="1079500" y="169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22122</xdr:rowOff>
    </xdr:from>
    <xdr:ext cx="534377" cy="259045"/>
    <xdr:sp macro="" textlink="">
      <xdr:nvSpPr>
        <xdr:cNvPr id="269" name="テキスト ボックス 268"/>
        <xdr:cNvSpPr txBox="1"/>
      </xdr:nvSpPr>
      <xdr:spPr>
        <a:xfrm>
          <a:off x="863111" y="169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1" name="直線コネクタ 290"/>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2"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3" name="直線コネクタ 292"/>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4"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5" name="直線コネクタ 294"/>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23996</xdr:rowOff>
    </xdr:from>
    <xdr:to>
      <xdr:col>55</xdr:col>
      <xdr:colOff>0</xdr:colOff>
      <xdr:row>37</xdr:row>
      <xdr:rowOff>55955</xdr:rowOff>
    </xdr:to>
    <xdr:cxnSp macro="">
      <xdr:nvCxnSpPr>
        <xdr:cNvPr id="296" name="直線コネクタ 295"/>
        <xdr:cNvCxnSpPr/>
      </xdr:nvCxnSpPr>
      <xdr:spPr>
        <a:xfrm flipV="1">
          <a:off x="9639300" y="6367646"/>
          <a:ext cx="8382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7"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8" name="フローチャート: 判断 297"/>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55955</xdr:rowOff>
    </xdr:from>
    <xdr:to>
      <xdr:col>50</xdr:col>
      <xdr:colOff>114300</xdr:colOff>
      <xdr:row>37</xdr:row>
      <xdr:rowOff>59059</xdr:rowOff>
    </xdr:to>
    <xdr:cxnSp macro="">
      <xdr:nvCxnSpPr>
        <xdr:cNvPr id="299" name="直線コネクタ 298"/>
        <xdr:cNvCxnSpPr/>
      </xdr:nvCxnSpPr>
      <xdr:spPr>
        <a:xfrm flipV="1">
          <a:off x="8750300" y="6399605"/>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300" name="フローチャート: 判断 299"/>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1" name="テキスト ボックス 300"/>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59059</xdr:rowOff>
    </xdr:from>
    <xdr:to>
      <xdr:col>45</xdr:col>
      <xdr:colOff>177800</xdr:colOff>
      <xdr:row>37</xdr:row>
      <xdr:rowOff>59640</xdr:rowOff>
    </xdr:to>
    <xdr:cxnSp macro="">
      <xdr:nvCxnSpPr>
        <xdr:cNvPr id="302" name="直線コネクタ 301"/>
        <xdr:cNvCxnSpPr/>
      </xdr:nvCxnSpPr>
      <xdr:spPr>
        <a:xfrm flipV="1">
          <a:off x="7861300" y="6402709"/>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3" name="フローチャート: 判断 302"/>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4" name="テキスト ボックス 303"/>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57386</xdr:rowOff>
    </xdr:from>
    <xdr:to>
      <xdr:col>41</xdr:col>
      <xdr:colOff>50800</xdr:colOff>
      <xdr:row>37</xdr:row>
      <xdr:rowOff>59640</xdr:rowOff>
    </xdr:to>
    <xdr:cxnSp macro="">
      <xdr:nvCxnSpPr>
        <xdr:cNvPr id="305" name="直線コネクタ 304"/>
        <xdr:cNvCxnSpPr/>
      </xdr:nvCxnSpPr>
      <xdr:spPr>
        <a:xfrm>
          <a:off x="6972300" y="640103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6" name="フローチャート: 判断 305"/>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33671</xdr:rowOff>
    </xdr:from>
    <xdr:ext cx="534377" cy="259045"/>
    <xdr:sp macro="" textlink="">
      <xdr:nvSpPr>
        <xdr:cNvPr id="307" name="テキスト ボックス 306"/>
        <xdr:cNvSpPr txBox="1"/>
      </xdr:nvSpPr>
      <xdr:spPr>
        <a:xfrm>
          <a:off x="7594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8" name="フローチャート: 判断 307"/>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19954</xdr:rowOff>
    </xdr:from>
    <xdr:ext cx="534377" cy="259045"/>
    <xdr:sp macro="" textlink="">
      <xdr:nvSpPr>
        <xdr:cNvPr id="309" name="テキスト ボックス 308"/>
        <xdr:cNvSpPr txBox="1"/>
      </xdr:nvSpPr>
      <xdr:spPr>
        <a:xfrm>
          <a:off x="6705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144646</xdr:rowOff>
    </xdr:from>
    <xdr:to>
      <xdr:col>55</xdr:col>
      <xdr:colOff>50800</xdr:colOff>
      <xdr:row>37</xdr:row>
      <xdr:rowOff>74796</xdr:rowOff>
    </xdr:to>
    <xdr:sp macro="" textlink="">
      <xdr:nvSpPr>
        <xdr:cNvPr id="315" name="楕円 314"/>
        <xdr:cNvSpPr/>
      </xdr:nvSpPr>
      <xdr:spPr>
        <a:xfrm>
          <a:off x="10426700" y="63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59573</xdr:rowOff>
    </xdr:from>
    <xdr:ext cx="534377" cy="259045"/>
    <xdr:sp macro="" textlink="">
      <xdr:nvSpPr>
        <xdr:cNvPr id="316" name="補助費等該当値テキスト"/>
        <xdr:cNvSpPr txBox="1"/>
      </xdr:nvSpPr>
      <xdr:spPr>
        <a:xfrm>
          <a:off x="10528300" y="62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5155</xdr:rowOff>
    </xdr:from>
    <xdr:to>
      <xdr:col>50</xdr:col>
      <xdr:colOff>165100</xdr:colOff>
      <xdr:row>37</xdr:row>
      <xdr:rowOff>106755</xdr:rowOff>
    </xdr:to>
    <xdr:sp macro="" textlink="">
      <xdr:nvSpPr>
        <xdr:cNvPr id="317" name="楕円 316"/>
        <xdr:cNvSpPr/>
      </xdr:nvSpPr>
      <xdr:spPr>
        <a:xfrm>
          <a:off x="9588500" y="63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97882</xdr:rowOff>
    </xdr:from>
    <xdr:ext cx="534377" cy="259045"/>
    <xdr:sp macro="" textlink="">
      <xdr:nvSpPr>
        <xdr:cNvPr id="318" name="テキスト ボックス 317"/>
        <xdr:cNvSpPr txBox="1"/>
      </xdr:nvSpPr>
      <xdr:spPr>
        <a:xfrm>
          <a:off x="9372111" y="64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8259</xdr:rowOff>
    </xdr:from>
    <xdr:to>
      <xdr:col>46</xdr:col>
      <xdr:colOff>38100</xdr:colOff>
      <xdr:row>37</xdr:row>
      <xdr:rowOff>109859</xdr:rowOff>
    </xdr:to>
    <xdr:sp macro="" textlink="">
      <xdr:nvSpPr>
        <xdr:cNvPr id="319" name="楕円 318"/>
        <xdr:cNvSpPr/>
      </xdr:nvSpPr>
      <xdr:spPr>
        <a:xfrm>
          <a:off x="8699500" y="63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100986</xdr:rowOff>
    </xdr:from>
    <xdr:ext cx="534377" cy="259045"/>
    <xdr:sp macro="" textlink="">
      <xdr:nvSpPr>
        <xdr:cNvPr id="320" name="テキスト ボックス 319"/>
        <xdr:cNvSpPr txBox="1"/>
      </xdr:nvSpPr>
      <xdr:spPr>
        <a:xfrm>
          <a:off x="8483111" y="64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8840</xdr:rowOff>
    </xdr:from>
    <xdr:to>
      <xdr:col>41</xdr:col>
      <xdr:colOff>101600</xdr:colOff>
      <xdr:row>37</xdr:row>
      <xdr:rowOff>110440</xdr:rowOff>
    </xdr:to>
    <xdr:sp macro="" textlink="">
      <xdr:nvSpPr>
        <xdr:cNvPr id="321" name="楕円 320"/>
        <xdr:cNvSpPr/>
      </xdr:nvSpPr>
      <xdr:spPr>
        <a:xfrm>
          <a:off x="7810500" y="6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101567</xdr:rowOff>
    </xdr:from>
    <xdr:ext cx="534377" cy="259045"/>
    <xdr:sp macro="" textlink="">
      <xdr:nvSpPr>
        <xdr:cNvPr id="322" name="テキスト ボックス 321"/>
        <xdr:cNvSpPr txBox="1"/>
      </xdr:nvSpPr>
      <xdr:spPr>
        <a:xfrm>
          <a:off x="7594111" y="64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6586</xdr:rowOff>
    </xdr:from>
    <xdr:to>
      <xdr:col>36</xdr:col>
      <xdr:colOff>165100</xdr:colOff>
      <xdr:row>37</xdr:row>
      <xdr:rowOff>108186</xdr:rowOff>
    </xdr:to>
    <xdr:sp macro="" textlink="">
      <xdr:nvSpPr>
        <xdr:cNvPr id="323" name="楕円 322"/>
        <xdr:cNvSpPr/>
      </xdr:nvSpPr>
      <xdr:spPr>
        <a:xfrm>
          <a:off x="6921500" y="63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99313</xdr:rowOff>
    </xdr:from>
    <xdr:ext cx="534377" cy="259045"/>
    <xdr:sp macro="" textlink="">
      <xdr:nvSpPr>
        <xdr:cNvPr id="324" name="テキスト ボックス 323"/>
        <xdr:cNvSpPr txBox="1"/>
      </xdr:nvSpPr>
      <xdr:spPr>
        <a:xfrm>
          <a:off x="6705111" y="64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6" name="直線コネクタ 345"/>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7"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8" name="直線コネクタ 347"/>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9"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50" name="直線コネクタ 349"/>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12570</xdr:rowOff>
    </xdr:from>
    <xdr:to>
      <xdr:col>55</xdr:col>
      <xdr:colOff>0</xdr:colOff>
      <xdr:row>58</xdr:row>
      <xdr:rowOff>15099</xdr:rowOff>
    </xdr:to>
    <xdr:cxnSp macro="">
      <xdr:nvCxnSpPr>
        <xdr:cNvPr id="351" name="直線コネクタ 350"/>
        <xdr:cNvCxnSpPr/>
      </xdr:nvCxnSpPr>
      <xdr:spPr>
        <a:xfrm flipV="1">
          <a:off x="9639300" y="9956670"/>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2"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3" name="フローチャート: 判断 352"/>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15099</xdr:rowOff>
    </xdr:from>
    <xdr:to>
      <xdr:col>50</xdr:col>
      <xdr:colOff>114300</xdr:colOff>
      <xdr:row>58</xdr:row>
      <xdr:rowOff>35307</xdr:rowOff>
    </xdr:to>
    <xdr:cxnSp macro="">
      <xdr:nvCxnSpPr>
        <xdr:cNvPr id="354" name="直線コネクタ 353"/>
        <xdr:cNvCxnSpPr/>
      </xdr:nvCxnSpPr>
      <xdr:spPr>
        <a:xfrm flipV="1">
          <a:off x="8750300" y="9959199"/>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5" name="フローチャート: 判断 354"/>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6" name="テキスト ボックス 355"/>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35307</xdr:rowOff>
    </xdr:from>
    <xdr:to>
      <xdr:col>45</xdr:col>
      <xdr:colOff>177800</xdr:colOff>
      <xdr:row>58</xdr:row>
      <xdr:rowOff>78243</xdr:rowOff>
    </xdr:to>
    <xdr:cxnSp macro="">
      <xdr:nvCxnSpPr>
        <xdr:cNvPr id="357" name="直線コネクタ 356"/>
        <xdr:cNvCxnSpPr/>
      </xdr:nvCxnSpPr>
      <xdr:spPr>
        <a:xfrm flipV="1">
          <a:off x="7861300" y="9979407"/>
          <a:ext cx="889000" cy="4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8" name="フローチャート: 判断 357"/>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9" name="テキスト ボックス 358"/>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78243</xdr:rowOff>
    </xdr:from>
    <xdr:to>
      <xdr:col>41</xdr:col>
      <xdr:colOff>50800</xdr:colOff>
      <xdr:row>58</xdr:row>
      <xdr:rowOff>97711</xdr:rowOff>
    </xdr:to>
    <xdr:cxnSp macro="">
      <xdr:nvCxnSpPr>
        <xdr:cNvPr id="360" name="直線コネクタ 359"/>
        <xdr:cNvCxnSpPr/>
      </xdr:nvCxnSpPr>
      <xdr:spPr>
        <a:xfrm flipV="1">
          <a:off x="6972300" y="10022343"/>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61" name="フローチャート: 判断 360"/>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141598</xdr:rowOff>
    </xdr:from>
    <xdr:ext cx="534377" cy="259045"/>
    <xdr:sp macro="" textlink="">
      <xdr:nvSpPr>
        <xdr:cNvPr id="362" name="テキスト ボックス 361"/>
        <xdr:cNvSpPr txBox="1"/>
      </xdr:nvSpPr>
      <xdr:spPr>
        <a:xfrm>
          <a:off x="7594111" y="100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63" name="フローチャート: 判断 362"/>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144141</xdr:rowOff>
    </xdr:from>
    <xdr:ext cx="534377" cy="259045"/>
    <xdr:sp macro="" textlink="">
      <xdr:nvSpPr>
        <xdr:cNvPr id="364" name="テキスト ボックス 363"/>
        <xdr:cNvSpPr txBox="1"/>
      </xdr:nvSpPr>
      <xdr:spPr>
        <a:xfrm>
          <a:off x="6705111" y="100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133220</xdr:rowOff>
    </xdr:from>
    <xdr:to>
      <xdr:col>55</xdr:col>
      <xdr:colOff>50800</xdr:colOff>
      <xdr:row>58</xdr:row>
      <xdr:rowOff>63370</xdr:rowOff>
    </xdr:to>
    <xdr:sp macro="" textlink="">
      <xdr:nvSpPr>
        <xdr:cNvPr id="370" name="楕円 369"/>
        <xdr:cNvSpPr/>
      </xdr:nvSpPr>
      <xdr:spPr>
        <a:xfrm>
          <a:off x="10426700" y="99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92597</xdr:rowOff>
    </xdr:from>
    <xdr:ext cx="599010" cy="259045"/>
    <xdr:sp macro="" textlink="">
      <xdr:nvSpPr>
        <xdr:cNvPr id="371" name="普通建設事業費該当値テキスト"/>
        <xdr:cNvSpPr txBox="1"/>
      </xdr:nvSpPr>
      <xdr:spPr>
        <a:xfrm>
          <a:off x="10528300" y="969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135749</xdr:rowOff>
    </xdr:from>
    <xdr:to>
      <xdr:col>50</xdr:col>
      <xdr:colOff>165100</xdr:colOff>
      <xdr:row>58</xdr:row>
      <xdr:rowOff>65899</xdr:rowOff>
    </xdr:to>
    <xdr:sp macro="" textlink="">
      <xdr:nvSpPr>
        <xdr:cNvPr id="372" name="楕円 371"/>
        <xdr:cNvSpPr/>
      </xdr:nvSpPr>
      <xdr:spPr>
        <a:xfrm>
          <a:off x="9588500" y="99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82426</xdr:rowOff>
    </xdr:from>
    <xdr:ext cx="599010" cy="259045"/>
    <xdr:sp macro="" textlink="">
      <xdr:nvSpPr>
        <xdr:cNvPr id="373" name="テキスト ボックス 372"/>
        <xdr:cNvSpPr txBox="1"/>
      </xdr:nvSpPr>
      <xdr:spPr>
        <a:xfrm>
          <a:off x="9339795" y="968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155957</xdr:rowOff>
    </xdr:from>
    <xdr:to>
      <xdr:col>46</xdr:col>
      <xdr:colOff>38100</xdr:colOff>
      <xdr:row>58</xdr:row>
      <xdr:rowOff>86107</xdr:rowOff>
    </xdr:to>
    <xdr:sp macro="" textlink="">
      <xdr:nvSpPr>
        <xdr:cNvPr id="374" name="楕円 373"/>
        <xdr:cNvSpPr/>
      </xdr:nvSpPr>
      <xdr:spPr>
        <a:xfrm>
          <a:off x="8699500" y="99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102634</xdr:rowOff>
    </xdr:from>
    <xdr:ext cx="599010" cy="259045"/>
    <xdr:sp macro="" textlink="">
      <xdr:nvSpPr>
        <xdr:cNvPr id="375" name="テキスト ボックス 374"/>
        <xdr:cNvSpPr txBox="1"/>
      </xdr:nvSpPr>
      <xdr:spPr>
        <a:xfrm>
          <a:off x="8450795" y="970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27443</xdr:rowOff>
    </xdr:from>
    <xdr:to>
      <xdr:col>41</xdr:col>
      <xdr:colOff>101600</xdr:colOff>
      <xdr:row>58</xdr:row>
      <xdr:rowOff>129043</xdr:rowOff>
    </xdr:to>
    <xdr:sp macro="" textlink="">
      <xdr:nvSpPr>
        <xdr:cNvPr id="376" name="楕円 375"/>
        <xdr:cNvSpPr/>
      </xdr:nvSpPr>
      <xdr:spPr>
        <a:xfrm>
          <a:off x="7810500" y="997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145570</xdr:rowOff>
    </xdr:from>
    <xdr:ext cx="599010" cy="259045"/>
    <xdr:sp macro="" textlink="">
      <xdr:nvSpPr>
        <xdr:cNvPr id="377" name="テキスト ボックス 376"/>
        <xdr:cNvSpPr txBox="1"/>
      </xdr:nvSpPr>
      <xdr:spPr>
        <a:xfrm>
          <a:off x="7561795" y="974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46911</xdr:rowOff>
    </xdr:from>
    <xdr:to>
      <xdr:col>36</xdr:col>
      <xdr:colOff>165100</xdr:colOff>
      <xdr:row>58</xdr:row>
      <xdr:rowOff>148511</xdr:rowOff>
    </xdr:to>
    <xdr:sp macro="" textlink="">
      <xdr:nvSpPr>
        <xdr:cNvPr id="378" name="楕円 377"/>
        <xdr:cNvSpPr/>
      </xdr:nvSpPr>
      <xdr:spPr>
        <a:xfrm>
          <a:off x="6921500" y="99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165038</xdr:rowOff>
    </xdr:from>
    <xdr:ext cx="534377" cy="259045"/>
    <xdr:sp macro="" textlink="">
      <xdr:nvSpPr>
        <xdr:cNvPr id="379" name="テキスト ボックス 378"/>
        <xdr:cNvSpPr txBox="1"/>
      </xdr:nvSpPr>
      <xdr:spPr>
        <a:xfrm>
          <a:off x="6705111" y="97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3" name="直線コネクタ 402"/>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4"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6"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7" name="直線コネクタ 406"/>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xdr:rowOff>
    </xdr:from>
    <xdr:to>
      <xdr:col>55</xdr:col>
      <xdr:colOff>0</xdr:colOff>
      <xdr:row>78</xdr:row>
      <xdr:rowOff>69994</xdr:rowOff>
    </xdr:to>
    <xdr:cxnSp macro="">
      <xdr:nvCxnSpPr>
        <xdr:cNvPr id="408" name="直線コネクタ 407"/>
        <xdr:cNvCxnSpPr/>
      </xdr:nvCxnSpPr>
      <xdr:spPr>
        <a:xfrm flipV="1">
          <a:off x="9639300" y="13373188"/>
          <a:ext cx="8382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9"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10" name="フローチャート: 判断 409"/>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69994</xdr:rowOff>
    </xdr:from>
    <xdr:to>
      <xdr:col>50</xdr:col>
      <xdr:colOff>114300</xdr:colOff>
      <xdr:row>78</xdr:row>
      <xdr:rowOff>102679</xdr:rowOff>
    </xdr:to>
    <xdr:cxnSp macro="">
      <xdr:nvCxnSpPr>
        <xdr:cNvPr id="411" name="直線コネクタ 410"/>
        <xdr:cNvCxnSpPr/>
      </xdr:nvCxnSpPr>
      <xdr:spPr>
        <a:xfrm flipV="1">
          <a:off x="8750300" y="13443094"/>
          <a:ext cx="889000" cy="3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2" name="フローチャート: 判断 411"/>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3" name="テキスト ボックス 412"/>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98264</xdr:rowOff>
    </xdr:from>
    <xdr:to>
      <xdr:col>45</xdr:col>
      <xdr:colOff>177800</xdr:colOff>
      <xdr:row>78</xdr:row>
      <xdr:rowOff>102679</xdr:rowOff>
    </xdr:to>
    <xdr:cxnSp macro="">
      <xdr:nvCxnSpPr>
        <xdr:cNvPr id="414" name="直線コネクタ 413"/>
        <xdr:cNvCxnSpPr/>
      </xdr:nvCxnSpPr>
      <xdr:spPr>
        <a:xfrm>
          <a:off x="7861300" y="13471364"/>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5" name="フローチャート: 判断 414"/>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6" name="テキスト ボックス 415"/>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7" name="フローチャート: 判断 416"/>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4458</xdr:rowOff>
    </xdr:from>
    <xdr:ext cx="534377" cy="259045"/>
    <xdr:sp macro="" textlink="">
      <xdr:nvSpPr>
        <xdr:cNvPr id="418" name="テキスト ボックス 417"/>
        <xdr:cNvSpPr txBox="1"/>
      </xdr:nvSpPr>
      <xdr:spPr>
        <a:xfrm>
          <a:off x="7594111" y="135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120738</xdr:rowOff>
    </xdr:from>
    <xdr:to>
      <xdr:col>55</xdr:col>
      <xdr:colOff>50800</xdr:colOff>
      <xdr:row>78</xdr:row>
      <xdr:rowOff>50888</xdr:rowOff>
    </xdr:to>
    <xdr:sp macro="" textlink="">
      <xdr:nvSpPr>
        <xdr:cNvPr id="424" name="楕円 423"/>
        <xdr:cNvSpPr/>
      </xdr:nvSpPr>
      <xdr:spPr>
        <a:xfrm>
          <a:off x="10426700" y="133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143615</xdr:rowOff>
    </xdr:from>
    <xdr:ext cx="599010" cy="259045"/>
    <xdr:sp macro="" textlink="">
      <xdr:nvSpPr>
        <xdr:cNvPr id="425" name="普通建設事業費 （ うち新規整備　）該当値テキスト"/>
        <xdr:cNvSpPr txBox="1"/>
      </xdr:nvSpPr>
      <xdr:spPr>
        <a:xfrm>
          <a:off x="10528300" y="131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19194</xdr:rowOff>
    </xdr:from>
    <xdr:to>
      <xdr:col>50</xdr:col>
      <xdr:colOff>165100</xdr:colOff>
      <xdr:row>78</xdr:row>
      <xdr:rowOff>120794</xdr:rowOff>
    </xdr:to>
    <xdr:sp macro="" textlink="">
      <xdr:nvSpPr>
        <xdr:cNvPr id="426" name="楕円 425"/>
        <xdr:cNvSpPr/>
      </xdr:nvSpPr>
      <xdr:spPr>
        <a:xfrm>
          <a:off x="9588500" y="133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137321</xdr:rowOff>
    </xdr:from>
    <xdr:ext cx="534377" cy="259045"/>
    <xdr:sp macro="" textlink="">
      <xdr:nvSpPr>
        <xdr:cNvPr id="427" name="テキスト ボックス 426"/>
        <xdr:cNvSpPr txBox="1"/>
      </xdr:nvSpPr>
      <xdr:spPr>
        <a:xfrm>
          <a:off x="9372111" y="131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51879</xdr:rowOff>
    </xdr:from>
    <xdr:to>
      <xdr:col>46</xdr:col>
      <xdr:colOff>38100</xdr:colOff>
      <xdr:row>78</xdr:row>
      <xdr:rowOff>153479</xdr:rowOff>
    </xdr:to>
    <xdr:sp macro="" textlink="">
      <xdr:nvSpPr>
        <xdr:cNvPr id="428" name="楕円 427"/>
        <xdr:cNvSpPr/>
      </xdr:nvSpPr>
      <xdr:spPr>
        <a:xfrm>
          <a:off x="8699500" y="134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144606</xdr:rowOff>
    </xdr:from>
    <xdr:ext cx="534377" cy="259045"/>
    <xdr:sp macro="" textlink="">
      <xdr:nvSpPr>
        <xdr:cNvPr id="429" name="テキスト ボックス 428"/>
        <xdr:cNvSpPr txBox="1"/>
      </xdr:nvSpPr>
      <xdr:spPr>
        <a:xfrm>
          <a:off x="8483111" y="135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47464</xdr:rowOff>
    </xdr:from>
    <xdr:to>
      <xdr:col>41</xdr:col>
      <xdr:colOff>101600</xdr:colOff>
      <xdr:row>78</xdr:row>
      <xdr:rowOff>149064</xdr:rowOff>
    </xdr:to>
    <xdr:sp macro="" textlink="">
      <xdr:nvSpPr>
        <xdr:cNvPr id="430" name="楕円 429"/>
        <xdr:cNvSpPr/>
      </xdr:nvSpPr>
      <xdr:spPr>
        <a:xfrm>
          <a:off x="7810500" y="134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165591</xdr:rowOff>
    </xdr:from>
    <xdr:ext cx="534377" cy="259045"/>
    <xdr:sp macro="" textlink="">
      <xdr:nvSpPr>
        <xdr:cNvPr id="431" name="テキスト ボックス 430"/>
        <xdr:cNvSpPr txBox="1"/>
      </xdr:nvSpPr>
      <xdr:spPr>
        <a:xfrm>
          <a:off x="7594111" y="1319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3" name="直線コネクタ 452"/>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4"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5" name="直線コネクタ 454"/>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6"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7" name="直線コネクタ 456"/>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145143</xdr:rowOff>
    </xdr:from>
    <xdr:to>
      <xdr:col>55</xdr:col>
      <xdr:colOff>0</xdr:colOff>
      <xdr:row>97</xdr:row>
      <xdr:rowOff>169352</xdr:rowOff>
    </xdr:to>
    <xdr:cxnSp macro="">
      <xdr:nvCxnSpPr>
        <xdr:cNvPr id="458" name="直線コネクタ 457"/>
        <xdr:cNvCxnSpPr/>
      </xdr:nvCxnSpPr>
      <xdr:spPr>
        <a:xfrm>
          <a:off x="9639300" y="16775793"/>
          <a:ext cx="8382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9"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60" name="フローチャート: 判断 459"/>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145143</xdr:rowOff>
    </xdr:from>
    <xdr:to>
      <xdr:col>50</xdr:col>
      <xdr:colOff>114300</xdr:colOff>
      <xdr:row>97</xdr:row>
      <xdr:rowOff>168925</xdr:rowOff>
    </xdr:to>
    <xdr:cxnSp macro="">
      <xdr:nvCxnSpPr>
        <xdr:cNvPr id="461" name="直線コネクタ 460"/>
        <xdr:cNvCxnSpPr/>
      </xdr:nvCxnSpPr>
      <xdr:spPr>
        <a:xfrm flipV="1">
          <a:off x="8750300" y="16775793"/>
          <a:ext cx="889000" cy="2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2" name="フローチャート: 判断 461"/>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3" name="テキスト ボックス 462"/>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168925</xdr:rowOff>
    </xdr:from>
    <xdr:to>
      <xdr:col>45</xdr:col>
      <xdr:colOff>177800</xdr:colOff>
      <xdr:row>98</xdr:row>
      <xdr:rowOff>95757</xdr:rowOff>
    </xdr:to>
    <xdr:cxnSp macro="">
      <xdr:nvCxnSpPr>
        <xdr:cNvPr id="464" name="直線コネクタ 463"/>
        <xdr:cNvCxnSpPr/>
      </xdr:nvCxnSpPr>
      <xdr:spPr>
        <a:xfrm flipV="1">
          <a:off x="7861300" y="16799575"/>
          <a:ext cx="889000" cy="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5" name="フローチャート: 判断 464"/>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6" name="テキスト ボックス 465"/>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7" name="フローチャート: 判断 466"/>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154664</xdr:rowOff>
    </xdr:from>
    <xdr:ext cx="534377" cy="259045"/>
    <xdr:sp macro="" textlink="">
      <xdr:nvSpPr>
        <xdr:cNvPr id="468" name="テキスト ボックス 467"/>
        <xdr:cNvSpPr txBox="1"/>
      </xdr:nvSpPr>
      <xdr:spPr>
        <a:xfrm>
          <a:off x="7594111" y="16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118552</xdr:rowOff>
    </xdr:from>
    <xdr:to>
      <xdr:col>55</xdr:col>
      <xdr:colOff>50800</xdr:colOff>
      <xdr:row>98</xdr:row>
      <xdr:rowOff>48702</xdr:rowOff>
    </xdr:to>
    <xdr:sp macro="" textlink="">
      <xdr:nvSpPr>
        <xdr:cNvPr id="474" name="楕円 473"/>
        <xdr:cNvSpPr/>
      </xdr:nvSpPr>
      <xdr:spPr>
        <a:xfrm>
          <a:off x="10426700" y="167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141429</xdr:rowOff>
    </xdr:from>
    <xdr:ext cx="599010" cy="259045"/>
    <xdr:sp macro="" textlink="">
      <xdr:nvSpPr>
        <xdr:cNvPr id="475" name="普通建設事業費 （ うち更新整備　）該当値テキスト"/>
        <xdr:cNvSpPr txBox="1"/>
      </xdr:nvSpPr>
      <xdr:spPr>
        <a:xfrm>
          <a:off x="10528300" y="1660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94343</xdr:rowOff>
    </xdr:from>
    <xdr:to>
      <xdr:col>50</xdr:col>
      <xdr:colOff>165100</xdr:colOff>
      <xdr:row>98</xdr:row>
      <xdr:rowOff>24493</xdr:rowOff>
    </xdr:to>
    <xdr:sp macro="" textlink="">
      <xdr:nvSpPr>
        <xdr:cNvPr id="476" name="楕円 475"/>
        <xdr:cNvSpPr/>
      </xdr:nvSpPr>
      <xdr:spPr>
        <a:xfrm>
          <a:off x="9588500" y="167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41020</xdr:rowOff>
    </xdr:from>
    <xdr:ext cx="599010" cy="259045"/>
    <xdr:sp macro="" textlink="">
      <xdr:nvSpPr>
        <xdr:cNvPr id="477" name="テキスト ボックス 476"/>
        <xdr:cNvSpPr txBox="1"/>
      </xdr:nvSpPr>
      <xdr:spPr>
        <a:xfrm>
          <a:off x="9339795" y="165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118125</xdr:rowOff>
    </xdr:from>
    <xdr:to>
      <xdr:col>46</xdr:col>
      <xdr:colOff>38100</xdr:colOff>
      <xdr:row>98</xdr:row>
      <xdr:rowOff>48275</xdr:rowOff>
    </xdr:to>
    <xdr:sp macro="" textlink="">
      <xdr:nvSpPr>
        <xdr:cNvPr id="478" name="楕円 477"/>
        <xdr:cNvSpPr/>
      </xdr:nvSpPr>
      <xdr:spPr>
        <a:xfrm>
          <a:off x="8699500" y="167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64802</xdr:rowOff>
    </xdr:from>
    <xdr:ext cx="599010" cy="259045"/>
    <xdr:sp macro="" textlink="">
      <xdr:nvSpPr>
        <xdr:cNvPr id="479" name="テキスト ボックス 478"/>
        <xdr:cNvSpPr txBox="1"/>
      </xdr:nvSpPr>
      <xdr:spPr>
        <a:xfrm>
          <a:off x="8450795" y="165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44957</xdr:rowOff>
    </xdr:from>
    <xdr:to>
      <xdr:col>41</xdr:col>
      <xdr:colOff>101600</xdr:colOff>
      <xdr:row>98</xdr:row>
      <xdr:rowOff>146557</xdr:rowOff>
    </xdr:to>
    <xdr:sp macro="" textlink="">
      <xdr:nvSpPr>
        <xdr:cNvPr id="480" name="楕円 479"/>
        <xdr:cNvSpPr/>
      </xdr:nvSpPr>
      <xdr:spPr>
        <a:xfrm>
          <a:off x="7810500" y="168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163084</xdr:rowOff>
    </xdr:from>
    <xdr:ext cx="534377" cy="259045"/>
    <xdr:sp macro="" textlink="">
      <xdr:nvSpPr>
        <xdr:cNvPr id="481" name="テキスト ボックス 480"/>
        <xdr:cNvSpPr txBox="1"/>
      </xdr:nvSpPr>
      <xdr:spPr>
        <a:xfrm>
          <a:off x="7594111" y="166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7" name="直線コネクタ 506"/>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10"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1" name="直線コネクタ 510"/>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83595</xdr:rowOff>
    </xdr:from>
    <xdr:to>
      <xdr:col>85</xdr:col>
      <xdr:colOff>127000</xdr:colOff>
      <xdr:row>38</xdr:row>
      <xdr:rowOff>113760</xdr:rowOff>
    </xdr:to>
    <xdr:cxnSp macro="">
      <xdr:nvCxnSpPr>
        <xdr:cNvPr id="512" name="直線コネクタ 511"/>
        <xdr:cNvCxnSpPr/>
      </xdr:nvCxnSpPr>
      <xdr:spPr>
        <a:xfrm>
          <a:off x="15481300" y="6427245"/>
          <a:ext cx="838200" cy="20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3"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4" name="フローチャート: 判断 513"/>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83595</xdr:rowOff>
    </xdr:from>
    <xdr:to>
      <xdr:col>81</xdr:col>
      <xdr:colOff>50800</xdr:colOff>
      <xdr:row>38</xdr:row>
      <xdr:rowOff>123273</xdr:rowOff>
    </xdr:to>
    <xdr:cxnSp macro="">
      <xdr:nvCxnSpPr>
        <xdr:cNvPr id="515" name="直線コネクタ 514"/>
        <xdr:cNvCxnSpPr/>
      </xdr:nvCxnSpPr>
      <xdr:spPr>
        <a:xfrm flipV="1">
          <a:off x="14592300" y="6427245"/>
          <a:ext cx="889000" cy="2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6" name="フローチャート: 判断 515"/>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7" name="テキスト ボックス 516"/>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123273</xdr:rowOff>
    </xdr:from>
    <xdr:to>
      <xdr:col>76</xdr:col>
      <xdr:colOff>114300</xdr:colOff>
      <xdr:row>39</xdr:row>
      <xdr:rowOff>68790</xdr:rowOff>
    </xdr:to>
    <xdr:cxnSp macro="">
      <xdr:nvCxnSpPr>
        <xdr:cNvPr id="518" name="直線コネクタ 517"/>
        <xdr:cNvCxnSpPr/>
      </xdr:nvCxnSpPr>
      <xdr:spPr>
        <a:xfrm flipV="1">
          <a:off x="13703300" y="663837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9" name="フローチャート: 判断 518"/>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20" name="テキスト ボックス 519"/>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10410</xdr:rowOff>
    </xdr:from>
    <xdr:to>
      <xdr:col>71</xdr:col>
      <xdr:colOff>177800</xdr:colOff>
      <xdr:row>39</xdr:row>
      <xdr:rowOff>68790</xdr:rowOff>
    </xdr:to>
    <xdr:cxnSp macro="">
      <xdr:nvCxnSpPr>
        <xdr:cNvPr id="521" name="直線コネクタ 520"/>
        <xdr:cNvCxnSpPr/>
      </xdr:nvCxnSpPr>
      <xdr:spPr>
        <a:xfrm>
          <a:off x="12814300" y="6696960"/>
          <a:ext cx="889000" cy="5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2" name="フローチャート: 判断 521"/>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3" name="テキスト ボックス 522"/>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4" name="フローチャート: 判断 523"/>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70745</xdr:rowOff>
    </xdr:from>
    <xdr:ext cx="469744" cy="259045"/>
    <xdr:sp macro="" textlink="">
      <xdr:nvSpPr>
        <xdr:cNvPr id="525" name="テキスト ボックス 524"/>
        <xdr:cNvSpPr txBox="1"/>
      </xdr:nvSpPr>
      <xdr:spPr>
        <a:xfrm>
          <a:off x="12579428" y="67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62960</xdr:rowOff>
    </xdr:from>
    <xdr:to>
      <xdr:col>85</xdr:col>
      <xdr:colOff>177800</xdr:colOff>
      <xdr:row>38</xdr:row>
      <xdr:rowOff>164560</xdr:rowOff>
    </xdr:to>
    <xdr:sp macro="" textlink="">
      <xdr:nvSpPr>
        <xdr:cNvPr id="531" name="楕円 530"/>
        <xdr:cNvSpPr/>
      </xdr:nvSpPr>
      <xdr:spPr>
        <a:xfrm>
          <a:off x="16268700" y="65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85836</xdr:rowOff>
    </xdr:from>
    <xdr:ext cx="534377" cy="259045"/>
    <xdr:sp macro="" textlink="">
      <xdr:nvSpPr>
        <xdr:cNvPr id="532" name="災害復旧事業費該当値テキスト"/>
        <xdr:cNvSpPr txBox="1"/>
      </xdr:nvSpPr>
      <xdr:spPr>
        <a:xfrm>
          <a:off x="16370300" y="64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32795</xdr:rowOff>
    </xdr:from>
    <xdr:to>
      <xdr:col>81</xdr:col>
      <xdr:colOff>101600</xdr:colOff>
      <xdr:row>37</xdr:row>
      <xdr:rowOff>134395</xdr:rowOff>
    </xdr:to>
    <xdr:sp macro="" textlink="">
      <xdr:nvSpPr>
        <xdr:cNvPr id="533" name="楕円 532"/>
        <xdr:cNvSpPr/>
      </xdr:nvSpPr>
      <xdr:spPr>
        <a:xfrm>
          <a:off x="15430500" y="63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150922</xdr:rowOff>
    </xdr:from>
    <xdr:ext cx="534377" cy="259045"/>
    <xdr:sp macro="" textlink="">
      <xdr:nvSpPr>
        <xdr:cNvPr id="534" name="テキスト ボックス 533"/>
        <xdr:cNvSpPr txBox="1"/>
      </xdr:nvSpPr>
      <xdr:spPr>
        <a:xfrm>
          <a:off x="15214111" y="61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72473</xdr:rowOff>
    </xdr:from>
    <xdr:to>
      <xdr:col>76</xdr:col>
      <xdr:colOff>165100</xdr:colOff>
      <xdr:row>39</xdr:row>
      <xdr:rowOff>2623</xdr:rowOff>
    </xdr:to>
    <xdr:sp macro="" textlink="">
      <xdr:nvSpPr>
        <xdr:cNvPr id="535" name="楕円 534"/>
        <xdr:cNvSpPr/>
      </xdr:nvSpPr>
      <xdr:spPr>
        <a:xfrm>
          <a:off x="14541500" y="658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19150</xdr:rowOff>
    </xdr:from>
    <xdr:ext cx="534377" cy="259045"/>
    <xdr:sp macro="" textlink="">
      <xdr:nvSpPr>
        <xdr:cNvPr id="536" name="テキスト ボックス 535"/>
        <xdr:cNvSpPr txBox="1"/>
      </xdr:nvSpPr>
      <xdr:spPr>
        <a:xfrm>
          <a:off x="14325111" y="63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17990</xdr:rowOff>
    </xdr:from>
    <xdr:to>
      <xdr:col>72</xdr:col>
      <xdr:colOff>38100</xdr:colOff>
      <xdr:row>39</xdr:row>
      <xdr:rowOff>119590</xdr:rowOff>
    </xdr:to>
    <xdr:sp macro="" textlink="">
      <xdr:nvSpPr>
        <xdr:cNvPr id="537" name="楕円 536"/>
        <xdr:cNvSpPr/>
      </xdr:nvSpPr>
      <xdr:spPr>
        <a:xfrm>
          <a:off x="13652500" y="67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110717</xdr:rowOff>
    </xdr:from>
    <xdr:ext cx="469744" cy="259045"/>
    <xdr:sp macro="" textlink="">
      <xdr:nvSpPr>
        <xdr:cNvPr id="538" name="テキスト ボックス 537"/>
        <xdr:cNvSpPr txBox="1"/>
      </xdr:nvSpPr>
      <xdr:spPr>
        <a:xfrm>
          <a:off x="13468428" y="67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131060</xdr:rowOff>
    </xdr:from>
    <xdr:to>
      <xdr:col>67</xdr:col>
      <xdr:colOff>101600</xdr:colOff>
      <xdr:row>39</xdr:row>
      <xdr:rowOff>61210</xdr:rowOff>
    </xdr:to>
    <xdr:sp macro="" textlink="">
      <xdr:nvSpPr>
        <xdr:cNvPr id="539" name="楕円 538"/>
        <xdr:cNvSpPr/>
      </xdr:nvSpPr>
      <xdr:spPr>
        <a:xfrm>
          <a:off x="12763500" y="66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77737</xdr:rowOff>
    </xdr:from>
    <xdr:ext cx="469744" cy="259045"/>
    <xdr:sp macro="" textlink="">
      <xdr:nvSpPr>
        <xdr:cNvPr id="540" name="テキスト ボックス 539"/>
        <xdr:cNvSpPr txBox="1"/>
      </xdr:nvSpPr>
      <xdr:spPr>
        <a:xfrm>
          <a:off x="12579428" y="642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3" name="直線コネクタ 612"/>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4"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5" name="直線コネクタ 614"/>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6"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7" name="直線コネクタ 616"/>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115689</xdr:rowOff>
    </xdr:from>
    <xdr:to>
      <xdr:col>85</xdr:col>
      <xdr:colOff>127000</xdr:colOff>
      <xdr:row>77</xdr:row>
      <xdr:rowOff>139342</xdr:rowOff>
    </xdr:to>
    <xdr:cxnSp macro="">
      <xdr:nvCxnSpPr>
        <xdr:cNvPr id="618" name="直線コネクタ 617"/>
        <xdr:cNvCxnSpPr/>
      </xdr:nvCxnSpPr>
      <xdr:spPr>
        <a:xfrm flipV="1">
          <a:off x="15481300" y="13317339"/>
          <a:ext cx="8382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9"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0" name="フローチャート: 判断 619"/>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139342</xdr:rowOff>
    </xdr:from>
    <xdr:to>
      <xdr:col>81</xdr:col>
      <xdr:colOff>50800</xdr:colOff>
      <xdr:row>77</xdr:row>
      <xdr:rowOff>140722</xdr:rowOff>
    </xdr:to>
    <xdr:cxnSp macro="">
      <xdr:nvCxnSpPr>
        <xdr:cNvPr id="621" name="直線コネクタ 620"/>
        <xdr:cNvCxnSpPr/>
      </xdr:nvCxnSpPr>
      <xdr:spPr>
        <a:xfrm flipV="1">
          <a:off x="14592300" y="13340992"/>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2" name="フローチャート: 判断 621"/>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3" name="テキスト ボックス 622"/>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122410</xdr:rowOff>
    </xdr:from>
    <xdr:to>
      <xdr:col>76</xdr:col>
      <xdr:colOff>114300</xdr:colOff>
      <xdr:row>77</xdr:row>
      <xdr:rowOff>140722</xdr:rowOff>
    </xdr:to>
    <xdr:cxnSp macro="">
      <xdr:nvCxnSpPr>
        <xdr:cNvPr id="624" name="直線コネクタ 623"/>
        <xdr:cNvCxnSpPr/>
      </xdr:nvCxnSpPr>
      <xdr:spPr>
        <a:xfrm>
          <a:off x="13703300" y="1332406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5" name="フローチャート: 判断 624"/>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6" name="テキスト ボックス 625"/>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79160</xdr:rowOff>
    </xdr:from>
    <xdr:to>
      <xdr:col>71</xdr:col>
      <xdr:colOff>177800</xdr:colOff>
      <xdr:row>77</xdr:row>
      <xdr:rowOff>122410</xdr:rowOff>
    </xdr:to>
    <xdr:cxnSp macro="">
      <xdr:nvCxnSpPr>
        <xdr:cNvPr id="627" name="直線コネクタ 626"/>
        <xdr:cNvCxnSpPr/>
      </xdr:nvCxnSpPr>
      <xdr:spPr>
        <a:xfrm>
          <a:off x="12814300" y="13280810"/>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8" name="フローチャート: 判断 627"/>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81945</xdr:rowOff>
    </xdr:from>
    <xdr:ext cx="534377" cy="259045"/>
    <xdr:sp macro="" textlink="">
      <xdr:nvSpPr>
        <xdr:cNvPr id="629" name="テキスト ボックス 628"/>
        <xdr:cNvSpPr txBox="1"/>
      </xdr:nvSpPr>
      <xdr:spPr>
        <a:xfrm>
          <a:off x="13436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30" name="フローチャート: 判断 629"/>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31" name="テキスト ボックス 630"/>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64889</xdr:rowOff>
    </xdr:from>
    <xdr:to>
      <xdr:col>85</xdr:col>
      <xdr:colOff>177800</xdr:colOff>
      <xdr:row>77</xdr:row>
      <xdr:rowOff>166489</xdr:rowOff>
    </xdr:to>
    <xdr:sp macro="" textlink="">
      <xdr:nvSpPr>
        <xdr:cNvPr id="637" name="楕円 636"/>
        <xdr:cNvSpPr/>
      </xdr:nvSpPr>
      <xdr:spPr>
        <a:xfrm>
          <a:off x="16268700" y="132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151266</xdr:rowOff>
    </xdr:from>
    <xdr:ext cx="534377" cy="259045"/>
    <xdr:sp macro="" textlink="">
      <xdr:nvSpPr>
        <xdr:cNvPr id="638" name="公債費該当値テキスト"/>
        <xdr:cNvSpPr txBox="1"/>
      </xdr:nvSpPr>
      <xdr:spPr>
        <a:xfrm>
          <a:off x="16370300" y="131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88542</xdr:rowOff>
    </xdr:from>
    <xdr:to>
      <xdr:col>81</xdr:col>
      <xdr:colOff>101600</xdr:colOff>
      <xdr:row>78</xdr:row>
      <xdr:rowOff>18692</xdr:rowOff>
    </xdr:to>
    <xdr:sp macro="" textlink="">
      <xdr:nvSpPr>
        <xdr:cNvPr id="639" name="楕円 638"/>
        <xdr:cNvSpPr/>
      </xdr:nvSpPr>
      <xdr:spPr>
        <a:xfrm>
          <a:off x="15430500" y="132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9819</xdr:rowOff>
    </xdr:from>
    <xdr:ext cx="534377" cy="259045"/>
    <xdr:sp macro="" textlink="">
      <xdr:nvSpPr>
        <xdr:cNvPr id="640" name="テキスト ボックス 639"/>
        <xdr:cNvSpPr txBox="1"/>
      </xdr:nvSpPr>
      <xdr:spPr>
        <a:xfrm>
          <a:off x="15214111" y="1338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89922</xdr:rowOff>
    </xdr:from>
    <xdr:to>
      <xdr:col>76</xdr:col>
      <xdr:colOff>165100</xdr:colOff>
      <xdr:row>78</xdr:row>
      <xdr:rowOff>20072</xdr:rowOff>
    </xdr:to>
    <xdr:sp macro="" textlink="">
      <xdr:nvSpPr>
        <xdr:cNvPr id="641" name="楕円 640"/>
        <xdr:cNvSpPr/>
      </xdr:nvSpPr>
      <xdr:spPr>
        <a:xfrm>
          <a:off x="14541500" y="132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11199</xdr:rowOff>
    </xdr:from>
    <xdr:ext cx="534377" cy="259045"/>
    <xdr:sp macro="" textlink="">
      <xdr:nvSpPr>
        <xdr:cNvPr id="642" name="テキスト ボックス 641"/>
        <xdr:cNvSpPr txBox="1"/>
      </xdr:nvSpPr>
      <xdr:spPr>
        <a:xfrm>
          <a:off x="14325111" y="133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71610</xdr:rowOff>
    </xdr:from>
    <xdr:to>
      <xdr:col>72</xdr:col>
      <xdr:colOff>38100</xdr:colOff>
      <xdr:row>78</xdr:row>
      <xdr:rowOff>1760</xdr:rowOff>
    </xdr:to>
    <xdr:sp macro="" textlink="">
      <xdr:nvSpPr>
        <xdr:cNvPr id="643" name="楕円 642"/>
        <xdr:cNvSpPr/>
      </xdr:nvSpPr>
      <xdr:spPr>
        <a:xfrm>
          <a:off x="13652500" y="132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164337</xdr:rowOff>
    </xdr:from>
    <xdr:ext cx="534377" cy="259045"/>
    <xdr:sp macro="" textlink="">
      <xdr:nvSpPr>
        <xdr:cNvPr id="644" name="テキスト ボックス 643"/>
        <xdr:cNvSpPr txBox="1"/>
      </xdr:nvSpPr>
      <xdr:spPr>
        <a:xfrm>
          <a:off x="13436111" y="133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28360</xdr:rowOff>
    </xdr:from>
    <xdr:to>
      <xdr:col>67</xdr:col>
      <xdr:colOff>101600</xdr:colOff>
      <xdr:row>77</xdr:row>
      <xdr:rowOff>129960</xdr:rowOff>
    </xdr:to>
    <xdr:sp macro="" textlink="">
      <xdr:nvSpPr>
        <xdr:cNvPr id="645" name="楕円 644"/>
        <xdr:cNvSpPr/>
      </xdr:nvSpPr>
      <xdr:spPr>
        <a:xfrm>
          <a:off x="12763500" y="13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121087</xdr:rowOff>
    </xdr:from>
    <xdr:ext cx="534377" cy="259045"/>
    <xdr:sp macro="" textlink="">
      <xdr:nvSpPr>
        <xdr:cNvPr id="646" name="テキスト ボックス 645"/>
        <xdr:cNvSpPr txBox="1"/>
      </xdr:nvSpPr>
      <xdr:spPr>
        <a:xfrm>
          <a:off x="12547111" y="13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0" name="直線コネクタ 669"/>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1"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2" name="直線コネクタ 671"/>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3"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4" name="直線コネクタ 673"/>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166080</xdr:rowOff>
    </xdr:from>
    <xdr:to>
      <xdr:col>85</xdr:col>
      <xdr:colOff>127000</xdr:colOff>
      <xdr:row>98</xdr:row>
      <xdr:rowOff>2680</xdr:rowOff>
    </xdr:to>
    <xdr:cxnSp macro="">
      <xdr:nvCxnSpPr>
        <xdr:cNvPr id="675" name="直線コネクタ 674"/>
        <xdr:cNvCxnSpPr/>
      </xdr:nvCxnSpPr>
      <xdr:spPr>
        <a:xfrm flipV="1">
          <a:off x="15481300" y="16796730"/>
          <a:ext cx="8382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6"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7" name="フローチャート: 判断 676"/>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2680</xdr:rowOff>
    </xdr:from>
    <xdr:to>
      <xdr:col>81</xdr:col>
      <xdr:colOff>50800</xdr:colOff>
      <xdr:row>98</xdr:row>
      <xdr:rowOff>112272</xdr:rowOff>
    </xdr:to>
    <xdr:cxnSp macro="">
      <xdr:nvCxnSpPr>
        <xdr:cNvPr id="678" name="直線コネクタ 677"/>
        <xdr:cNvCxnSpPr/>
      </xdr:nvCxnSpPr>
      <xdr:spPr>
        <a:xfrm flipV="1">
          <a:off x="14592300" y="16804780"/>
          <a:ext cx="889000" cy="10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9" name="フローチャート: 判断 678"/>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80" name="テキスト ボックス 679"/>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112272</xdr:rowOff>
    </xdr:from>
    <xdr:to>
      <xdr:col>76</xdr:col>
      <xdr:colOff>114300</xdr:colOff>
      <xdr:row>99</xdr:row>
      <xdr:rowOff>32837</xdr:rowOff>
    </xdr:to>
    <xdr:cxnSp macro="">
      <xdr:nvCxnSpPr>
        <xdr:cNvPr id="681" name="直線コネクタ 680"/>
        <xdr:cNvCxnSpPr/>
      </xdr:nvCxnSpPr>
      <xdr:spPr>
        <a:xfrm flipV="1">
          <a:off x="13703300" y="16914372"/>
          <a:ext cx="889000" cy="9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2" name="フローチャート: 判断 681"/>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3" name="テキスト ボックス 682"/>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128126</xdr:rowOff>
    </xdr:from>
    <xdr:to>
      <xdr:col>71</xdr:col>
      <xdr:colOff>177800</xdr:colOff>
      <xdr:row>99</xdr:row>
      <xdr:rowOff>32837</xdr:rowOff>
    </xdr:to>
    <xdr:cxnSp macro="">
      <xdr:nvCxnSpPr>
        <xdr:cNvPr id="684" name="直線コネクタ 683"/>
        <xdr:cNvCxnSpPr/>
      </xdr:nvCxnSpPr>
      <xdr:spPr>
        <a:xfrm>
          <a:off x="12814300" y="16758776"/>
          <a:ext cx="889000" cy="2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5" name="フローチャート: 判断 684"/>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34197</xdr:rowOff>
    </xdr:from>
    <xdr:ext cx="534377" cy="259045"/>
    <xdr:sp macro="" textlink="">
      <xdr:nvSpPr>
        <xdr:cNvPr id="686" name="テキスト ボックス 685"/>
        <xdr:cNvSpPr txBox="1"/>
      </xdr:nvSpPr>
      <xdr:spPr>
        <a:xfrm>
          <a:off x="13436111" y="166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7" name="フローチャート: 判断 686"/>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169927</xdr:rowOff>
    </xdr:from>
    <xdr:ext cx="534377" cy="259045"/>
    <xdr:sp macro="" textlink="">
      <xdr:nvSpPr>
        <xdr:cNvPr id="688" name="テキスト ボックス 687"/>
        <xdr:cNvSpPr txBox="1"/>
      </xdr:nvSpPr>
      <xdr:spPr>
        <a:xfrm>
          <a:off x="12547111" y="169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115280</xdr:rowOff>
    </xdr:from>
    <xdr:to>
      <xdr:col>85</xdr:col>
      <xdr:colOff>177800</xdr:colOff>
      <xdr:row>98</xdr:row>
      <xdr:rowOff>45430</xdr:rowOff>
    </xdr:to>
    <xdr:sp macro="" textlink="">
      <xdr:nvSpPr>
        <xdr:cNvPr id="694" name="楕円 693"/>
        <xdr:cNvSpPr/>
      </xdr:nvSpPr>
      <xdr:spPr>
        <a:xfrm>
          <a:off x="16268700" y="167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138157</xdr:rowOff>
    </xdr:from>
    <xdr:ext cx="534377" cy="259045"/>
    <xdr:sp macro="" textlink="">
      <xdr:nvSpPr>
        <xdr:cNvPr id="695" name="積立金該当値テキスト"/>
        <xdr:cNvSpPr txBox="1"/>
      </xdr:nvSpPr>
      <xdr:spPr>
        <a:xfrm>
          <a:off x="16370300" y="165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123330</xdr:rowOff>
    </xdr:from>
    <xdr:to>
      <xdr:col>81</xdr:col>
      <xdr:colOff>101600</xdr:colOff>
      <xdr:row>98</xdr:row>
      <xdr:rowOff>53480</xdr:rowOff>
    </xdr:to>
    <xdr:sp macro="" textlink="">
      <xdr:nvSpPr>
        <xdr:cNvPr id="696" name="楕円 695"/>
        <xdr:cNvSpPr/>
      </xdr:nvSpPr>
      <xdr:spPr>
        <a:xfrm>
          <a:off x="15430500" y="167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70007</xdr:rowOff>
    </xdr:from>
    <xdr:ext cx="534377" cy="259045"/>
    <xdr:sp macro="" textlink="">
      <xdr:nvSpPr>
        <xdr:cNvPr id="697" name="テキスト ボックス 696"/>
        <xdr:cNvSpPr txBox="1"/>
      </xdr:nvSpPr>
      <xdr:spPr>
        <a:xfrm>
          <a:off x="15214111" y="165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61472</xdr:rowOff>
    </xdr:from>
    <xdr:to>
      <xdr:col>76</xdr:col>
      <xdr:colOff>165100</xdr:colOff>
      <xdr:row>98</xdr:row>
      <xdr:rowOff>163072</xdr:rowOff>
    </xdr:to>
    <xdr:sp macro="" textlink="">
      <xdr:nvSpPr>
        <xdr:cNvPr id="698" name="楕円 697"/>
        <xdr:cNvSpPr/>
      </xdr:nvSpPr>
      <xdr:spPr>
        <a:xfrm>
          <a:off x="14541500" y="168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154199</xdr:rowOff>
    </xdr:from>
    <xdr:ext cx="534377" cy="259045"/>
    <xdr:sp macro="" textlink="">
      <xdr:nvSpPr>
        <xdr:cNvPr id="699" name="テキスト ボックス 698"/>
        <xdr:cNvSpPr txBox="1"/>
      </xdr:nvSpPr>
      <xdr:spPr>
        <a:xfrm>
          <a:off x="14325111" y="169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153487</xdr:rowOff>
    </xdr:from>
    <xdr:to>
      <xdr:col>72</xdr:col>
      <xdr:colOff>38100</xdr:colOff>
      <xdr:row>99</xdr:row>
      <xdr:rowOff>83637</xdr:rowOff>
    </xdr:to>
    <xdr:sp macro="" textlink="">
      <xdr:nvSpPr>
        <xdr:cNvPr id="700" name="楕円 699"/>
        <xdr:cNvSpPr/>
      </xdr:nvSpPr>
      <xdr:spPr>
        <a:xfrm>
          <a:off x="13652500" y="169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74764</xdr:rowOff>
    </xdr:from>
    <xdr:ext cx="469744" cy="259045"/>
    <xdr:sp macro="" textlink="">
      <xdr:nvSpPr>
        <xdr:cNvPr id="701" name="テキスト ボックス 700"/>
        <xdr:cNvSpPr txBox="1"/>
      </xdr:nvSpPr>
      <xdr:spPr>
        <a:xfrm>
          <a:off x="13468428" y="1704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77326</xdr:rowOff>
    </xdr:from>
    <xdr:to>
      <xdr:col>67</xdr:col>
      <xdr:colOff>101600</xdr:colOff>
      <xdr:row>98</xdr:row>
      <xdr:rowOff>7476</xdr:rowOff>
    </xdr:to>
    <xdr:sp macro="" textlink="">
      <xdr:nvSpPr>
        <xdr:cNvPr id="702" name="楕円 701"/>
        <xdr:cNvSpPr/>
      </xdr:nvSpPr>
      <xdr:spPr>
        <a:xfrm>
          <a:off x="12763500" y="167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24003</xdr:rowOff>
    </xdr:from>
    <xdr:ext cx="534377" cy="259045"/>
    <xdr:sp macro="" textlink="">
      <xdr:nvSpPr>
        <xdr:cNvPr id="703" name="テキスト ボックス 702"/>
        <xdr:cNvSpPr txBox="1"/>
      </xdr:nvSpPr>
      <xdr:spPr>
        <a:xfrm>
          <a:off x="12547111" y="1648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9" name="直線コネクタ 728"/>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2"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3" name="直線コネクタ 732"/>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5"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6" name="フローチャート: 判断 735"/>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8" name="フローチャート: 判断 737"/>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9" name="テキスト ボックス 738"/>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62630</xdr:rowOff>
    </xdr:from>
    <xdr:to>
      <xdr:col>107</xdr:col>
      <xdr:colOff>50800</xdr:colOff>
      <xdr:row>39</xdr:row>
      <xdr:rowOff>98878</xdr:rowOff>
    </xdr:to>
    <xdr:cxnSp macro="">
      <xdr:nvCxnSpPr>
        <xdr:cNvPr id="740" name="直線コネクタ 739"/>
        <xdr:cNvCxnSpPr/>
      </xdr:nvCxnSpPr>
      <xdr:spPr>
        <a:xfrm>
          <a:off x="19545300" y="6749180"/>
          <a:ext cx="889000" cy="3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1" name="フローチャート: 判断 740"/>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2" name="テキスト ボックス 741"/>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62630</xdr:rowOff>
    </xdr:from>
    <xdr:to>
      <xdr:col>102</xdr:col>
      <xdr:colOff>114300</xdr:colOff>
      <xdr:row>39</xdr:row>
      <xdr:rowOff>98878</xdr:rowOff>
    </xdr:to>
    <xdr:cxnSp macro="">
      <xdr:nvCxnSpPr>
        <xdr:cNvPr id="743" name="直線コネクタ 742"/>
        <xdr:cNvCxnSpPr/>
      </xdr:nvCxnSpPr>
      <xdr:spPr>
        <a:xfrm flipV="1">
          <a:off x="18656300" y="6749180"/>
          <a:ext cx="889000" cy="3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4" name="フローチャート: 判断 743"/>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169580</xdr:rowOff>
    </xdr:from>
    <xdr:ext cx="469744" cy="259045"/>
    <xdr:sp macro="" textlink="">
      <xdr:nvSpPr>
        <xdr:cNvPr id="745" name="テキスト ボックス 744"/>
        <xdr:cNvSpPr txBox="1"/>
      </xdr:nvSpPr>
      <xdr:spPr>
        <a:xfrm>
          <a:off x="19310428"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6" name="フローチャート: 判断 745"/>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7056</xdr:rowOff>
    </xdr:from>
    <xdr:ext cx="469744" cy="259045"/>
    <xdr:sp macro="" textlink="">
      <xdr:nvSpPr>
        <xdr:cNvPr id="747" name="テキスト ボックス 746"/>
        <xdr:cNvSpPr txBox="1"/>
      </xdr:nvSpPr>
      <xdr:spPr>
        <a:xfrm>
          <a:off x="18421428" y="63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11830</xdr:rowOff>
    </xdr:from>
    <xdr:to>
      <xdr:col>102</xdr:col>
      <xdr:colOff>165100</xdr:colOff>
      <xdr:row>39</xdr:row>
      <xdr:rowOff>113430</xdr:rowOff>
    </xdr:to>
    <xdr:sp macro="" textlink="">
      <xdr:nvSpPr>
        <xdr:cNvPr id="759" name="楕円 758"/>
        <xdr:cNvSpPr/>
      </xdr:nvSpPr>
      <xdr:spPr>
        <a:xfrm>
          <a:off x="19494500" y="66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104557</xdr:rowOff>
    </xdr:from>
    <xdr:ext cx="378565" cy="259045"/>
    <xdr:sp macro="" textlink="">
      <xdr:nvSpPr>
        <xdr:cNvPr id="760" name="テキスト ボックス 759"/>
        <xdr:cNvSpPr txBox="1"/>
      </xdr:nvSpPr>
      <xdr:spPr>
        <a:xfrm>
          <a:off x="19356017" y="67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4" name="直線コネクタ 783"/>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7"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8" name="直線コネクタ 787"/>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23182</xdr:rowOff>
    </xdr:from>
    <xdr:to>
      <xdr:col>116</xdr:col>
      <xdr:colOff>63500</xdr:colOff>
      <xdr:row>58</xdr:row>
      <xdr:rowOff>26406</xdr:rowOff>
    </xdr:to>
    <xdr:cxnSp macro="">
      <xdr:nvCxnSpPr>
        <xdr:cNvPr id="789" name="直線コネクタ 788"/>
        <xdr:cNvCxnSpPr/>
      </xdr:nvCxnSpPr>
      <xdr:spPr>
        <a:xfrm flipV="1">
          <a:off x="21323300" y="9967282"/>
          <a:ext cx="8382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0"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1" name="フローチャート: 判断 790"/>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26406</xdr:rowOff>
    </xdr:from>
    <xdr:to>
      <xdr:col>111</xdr:col>
      <xdr:colOff>177800</xdr:colOff>
      <xdr:row>58</xdr:row>
      <xdr:rowOff>28646</xdr:rowOff>
    </xdr:to>
    <xdr:cxnSp macro="">
      <xdr:nvCxnSpPr>
        <xdr:cNvPr id="792" name="直線コネクタ 791"/>
        <xdr:cNvCxnSpPr/>
      </xdr:nvCxnSpPr>
      <xdr:spPr>
        <a:xfrm flipV="1">
          <a:off x="20434300" y="997050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3" name="フローチャート: 判断 792"/>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4" name="テキスト ボックス 793"/>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28646</xdr:rowOff>
    </xdr:from>
    <xdr:to>
      <xdr:col>107</xdr:col>
      <xdr:colOff>50800</xdr:colOff>
      <xdr:row>58</xdr:row>
      <xdr:rowOff>31069</xdr:rowOff>
    </xdr:to>
    <xdr:cxnSp macro="">
      <xdr:nvCxnSpPr>
        <xdr:cNvPr id="795" name="直線コネクタ 794"/>
        <xdr:cNvCxnSpPr/>
      </xdr:nvCxnSpPr>
      <xdr:spPr>
        <a:xfrm flipV="1">
          <a:off x="19545300" y="997274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6" name="フローチャート: 判断 795"/>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7" name="テキスト ボックス 796"/>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31069</xdr:rowOff>
    </xdr:from>
    <xdr:to>
      <xdr:col>102</xdr:col>
      <xdr:colOff>114300</xdr:colOff>
      <xdr:row>58</xdr:row>
      <xdr:rowOff>32761</xdr:rowOff>
    </xdr:to>
    <xdr:cxnSp macro="">
      <xdr:nvCxnSpPr>
        <xdr:cNvPr id="798" name="直線コネクタ 797"/>
        <xdr:cNvCxnSpPr/>
      </xdr:nvCxnSpPr>
      <xdr:spPr>
        <a:xfrm flipV="1">
          <a:off x="18656300" y="9975169"/>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9" name="フローチャート: 判断 798"/>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800" name="テキスト ボックス 799"/>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801" name="フローチャート: 判断 800"/>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802" name="テキスト ボックス 801"/>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143832</xdr:rowOff>
    </xdr:from>
    <xdr:to>
      <xdr:col>116</xdr:col>
      <xdr:colOff>114300</xdr:colOff>
      <xdr:row>58</xdr:row>
      <xdr:rowOff>73982</xdr:rowOff>
    </xdr:to>
    <xdr:sp macro="" textlink="">
      <xdr:nvSpPr>
        <xdr:cNvPr id="808" name="楕円 807"/>
        <xdr:cNvSpPr/>
      </xdr:nvSpPr>
      <xdr:spPr>
        <a:xfrm>
          <a:off x="22110700" y="99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114532</xdr:rowOff>
    </xdr:from>
    <xdr:ext cx="469744" cy="259045"/>
    <xdr:sp macro="" textlink="">
      <xdr:nvSpPr>
        <xdr:cNvPr id="809" name="貸付金該当値テキスト"/>
        <xdr:cNvSpPr txBox="1"/>
      </xdr:nvSpPr>
      <xdr:spPr>
        <a:xfrm>
          <a:off x="22212300" y="988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147056</xdr:rowOff>
    </xdr:from>
    <xdr:to>
      <xdr:col>112</xdr:col>
      <xdr:colOff>38100</xdr:colOff>
      <xdr:row>58</xdr:row>
      <xdr:rowOff>77206</xdr:rowOff>
    </xdr:to>
    <xdr:sp macro="" textlink="">
      <xdr:nvSpPr>
        <xdr:cNvPr id="810" name="楕円 809"/>
        <xdr:cNvSpPr/>
      </xdr:nvSpPr>
      <xdr:spPr>
        <a:xfrm>
          <a:off x="212725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68333</xdr:rowOff>
    </xdr:from>
    <xdr:ext cx="469744" cy="259045"/>
    <xdr:sp macro="" textlink="">
      <xdr:nvSpPr>
        <xdr:cNvPr id="811" name="テキスト ボックス 810"/>
        <xdr:cNvSpPr txBox="1"/>
      </xdr:nvSpPr>
      <xdr:spPr>
        <a:xfrm>
          <a:off x="21088428" y="10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149296</xdr:rowOff>
    </xdr:from>
    <xdr:to>
      <xdr:col>107</xdr:col>
      <xdr:colOff>101600</xdr:colOff>
      <xdr:row>58</xdr:row>
      <xdr:rowOff>79446</xdr:rowOff>
    </xdr:to>
    <xdr:sp macro="" textlink="">
      <xdr:nvSpPr>
        <xdr:cNvPr id="812" name="楕円 811"/>
        <xdr:cNvSpPr/>
      </xdr:nvSpPr>
      <xdr:spPr>
        <a:xfrm>
          <a:off x="20383500" y="99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95973</xdr:rowOff>
    </xdr:from>
    <xdr:ext cx="469744" cy="259045"/>
    <xdr:sp macro="" textlink="">
      <xdr:nvSpPr>
        <xdr:cNvPr id="813" name="テキスト ボックス 812"/>
        <xdr:cNvSpPr txBox="1"/>
      </xdr:nvSpPr>
      <xdr:spPr>
        <a:xfrm>
          <a:off x="20199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151719</xdr:rowOff>
    </xdr:from>
    <xdr:to>
      <xdr:col>102</xdr:col>
      <xdr:colOff>165100</xdr:colOff>
      <xdr:row>58</xdr:row>
      <xdr:rowOff>81869</xdr:rowOff>
    </xdr:to>
    <xdr:sp macro="" textlink="">
      <xdr:nvSpPr>
        <xdr:cNvPr id="814" name="楕円 813"/>
        <xdr:cNvSpPr/>
      </xdr:nvSpPr>
      <xdr:spPr>
        <a:xfrm>
          <a:off x="19494500" y="99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72996</xdr:rowOff>
    </xdr:from>
    <xdr:ext cx="469744" cy="259045"/>
    <xdr:sp macro="" textlink="">
      <xdr:nvSpPr>
        <xdr:cNvPr id="815" name="テキスト ボックス 814"/>
        <xdr:cNvSpPr txBox="1"/>
      </xdr:nvSpPr>
      <xdr:spPr>
        <a:xfrm>
          <a:off x="19310428" y="100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153411</xdr:rowOff>
    </xdr:from>
    <xdr:to>
      <xdr:col>98</xdr:col>
      <xdr:colOff>38100</xdr:colOff>
      <xdr:row>58</xdr:row>
      <xdr:rowOff>83561</xdr:rowOff>
    </xdr:to>
    <xdr:sp macro="" textlink="">
      <xdr:nvSpPr>
        <xdr:cNvPr id="816" name="楕円 815"/>
        <xdr:cNvSpPr/>
      </xdr:nvSpPr>
      <xdr:spPr>
        <a:xfrm>
          <a:off x="18605500" y="99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74688</xdr:rowOff>
    </xdr:from>
    <xdr:ext cx="469744" cy="259045"/>
    <xdr:sp macro="" textlink="">
      <xdr:nvSpPr>
        <xdr:cNvPr id="817" name="テキスト ボックス 816"/>
        <xdr:cNvSpPr txBox="1"/>
      </xdr:nvSpPr>
      <xdr:spPr>
        <a:xfrm>
          <a:off x="18421428" y="10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69627</xdr:rowOff>
    </xdr:from>
    <xdr:to>
      <xdr:col>116</xdr:col>
      <xdr:colOff>62864</xdr:colOff>
      <xdr:row>77</xdr:row>
      <xdr:rowOff>150323</xdr:rowOff>
    </xdr:to>
    <xdr:cxnSp macro="">
      <xdr:nvCxnSpPr>
        <xdr:cNvPr id="841" name="直線コネクタ 840"/>
        <xdr:cNvCxnSpPr/>
      </xdr:nvCxnSpPr>
      <xdr:spPr>
        <a:xfrm flipV="1">
          <a:off x="22159595" y="12414027"/>
          <a:ext cx="1269" cy="93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154150</xdr:rowOff>
    </xdr:from>
    <xdr:ext cx="534377" cy="259045"/>
    <xdr:sp macro="" textlink="">
      <xdr:nvSpPr>
        <xdr:cNvPr id="842" name="繰出金最小値テキスト"/>
        <xdr:cNvSpPr txBox="1"/>
      </xdr:nvSpPr>
      <xdr:spPr>
        <a:xfrm>
          <a:off x="22212300" y="133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150323</xdr:rowOff>
    </xdr:from>
    <xdr:to>
      <xdr:col>116</xdr:col>
      <xdr:colOff>152400</xdr:colOff>
      <xdr:row>77</xdr:row>
      <xdr:rowOff>150323</xdr:rowOff>
    </xdr:to>
    <xdr:cxnSp macro="">
      <xdr:nvCxnSpPr>
        <xdr:cNvPr id="843" name="直線コネクタ 842"/>
        <xdr:cNvCxnSpPr/>
      </xdr:nvCxnSpPr>
      <xdr:spPr>
        <a:xfrm>
          <a:off x="22072600" y="1335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16304</xdr:rowOff>
    </xdr:from>
    <xdr:ext cx="599010" cy="259045"/>
    <xdr:sp macro="" textlink="">
      <xdr:nvSpPr>
        <xdr:cNvPr id="844" name="繰出金最大値テキスト"/>
        <xdr:cNvSpPr txBox="1"/>
      </xdr:nvSpPr>
      <xdr:spPr>
        <a:xfrm>
          <a:off x="22212300" y="1218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69627</xdr:rowOff>
    </xdr:from>
    <xdr:to>
      <xdr:col>116</xdr:col>
      <xdr:colOff>152400</xdr:colOff>
      <xdr:row>72</xdr:row>
      <xdr:rowOff>69627</xdr:rowOff>
    </xdr:to>
    <xdr:cxnSp macro="">
      <xdr:nvCxnSpPr>
        <xdr:cNvPr id="845" name="直線コネクタ 844"/>
        <xdr:cNvCxnSpPr/>
      </xdr:nvCxnSpPr>
      <xdr:spPr>
        <a:xfrm>
          <a:off x="22072600" y="124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154856</xdr:rowOff>
    </xdr:from>
    <xdr:to>
      <xdr:col>116</xdr:col>
      <xdr:colOff>63500</xdr:colOff>
      <xdr:row>76</xdr:row>
      <xdr:rowOff>165844</xdr:rowOff>
    </xdr:to>
    <xdr:cxnSp macro="">
      <xdr:nvCxnSpPr>
        <xdr:cNvPr id="846" name="直線コネクタ 845"/>
        <xdr:cNvCxnSpPr/>
      </xdr:nvCxnSpPr>
      <xdr:spPr>
        <a:xfrm>
          <a:off x="21323300" y="13185056"/>
          <a:ext cx="8382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63199</xdr:rowOff>
    </xdr:from>
    <xdr:ext cx="534377" cy="259045"/>
    <xdr:sp macro="" textlink="">
      <xdr:nvSpPr>
        <xdr:cNvPr id="847" name="繰出金平均値テキスト"/>
        <xdr:cNvSpPr txBox="1"/>
      </xdr:nvSpPr>
      <xdr:spPr>
        <a:xfrm>
          <a:off x="22212300" y="12921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40323</xdr:rowOff>
    </xdr:from>
    <xdr:to>
      <xdr:col>116</xdr:col>
      <xdr:colOff>114300</xdr:colOff>
      <xdr:row>76</xdr:row>
      <xdr:rowOff>141923</xdr:rowOff>
    </xdr:to>
    <xdr:sp macro="" textlink="">
      <xdr:nvSpPr>
        <xdr:cNvPr id="848" name="フローチャート: 判断 847"/>
        <xdr:cNvSpPr/>
      </xdr:nvSpPr>
      <xdr:spPr>
        <a:xfrm>
          <a:off x="22110700" y="1307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89491</xdr:rowOff>
    </xdr:from>
    <xdr:to>
      <xdr:col>111</xdr:col>
      <xdr:colOff>177800</xdr:colOff>
      <xdr:row>76</xdr:row>
      <xdr:rowOff>154856</xdr:rowOff>
    </xdr:to>
    <xdr:cxnSp macro="">
      <xdr:nvCxnSpPr>
        <xdr:cNvPr id="849" name="直線コネクタ 848"/>
        <xdr:cNvCxnSpPr/>
      </xdr:nvCxnSpPr>
      <xdr:spPr>
        <a:xfrm>
          <a:off x="20434300" y="12090991"/>
          <a:ext cx="889000" cy="109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32694</xdr:rowOff>
    </xdr:from>
    <xdr:to>
      <xdr:col>112</xdr:col>
      <xdr:colOff>38100</xdr:colOff>
      <xdr:row>76</xdr:row>
      <xdr:rowOff>134294</xdr:rowOff>
    </xdr:to>
    <xdr:sp macro="" textlink="">
      <xdr:nvSpPr>
        <xdr:cNvPr id="850" name="フローチャート: 判断 849"/>
        <xdr:cNvSpPr/>
      </xdr:nvSpPr>
      <xdr:spPr>
        <a:xfrm>
          <a:off x="21272500" y="13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150822</xdr:rowOff>
    </xdr:from>
    <xdr:ext cx="534377" cy="259045"/>
    <xdr:sp macro="" textlink="">
      <xdr:nvSpPr>
        <xdr:cNvPr id="851" name="テキスト ボックス 850"/>
        <xdr:cNvSpPr txBox="1"/>
      </xdr:nvSpPr>
      <xdr:spPr>
        <a:xfrm>
          <a:off x="21056111" y="128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89491</xdr:rowOff>
    </xdr:from>
    <xdr:to>
      <xdr:col>107</xdr:col>
      <xdr:colOff>50800</xdr:colOff>
      <xdr:row>76</xdr:row>
      <xdr:rowOff>14443</xdr:rowOff>
    </xdr:to>
    <xdr:cxnSp macro="">
      <xdr:nvCxnSpPr>
        <xdr:cNvPr id="852" name="直線コネクタ 851"/>
        <xdr:cNvCxnSpPr/>
      </xdr:nvCxnSpPr>
      <xdr:spPr>
        <a:xfrm flipV="1">
          <a:off x="19545300" y="12090991"/>
          <a:ext cx="889000" cy="9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4814</xdr:rowOff>
    </xdr:from>
    <xdr:to>
      <xdr:col>107</xdr:col>
      <xdr:colOff>101600</xdr:colOff>
      <xdr:row>76</xdr:row>
      <xdr:rowOff>106414</xdr:rowOff>
    </xdr:to>
    <xdr:sp macro="" textlink="">
      <xdr:nvSpPr>
        <xdr:cNvPr id="853" name="フローチャート: 判断 852"/>
        <xdr:cNvSpPr/>
      </xdr:nvSpPr>
      <xdr:spPr>
        <a:xfrm>
          <a:off x="20383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97541</xdr:rowOff>
    </xdr:from>
    <xdr:ext cx="534377" cy="259045"/>
    <xdr:sp macro="" textlink="">
      <xdr:nvSpPr>
        <xdr:cNvPr id="854" name="テキスト ボックス 853"/>
        <xdr:cNvSpPr txBox="1"/>
      </xdr:nvSpPr>
      <xdr:spPr>
        <a:xfrm>
          <a:off x="20167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14443</xdr:rowOff>
    </xdr:from>
    <xdr:to>
      <xdr:col>102</xdr:col>
      <xdr:colOff>114300</xdr:colOff>
      <xdr:row>77</xdr:row>
      <xdr:rowOff>60589</xdr:rowOff>
    </xdr:to>
    <xdr:cxnSp macro="">
      <xdr:nvCxnSpPr>
        <xdr:cNvPr id="855" name="直線コネクタ 854"/>
        <xdr:cNvCxnSpPr/>
      </xdr:nvCxnSpPr>
      <xdr:spPr>
        <a:xfrm flipV="1">
          <a:off x="18656300" y="13044643"/>
          <a:ext cx="889000" cy="2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75954</xdr:rowOff>
    </xdr:from>
    <xdr:to>
      <xdr:col>102</xdr:col>
      <xdr:colOff>165100</xdr:colOff>
      <xdr:row>77</xdr:row>
      <xdr:rowOff>6104</xdr:rowOff>
    </xdr:to>
    <xdr:sp macro="" textlink="">
      <xdr:nvSpPr>
        <xdr:cNvPr id="856" name="フローチャート: 判断 855"/>
        <xdr:cNvSpPr/>
      </xdr:nvSpPr>
      <xdr:spPr>
        <a:xfrm>
          <a:off x="19494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168681</xdr:rowOff>
    </xdr:from>
    <xdr:ext cx="534377" cy="259045"/>
    <xdr:sp macro="" textlink="">
      <xdr:nvSpPr>
        <xdr:cNvPr id="857" name="テキスト ボックス 856"/>
        <xdr:cNvSpPr txBox="1"/>
      </xdr:nvSpPr>
      <xdr:spPr>
        <a:xfrm>
          <a:off x="19278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89083</xdr:rowOff>
    </xdr:from>
    <xdr:to>
      <xdr:col>98</xdr:col>
      <xdr:colOff>38100</xdr:colOff>
      <xdr:row>77</xdr:row>
      <xdr:rowOff>19233</xdr:rowOff>
    </xdr:to>
    <xdr:sp macro="" textlink="">
      <xdr:nvSpPr>
        <xdr:cNvPr id="858" name="フローチャート: 判断 857"/>
        <xdr:cNvSpPr/>
      </xdr:nvSpPr>
      <xdr:spPr>
        <a:xfrm>
          <a:off x="18605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35760</xdr:rowOff>
    </xdr:from>
    <xdr:ext cx="534377" cy="259045"/>
    <xdr:sp macro="" textlink="">
      <xdr:nvSpPr>
        <xdr:cNvPr id="859" name="テキスト ボックス 858"/>
        <xdr:cNvSpPr txBox="1"/>
      </xdr:nvSpPr>
      <xdr:spPr>
        <a:xfrm>
          <a:off x="18389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115044</xdr:rowOff>
    </xdr:from>
    <xdr:to>
      <xdr:col>116</xdr:col>
      <xdr:colOff>114300</xdr:colOff>
      <xdr:row>77</xdr:row>
      <xdr:rowOff>45194</xdr:rowOff>
    </xdr:to>
    <xdr:sp macro="" textlink="">
      <xdr:nvSpPr>
        <xdr:cNvPr id="865" name="楕円 864"/>
        <xdr:cNvSpPr/>
      </xdr:nvSpPr>
      <xdr:spPr>
        <a:xfrm>
          <a:off x="22110700" y="131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93471</xdr:rowOff>
    </xdr:from>
    <xdr:ext cx="534377" cy="259045"/>
    <xdr:sp macro="" textlink="">
      <xdr:nvSpPr>
        <xdr:cNvPr id="866" name="繰出金該当値テキスト"/>
        <xdr:cNvSpPr txBox="1"/>
      </xdr:nvSpPr>
      <xdr:spPr>
        <a:xfrm>
          <a:off x="22212300" y="131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104056</xdr:rowOff>
    </xdr:from>
    <xdr:to>
      <xdr:col>112</xdr:col>
      <xdr:colOff>38100</xdr:colOff>
      <xdr:row>77</xdr:row>
      <xdr:rowOff>34206</xdr:rowOff>
    </xdr:to>
    <xdr:sp macro="" textlink="">
      <xdr:nvSpPr>
        <xdr:cNvPr id="867" name="楕円 866"/>
        <xdr:cNvSpPr/>
      </xdr:nvSpPr>
      <xdr:spPr>
        <a:xfrm>
          <a:off x="21272500" y="131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25333</xdr:rowOff>
    </xdr:from>
    <xdr:ext cx="534377" cy="259045"/>
    <xdr:sp macro="" textlink="">
      <xdr:nvSpPr>
        <xdr:cNvPr id="868" name="テキスト ボックス 867"/>
        <xdr:cNvSpPr txBox="1"/>
      </xdr:nvSpPr>
      <xdr:spPr>
        <a:xfrm>
          <a:off x="21056111" y="132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38691</xdr:rowOff>
    </xdr:from>
    <xdr:to>
      <xdr:col>107</xdr:col>
      <xdr:colOff>101600</xdr:colOff>
      <xdr:row>70</xdr:row>
      <xdr:rowOff>140291</xdr:rowOff>
    </xdr:to>
    <xdr:sp macro="" textlink="">
      <xdr:nvSpPr>
        <xdr:cNvPr id="869" name="楕円 868"/>
        <xdr:cNvSpPr/>
      </xdr:nvSpPr>
      <xdr:spPr>
        <a:xfrm>
          <a:off x="20383500" y="120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156818</xdr:rowOff>
    </xdr:from>
    <xdr:ext cx="599010" cy="259045"/>
    <xdr:sp macro="" textlink="">
      <xdr:nvSpPr>
        <xdr:cNvPr id="870" name="テキスト ボックス 869"/>
        <xdr:cNvSpPr txBox="1"/>
      </xdr:nvSpPr>
      <xdr:spPr>
        <a:xfrm>
          <a:off x="20134795" y="1181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135093</xdr:rowOff>
    </xdr:from>
    <xdr:to>
      <xdr:col>102</xdr:col>
      <xdr:colOff>165100</xdr:colOff>
      <xdr:row>76</xdr:row>
      <xdr:rowOff>65243</xdr:rowOff>
    </xdr:to>
    <xdr:sp macro="" textlink="">
      <xdr:nvSpPr>
        <xdr:cNvPr id="871" name="楕円 870"/>
        <xdr:cNvSpPr/>
      </xdr:nvSpPr>
      <xdr:spPr>
        <a:xfrm>
          <a:off x="19494500" y="129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81770</xdr:rowOff>
    </xdr:from>
    <xdr:ext cx="534377" cy="259045"/>
    <xdr:sp macro="" textlink="">
      <xdr:nvSpPr>
        <xdr:cNvPr id="872" name="テキスト ボックス 871"/>
        <xdr:cNvSpPr txBox="1"/>
      </xdr:nvSpPr>
      <xdr:spPr>
        <a:xfrm>
          <a:off x="19278111" y="127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9789</xdr:rowOff>
    </xdr:from>
    <xdr:to>
      <xdr:col>98</xdr:col>
      <xdr:colOff>38100</xdr:colOff>
      <xdr:row>77</xdr:row>
      <xdr:rowOff>111389</xdr:rowOff>
    </xdr:to>
    <xdr:sp macro="" textlink="">
      <xdr:nvSpPr>
        <xdr:cNvPr id="873" name="楕円 872"/>
        <xdr:cNvSpPr/>
      </xdr:nvSpPr>
      <xdr:spPr>
        <a:xfrm>
          <a:off x="18605500" y="132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102516</xdr:rowOff>
    </xdr:from>
    <xdr:ext cx="534377" cy="259045"/>
    <xdr:sp macro="" textlink="">
      <xdr:nvSpPr>
        <xdr:cNvPr id="874" name="テキスト ボックス 873"/>
        <xdr:cNvSpPr txBox="1"/>
      </xdr:nvSpPr>
      <xdr:spPr>
        <a:xfrm>
          <a:off x="18389111" y="1330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が類似団体に比べ高水準で高止まりしているのは、東京電力福島第一原子力発電所の事故による除染対策事業費等の委託料が大半を占めている。宅地関連除染は完了を迎えたが、新たにため池放射性物質対策業務委託等が設定されるなど、次第に下降傾向を示していくものの、すぐさま平常時までの値になるのには、いましばらく時間がかかるとみている。同様に普通建設事業費においても、国が示す平成２８年度から平成３２年度の５か年間の「復興・創生期間」においては一定水準の事業費が見込まれるものと判断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13,733
13,637
127.70
11,922,510
11,246,253
282,350
4,079,810
6,667,467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102308</xdr:rowOff>
    </xdr:from>
    <xdr:to>
      <xdr:col>24</xdr:col>
      <xdr:colOff>63500</xdr:colOff>
      <xdr:row>36</xdr:row>
      <xdr:rowOff>125331</xdr:rowOff>
    </xdr:to>
    <xdr:cxnSp macro="">
      <xdr:nvCxnSpPr>
        <xdr:cNvPr id="63" name="直線コネクタ 62"/>
        <xdr:cNvCxnSpPr/>
      </xdr:nvCxnSpPr>
      <xdr:spPr>
        <a:xfrm flipV="1">
          <a:off x="3797300" y="6274508"/>
          <a:ext cx="8382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37647</xdr:rowOff>
    </xdr:from>
    <xdr:to>
      <xdr:col>19</xdr:col>
      <xdr:colOff>177800</xdr:colOff>
      <xdr:row>36</xdr:row>
      <xdr:rowOff>125331</xdr:rowOff>
    </xdr:to>
    <xdr:cxnSp macro="">
      <xdr:nvCxnSpPr>
        <xdr:cNvPr id="66" name="直線コネクタ 65"/>
        <xdr:cNvCxnSpPr/>
      </xdr:nvCxnSpPr>
      <xdr:spPr>
        <a:xfrm>
          <a:off x="2908300" y="6209847"/>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37647</xdr:rowOff>
    </xdr:from>
    <xdr:to>
      <xdr:col>15</xdr:col>
      <xdr:colOff>50800</xdr:colOff>
      <xdr:row>36</xdr:row>
      <xdr:rowOff>103451</xdr:rowOff>
    </xdr:to>
    <xdr:cxnSp macro="">
      <xdr:nvCxnSpPr>
        <xdr:cNvPr id="69" name="直線コネクタ 68"/>
        <xdr:cNvCxnSpPr/>
      </xdr:nvCxnSpPr>
      <xdr:spPr>
        <a:xfrm flipV="1">
          <a:off x="2019300" y="6209847"/>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41239</xdr:rowOff>
    </xdr:from>
    <xdr:to>
      <xdr:col>10</xdr:col>
      <xdr:colOff>114300</xdr:colOff>
      <xdr:row>36</xdr:row>
      <xdr:rowOff>103451</xdr:rowOff>
    </xdr:to>
    <xdr:cxnSp macro="">
      <xdr:nvCxnSpPr>
        <xdr:cNvPr id="72" name="直線コネクタ 71"/>
        <xdr:cNvCxnSpPr/>
      </xdr:nvCxnSpPr>
      <xdr:spPr>
        <a:xfrm>
          <a:off x="1130300" y="6213439"/>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138356</xdr:rowOff>
    </xdr:from>
    <xdr:ext cx="469744" cy="259045"/>
    <xdr:sp macro="" textlink="">
      <xdr:nvSpPr>
        <xdr:cNvPr id="74" name="テキスト ボックス 73"/>
        <xdr:cNvSpPr txBox="1"/>
      </xdr:nvSpPr>
      <xdr:spPr>
        <a:xfrm>
          <a:off x="1784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167911</xdr:rowOff>
    </xdr:from>
    <xdr:ext cx="469744" cy="259045"/>
    <xdr:sp macro="" textlink="">
      <xdr:nvSpPr>
        <xdr:cNvPr id="76" name="テキスト ボックス 75"/>
        <xdr:cNvSpPr txBox="1"/>
      </xdr:nvSpPr>
      <xdr:spPr>
        <a:xfrm>
          <a:off x="895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51508</xdr:rowOff>
    </xdr:from>
    <xdr:to>
      <xdr:col>24</xdr:col>
      <xdr:colOff>114300</xdr:colOff>
      <xdr:row>36</xdr:row>
      <xdr:rowOff>153108</xdr:rowOff>
    </xdr:to>
    <xdr:sp macro="" textlink="">
      <xdr:nvSpPr>
        <xdr:cNvPr id="82" name="楕円 81"/>
        <xdr:cNvSpPr/>
      </xdr:nvSpPr>
      <xdr:spPr>
        <a:xfrm>
          <a:off x="4584700" y="6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74385</xdr:rowOff>
    </xdr:from>
    <xdr:ext cx="469744" cy="259045"/>
    <xdr:sp macro="" textlink="">
      <xdr:nvSpPr>
        <xdr:cNvPr id="83" name="議会費該当値テキスト"/>
        <xdr:cNvSpPr txBox="1"/>
      </xdr:nvSpPr>
      <xdr:spPr>
        <a:xfrm>
          <a:off x="4686300" y="607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74531</xdr:rowOff>
    </xdr:from>
    <xdr:to>
      <xdr:col>20</xdr:col>
      <xdr:colOff>38100</xdr:colOff>
      <xdr:row>37</xdr:row>
      <xdr:rowOff>4681</xdr:rowOff>
    </xdr:to>
    <xdr:sp macro="" textlink="">
      <xdr:nvSpPr>
        <xdr:cNvPr id="84" name="楕円 83"/>
        <xdr:cNvSpPr/>
      </xdr:nvSpPr>
      <xdr:spPr>
        <a:xfrm>
          <a:off x="3746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21208</xdr:rowOff>
    </xdr:from>
    <xdr:ext cx="469744" cy="259045"/>
    <xdr:sp macro="" textlink="">
      <xdr:nvSpPr>
        <xdr:cNvPr id="85" name="テキスト ボックス 84"/>
        <xdr:cNvSpPr txBox="1"/>
      </xdr:nvSpPr>
      <xdr:spPr>
        <a:xfrm>
          <a:off x="3562428" y="602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158297</xdr:rowOff>
    </xdr:from>
    <xdr:to>
      <xdr:col>15</xdr:col>
      <xdr:colOff>101600</xdr:colOff>
      <xdr:row>36</xdr:row>
      <xdr:rowOff>88447</xdr:rowOff>
    </xdr:to>
    <xdr:sp macro="" textlink="">
      <xdr:nvSpPr>
        <xdr:cNvPr id="86" name="楕円 85"/>
        <xdr:cNvSpPr/>
      </xdr:nvSpPr>
      <xdr:spPr>
        <a:xfrm>
          <a:off x="2857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104974</xdr:rowOff>
    </xdr:from>
    <xdr:ext cx="469744" cy="259045"/>
    <xdr:sp macro="" textlink="">
      <xdr:nvSpPr>
        <xdr:cNvPr id="87" name="テキスト ボックス 86"/>
        <xdr:cNvSpPr txBox="1"/>
      </xdr:nvSpPr>
      <xdr:spPr>
        <a:xfrm>
          <a:off x="2673428" y="59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52651</xdr:rowOff>
    </xdr:from>
    <xdr:to>
      <xdr:col>10</xdr:col>
      <xdr:colOff>165100</xdr:colOff>
      <xdr:row>36</xdr:row>
      <xdr:rowOff>154251</xdr:rowOff>
    </xdr:to>
    <xdr:sp macro="" textlink="">
      <xdr:nvSpPr>
        <xdr:cNvPr id="88" name="楕円 87"/>
        <xdr:cNvSpPr/>
      </xdr:nvSpPr>
      <xdr:spPr>
        <a:xfrm>
          <a:off x="19685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170778</xdr:rowOff>
    </xdr:from>
    <xdr:ext cx="469744" cy="259045"/>
    <xdr:sp macro="" textlink="">
      <xdr:nvSpPr>
        <xdr:cNvPr id="89" name="テキスト ボックス 88"/>
        <xdr:cNvSpPr txBox="1"/>
      </xdr:nvSpPr>
      <xdr:spPr>
        <a:xfrm>
          <a:off x="1784428" y="60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161889</xdr:rowOff>
    </xdr:from>
    <xdr:to>
      <xdr:col>6</xdr:col>
      <xdr:colOff>38100</xdr:colOff>
      <xdr:row>36</xdr:row>
      <xdr:rowOff>92039</xdr:rowOff>
    </xdr:to>
    <xdr:sp macro="" textlink="">
      <xdr:nvSpPr>
        <xdr:cNvPr id="90" name="楕円 89"/>
        <xdr:cNvSpPr/>
      </xdr:nvSpPr>
      <xdr:spPr>
        <a:xfrm>
          <a:off x="1079500" y="61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108566</xdr:rowOff>
    </xdr:from>
    <xdr:ext cx="469744" cy="259045"/>
    <xdr:sp macro="" textlink="">
      <xdr:nvSpPr>
        <xdr:cNvPr id="91" name="テキスト ボックス 90"/>
        <xdr:cNvSpPr txBox="1"/>
      </xdr:nvSpPr>
      <xdr:spPr>
        <a:xfrm>
          <a:off x="895428" y="59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57081</xdr:rowOff>
    </xdr:from>
    <xdr:to>
      <xdr:col>24</xdr:col>
      <xdr:colOff>63500</xdr:colOff>
      <xdr:row>57</xdr:row>
      <xdr:rowOff>41601</xdr:rowOff>
    </xdr:to>
    <xdr:cxnSp macro="">
      <xdr:nvCxnSpPr>
        <xdr:cNvPr id="122" name="直線コネクタ 121"/>
        <xdr:cNvCxnSpPr/>
      </xdr:nvCxnSpPr>
      <xdr:spPr>
        <a:xfrm>
          <a:off x="3797300" y="9486831"/>
          <a:ext cx="838200" cy="3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57081</xdr:rowOff>
    </xdr:from>
    <xdr:to>
      <xdr:col>19</xdr:col>
      <xdr:colOff>177800</xdr:colOff>
      <xdr:row>56</xdr:row>
      <xdr:rowOff>125602</xdr:rowOff>
    </xdr:to>
    <xdr:cxnSp macro="">
      <xdr:nvCxnSpPr>
        <xdr:cNvPr id="125" name="直線コネクタ 124"/>
        <xdr:cNvCxnSpPr/>
      </xdr:nvCxnSpPr>
      <xdr:spPr>
        <a:xfrm flipV="1">
          <a:off x="2908300" y="9486831"/>
          <a:ext cx="889000" cy="2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125602</xdr:rowOff>
    </xdr:from>
    <xdr:to>
      <xdr:col>15</xdr:col>
      <xdr:colOff>50800</xdr:colOff>
      <xdr:row>58</xdr:row>
      <xdr:rowOff>2651</xdr:rowOff>
    </xdr:to>
    <xdr:cxnSp macro="">
      <xdr:nvCxnSpPr>
        <xdr:cNvPr id="128" name="直線コネクタ 127"/>
        <xdr:cNvCxnSpPr/>
      </xdr:nvCxnSpPr>
      <xdr:spPr>
        <a:xfrm flipV="1">
          <a:off x="2019300" y="9726802"/>
          <a:ext cx="889000" cy="2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84426</xdr:rowOff>
    </xdr:from>
    <xdr:ext cx="599010" cy="259045"/>
    <xdr:sp macro="" textlink="">
      <xdr:nvSpPr>
        <xdr:cNvPr id="130" name="テキスト ボックス 129"/>
        <xdr:cNvSpPr txBox="1"/>
      </xdr:nvSpPr>
      <xdr:spPr>
        <a:xfrm>
          <a:off x="2608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2850</xdr:rowOff>
    </xdr:from>
    <xdr:to>
      <xdr:col>10</xdr:col>
      <xdr:colOff>114300</xdr:colOff>
      <xdr:row>58</xdr:row>
      <xdr:rowOff>2651</xdr:rowOff>
    </xdr:to>
    <xdr:cxnSp macro="">
      <xdr:nvCxnSpPr>
        <xdr:cNvPr id="131" name="直線コネクタ 130"/>
        <xdr:cNvCxnSpPr/>
      </xdr:nvCxnSpPr>
      <xdr:spPr>
        <a:xfrm>
          <a:off x="1130300" y="9775500"/>
          <a:ext cx="889000" cy="17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59264</xdr:rowOff>
    </xdr:from>
    <xdr:ext cx="534377" cy="259045"/>
    <xdr:sp macro="" textlink="">
      <xdr:nvSpPr>
        <xdr:cNvPr id="133" name="テキスト ボックス 132"/>
        <xdr:cNvSpPr txBox="1"/>
      </xdr:nvSpPr>
      <xdr:spPr>
        <a:xfrm>
          <a:off x="1752111" y="10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53905</xdr:rowOff>
    </xdr:from>
    <xdr:ext cx="534377" cy="259045"/>
    <xdr:sp macro="" textlink="">
      <xdr:nvSpPr>
        <xdr:cNvPr id="135" name="テキスト ボックス 134"/>
        <xdr:cNvSpPr txBox="1"/>
      </xdr:nvSpPr>
      <xdr:spPr>
        <a:xfrm>
          <a:off x="863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162251</xdr:rowOff>
    </xdr:from>
    <xdr:to>
      <xdr:col>24</xdr:col>
      <xdr:colOff>114300</xdr:colOff>
      <xdr:row>57</xdr:row>
      <xdr:rowOff>92401</xdr:rowOff>
    </xdr:to>
    <xdr:sp macro="" textlink="">
      <xdr:nvSpPr>
        <xdr:cNvPr id="141" name="楕円 140"/>
        <xdr:cNvSpPr/>
      </xdr:nvSpPr>
      <xdr:spPr>
        <a:xfrm>
          <a:off x="4584700" y="97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13678</xdr:rowOff>
    </xdr:from>
    <xdr:ext cx="599010" cy="259045"/>
    <xdr:sp macro="" textlink="">
      <xdr:nvSpPr>
        <xdr:cNvPr id="142" name="総務費該当値テキスト"/>
        <xdr:cNvSpPr txBox="1"/>
      </xdr:nvSpPr>
      <xdr:spPr>
        <a:xfrm>
          <a:off x="4686300" y="961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6281</xdr:rowOff>
    </xdr:from>
    <xdr:to>
      <xdr:col>20</xdr:col>
      <xdr:colOff>38100</xdr:colOff>
      <xdr:row>55</xdr:row>
      <xdr:rowOff>107881</xdr:rowOff>
    </xdr:to>
    <xdr:sp macro="" textlink="">
      <xdr:nvSpPr>
        <xdr:cNvPr id="143" name="楕円 142"/>
        <xdr:cNvSpPr/>
      </xdr:nvSpPr>
      <xdr:spPr>
        <a:xfrm>
          <a:off x="3746500" y="9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124408</xdr:rowOff>
    </xdr:from>
    <xdr:ext cx="599010" cy="259045"/>
    <xdr:sp macro="" textlink="">
      <xdr:nvSpPr>
        <xdr:cNvPr id="144" name="テキスト ボックス 143"/>
        <xdr:cNvSpPr txBox="1"/>
      </xdr:nvSpPr>
      <xdr:spPr>
        <a:xfrm>
          <a:off x="3497795" y="921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74802</xdr:rowOff>
    </xdr:from>
    <xdr:to>
      <xdr:col>15</xdr:col>
      <xdr:colOff>101600</xdr:colOff>
      <xdr:row>57</xdr:row>
      <xdr:rowOff>4952</xdr:rowOff>
    </xdr:to>
    <xdr:sp macro="" textlink="">
      <xdr:nvSpPr>
        <xdr:cNvPr id="145" name="楕円 144"/>
        <xdr:cNvSpPr/>
      </xdr:nvSpPr>
      <xdr:spPr>
        <a:xfrm>
          <a:off x="2857500" y="96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21479</xdr:rowOff>
    </xdr:from>
    <xdr:ext cx="599010" cy="259045"/>
    <xdr:sp macro="" textlink="">
      <xdr:nvSpPr>
        <xdr:cNvPr id="146" name="テキスト ボックス 145"/>
        <xdr:cNvSpPr txBox="1"/>
      </xdr:nvSpPr>
      <xdr:spPr>
        <a:xfrm>
          <a:off x="2608795" y="945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123301</xdr:rowOff>
    </xdr:from>
    <xdr:to>
      <xdr:col>10</xdr:col>
      <xdr:colOff>165100</xdr:colOff>
      <xdr:row>58</xdr:row>
      <xdr:rowOff>53451</xdr:rowOff>
    </xdr:to>
    <xdr:sp macro="" textlink="">
      <xdr:nvSpPr>
        <xdr:cNvPr id="147" name="楕円 146"/>
        <xdr:cNvSpPr/>
      </xdr:nvSpPr>
      <xdr:spPr>
        <a:xfrm>
          <a:off x="1968500" y="98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69978</xdr:rowOff>
    </xdr:from>
    <xdr:ext cx="534377" cy="259045"/>
    <xdr:sp macro="" textlink="">
      <xdr:nvSpPr>
        <xdr:cNvPr id="148" name="テキスト ボックス 147"/>
        <xdr:cNvSpPr txBox="1"/>
      </xdr:nvSpPr>
      <xdr:spPr>
        <a:xfrm>
          <a:off x="1752111" y="967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123500</xdr:rowOff>
    </xdr:from>
    <xdr:to>
      <xdr:col>6</xdr:col>
      <xdr:colOff>38100</xdr:colOff>
      <xdr:row>57</xdr:row>
      <xdr:rowOff>53650</xdr:rowOff>
    </xdr:to>
    <xdr:sp macro="" textlink="">
      <xdr:nvSpPr>
        <xdr:cNvPr id="149" name="楕円 148"/>
        <xdr:cNvSpPr/>
      </xdr:nvSpPr>
      <xdr:spPr>
        <a:xfrm>
          <a:off x="1079500" y="97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70177</xdr:rowOff>
    </xdr:from>
    <xdr:ext cx="599010" cy="259045"/>
    <xdr:sp macro="" textlink="">
      <xdr:nvSpPr>
        <xdr:cNvPr id="150" name="テキスト ボックス 149"/>
        <xdr:cNvSpPr txBox="1"/>
      </xdr:nvSpPr>
      <xdr:spPr>
        <a:xfrm>
          <a:off x="830795" y="949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89895</xdr:rowOff>
    </xdr:from>
    <xdr:to>
      <xdr:col>24</xdr:col>
      <xdr:colOff>62865</xdr:colOff>
      <xdr:row>78</xdr:row>
      <xdr:rowOff>111483</xdr:rowOff>
    </xdr:to>
    <xdr:cxnSp macro="">
      <xdr:nvCxnSpPr>
        <xdr:cNvPr id="176" name="直線コネクタ 175"/>
        <xdr:cNvCxnSpPr/>
      </xdr:nvCxnSpPr>
      <xdr:spPr>
        <a:xfrm flipV="1">
          <a:off x="4633595" y="12948645"/>
          <a:ext cx="1270" cy="53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115310</xdr:rowOff>
    </xdr:from>
    <xdr:ext cx="534377" cy="259045"/>
    <xdr:sp macro="" textlink="">
      <xdr:nvSpPr>
        <xdr:cNvPr id="177" name="民生費最小値テキスト"/>
        <xdr:cNvSpPr txBox="1"/>
      </xdr:nvSpPr>
      <xdr:spPr>
        <a:xfrm>
          <a:off x="4686300" y="134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111483</xdr:rowOff>
    </xdr:from>
    <xdr:to>
      <xdr:col>24</xdr:col>
      <xdr:colOff>152400</xdr:colOff>
      <xdr:row>78</xdr:row>
      <xdr:rowOff>111483</xdr:rowOff>
    </xdr:to>
    <xdr:cxnSp macro="">
      <xdr:nvCxnSpPr>
        <xdr:cNvPr id="178" name="直線コネクタ 177"/>
        <xdr:cNvCxnSpPr/>
      </xdr:nvCxnSpPr>
      <xdr:spPr>
        <a:xfrm>
          <a:off x="4546600" y="13484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36572</xdr:rowOff>
    </xdr:from>
    <xdr:ext cx="599010" cy="259045"/>
    <xdr:sp macro="" textlink="">
      <xdr:nvSpPr>
        <xdr:cNvPr id="179" name="民生費最大値テキスト"/>
        <xdr:cNvSpPr txBox="1"/>
      </xdr:nvSpPr>
      <xdr:spPr>
        <a:xfrm>
          <a:off x="4686300" y="1272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89895</xdr:rowOff>
    </xdr:from>
    <xdr:to>
      <xdr:col>24</xdr:col>
      <xdr:colOff>152400</xdr:colOff>
      <xdr:row>75</xdr:row>
      <xdr:rowOff>89895</xdr:rowOff>
    </xdr:to>
    <xdr:cxnSp macro="">
      <xdr:nvCxnSpPr>
        <xdr:cNvPr id="180" name="直線コネクタ 179"/>
        <xdr:cNvCxnSpPr/>
      </xdr:nvCxnSpPr>
      <xdr:spPr>
        <a:xfrm>
          <a:off x="4546600" y="12948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89895</xdr:rowOff>
    </xdr:from>
    <xdr:to>
      <xdr:col>24</xdr:col>
      <xdr:colOff>63500</xdr:colOff>
      <xdr:row>76</xdr:row>
      <xdr:rowOff>106628</xdr:rowOff>
    </xdr:to>
    <xdr:cxnSp macro="">
      <xdr:nvCxnSpPr>
        <xdr:cNvPr id="181" name="直線コネクタ 180"/>
        <xdr:cNvCxnSpPr/>
      </xdr:nvCxnSpPr>
      <xdr:spPr>
        <a:xfrm flipV="1">
          <a:off x="3797300" y="12948645"/>
          <a:ext cx="8382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129615</xdr:rowOff>
    </xdr:from>
    <xdr:ext cx="599010" cy="259045"/>
    <xdr:sp macro="" textlink="">
      <xdr:nvSpPr>
        <xdr:cNvPr id="182" name="民生費平均値テキスト"/>
        <xdr:cNvSpPr txBox="1"/>
      </xdr:nvSpPr>
      <xdr:spPr>
        <a:xfrm>
          <a:off x="4686300" y="13331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151188</xdr:rowOff>
    </xdr:from>
    <xdr:to>
      <xdr:col>24</xdr:col>
      <xdr:colOff>114300</xdr:colOff>
      <xdr:row>78</xdr:row>
      <xdr:rowOff>81338</xdr:rowOff>
    </xdr:to>
    <xdr:sp macro="" textlink="">
      <xdr:nvSpPr>
        <xdr:cNvPr id="183" name="フローチャート: 判断 182"/>
        <xdr:cNvSpPr/>
      </xdr:nvSpPr>
      <xdr:spPr>
        <a:xfrm>
          <a:off x="4584700" y="1335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54731</xdr:rowOff>
    </xdr:from>
    <xdr:to>
      <xdr:col>19</xdr:col>
      <xdr:colOff>177800</xdr:colOff>
      <xdr:row>76</xdr:row>
      <xdr:rowOff>106628</xdr:rowOff>
    </xdr:to>
    <xdr:cxnSp macro="">
      <xdr:nvCxnSpPr>
        <xdr:cNvPr id="184" name="直線コネクタ 183"/>
        <xdr:cNvCxnSpPr/>
      </xdr:nvCxnSpPr>
      <xdr:spPr>
        <a:xfrm>
          <a:off x="2908300" y="12227681"/>
          <a:ext cx="889000" cy="90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155003</xdr:rowOff>
    </xdr:from>
    <xdr:to>
      <xdr:col>20</xdr:col>
      <xdr:colOff>38100</xdr:colOff>
      <xdr:row>78</xdr:row>
      <xdr:rowOff>85153</xdr:rowOff>
    </xdr:to>
    <xdr:sp macro="" textlink="">
      <xdr:nvSpPr>
        <xdr:cNvPr id="185" name="フローチャート: 判断 184"/>
        <xdr:cNvSpPr/>
      </xdr:nvSpPr>
      <xdr:spPr>
        <a:xfrm>
          <a:off x="3746500" y="1335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76280</xdr:rowOff>
    </xdr:from>
    <xdr:ext cx="599010" cy="259045"/>
    <xdr:sp macro="" textlink="">
      <xdr:nvSpPr>
        <xdr:cNvPr id="186" name="テキスト ボックス 185"/>
        <xdr:cNvSpPr txBox="1"/>
      </xdr:nvSpPr>
      <xdr:spPr>
        <a:xfrm>
          <a:off x="3497795" y="1344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78642</xdr:rowOff>
    </xdr:from>
    <xdr:to>
      <xdr:col>15</xdr:col>
      <xdr:colOff>50800</xdr:colOff>
      <xdr:row>71</xdr:row>
      <xdr:rowOff>54731</xdr:rowOff>
    </xdr:to>
    <xdr:cxnSp macro="">
      <xdr:nvCxnSpPr>
        <xdr:cNvPr id="187" name="直線コネクタ 186"/>
        <xdr:cNvCxnSpPr/>
      </xdr:nvCxnSpPr>
      <xdr:spPr>
        <a:xfrm>
          <a:off x="2019300" y="12080142"/>
          <a:ext cx="889000" cy="1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145317</xdr:rowOff>
    </xdr:from>
    <xdr:to>
      <xdr:col>15</xdr:col>
      <xdr:colOff>101600</xdr:colOff>
      <xdr:row>78</xdr:row>
      <xdr:rowOff>75467</xdr:rowOff>
    </xdr:to>
    <xdr:sp macro="" textlink="">
      <xdr:nvSpPr>
        <xdr:cNvPr id="188" name="フローチャート: 判断 187"/>
        <xdr:cNvSpPr/>
      </xdr:nvSpPr>
      <xdr:spPr>
        <a:xfrm>
          <a:off x="28575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66594</xdr:rowOff>
    </xdr:from>
    <xdr:ext cx="599010" cy="259045"/>
    <xdr:sp macro="" textlink="">
      <xdr:nvSpPr>
        <xdr:cNvPr id="189" name="テキスト ボックス 188"/>
        <xdr:cNvSpPr txBox="1"/>
      </xdr:nvSpPr>
      <xdr:spPr>
        <a:xfrm>
          <a:off x="2608795" y="1343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78642</xdr:rowOff>
    </xdr:from>
    <xdr:to>
      <xdr:col>10</xdr:col>
      <xdr:colOff>114300</xdr:colOff>
      <xdr:row>71</xdr:row>
      <xdr:rowOff>118664</xdr:rowOff>
    </xdr:to>
    <xdr:cxnSp macro="">
      <xdr:nvCxnSpPr>
        <xdr:cNvPr id="190" name="直線コネクタ 189"/>
        <xdr:cNvCxnSpPr/>
      </xdr:nvCxnSpPr>
      <xdr:spPr>
        <a:xfrm flipV="1">
          <a:off x="1130300" y="12080142"/>
          <a:ext cx="889000" cy="2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49214</xdr:rowOff>
    </xdr:from>
    <xdr:to>
      <xdr:col>10</xdr:col>
      <xdr:colOff>165100</xdr:colOff>
      <xdr:row>77</xdr:row>
      <xdr:rowOff>150814</xdr:rowOff>
    </xdr:to>
    <xdr:sp macro="" textlink="">
      <xdr:nvSpPr>
        <xdr:cNvPr id="191" name="フローチャート: 判断 190"/>
        <xdr:cNvSpPr/>
      </xdr:nvSpPr>
      <xdr:spPr>
        <a:xfrm>
          <a:off x="1968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141941</xdr:rowOff>
    </xdr:from>
    <xdr:ext cx="599010" cy="259045"/>
    <xdr:sp macro="" textlink="">
      <xdr:nvSpPr>
        <xdr:cNvPr id="192" name="テキスト ボックス 191"/>
        <xdr:cNvSpPr txBox="1"/>
      </xdr:nvSpPr>
      <xdr:spPr>
        <a:xfrm>
          <a:off x="1719795" y="1334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155153</xdr:rowOff>
    </xdr:from>
    <xdr:to>
      <xdr:col>6</xdr:col>
      <xdr:colOff>38100</xdr:colOff>
      <xdr:row>78</xdr:row>
      <xdr:rowOff>85303</xdr:rowOff>
    </xdr:to>
    <xdr:sp macro="" textlink="">
      <xdr:nvSpPr>
        <xdr:cNvPr id="193" name="フローチャート: 判断 192"/>
        <xdr:cNvSpPr/>
      </xdr:nvSpPr>
      <xdr:spPr>
        <a:xfrm>
          <a:off x="1079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76430</xdr:rowOff>
    </xdr:from>
    <xdr:ext cx="599010" cy="259045"/>
    <xdr:sp macro="" textlink="">
      <xdr:nvSpPr>
        <xdr:cNvPr id="194" name="テキスト ボックス 193"/>
        <xdr:cNvSpPr txBox="1"/>
      </xdr:nvSpPr>
      <xdr:spPr>
        <a:xfrm>
          <a:off x="830795" y="13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39095</xdr:rowOff>
    </xdr:from>
    <xdr:to>
      <xdr:col>24</xdr:col>
      <xdr:colOff>114300</xdr:colOff>
      <xdr:row>75</xdr:row>
      <xdr:rowOff>140695</xdr:rowOff>
    </xdr:to>
    <xdr:sp macro="" textlink="">
      <xdr:nvSpPr>
        <xdr:cNvPr id="200" name="楕円 199"/>
        <xdr:cNvSpPr/>
      </xdr:nvSpPr>
      <xdr:spPr>
        <a:xfrm>
          <a:off x="4584700" y="12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163572</xdr:rowOff>
    </xdr:from>
    <xdr:ext cx="599010" cy="259045"/>
    <xdr:sp macro="" textlink="">
      <xdr:nvSpPr>
        <xdr:cNvPr id="201" name="民生費該当値テキスト"/>
        <xdr:cNvSpPr txBox="1"/>
      </xdr:nvSpPr>
      <xdr:spPr>
        <a:xfrm>
          <a:off x="4686300" y="1285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55828</xdr:rowOff>
    </xdr:from>
    <xdr:to>
      <xdr:col>20</xdr:col>
      <xdr:colOff>38100</xdr:colOff>
      <xdr:row>76</xdr:row>
      <xdr:rowOff>157428</xdr:rowOff>
    </xdr:to>
    <xdr:sp macro="" textlink="">
      <xdr:nvSpPr>
        <xdr:cNvPr id="202" name="楕円 201"/>
        <xdr:cNvSpPr/>
      </xdr:nvSpPr>
      <xdr:spPr>
        <a:xfrm>
          <a:off x="3746500" y="130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2505</xdr:rowOff>
    </xdr:from>
    <xdr:ext cx="599010" cy="259045"/>
    <xdr:sp macro="" textlink="">
      <xdr:nvSpPr>
        <xdr:cNvPr id="203" name="テキスト ボックス 202"/>
        <xdr:cNvSpPr txBox="1"/>
      </xdr:nvSpPr>
      <xdr:spPr>
        <a:xfrm>
          <a:off x="3497795" y="1286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3931</xdr:rowOff>
    </xdr:from>
    <xdr:to>
      <xdr:col>15</xdr:col>
      <xdr:colOff>101600</xdr:colOff>
      <xdr:row>71</xdr:row>
      <xdr:rowOff>105531</xdr:rowOff>
    </xdr:to>
    <xdr:sp macro="" textlink="">
      <xdr:nvSpPr>
        <xdr:cNvPr id="204" name="楕円 203"/>
        <xdr:cNvSpPr/>
      </xdr:nvSpPr>
      <xdr:spPr>
        <a:xfrm>
          <a:off x="2857500" y="121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122058</xdr:rowOff>
    </xdr:from>
    <xdr:ext cx="599010" cy="259045"/>
    <xdr:sp macro="" textlink="">
      <xdr:nvSpPr>
        <xdr:cNvPr id="205" name="テキスト ボックス 204"/>
        <xdr:cNvSpPr txBox="1"/>
      </xdr:nvSpPr>
      <xdr:spPr>
        <a:xfrm>
          <a:off x="2608795" y="119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27842</xdr:rowOff>
    </xdr:from>
    <xdr:to>
      <xdr:col>10</xdr:col>
      <xdr:colOff>165100</xdr:colOff>
      <xdr:row>70</xdr:row>
      <xdr:rowOff>129442</xdr:rowOff>
    </xdr:to>
    <xdr:sp macro="" textlink="">
      <xdr:nvSpPr>
        <xdr:cNvPr id="206" name="楕円 205"/>
        <xdr:cNvSpPr/>
      </xdr:nvSpPr>
      <xdr:spPr>
        <a:xfrm>
          <a:off x="1968500" y="12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145969</xdr:rowOff>
    </xdr:from>
    <xdr:ext cx="599010" cy="259045"/>
    <xdr:sp macro="" textlink="">
      <xdr:nvSpPr>
        <xdr:cNvPr id="207" name="テキスト ボックス 206"/>
        <xdr:cNvSpPr txBox="1"/>
      </xdr:nvSpPr>
      <xdr:spPr>
        <a:xfrm>
          <a:off x="1719795" y="118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67864</xdr:rowOff>
    </xdr:from>
    <xdr:to>
      <xdr:col>6</xdr:col>
      <xdr:colOff>38100</xdr:colOff>
      <xdr:row>71</xdr:row>
      <xdr:rowOff>169464</xdr:rowOff>
    </xdr:to>
    <xdr:sp macro="" textlink="">
      <xdr:nvSpPr>
        <xdr:cNvPr id="208" name="楕円 207"/>
        <xdr:cNvSpPr/>
      </xdr:nvSpPr>
      <xdr:spPr>
        <a:xfrm>
          <a:off x="1079500" y="122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14541</xdr:rowOff>
    </xdr:from>
    <xdr:ext cx="599010" cy="259045"/>
    <xdr:sp macro="" textlink="">
      <xdr:nvSpPr>
        <xdr:cNvPr id="209" name="テキスト ボックス 208"/>
        <xdr:cNvSpPr txBox="1"/>
      </xdr:nvSpPr>
      <xdr:spPr>
        <a:xfrm>
          <a:off x="830795" y="120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5" name="直線コネクタ 234"/>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6"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7" name="直線コネクタ 236"/>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8"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9" name="直線コネクタ 238"/>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116839</xdr:rowOff>
    </xdr:from>
    <xdr:to>
      <xdr:col>24</xdr:col>
      <xdr:colOff>63500</xdr:colOff>
      <xdr:row>97</xdr:row>
      <xdr:rowOff>133897</xdr:rowOff>
    </xdr:to>
    <xdr:cxnSp macro="">
      <xdr:nvCxnSpPr>
        <xdr:cNvPr id="240" name="直線コネクタ 239"/>
        <xdr:cNvCxnSpPr/>
      </xdr:nvCxnSpPr>
      <xdr:spPr>
        <a:xfrm>
          <a:off x="3797300" y="16747489"/>
          <a:ext cx="8382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41"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42" name="フローチャート: 判断 241"/>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116839</xdr:rowOff>
    </xdr:from>
    <xdr:to>
      <xdr:col>19</xdr:col>
      <xdr:colOff>177800</xdr:colOff>
      <xdr:row>97</xdr:row>
      <xdr:rowOff>136500</xdr:rowOff>
    </xdr:to>
    <xdr:cxnSp macro="">
      <xdr:nvCxnSpPr>
        <xdr:cNvPr id="243" name="直線コネクタ 242"/>
        <xdr:cNvCxnSpPr/>
      </xdr:nvCxnSpPr>
      <xdr:spPr>
        <a:xfrm flipV="1">
          <a:off x="2908300" y="16747489"/>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4" name="フローチャート: 判断 243"/>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5" name="テキスト ボックス 244"/>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90213</xdr:rowOff>
    </xdr:from>
    <xdr:to>
      <xdr:col>15</xdr:col>
      <xdr:colOff>50800</xdr:colOff>
      <xdr:row>97</xdr:row>
      <xdr:rowOff>136500</xdr:rowOff>
    </xdr:to>
    <xdr:cxnSp macro="">
      <xdr:nvCxnSpPr>
        <xdr:cNvPr id="246" name="直線コネクタ 245"/>
        <xdr:cNvCxnSpPr/>
      </xdr:nvCxnSpPr>
      <xdr:spPr>
        <a:xfrm>
          <a:off x="2019300" y="16720863"/>
          <a:ext cx="889000" cy="4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7" name="フローチャート: 判断 246"/>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8" name="テキスト ボックス 247"/>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43906</xdr:rowOff>
    </xdr:from>
    <xdr:to>
      <xdr:col>10</xdr:col>
      <xdr:colOff>114300</xdr:colOff>
      <xdr:row>97</xdr:row>
      <xdr:rowOff>90213</xdr:rowOff>
    </xdr:to>
    <xdr:cxnSp macro="">
      <xdr:nvCxnSpPr>
        <xdr:cNvPr id="249" name="直線コネクタ 248"/>
        <xdr:cNvCxnSpPr/>
      </xdr:nvCxnSpPr>
      <xdr:spPr>
        <a:xfrm>
          <a:off x="1130300" y="16674556"/>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50" name="フローチャート: 判断 249"/>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17256</xdr:rowOff>
    </xdr:from>
    <xdr:ext cx="534377" cy="259045"/>
    <xdr:sp macro="" textlink="">
      <xdr:nvSpPr>
        <xdr:cNvPr id="251" name="テキスト ボックス 250"/>
        <xdr:cNvSpPr txBox="1"/>
      </xdr:nvSpPr>
      <xdr:spPr>
        <a:xfrm>
          <a:off x="1752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52" name="フローチャート: 判断 251"/>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3" name="テキスト ボックス 252"/>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83097</xdr:rowOff>
    </xdr:from>
    <xdr:to>
      <xdr:col>24</xdr:col>
      <xdr:colOff>114300</xdr:colOff>
      <xdr:row>98</xdr:row>
      <xdr:rowOff>13247</xdr:rowOff>
    </xdr:to>
    <xdr:sp macro="" textlink="">
      <xdr:nvSpPr>
        <xdr:cNvPr id="259" name="楕円 258"/>
        <xdr:cNvSpPr/>
      </xdr:nvSpPr>
      <xdr:spPr>
        <a:xfrm>
          <a:off x="4584700" y="167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169474</xdr:rowOff>
    </xdr:from>
    <xdr:ext cx="534377" cy="259045"/>
    <xdr:sp macro="" textlink="">
      <xdr:nvSpPr>
        <xdr:cNvPr id="260" name="衛生費該当値テキスト"/>
        <xdr:cNvSpPr txBox="1"/>
      </xdr:nvSpPr>
      <xdr:spPr>
        <a:xfrm>
          <a:off x="4686300" y="166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66039</xdr:rowOff>
    </xdr:from>
    <xdr:to>
      <xdr:col>20</xdr:col>
      <xdr:colOff>38100</xdr:colOff>
      <xdr:row>97</xdr:row>
      <xdr:rowOff>167639</xdr:rowOff>
    </xdr:to>
    <xdr:sp macro="" textlink="">
      <xdr:nvSpPr>
        <xdr:cNvPr id="261" name="楕円 260"/>
        <xdr:cNvSpPr/>
      </xdr:nvSpPr>
      <xdr:spPr>
        <a:xfrm>
          <a:off x="3746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158766</xdr:rowOff>
    </xdr:from>
    <xdr:ext cx="534377" cy="259045"/>
    <xdr:sp macro="" textlink="">
      <xdr:nvSpPr>
        <xdr:cNvPr id="262" name="テキスト ボックス 261"/>
        <xdr:cNvSpPr txBox="1"/>
      </xdr:nvSpPr>
      <xdr:spPr>
        <a:xfrm>
          <a:off x="3530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85700</xdr:rowOff>
    </xdr:from>
    <xdr:to>
      <xdr:col>15</xdr:col>
      <xdr:colOff>101600</xdr:colOff>
      <xdr:row>98</xdr:row>
      <xdr:rowOff>15850</xdr:rowOff>
    </xdr:to>
    <xdr:sp macro="" textlink="">
      <xdr:nvSpPr>
        <xdr:cNvPr id="263" name="楕円 262"/>
        <xdr:cNvSpPr/>
      </xdr:nvSpPr>
      <xdr:spPr>
        <a:xfrm>
          <a:off x="2857500" y="167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6977</xdr:rowOff>
    </xdr:from>
    <xdr:ext cx="534377" cy="259045"/>
    <xdr:sp macro="" textlink="">
      <xdr:nvSpPr>
        <xdr:cNvPr id="264" name="テキスト ボックス 263"/>
        <xdr:cNvSpPr txBox="1"/>
      </xdr:nvSpPr>
      <xdr:spPr>
        <a:xfrm>
          <a:off x="2641111" y="168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39413</xdr:rowOff>
    </xdr:from>
    <xdr:to>
      <xdr:col>10</xdr:col>
      <xdr:colOff>165100</xdr:colOff>
      <xdr:row>97</xdr:row>
      <xdr:rowOff>141013</xdr:rowOff>
    </xdr:to>
    <xdr:sp macro="" textlink="">
      <xdr:nvSpPr>
        <xdr:cNvPr id="265" name="楕円 264"/>
        <xdr:cNvSpPr/>
      </xdr:nvSpPr>
      <xdr:spPr>
        <a:xfrm>
          <a:off x="1968500" y="166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132140</xdr:rowOff>
    </xdr:from>
    <xdr:ext cx="534377" cy="259045"/>
    <xdr:sp macro="" textlink="">
      <xdr:nvSpPr>
        <xdr:cNvPr id="266" name="テキスト ボックス 265"/>
        <xdr:cNvSpPr txBox="1"/>
      </xdr:nvSpPr>
      <xdr:spPr>
        <a:xfrm>
          <a:off x="1752111" y="167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164556</xdr:rowOff>
    </xdr:from>
    <xdr:to>
      <xdr:col>6</xdr:col>
      <xdr:colOff>38100</xdr:colOff>
      <xdr:row>97</xdr:row>
      <xdr:rowOff>94706</xdr:rowOff>
    </xdr:to>
    <xdr:sp macro="" textlink="">
      <xdr:nvSpPr>
        <xdr:cNvPr id="267" name="楕円 266"/>
        <xdr:cNvSpPr/>
      </xdr:nvSpPr>
      <xdr:spPr>
        <a:xfrm>
          <a:off x="1079500" y="166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85833</xdr:rowOff>
    </xdr:from>
    <xdr:ext cx="534377" cy="259045"/>
    <xdr:sp macro="" textlink="">
      <xdr:nvSpPr>
        <xdr:cNvPr id="268" name="テキスト ボックス 267"/>
        <xdr:cNvSpPr txBox="1"/>
      </xdr:nvSpPr>
      <xdr:spPr>
        <a:xfrm>
          <a:off x="863111" y="167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52705</xdr:rowOff>
    </xdr:from>
    <xdr:to>
      <xdr:col>54</xdr:col>
      <xdr:colOff>189865</xdr:colOff>
      <xdr:row>39</xdr:row>
      <xdr:rowOff>44450</xdr:rowOff>
    </xdr:to>
    <xdr:cxnSp macro="">
      <xdr:nvCxnSpPr>
        <xdr:cNvPr id="292" name="直線コネクタ 291"/>
        <xdr:cNvCxnSpPr/>
      </xdr:nvCxnSpPr>
      <xdr:spPr>
        <a:xfrm flipV="1">
          <a:off x="10475595" y="6396355"/>
          <a:ext cx="1270" cy="33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170832</xdr:rowOff>
    </xdr:from>
    <xdr:ext cx="469744" cy="259045"/>
    <xdr:sp macro="" textlink="">
      <xdr:nvSpPr>
        <xdr:cNvPr id="295" name="労働費最大値テキスト"/>
        <xdr:cNvSpPr txBox="1"/>
      </xdr:nvSpPr>
      <xdr:spPr>
        <a:xfrm>
          <a:off x="10528300"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52705</xdr:rowOff>
    </xdr:from>
    <xdr:to>
      <xdr:col>55</xdr:col>
      <xdr:colOff>88900</xdr:colOff>
      <xdr:row>37</xdr:row>
      <xdr:rowOff>52705</xdr:rowOff>
    </xdr:to>
    <xdr:cxnSp macro="">
      <xdr:nvCxnSpPr>
        <xdr:cNvPr id="296" name="直線コネクタ 295"/>
        <xdr:cNvCxnSpPr/>
      </xdr:nvCxnSpPr>
      <xdr:spPr>
        <a:xfrm>
          <a:off x="10388600" y="639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162941</xdr:rowOff>
    </xdr:from>
    <xdr:to>
      <xdr:col>55</xdr:col>
      <xdr:colOff>0</xdr:colOff>
      <xdr:row>39</xdr:row>
      <xdr:rowOff>21336</xdr:rowOff>
    </xdr:to>
    <xdr:cxnSp macro="">
      <xdr:nvCxnSpPr>
        <xdr:cNvPr id="297" name="直線コネクタ 296"/>
        <xdr:cNvCxnSpPr/>
      </xdr:nvCxnSpPr>
      <xdr:spPr>
        <a:xfrm>
          <a:off x="9639300" y="5820791"/>
          <a:ext cx="838200" cy="88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118762</xdr:rowOff>
    </xdr:from>
    <xdr:ext cx="378565" cy="259045"/>
    <xdr:sp macro="" textlink="">
      <xdr:nvSpPr>
        <xdr:cNvPr id="298" name="労働費平均値テキスト"/>
        <xdr:cNvSpPr txBox="1"/>
      </xdr:nvSpPr>
      <xdr:spPr>
        <a:xfrm>
          <a:off x="10528300" y="64624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95885</xdr:rowOff>
    </xdr:from>
    <xdr:to>
      <xdr:col>55</xdr:col>
      <xdr:colOff>50800</xdr:colOff>
      <xdr:row>39</xdr:row>
      <xdr:rowOff>26035</xdr:rowOff>
    </xdr:to>
    <xdr:sp macro="" textlink="">
      <xdr:nvSpPr>
        <xdr:cNvPr id="299" name="フローチャート: 判断 298"/>
        <xdr:cNvSpPr/>
      </xdr:nvSpPr>
      <xdr:spPr>
        <a:xfrm>
          <a:off x="10426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162941</xdr:rowOff>
    </xdr:from>
    <xdr:to>
      <xdr:col>50</xdr:col>
      <xdr:colOff>114300</xdr:colOff>
      <xdr:row>34</xdr:row>
      <xdr:rowOff>18415</xdr:rowOff>
    </xdr:to>
    <xdr:cxnSp macro="">
      <xdr:nvCxnSpPr>
        <xdr:cNvPr id="300" name="直線コネクタ 299"/>
        <xdr:cNvCxnSpPr/>
      </xdr:nvCxnSpPr>
      <xdr:spPr>
        <a:xfrm flipV="1">
          <a:off x="8750300" y="5820791"/>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63373</xdr:rowOff>
    </xdr:from>
    <xdr:to>
      <xdr:col>50</xdr:col>
      <xdr:colOff>165100</xdr:colOff>
      <xdr:row>38</xdr:row>
      <xdr:rowOff>164973</xdr:rowOff>
    </xdr:to>
    <xdr:sp macro="" textlink="">
      <xdr:nvSpPr>
        <xdr:cNvPr id="301" name="フローチャート: 判断 300"/>
        <xdr:cNvSpPr/>
      </xdr:nvSpPr>
      <xdr:spPr>
        <a:xfrm>
          <a:off x="9588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156100</xdr:rowOff>
    </xdr:from>
    <xdr:ext cx="378565" cy="259045"/>
    <xdr:sp macro="" textlink="">
      <xdr:nvSpPr>
        <xdr:cNvPr id="302" name="テキスト ボックス 301"/>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27178</xdr:rowOff>
    </xdr:from>
    <xdr:to>
      <xdr:col>45</xdr:col>
      <xdr:colOff>177800</xdr:colOff>
      <xdr:row>34</xdr:row>
      <xdr:rowOff>18415</xdr:rowOff>
    </xdr:to>
    <xdr:cxnSp macro="">
      <xdr:nvCxnSpPr>
        <xdr:cNvPr id="303" name="直線コネクタ 302"/>
        <xdr:cNvCxnSpPr/>
      </xdr:nvCxnSpPr>
      <xdr:spPr>
        <a:xfrm>
          <a:off x="7861300" y="5685028"/>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46482</xdr:rowOff>
    </xdr:from>
    <xdr:to>
      <xdr:col>46</xdr:col>
      <xdr:colOff>38100</xdr:colOff>
      <xdr:row>38</xdr:row>
      <xdr:rowOff>148082</xdr:rowOff>
    </xdr:to>
    <xdr:sp macro="" textlink="">
      <xdr:nvSpPr>
        <xdr:cNvPr id="304" name="フローチャート: 判断 303"/>
        <xdr:cNvSpPr/>
      </xdr:nvSpPr>
      <xdr:spPr>
        <a:xfrm>
          <a:off x="8699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139209</xdr:rowOff>
    </xdr:from>
    <xdr:ext cx="378565" cy="259045"/>
    <xdr:sp macro="" textlink="">
      <xdr:nvSpPr>
        <xdr:cNvPr id="305" name="テキスト ボックス 304"/>
        <xdr:cNvSpPr txBox="1"/>
      </xdr:nvSpPr>
      <xdr:spPr>
        <a:xfrm>
          <a:off x="8561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89535</xdr:rowOff>
    </xdr:from>
    <xdr:to>
      <xdr:col>41</xdr:col>
      <xdr:colOff>50800</xdr:colOff>
      <xdr:row>33</xdr:row>
      <xdr:rowOff>27178</xdr:rowOff>
    </xdr:to>
    <xdr:cxnSp macro="">
      <xdr:nvCxnSpPr>
        <xdr:cNvPr id="306" name="直線コネクタ 305"/>
        <xdr:cNvCxnSpPr/>
      </xdr:nvCxnSpPr>
      <xdr:spPr>
        <a:xfrm>
          <a:off x="6972300" y="5404485"/>
          <a:ext cx="889000" cy="2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113665</xdr:rowOff>
    </xdr:from>
    <xdr:to>
      <xdr:col>41</xdr:col>
      <xdr:colOff>101600</xdr:colOff>
      <xdr:row>38</xdr:row>
      <xdr:rowOff>43815</xdr:rowOff>
    </xdr:to>
    <xdr:sp macro="" textlink="">
      <xdr:nvSpPr>
        <xdr:cNvPr id="307" name="フローチャート: 判断 306"/>
        <xdr:cNvSpPr/>
      </xdr:nvSpPr>
      <xdr:spPr>
        <a:xfrm>
          <a:off x="7810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34942</xdr:rowOff>
    </xdr:from>
    <xdr:ext cx="469744" cy="259045"/>
    <xdr:sp macro="" textlink="">
      <xdr:nvSpPr>
        <xdr:cNvPr id="308" name="テキスト ボックス 307"/>
        <xdr:cNvSpPr txBox="1"/>
      </xdr:nvSpPr>
      <xdr:spPr>
        <a:xfrm>
          <a:off x="7626428"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10541</xdr:rowOff>
    </xdr:from>
    <xdr:to>
      <xdr:col>36</xdr:col>
      <xdr:colOff>165100</xdr:colOff>
      <xdr:row>37</xdr:row>
      <xdr:rowOff>112141</xdr:rowOff>
    </xdr:to>
    <xdr:sp macro="" textlink="">
      <xdr:nvSpPr>
        <xdr:cNvPr id="309" name="フローチャート: 判断 308"/>
        <xdr:cNvSpPr/>
      </xdr:nvSpPr>
      <xdr:spPr>
        <a:xfrm>
          <a:off x="6921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103268</xdr:rowOff>
    </xdr:from>
    <xdr:ext cx="469744" cy="259045"/>
    <xdr:sp macro="" textlink="">
      <xdr:nvSpPr>
        <xdr:cNvPr id="310" name="テキスト ボックス 309"/>
        <xdr:cNvSpPr txBox="1"/>
      </xdr:nvSpPr>
      <xdr:spPr>
        <a:xfrm>
          <a:off x="6737428" y="64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316" name="楕円 315"/>
        <xdr:cNvSpPr/>
      </xdr:nvSpPr>
      <xdr:spPr>
        <a:xfrm>
          <a:off x="104267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74312</xdr:rowOff>
    </xdr:from>
    <xdr:ext cx="378565" cy="259045"/>
    <xdr:sp macro="" textlink="">
      <xdr:nvSpPr>
        <xdr:cNvPr id="317" name="労働費該当値テキスト"/>
        <xdr:cNvSpPr txBox="1"/>
      </xdr:nvSpPr>
      <xdr:spPr>
        <a:xfrm>
          <a:off x="10528300" y="65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112141</xdr:rowOff>
    </xdr:from>
    <xdr:to>
      <xdr:col>50</xdr:col>
      <xdr:colOff>165100</xdr:colOff>
      <xdr:row>34</xdr:row>
      <xdr:rowOff>42291</xdr:rowOff>
    </xdr:to>
    <xdr:sp macro="" textlink="">
      <xdr:nvSpPr>
        <xdr:cNvPr id="318" name="楕円 317"/>
        <xdr:cNvSpPr/>
      </xdr:nvSpPr>
      <xdr:spPr>
        <a:xfrm>
          <a:off x="9588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58818</xdr:rowOff>
    </xdr:from>
    <xdr:ext cx="469744" cy="259045"/>
    <xdr:sp macro="" textlink="">
      <xdr:nvSpPr>
        <xdr:cNvPr id="319" name="テキスト ボックス 318"/>
        <xdr:cNvSpPr txBox="1"/>
      </xdr:nvSpPr>
      <xdr:spPr>
        <a:xfrm>
          <a:off x="9404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139065</xdr:rowOff>
    </xdr:from>
    <xdr:to>
      <xdr:col>46</xdr:col>
      <xdr:colOff>38100</xdr:colOff>
      <xdr:row>34</xdr:row>
      <xdr:rowOff>69215</xdr:rowOff>
    </xdr:to>
    <xdr:sp macro="" textlink="">
      <xdr:nvSpPr>
        <xdr:cNvPr id="320" name="楕円 319"/>
        <xdr:cNvSpPr/>
      </xdr:nvSpPr>
      <xdr:spPr>
        <a:xfrm>
          <a:off x="86995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85742</xdr:rowOff>
    </xdr:from>
    <xdr:ext cx="469744" cy="259045"/>
    <xdr:sp macro="" textlink="">
      <xdr:nvSpPr>
        <xdr:cNvPr id="321" name="テキスト ボックス 320"/>
        <xdr:cNvSpPr txBox="1"/>
      </xdr:nvSpPr>
      <xdr:spPr>
        <a:xfrm>
          <a:off x="8515428"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147828</xdr:rowOff>
    </xdr:from>
    <xdr:to>
      <xdr:col>41</xdr:col>
      <xdr:colOff>101600</xdr:colOff>
      <xdr:row>33</xdr:row>
      <xdr:rowOff>77978</xdr:rowOff>
    </xdr:to>
    <xdr:sp macro="" textlink="">
      <xdr:nvSpPr>
        <xdr:cNvPr id="322" name="楕円 321"/>
        <xdr:cNvSpPr/>
      </xdr:nvSpPr>
      <xdr:spPr>
        <a:xfrm>
          <a:off x="7810500" y="56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94505</xdr:rowOff>
    </xdr:from>
    <xdr:ext cx="469744" cy="259045"/>
    <xdr:sp macro="" textlink="">
      <xdr:nvSpPr>
        <xdr:cNvPr id="323" name="テキスト ボックス 322"/>
        <xdr:cNvSpPr txBox="1"/>
      </xdr:nvSpPr>
      <xdr:spPr>
        <a:xfrm>
          <a:off x="7626428" y="540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38735</xdr:rowOff>
    </xdr:from>
    <xdr:to>
      <xdr:col>36</xdr:col>
      <xdr:colOff>165100</xdr:colOff>
      <xdr:row>31</xdr:row>
      <xdr:rowOff>140335</xdr:rowOff>
    </xdr:to>
    <xdr:sp macro="" textlink="">
      <xdr:nvSpPr>
        <xdr:cNvPr id="324" name="楕円 323"/>
        <xdr:cNvSpPr/>
      </xdr:nvSpPr>
      <xdr:spPr>
        <a:xfrm>
          <a:off x="6921500" y="53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156862</xdr:rowOff>
    </xdr:from>
    <xdr:ext cx="534377" cy="259045"/>
    <xdr:sp macro="" textlink="">
      <xdr:nvSpPr>
        <xdr:cNvPr id="325" name="テキスト ボックス 324"/>
        <xdr:cNvSpPr txBox="1"/>
      </xdr:nvSpPr>
      <xdr:spPr>
        <a:xfrm>
          <a:off x="6705111" y="512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5" name="直線コネクタ 344"/>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6"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7" name="直線コネクタ 346"/>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8"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9" name="直線コネクタ 348"/>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57816</xdr:rowOff>
    </xdr:from>
    <xdr:to>
      <xdr:col>55</xdr:col>
      <xdr:colOff>0</xdr:colOff>
      <xdr:row>57</xdr:row>
      <xdr:rowOff>85024</xdr:rowOff>
    </xdr:to>
    <xdr:cxnSp macro="">
      <xdr:nvCxnSpPr>
        <xdr:cNvPr id="350" name="直線コネクタ 349"/>
        <xdr:cNvCxnSpPr/>
      </xdr:nvCxnSpPr>
      <xdr:spPr>
        <a:xfrm flipV="1">
          <a:off x="9639300" y="9830466"/>
          <a:ext cx="838200" cy="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51"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52" name="フローチャート: 判断 351"/>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66131</xdr:rowOff>
    </xdr:from>
    <xdr:to>
      <xdr:col>50</xdr:col>
      <xdr:colOff>114300</xdr:colOff>
      <xdr:row>57</xdr:row>
      <xdr:rowOff>85024</xdr:rowOff>
    </xdr:to>
    <xdr:cxnSp macro="">
      <xdr:nvCxnSpPr>
        <xdr:cNvPr id="353" name="直線コネクタ 352"/>
        <xdr:cNvCxnSpPr/>
      </xdr:nvCxnSpPr>
      <xdr:spPr>
        <a:xfrm>
          <a:off x="8750300" y="9838781"/>
          <a:ext cx="889000" cy="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4" name="フローチャート: 判断 353"/>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5" name="テキスト ボックス 354"/>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32441</xdr:rowOff>
    </xdr:from>
    <xdr:to>
      <xdr:col>45</xdr:col>
      <xdr:colOff>177800</xdr:colOff>
      <xdr:row>57</xdr:row>
      <xdr:rowOff>66131</xdr:rowOff>
    </xdr:to>
    <xdr:cxnSp macro="">
      <xdr:nvCxnSpPr>
        <xdr:cNvPr id="356" name="直線コネクタ 355"/>
        <xdr:cNvCxnSpPr/>
      </xdr:nvCxnSpPr>
      <xdr:spPr>
        <a:xfrm>
          <a:off x="7861300" y="9805091"/>
          <a:ext cx="889000" cy="3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7" name="フローチャート: 判断 356"/>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8" name="テキスト ボックス 357"/>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32441</xdr:rowOff>
    </xdr:from>
    <xdr:to>
      <xdr:col>41</xdr:col>
      <xdr:colOff>50800</xdr:colOff>
      <xdr:row>57</xdr:row>
      <xdr:rowOff>109473</xdr:rowOff>
    </xdr:to>
    <xdr:cxnSp macro="">
      <xdr:nvCxnSpPr>
        <xdr:cNvPr id="359" name="直線コネクタ 358"/>
        <xdr:cNvCxnSpPr/>
      </xdr:nvCxnSpPr>
      <xdr:spPr>
        <a:xfrm flipV="1">
          <a:off x="6972300" y="9805091"/>
          <a:ext cx="889000" cy="7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60" name="フローチャート: 判断 359"/>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73090</xdr:rowOff>
    </xdr:from>
    <xdr:ext cx="534377" cy="259045"/>
    <xdr:sp macro="" textlink="">
      <xdr:nvSpPr>
        <xdr:cNvPr id="361" name="テキスト ボックス 360"/>
        <xdr:cNvSpPr txBox="1"/>
      </xdr:nvSpPr>
      <xdr:spPr>
        <a:xfrm>
          <a:off x="7594111" y="95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62" name="フローチャート: 判断 361"/>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61626</xdr:rowOff>
    </xdr:from>
    <xdr:ext cx="534377" cy="259045"/>
    <xdr:sp macro="" textlink="">
      <xdr:nvSpPr>
        <xdr:cNvPr id="363" name="テキスト ボックス 362"/>
        <xdr:cNvSpPr txBox="1"/>
      </xdr:nvSpPr>
      <xdr:spPr>
        <a:xfrm>
          <a:off x="6705111" y="94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7016</xdr:rowOff>
    </xdr:from>
    <xdr:to>
      <xdr:col>55</xdr:col>
      <xdr:colOff>50800</xdr:colOff>
      <xdr:row>57</xdr:row>
      <xdr:rowOff>108616</xdr:rowOff>
    </xdr:to>
    <xdr:sp macro="" textlink="">
      <xdr:nvSpPr>
        <xdr:cNvPr id="369" name="楕円 368"/>
        <xdr:cNvSpPr/>
      </xdr:nvSpPr>
      <xdr:spPr>
        <a:xfrm>
          <a:off x="10426700" y="97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99292</xdr:rowOff>
    </xdr:from>
    <xdr:ext cx="534377" cy="259045"/>
    <xdr:sp macro="" textlink="">
      <xdr:nvSpPr>
        <xdr:cNvPr id="370" name="農林水産業費該当値テキスト"/>
        <xdr:cNvSpPr txBox="1"/>
      </xdr:nvSpPr>
      <xdr:spPr>
        <a:xfrm>
          <a:off x="10528300" y="9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34224</xdr:rowOff>
    </xdr:from>
    <xdr:to>
      <xdr:col>50</xdr:col>
      <xdr:colOff>165100</xdr:colOff>
      <xdr:row>57</xdr:row>
      <xdr:rowOff>135824</xdr:rowOff>
    </xdr:to>
    <xdr:sp macro="" textlink="">
      <xdr:nvSpPr>
        <xdr:cNvPr id="371" name="楕円 370"/>
        <xdr:cNvSpPr/>
      </xdr:nvSpPr>
      <xdr:spPr>
        <a:xfrm>
          <a:off x="9588500" y="980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126951</xdr:rowOff>
    </xdr:from>
    <xdr:ext cx="534377" cy="259045"/>
    <xdr:sp macro="" textlink="">
      <xdr:nvSpPr>
        <xdr:cNvPr id="372" name="テキスト ボックス 371"/>
        <xdr:cNvSpPr txBox="1"/>
      </xdr:nvSpPr>
      <xdr:spPr>
        <a:xfrm>
          <a:off x="9372111" y="989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15331</xdr:rowOff>
    </xdr:from>
    <xdr:to>
      <xdr:col>46</xdr:col>
      <xdr:colOff>38100</xdr:colOff>
      <xdr:row>57</xdr:row>
      <xdr:rowOff>116931</xdr:rowOff>
    </xdr:to>
    <xdr:sp macro="" textlink="">
      <xdr:nvSpPr>
        <xdr:cNvPr id="373" name="楕円 372"/>
        <xdr:cNvSpPr/>
      </xdr:nvSpPr>
      <xdr:spPr>
        <a:xfrm>
          <a:off x="8699500" y="97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108058</xdr:rowOff>
    </xdr:from>
    <xdr:ext cx="534377" cy="259045"/>
    <xdr:sp macro="" textlink="">
      <xdr:nvSpPr>
        <xdr:cNvPr id="374" name="テキスト ボックス 373"/>
        <xdr:cNvSpPr txBox="1"/>
      </xdr:nvSpPr>
      <xdr:spPr>
        <a:xfrm>
          <a:off x="8483111" y="98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153091</xdr:rowOff>
    </xdr:from>
    <xdr:to>
      <xdr:col>41</xdr:col>
      <xdr:colOff>101600</xdr:colOff>
      <xdr:row>57</xdr:row>
      <xdr:rowOff>83241</xdr:rowOff>
    </xdr:to>
    <xdr:sp macro="" textlink="">
      <xdr:nvSpPr>
        <xdr:cNvPr id="375" name="楕円 374"/>
        <xdr:cNvSpPr/>
      </xdr:nvSpPr>
      <xdr:spPr>
        <a:xfrm>
          <a:off x="78105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74368</xdr:rowOff>
    </xdr:from>
    <xdr:ext cx="534377" cy="259045"/>
    <xdr:sp macro="" textlink="">
      <xdr:nvSpPr>
        <xdr:cNvPr id="376" name="テキスト ボックス 375"/>
        <xdr:cNvSpPr txBox="1"/>
      </xdr:nvSpPr>
      <xdr:spPr>
        <a:xfrm>
          <a:off x="7594111" y="98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58673</xdr:rowOff>
    </xdr:from>
    <xdr:to>
      <xdr:col>36</xdr:col>
      <xdr:colOff>165100</xdr:colOff>
      <xdr:row>57</xdr:row>
      <xdr:rowOff>160273</xdr:rowOff>
    </xdr:to>
    <xdr:sp macro="" textlink="">
      <xdr:nvSpPr>
        <xdr:cNvPr id="377" name="楕円 376"/>
        <xdr:cNvSpPr/>
      </xdr:nvSpPr>
      <xdr:spPr>
        <a:xfrm>
          <a:off x="6921500" y="98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151400</xdr:rowOff>
    </xdr:from>
    <xdr:ext cx="534377" cy="259045"/>
    <xdr:sp macro="" textlink="">
      <xdr:nvSpPr>
        <xdr:cNvPr id="378" name="テキスト ボックス 377"/>
        <xdr:cNvSpPr txBox="1"/>
      </xdr:nvSpPr>
      <xdr:spPr>
        <a:xfrm>
          <a:off x="6705111" y="99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158865</xdr:rowOff>
    </xdr:from>
    <xdr:to>
      <xdr:col>54</xdr:col>
      <xdr:colOff>189865</xdr:colOff>
      <xdr:row>78</xdr:row>
      <xdr:rowOff>124658</xdr:rowOff>
    </xdr:to>
    <xdr:cxnSp macro="">
      <xdr:nvCxnSpPr>
        <xdr:cNvPr id="400" name="直線コネクタ 399"/>
        <xdr:cNvCxnSpPr/>
      </xdr:nvCxnSpPr>
      <xdr:spPr>
        <a:xfrm flipV="1">
          <a:off x="10475595" y="12503265"/>
          <a:ext cx="1270" cy="99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128485</xdr:rowOff>
    </xdr:from>
    <xdr:ext cx="469744" cy="259045"/>
    <xdr:sp macro="" textlink="">
      <xdr:nvSpPr>
        <xdr:cNvPr id="401" name="商工費最小値テキスト"/>
        <xdr:cNvSpPr txBox="1"/>
      </xdr:nvSpPr>
      <xdr:spPr>
        <a:xfrm>
          <a:off x="10528300" y="1350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124658</xdr:rowOff>
    </xdr:from>
    <xdr:to>
      <xdr:col>55</xdr:col>
      <xdr:colOff>88900</xdr:colOff>
      <xdr:row>78</xdr:row>
      <xdr:rowOff>124658</xdr:rowOff>
    </xdr:to>
    <xdr:cxnSp macro="">
      <xdr:nvCxnSpPr>
        <xdr:cNvPr id="402" name="直線コネクタ 401"/>
        <xdr:cNvCxnSpPr/>
      </xdr:nvCxnSpPr>
      <xdr:spPr>
        <a:xfrm>
          <a:off x="10388600" y="1349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105542</xdr:rowOff>
    </xdr:from>
    <xdr:ext cx="599010" cy="259045"/>
    <xdr:sp macro="" textlink="">
      <xdr:nvSpPr>
        <xdr:cNvPr id="403" name="商工費最大値テキスト"/>
        <xdr:cNvSpPr txBox="1"/>
      </xdr:nvSpPr>
      <xdr:spPr>
        <a:xfrm>
          <a:off x="10528300" y="1227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158865</xdr:rowOff>
    </xdr:from>
    <xdr:to>
      <xdr:col>55</xdr:col>
      <xdr:colOff>88900</xdr:colOff>
      <xdr:row>72</xdr:row>
      <xdr:rowOff>158865</xdr:rowOff>
    </xdr:to>
    <xdr:cxnSp macro="">
      <xdr:nvCxnSpPr>
        <xdr:cNvPr id="404" name="直線コネクタ 403"/>
        <xdr:cNvCxnSpPr/>
      </xdr:nvCxnSpPr>
      <xdr:spPr>
        <a:xfrm>
          <a:off x="10388600" y="1250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5997</xdr:rowOff>
    </xdr:from>
    <xdr:to>
      <xdr:col>55</xdr:col>
      <xdr:colOff>0</xdr:colOff>
      <xdr:row>78</xdr:row>
      <xdr:rowOff>11446</xdr:rowOff>
    </xdr:to>
    <xdr:cxnSp macro="">
      <xdr:nvCxnSpPr>
        <xdr:cNvPr id="405" name="直線コネクタ 404"/>
        <xdr:cNvCxnSpPr/>
      </xdr:nvCxnSpPr>
      <xdr:spPr>
        <a:xfrm flipV="1">
          <a:off x="9639300" y="13379097"/>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112079</xdr:rowOff>
    </xdr:from>
    <xdr:ext cx="534377" cy="259045"/>
    <xdr:sp macro="" textlink="">
      <xdr:nvSpPr>
        <xdr:cNvPr id="406" name="商工費平均値テキスト"/>
        <xdr:cNvSpPr txBox="1"/>
      </xdr:nvSpPr>
      <xdr:spPr>
        <a:xfrm>
          <a:off x="10528300" y="13142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89202</xdr:rowOff>
    </xdr:from>
    <xdr:to>
      <xdr:col>55</xdr:col>
      <xdr:colOff>50800</xdr:colOff>
      <xdr:row>78</xdr:row>
      <xdr:rowOff>19352</xdr:rowOff>
    </xdr:to>
    <xdr:sp macro="" textlink="">
      <xdr:nvSpPr>
        <xdr:cNvPr id="407" name="フローチャート: 判断 406"/>
        <xdr:cNvSpPr/>
      </xdr:nvSpPr>
      <xdr:spPr>
        <a:xfrm>
          <a:off x="10426700" y="132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62744</xdr:rowOff>
    </xdr:from>
    <xdr:to>
      <xdr:col>50</xdr:col>
      <xdr:colOff>114300</xdr:colOff>
      <xdr:row>78</xdr:row>
      <xdr:rowOff>11446</xdr:rowOff>
    </xdr:to>
    <xdr:cxnSp macro="">
      <xdr:nvCxnSpPr>
        <xdr:cNvPr id="408" name="直線コネクタ 407"/>
        <xdr:cNvCxnSpPr/>
      </xdr:nvCxnSpPr>
      <xdr:spPr>
        <a:xfrm>
          <a:off x="8750300" y="12064244"/>
          <a:ext cx="889000" cy="13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104253</xdr:rowOff>
    </xdr:from>
    <xdr:to>
      <xdr:col>50</xdr:col>
      <xdr:colOff>165100</xdr:colOff>
      <xdr:row>78</xdr:row>
      <xdr:rowOff>34403</xdr:rowOff>
    </xdr:to>
    <xdr:sp macro="" textlink="">
      <xdr:nvSpPr>
        <xdr:cNvPr id="409" name="フローチャート: 判断 408"/>
        <xdr:cNvSpPr/>
      </xdr:nvSpPr>
      <xdr:spPr>
        <a:xfrm>
          <a:off x="9588500" y="1330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50930</xdr:rowOff>
    </xdr:from>
    <xdr:ext cx="534377" cy="259045"/>
    <xdr:sp macro="" textlink="">
      <xdr:nvSpPr>
        <xdr:cNvPr id="410" name="テキスト ボックス 409"/>
        <xdr:cNvSpPr txBox="1"/>
      </xdr:nvSpPr>
      <xdr:spPr>
        <a:xfrm>
          <a:off x="9372111" y="130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62744</xdr:rowOff>
    </xdr:from>
    <xdr:to>
      <xdr:col>45</xdr:col>
      <xdr:colOff>177800</xdr:colOff>
      <xdr:row>77</xdr:row>
      <xdr:rowOff>28536</xdr:rowOff>
    </xdr:to>
    <xdr:cxnSp macro="">
      <xdr:nvCxnSpPr>
        <xdr:cNvPr id="411" name="直線コネクタ 410"/>
        <xdr:cNvCxnSpPr/>
      </xdr:nvCxnSpPr>
      <xdr:spPr>
        <a:xfrm flipV="1">
          <a:off x="7861300" y="12064244"/>
          <a:ext cx="889000" cy="116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79984</xdr:rowOff>
    </xdr:from>
    <xdr:to>
      <xdr:col>46</xdr:col>
      <xdr:colOff>38100</xdr:colOff>
      <xdr:row>78</xdr:row>
      <xdr:rowOff>10134</xdr:rowOff>
    </xdr:to>
    <xdr:sp macro="" textlink="">
      <xdr:nvSpPr>
        <xdr:cNvPr id="412" name="フローチャート: 判断 411"/>
        <xdr:cNvSpPr/>
      </xdr:nvSpPr>
      <xdr:spPr>
        <a:xfrm>
          <a:off x="86995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xdr:rowOff>
    </xdr:from>
    <xdr:ext cx="534377" cy="259045"/>
    <xdr:sp macro="" textlink="">
      <xdr:nvSpPr>
        <xdr:cNvPr id="413" name="テキスト ボックス 412"/>
        <xdr:cNvSpPr txBox="1"/>
      </xdr:nvSpPr>
      <xdr:spPr>
        <a:xfrm>
          <a:off x="8483111" y="133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28536</xdr:rowOff>
    </xdr:from>
    <xdr:to>
      <xdr:col>41</xdr:col>
      <xdr:colOff>50800</xdr:colOff>
      <xdr:row>78</xdr:row>
      <xdr:rowOff>13247</xdr:rowOff>
    </xdr:to>
    <xdr:cxnSp macro="">
      <xdr:nvCxnSpPr>
        <xdr:cNvPr id="414" name="直線コネクタ 413"/>
        <xdr:cNvCxnSpPr/>
      </xdr:nvCxnSpPr>
      <xdr:spPr>
        <a:xfrm flipV="1">
          <a:off x="6972300" y="13230186"/>
          <a:ext cx="889000" cy="15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101346</xdr:rowOff>
    </xdr:from>
    <xdr:to>
      <xdr:col>41</xdr:col>
      <xdr:colOff>101600</xdr:colOff>
      <xdr:row>78</xdr:row>
      <xdr:rowOff>31496</xdr:rowOff>
    </xdr:to>
    <xdr:sp macro="" textlink="">
      <xdr:nvSpPr>
        <xdr:cNvPr id="415" name="フローチャート: 判断 414"/>
        <xdr:cNvSpPr/>
      </xdr:nvSpPr>
      <xdr:spPr>
        <a:xfrm>
          <a:off x="7810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22623</xdr:rowOff>
    </xdr:from>
    <xdr:ext cx="534377" cy="259045"/>
    <xdr:sp macro="" textlink="">
      <xdr:nvSpPr>
        <xdr:cNvPr id="416" name="テキスト ボックス 415"/>
        <xdr:cNvSpPr txBox="1"/>
      </xdr:nvSpPr>
      <xdr:spPr>
        <a:xfrm>
          <a:off x="7594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133522</xdr:rowOff>
    </xdr:from>
    <xdr:to>
      <xdr:col>36</xdr:col>
      <xdr:colOff>165100</xdr:colOff>
      <xdr:row>78</xdr:row>
      <xdr:rowOff>63672</xdr:rowOff>
    </xdr:to>
    <xdr:sp macro="" textlink="">
      <xdr:nvSpPr>
        <xdr:cNvPr id="417" name="フローチャート: 判断 416"/>
        <xdr:cNvSpPr/>
      </xdr:nvSpPr>
      <xdr:spPr>
        <a:xfrm>
          <a:off x="6921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80199</xdr:rowOff>
    </xdr:from>
    <xdr:ext cx="534377" cy="259045"/>
    <xdr:sp macro="" textlink="">
      <xdr:nvSpPr>
        <xdr:cNvPr id="418" name="テキスト ボックス 417"/>
        <xdr:cNvSpPr txBox="1"/>
      </xdr:nvSpPr>
      <xdr:spPr>
        <a:xfrm>
          <a:off x="6705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126647</xdr:rowOff>
    </xdr:from>
    <xdr:to>
      <xdr:col>55</xdr:col>
      <xdr:colOff>50800</xdr:colOff>
      <xdr:row>78</xdr:row>
      <xdr:rowOff>56797</xdr:rowOff>
    </xdr:to>
    <xdr:sp macro="" textlink="">
      <xdr:nvSpPr>
        <xdr:cNvPr id="424" name="楕円 423"/>
        <xdr:cNvSpPr/>
      </xdr:nvSpPr>
      <xdr:spPr>
        <a:xfrm>
          <a:off x="10426700" y="133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67629</xdr:rowOff>
    </xdr:from>
    <xdr:ext cx="534377" cy="259045"/>
    <xdr:sp macro="" textlink="">
      <xdr:nvSpPr>
        <xdr:cNvPr id="425" name="商工費該当値テキスト"/>
        <xdr:cNvSpPr txBox="1"/>
      </xdr:nvSpPr>
      <xdr:spPr>
        <a:xfrm>
          <a:off x="10528300" y="132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132096</xdr:rowOff>
    </xdr:from>
    <xdr:to>
      <xdr:col>50</xdr:col>
      <xdr:colOff>165100</xdr:colOff>
      <xdr:row>78</xdr:row>
      <xdr:rowOff>62246</xdr:rowOff>
    </xdr:to>
    <xdr:sp macro="" textlink="">
      <xdr:nvSpPr>
        <xdr:cNvPr id="426" name="楕円 425"/>
        <xdr:cNvSpPr/>
      </xdr:nvSpPr>
      <xdr:spPr>
        <a:xfrm>
          <a:off x="9588500" y="13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53373</xdr:rowOff>
    </xdr:from>
    <xdr:ext cx="534377" cy="259045"/>
    <xdr:sp macro="" textlink="">
      <xdr:nvSpPr>
        <xdr:cNvPr id="427" name="テキスト ボックス 426"/>
        <xdr:cNvSpPr txBox="1"/>
      </xdr:nvSpPr>
      <xdr:spPr>
        <a:xfrm>
          <a:off x="9372111" y="134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11944</xdr:rowOff>
    </xdr:from>
    <xdr:to>
      <xdr:col>46</xdr:col>
      <xdr:colOff>38100</xdr:colOff>
      <xdr:row>70</xdr:row>
      <xdr:rowOff>113544</xdr:rowOff>
    </xdr:to>
    <xdr:sp macro="" textlink="">
      <xdr:nvSpPr>
        <xdr:cNvPr id="428" name="楕円 427"/>
        <xdr:cNvSpPr/>
      </xdr:nvSpPr>
      <xdr:spPr>
        <a:xfrm>
          <a:off x="8699500" y="120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130071</xdr:rowOff>
    </xdr:from>
    <xdr:ext cx="599010" cy="259045"/>
    <xdr:sp macro="" textlink="">
      <xdr:nvSpPr>
        <xdr:cNvPr id="429" name="テキスト ボックス 428"/>
        <xdr:cNvSpPr txBox="1"/>
      </xdr:nvSpPr>
      <xdr:spPr>
        <a:xfrm>
          <a:off x="8450795" y="117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149186</xdr:rowOff>
    </xdr:from>
    <xdr:to>
      <xdr:col>41</xdr:col>
      <xdr:colOff>101600</xdr:colOff>
      <xdr:row>77</xdr:row>
      <xdr:rowOff>79336</xdr:rowOff>
    </xdr:to>
    <xdr:sp macro="" textlink="">
      <xdr:nvSpPr>
        <xdr:cNvPr id="430" name="楕円 429"/>
        <xdr:cNvSpPr/>
      </xdr:nvSpPr>
      <xdr:spPr>
        <a:xfrm>
          <a:off x="7810500" y="131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95863</xdr:rowOff>
    </xdr:from>
    <xdr:ext cx="534377" cy="259045"/>
    <xdr:sp macro="" textlink="">
      <xdr:nvSpPr>
        <xdr:cNvPr id="431" name="テキスト ボックス 430"/>
        <xdr:cNvSpPr txBox="1"/>
      </xdr:nvSpPr>
      <xdr:spPr>
        <a:xfrm>
          <a:off x="7594111" y="129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133897</xdr:rowOff>
    </xdr:from>
    <xdr:to>
      <xdr:col>36</xdr:col>
      <xdr:colOff>165100</xdr:colOff>
      <xdr:row>78</xdr:row>
      <xdr:rowOff>64047</xdr:rowOff>
    </xdr:to>
    <xdr:sp macro="" textlink="">
      <xdr:nvSpPr>
        <xdr:cNvPr id="432" name="楕円 431"/>
        <xdr:cNvSpPr/>
      </xdr:nvSpPr>
      <xdr:spPr>
        <a:xfrm>
          <a:off x="6921500" y="133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55174</xdr:rowOff>
    </xdr:from>
    <xdr:ext cx="534377" cy="259045"/>
    <xdr:sp macro="" textlink="">
      <xdr:nvSpPr>
        <xdr:cNvPr id="433" name="テキスト ボックス 432"/>
        <xdr:cNvSpPr txBox="1"/>
      </xdr:nvSpPr>
      <xdr:spPr>
        <a:xfrm>
          <a:off x="6705111" y="134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3" name="直線コネクタ 452"/>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4"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5" name="直線コネクタ 454"/>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6"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7" name="直線コネクタ 456"/>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144276</xdr:rowOff>
    </xdr:from>
    <xdr:to>
      <xdr:col>55</xdr:col>
      <xdr:colOff>0</xdr:colOff>
      <xdr:row>97</xdr:row>
      <xdr:rowOff>170183</xdr:rowOff>
    </xdr:to>
    <xdr:cxnSp macro="">
      <xdr:nvCxnSpPr>
        <xdr:cNvPr id="458" name="直線コネクタ 457"/>
        <xdr:cNvCxnSpPr/>
      </xdr:nvCxnSpPr>
      <xdr:spPr>
        <a:xfrm>
          <a:off x="9639300" y="16774926"/>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9"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60" name="フローチャート: 判断 459"/>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144276</xdr:rowOff>
    </xdr:from>
    <xdr:to>
      <xdr:col>50</xdr:col>
      <xdr:colOff>114300</xdr:colOff>
      <xdr:row>97</xdr:row>
      <xdr:rowOff>150594</xdr:rowOff>
    </xdr:to>
    <xdr:cxnSp macro="">
      <xdr:nvCxnSpPr>
        <xdr:cNvPr id="461" name="直線コネクタ 460"/>
        <xdr:cNvCxnSpPr/>
      </xdr:nvCxnSpPr>
      <xdr:spPr>
        <a:xfrm flipV="1">
          <a:off x="8750300" y="16774926"/>
          <a:ext cx="889000" cy="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2" name="フローチャート: 判断 461"/>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3" name="テキスト ボックス 462"/>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150594</xdr:rowOff>
    </xdr:from>
    <xdr:to>
      <xdr:col>45</xdr:col>
      <xdr:colOff>177800</xdr:colOff>
      <xdr:row>98</xdr:row>
      <xdr:rowOff>1462</xdr:rowOff>
    </xdr:to>
    <xdr:cxnSp macro="">
      <xdr:nvCxnSpPr>
        <xdr:cNvPr id="464" name="直線コネクタ 463"/>
        <xdr:cNvCxnSpPr/>
      </xdr:nvCxnSpPr>
      <xdr:spPr>
        <a:xfrm flipV="1">
          <a:off x="7861300" y="16781244"/>
          <a:ext cx="889000" cy="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5" name="フローチャート: 判断 464"/>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6" name="テキスト ボックス 465"/>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170960</xdr:rowOff>
    </xdr:from>
    <xdr:to>
      <xdr:col>41</xdr:col>
      <xdr:colOff>50800</xdr:colOff>
      <xdr:row>98</xdr:row>
      <xdr:rowOff>1462</xdr:rowOff>
    </xdr:to>
    <xdr:cxnSp macro="">
      <xdr:nvCxnSpPr>
        <xdr:cNvPr id="467" name="直線コネクタ 466"/>
        <xdr:cNvCxnSpPr/>
      </xdr:nvCxnSpPr>
      <xdr:spPr>
        <a:xfrm>
          <a:off x="6972300" y="16801610"/>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8" name="フローチャート: 判断 467"/>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59492</xdr:rowOff>
    </xdr:from>
    <xdr:ext cx="534377" cy="259045"/>
    <xdr:sp macro="" textlink="">
      <xdr:nvSpPr>
        <xdr:cNvPr id="469" name="テキスト ボックス 468"/>
        <xdr:cNvSpPr txBox="1"/>
      </xdr:nvSpPr>
      <xdr:spPr>
        <a:xfrm>
          <a:off x="7594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70" name="フローチャート: 判断 469"/>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58242</xdr:rowOff>
    </xdr:from>
    <xdr:ext cx="534377" cy="259045"/>
    <xdr:sp macro="" textlink="">
      <xdr:nvSpPr>
        <xdr:cNvPr id="471" name="テキスト ボックス 470"/>
        <xdr:cNvSpPr txBox="1"/>
      </xdr:nvSpPr>
      <xdr:spPr>
        <a:xfrm>
          <a:off x="6705111" y="16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119383</xdr:rowOff>
    </xdr:from>
    <xdr:to>
      <xdr:col>55</xdr:col>
      <xdr:colOff>50800</xdr:colOff>
      <xdr:row>98</xdr:row>
      <xdr:rowOff>49533</xdr:rowOff>
    </xdr:to>
    <xdr:sp macro="" textlink="">
      <xdr:nvSpPr>
        <xdr:cNvPr id="477" name="楕円 476"/>
        <xdr:cNvSpPr/>
      </xdr:nvSpPr>
      <xdr:spPr>
        <a:xfrm>
          <a:off x="10426700" y="167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88400</xdr:rowOff>
    </xdr:from>
    <xdr:ext cx="534377" cy="259045"/>
    <xdr:sp macro="" textlink="">
      <xdr:nvSpPr>
        <xdr:cNvPr id="478" name="土木費該当値テキスト"/>
        <xdr:cNvSpPr txBox="1"/>
      </xdr:nvSpPr>
      <xdr:spPr>
        <a:xfrm>
          <a:off x="10528300" y="1671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93476</xdr:rowOff>
    </xdr:from>
    <xdr:to>
      <xdr:col>50</xdr:col>
      <xdr:colOff>165100</xdr:colOff>
      <xdr:row>98</xdr:row>
      <xdr:rowOff>23626</xdr:rowOff>
    </xdr:to>
    <xdr:sp macro="" textlink="">
      <xdr:nvSpPr>
        <xdr:cNvPr id="479" name="楕円 478"/>
        <xdr:cNvSpPr/>
      </xdr:nvSpPr>
      <xdr:spPr>
        <a:xfrm>
          <a:off x="9588500" y="167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40153</xdr:rowOff>
    </xdr:from>
    <xdr:ext cx="534377" cy="259045"/>
    <xdr:sp macro="" textlink="">
      <xdr:nvSpPr>
        <xdr:cNvPr id="480" name="テキスト ボックス 479"/>
        <xdr:cNvSpPr txBox="1"/>
      </xdr:nvSpPr>
      <xdr:spPr>
        <a:xfrm>
          <a:off x="9372111" y="1649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99794</xdr:rowOff>
    </xdr:from>
    <xdr:to>
      <xdr:col>46</xdr:col>
      <xdr:colOff>38100</xdr:colOff>
      <xdr:row>98</xdr:row>
      <xdr:rowOff>29944</xdr:rowOff>
    </xdr:to>
    <xdr:sp macro="" textlink="">
      <xdr:nvSpPr>
        <xdr:cNvPr id="481" name="楕円 480"/>
        <xdr:cNvSpPr/>
      </xdr:nvSpPr>
      <xdr:spPr>
        <a:xfrm>
          <a:off x="8699500" y="167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46471</xdr:rowOff>
    </xdr:from>
    <xdr:ext cx="534377" cy="259045"/>
    <xdr:sp macro="" textlink="">
      <xdr:nvSpPr>
        <xdr:cNvPr id="482" name="テキスト ボックス 481"/>
        <xdr:cNvSpPr txBox="1"/>
      </xdr:nvSpPr>
      <xdr:spPr>
        <a:xfrm>
          <a:off x="8483111" y="1650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122112</xdr:rowOff>
    </xdr:from>
    <xdr:to>
      <xdr:col>41</xdr:col>
      <xdr:colOff>101600</xdr:colOff>
      <xdr:row>98</xdr:row>
      <xdr:rowOff>52262</xdr:rowOff>
    </xdr:to>
    <xdr:sp macro="" textlink="">
      <xdr:nvSpPr>
        <xdr:cNvPr id="483" name="楕円 482"/>
        <xdr:cNvSpPr/>
      </xdr:nvSpPr>
      <xdr:spPr>
        <a:xfrm>
          <a:off x="7810500" y="167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43389</xdr:rowOff>
    </xdr:from>
    <xdr:ext cx="534377" cy="259045"/>
    <xdr:sp macro="" textlink="">
      <xdr:nvSpPr>
        <xdr:cNvPr id="484" name="テキスト ボックス 483"/>
        <xdr:cNvSpPr txBox="1"/>
      </xdr:nvSpPr>
      <xdr:spPr>
        <a:xfrm>
          <a:off x="7594111" y="168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120160</xdr:rowOff>
    </xdr:from>
    <xdr:to>
      <xdr:col>36</xdr:col>
      <xdr:colOff>165100</xdr:colOff>
      <xdr:row>98</xdr:row>
      <xdr:rowOff>50310</xdr:rowOff>
    </xdr:to>
    <xdr:sp macro="" textlink="">
      <xdr:nvSpPr>
        <xdr:cNvPr id="485" name="楕円 484"/>
        <xdr:cNvSpPr/>
      </xdr:nvSpPr>
      <xdr:spPr>
        <a:xfrm>
          <a:off x="6921500" y="167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41437</xdr:rowOff>
    </xdr:from>
    <xdr:ext cx="534377" cy="259045"/>
    <xdr:sp macro="" textlink="">
      <xdr:nvSpPr>
        <xdr:cNvPr id="486" name="テキスト ボックス 485"/>
        <xdr:cNvSpPr txBox="1"/>
      </xdr:nvSpPr>
      <xdr:spPr>
        <a:xfrm>
          <a:off x="6705111" y="168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2" name="直線コネクタ 511"/>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3"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4" name="直線コネクタ 513"/>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5"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6" name="直線コネクタ 515"/>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40341</xdr:rowOff>
    </xdr:from>
    <xdr:to>
      <xdr:col>85</xdr:col>
      <xdr:colOff>127000</xdr:colOff>
      <xdr:row>37</xdr:row>
      <xdr:rowOff>42741</xdr:rowOff>
    </xdr:to>
    <xdr:cxnSp macro="">
      <xdr:nvCxnSpPr>
        <xdr:cNvPr id="517" name="直線コネクタ 516"/>
        <xdr:cNvCxnSpPr/>
      </xdr:nvCxnSpPr>
      <xdr:spPr>
        <a:xfrm flipV="1">
          <a:off x="15481300" y="6041091"/>
          <a:ext cx="838200" cy="3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8"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9" name="フローチャート: 判断 518"/>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42741</xdr:rowOff>
    </xdr:from>
    <xdr:to>
      <xdr:col>81</xdr:col>
      <xdr:colOff>50800</xdr:colOff>
      <xdr:row>37</xdr:row>
      <xdr:rowOff>104887</xdr:rowOff>
    </xdr:to>
    <xdr:cxnSp macro="">
      <xdr:nvCxnSpPr>
        <xdr:cNvPr id="520" name="直線コネクタ 519"/>
        <xdr:cNvCxnSpPr/>
      </xdr:nvCxnSpPr>
      <xdr:spPr>
        <a:xfrm flipV="1">
          <a:off x="14592300" y="6386391"/>
          <a:ext cx="8890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1" name="フローチャート: 判断 520"/>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2" name="テキスト ボックス 521"/>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104887</xdr:rowOff>
    </xdr:from>
    <xdr:to>
      <xdr:col>76</xdr:col>
      <xdr:colOff>114300</xdr:colOff>
      <xdr:row>37</xdr:row>
      <xdr:rowOff>135095</xdr:rowOff>
    </xdr:to>
    <xdr:cxnSp macro="">
      <xdr:nvCxnSpPr>
        <xdr:cNvPr id="523" name="直線コネクタ 522"/>
        <xdr:cNvCxnSpPr/>
      </xdr:nvCxnSpPr>
      <xdr:spPr>
        <a:xfrm flipV="1">
          <a:off x="13703300" y="6448537"/>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4" name="フローチャート: 判断 523"/>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5" name="テキスト ボックス 524"/>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135095</xdr:rowOff>
    </xdr:from>
    <xdr:to>
      <xdr:col>71</xdr:col>
      <xdr:colOff>177800</xdr:colOff>
      <xdr:row>37</xdr:row>
      <xdr:rowOff>137202</xdr:rowOff>
    </xdr:to>
    <xdr:cxnSp macro="">
      <xdr:nvCxnSpPr>
        <xdr:cNvPr id="526" name="直線コネクタ 525"/>
        <xdr:cNvCxnSpPr/>
      </xdr:nvCxnSpPr>
      <xdr:spPr>
        <a:xfrm flipV="1">
          <a:off x="12814300" y="6478745"/>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7" name="フローチャート: 判断 526"/>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146921</xdr:rowOff>
    </xdr:from>
    <xdr:ext cx="534377" cy="259045"/>
    <xdr:sp macro="" textlink="">
      <xdr:nvSpPr>
        <xdr:cNvPr id="528" name="テキスト ボックス 527"/>
        <xdr:cNvSpPr txBox="1"/>
      </xdr:nvSpPr>
      <xdr:spPr>
        <a:xfrm>
          <a:off x="13436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9" name="フローチャート: 判断 528"/>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164899</xdr:rowOff>
    </xdr:from>
    <xdr:ext cx="534377" cy="259045"/>
    <xdr:sp macro="" textlink="">
      <xdr:nvSpPr>
        <xdr:cNvPr id="530" name="テキスト ボックス 529"/>
        <xdr:cNvSpPr txBox="1"/>
      </xdr:nvSpPr>
      <xdr:spPr>
        <a:xfrm>
          <a:off x="12547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160991</xdr:rowOff>
    </xdr:from>
    <xdr:to>
      <xdr:col>85</xdr:col>
      <xdr:colOff>177800</xdr:colOff>
      <xdr:row>35</xdr:row>
      <xdr:rowOff>91141</xdr:rowOff>
    </xdr:to>
    <xdr:sp macro="" textlink="">
      <xdr:nvSpPr>
        <xdr:cNvPr id="536" name="楕円 535"/>
        <xdr:cNvSpPr/>
      </xdr:nvSpPr>
      <xdr:spPr>
        <a:xfrm>
          <a:off x="16268700" y="59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12418</xdr:rowOff>
    </xdr:from>
    <xdr:ext cx="534377" cy="259045"/>
    <xdr:sp macro="" textlink="">
      <xdr:nvSpPr>
        <xdr:cNvPr id="537" name="消防費該当値テキスト"/>
        <xdr:cNvSpPr txBox="1"/>
      </xdr:nvSpPr>
      <xdr:spPr>
        <a:xfrm>
          <a:off x="16370300" y="58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163391</xdr:rowOff>
    </xdr:from>
    <xdr:to>
      <xdr:col>81</xdr:col>
      <xdr:colOff>101600</xdr:colOff>
      <xdr:row>37</xdr:row>
      <xdr:rowOff>93541</xdr:rowOff>
    </xdr:to>
    <xdr:sp macro="" textlink="">
      <xdr:nvSpPr>
        <xdr:cNvPr id="538" name="楕円 537"/>
        <xdr:cNvSpPr/>
      </xdr:nvSpPr>
      <xdr:spPr>
        <a:xfrm>
          <a:off x="15430500" y="63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84668</xdr:rowOff>
    </xdr:from>
    <xdr:ext cx="534377" cy="259045"/>
    <xdr:sp macro="" textlink="">
      <xdr:nvSpPr>
        <xdr:cNvPr id="539" name="テキスト ボックス 538"/>
        <xdr:cNvSpPr txBox="1"/>
      </xdr:nvSpPr>
      <xdr:spPr>
        <a:xfrm>
          <a:off x="15214111" y="64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54087</xdr:rowOff>
    </xdr:from>
    <xdr:to>
      <xdr:col>76</xdr:col>
      <xdr:colOff>165100</xdr:colOff>
      <xdr:row>37</xdr:row>
      <xdr:rowOff>155687</xdr:rowOff>
    </xdr:to>
    <xdr:sp macro="" textlink="">
      <xdr:nvSpPr>
        <xdr:cNvPr id="540" name="楕円 539"/>
        <xdr:cNvSpPr/>
      </xdr:nvSpPr>
      <xdr:spPr>
        <a:xfrm>
          <a:off x="14541500" y="63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146814</xdr:rowOff>
    </xdr:from>
    <xdr:ext cx="534377" cy="259045"/>
    <xdr:sp macro="" textlink="">
      <xdr:nvSpPr>
        <xdr:cNvPr id="541" name="テキスト ボックス 540"/>
        <xdr:cNvSpPr txBox="1"/>
      </xdr:nvSpPr>
      <xdr:spPr>
        <a:xfrm>
          <a:off x="14325111" y="64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84295</xdr:rowOff>
    </xdr:from>
    <xdr:to>
      <xdr:col>72</xdr:col>
      <xdr:colOff>38100</xdr:colOff>
      <xdr:row>38</xdr:row>
      <xdr:rowOff>14446</xdr:rowOff>
    </xdr:to>
    <xdr:sp macro="" textlink="">
      <xdr:nvSpPr>
        <xdr:cNvPr id="542" name="楕円 541"/>
        <xdr:cNvSpPr/>
      </xdr:nvSpPr>
      <xdr:spPr>
        <a:xfrm>
          <a:off x="13652500" y="64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5573</xdr:rowOff>
    </xdr:from>
    <xdr:ext cx="534377" cy="259045"/>
    <xdr:sp macro="" textlink="">
      <xdr:nvSpPr>
        <xdr:cNvPr id="543" name="テキスト ボックス 542"/>
        <xdr:cNvSpPr txBox="1"/>
      </xdr:nvSpPr>
      <xdr:spPr>
        <a:xfrm>
          <a:off x="13436111" y="65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86402</xdr:rowOff>
    </xdr:from>
    <xdr:to>
      <xdr:col>67</xdr:col>
      <xdr:colOff>101600</xdr:colOff>
      <xdr:row>38</xdr:row>
      <xdr:rowOff>16552</xdr:rowOff>
    </xdr:to>
    <xdr:sp macro="" textlink="">
      <xdr:nvSpPr>
        <xdr:cNvPr id="544" name="楕円 543"/>
        <xdr:cNvSpPr/>
      </xdr:nvSpPr>
      <xdr:spPr>
        <a:xfrm>
          <a:off x="12763500" y="64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7679</xdr:rowOff>
    </xdr:from>
    <xdr:ext cx="534377" cy="259045"/>
    <xdr:sp macro="" textlink="">
      <xdr:nvSpPr>
        <xdr:cNvPr id="545" name="テキスト ボックス 544"/>
        <xdr:cNvSpPr txBox="1"/>
      </xdr:nvSpPr>
      <xdr:spPr>
        <a:xfrm>
          <a:off x="12547111" y="652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70" name="直線コネクタ 569"/>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1"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2" name="直線コネクタ 571"/>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3"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4" name="直線コネクタ 573"/>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151485</xdr:rowOff>
    </xdr:from>
    <xdr:to>
      <xdr:col>85</xdr:col>
      <xdr:colOff>127000</xdr:colOff>
      <xdr:row>57</xdr:row>
      <xdr:rowOff>81814</xdr:rowOff>
    </xdr:to>
    <xdr:cxnSp macro="">
      <xdr:nvCxnSpPr>
        <xdr:cNvPr id="575" name="直線コネクタ 574"/>
        <xdr:cNvCxnSpPr/>
      </xdr:nvCxnSpPr>
      <xdr:spPr>
        <a:xfrm>
          <a:off x="15481300" y="9581235"/>
          <a:ext cx="838200" cy="27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6"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7" name="フローチャート: 判断 576"/>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151485</xdr:rowOff>
    </xdr:from>
    <xdr:to>
      <xdr:col>81</xdr:col>
      <xdr:colOff>50800</xdr:colOff>
      <xdr:row>56</xdr:row>
      <xdr:rowOff>73178</xdr:rowOff>
    </xdr:to>
    <xdr:cxnSp macro="">
      <xdr:nvCxnSpPr>
        <xdr:cNvPr id="578" name="直線コネクタ 577"/>
        <xdr:cNvCxnSpPr/>
      </xdr:nvCxnSpPr>
      <xdr:spPr>
        <a:xfrm flipV="1">
          <a:off x="14592300" y="9581235"/>
          <a:ext cx="889000" cy="9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9" name="フローチャート: 判断 578"/>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80" name="テキスト ボックス 579"/>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53378</xdr:rowOff>
    </xdr:from>
    <xdr:to>
      <xdr:col>76</xdr:col>
      <xdr:colOff>114300</xdr:colOff>
      <xdr:row>56</xdr:row>
      <xdr:rowOff>73178</xdr:rowOff>
    </xdr:to>
    <xdr:cxnSp macro="">
      <xdr:nvCxnSpPr>
        <xdr:cNvPr id="581" name="直線コネクタ 580"/>
        <xdr:cNvCxnSpPr/>
      </xdr:nvCxnSpPr>
      <xdr:spPr>
        <a:xfrm>
          <a:off x="13703300" y="9654578"/>
          <a:ext cx="889000" cy="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2" name="フローチャート: 判断 581"/>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3" name="テキスト ボックス 582"/>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53378</xdr:rowOff>
    </xdr:from>
    <xdr:to>
      <xdr:col>71</xdr:col>
      <xdr:colOff>177800</xdr:colOff>
      <xdr:row>57</xdr:row>
      <xdr:rowOff>39306</xdr:rowOff>
    </xdr:to>
    <xdr:cxnSp macro="">
      <xdr:nvCxnSpPr>
        <xdr:cNvPr id="584" name="直線コネクタ 583"/>
        <xdr:cNvCxnSpPr/>
      </xdr:nvCxnSpPr>
      <xdr:spPr>
        <a:xfrm flipV="1">
          <a:off x="12814300" y="9654578"/>
          <a:ext cx="889000" cy="1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5" name="フローチャート: 判断 584"/>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70959</xdr:rowOff>
    </xdr:from>
    <xdr:ext cx="534377" cy="259045"/>
    <xdr:sp macro="" textlink="">
      <xdr:nvSpPr>
        <xdr:cNvPr id="586" name="テキスト ボックス 585"/>
        <xdr:cNvSpPr txBox="1"/>
      </xdr:nvSpPr>
      <xdr:spPr>
        <a:xfrm>
          <a:off x="13436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7" name="フローチャート: 判断 586"/>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84193</xdr:rowOff>
    </xdr:from>
    <xdr:ext cx="534377" cy="259045"/>
    <xdr:sp macro="" textlink="">
      <xdr:nvSpPr>
        <xdr:cNvPr id="588" name="テキスト ボックス 587"/>
        <xdr:cNvSpPr txBox="1"/>
      </xdr:nvSpPr>
      <xdr:spPr>
        <a:xfrm>
          <a:off x="12547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31014</xdr:rowOff>
    </xdr:from>
    <xdr:to>
      <xdr:col>85</xdr:col>
      <xdr:colOff>177800</xdr:colOff>
      <xdr:row>57</xdr:row>
      <xdr:rowOff>132614</xdr:rowOff>
    </xdr:to>
    <xdr:sp macro="" textlink="">
      <xdr:nvSpPr>
        <xdr:cNvPr id="594" name="楕円 593"/>
        <xdr:cNvSpPr/>
      </xdr:nvSpPr>
      <xdr:spPr>
        <a:xfrm>
          <a:off x="16268700" y="98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9441</xdr:rowOff>
    </xdr:from>
    <xdr:ext cx="534377" cy="259045"/>
    <xdr:sp macro="" textlink="">
      <xdr:nvSpPr>
        <xdr:cNvPr id="595" name="教育費該当値テキスト"/>
        <xdr:cNvSpPr txBox="1"/>
      </xdr:nvSpPr>
      <xdr:spPr>
        <a:xfrm>
          <a:off x="16370300" y="97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100685</xdr:rowOff>
    </xdr:from>
    <xdr:to>
      <xdr:col>81</xdr:col>
      <xdr:colOff>101600</xdr:colOff>
      <xdr:row>56</xdr:row>
      <xdr:rowOff>30835</xdr:rowOff>
    </xdr:to>
    <xdr:sp macro="" textlink="">
      <xdr:nvSpPr>
        <xdr:cNvPr id="596" name="楕円 595"/>
        <xdr:cNvSpPr/>
      </xdr:nvSpPr>
      <xdr:spPr>
        <a:xfrm>
          <a:off x="15430500" y="95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47362</xdr:rowOff>
    </xdr:from>
    <xdr:ext cx="534377" cy="259045"/>
    <xdr:sp macro="" textlink="">
      <xdr:nvSpPr>
        <xdr:cNvPr id="597" name="テキスト ボックス 596"/>
        <xdr:cNvSpPr txBox="1"/>
      </xdr:nvSpPr>
      <xdr:spPr>
        <a:xfrm>
          <a:off x="15214111" y="93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22378</xdr:rowOff>
    </xdr:from>
    <xdr:to>
      <xdr:col>76</xdr:col>
      <xdr:colOff>165100</xdr:colOff>
      <xdr:row>56</xdr:row>
      <xdr:rowOff>123978</xdr:rowOff>
    </xdr:to>
    <xdr:sp macro="" textlink="">
      <xdr:nvSpPr>
        <xdr:cNvPr id="598" name="楕円 597"/>
        <xdr:cNvSpPr/>
      </xdr:nvSpPr>
      <xdr:spPr>
        <a:xfrm>
          <a:off x="145415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140505</xdr:rowOff>
    </xdr:from>
    <xdr:ext cx="534377" cy="259045"/>
    <xdr:sp macro="" textlink="">
      <xdr:nvSpPr>
        <xdr:cNvPr id="599" name="テキスト ボックス 598"/>
        <xdr:cNvSpPr txBox="1"/>
      </xdr:nvSpPr>
      <xdr:spPr>
        <a:xfrm>
          <a:off x="14325111" y="93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2578</xdr:rowOff>
    </xdr:from>
    <xdr:to>
      <xdr:col>72</xdr:col>
      <xdr:colOff>38100</xdr:colOff>
      <xdr:row>56</xdr:row>
      <xdr:rowOff>104178</xdr:rowOff>
    </xdr:to>
    <xdr:sp macro="" textlink="">
      <xdr:nvSpPr>
        <xdr:cNvPr id="600" name="楕円 599"/>
        <xdr:cNvSpPr/>
      </xdr:nvSpPr>
      <xdr:spPr>
        <a:xfrm>
          <a:off x="13652500" y="96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120705</xdr:rowOff>
    </xdr:from>
    <xdr:ext cx="534377" cy="259045"/>
    <xdr:sp macro="" textlink="">
      <xdr:nvSpPr>
        <xdr:cNvPr id="601" name="テキスト ボックス 600"/>
        <xdr:cNvSpPr txBox="1"/>
      </xdr:nvSpPr>
      <xdr:spPr>
        <a:xfrm>
          <a:off x="13436111" y="93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159956</xdr:rowOff>
    </xdr:from>
    <xdr:to>
      <xdr:col>67</xdr:col>
      <xdr:colOff>101600</xdr:colOff>
      <xdr:row>57</xdr:row>
      <xdr:rowOff>90106</xdr:rowOff>
    </xdr:to>
    <xdr:sp macro="" textlink="">
      <xdr:nvSpPr>
        <xdr:cNvPr id="602" name="楕円 601"/>
        <xdr:cNvSpPr/>
      </xdr:nvSpPr>
      <xdr:spPr>
        <a:xfrm>
          <a:off x="12763500" y="97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106633</xdr:rowOff>
    </xdr:from>
    <xdr:ext cx="534377" cy="259045"/>
    <xdr:sp macro="" textlink="">
      <xdr:nvSpPr>
        <xdr:cNvPr id="603" name="テキスト ボックス 602"/>
        <xdr:cNvSpPr txBox="1"/>
      </xdr:nvSpPr>
      <xdr:spPr>
        <a:xfrm>
          <a:off x="12547111" y="95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9" name="直線コネクタ 628"/>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2"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3" name="直線コネクタ 632"/>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83595</xdr:rowOff>
    </xdr:from>
    <xdr:to>
      <xdr:col>85</xdr:col>
      <xdr:colOff>127000</xdr:colOff>
      <xdr:row>78</xdr:row>
      <xdr:rowOff>113759</xdr:rowOff>
    </xdr:to>
    <xdr:cxnSp macro="">
      <xdr:nvCxnSpPr>
        <xdr:cNvPr id="634" name="直線コネクタ 633"/>
        <xdr:cNvCxnSpPr/>
      </xdr:nvCxnSpPr>
      <xdr:spPr>
        <a:xfrm>
          <a:off x="15481300" y="13285245"/>
          <a:ext cx="838200" cy="2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5"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6" name="フローチャート: 判断 635"/>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83595</xdr:rowOff>
    </xdr:from>
    <xdr:to>
      <xdr:col>81</xdr:col>
      <xdr:colOff>50800</xdr:colOff>
      <xdr:row>78</xdr:row>
      <xdr:rowOff>123273</xdr:rowOff>
    </xdr:to>
    <xdr:cxnSp macro="">
      <xdr:nvCxnSpPr>
        <xdr:cNvPr id="637" name="直線コネクタ 636"/>
        <xdr:cNvCxnSpPr/>
      </xdr:nvCxnSpPr>
      <xdr:spPr>
        <a:xfrm flipV="1">
          <a:off x="14592300" y="13285245"/>
          <a:ext cx="889000" cy="2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8" name="フローチャート: 判断 637"/>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39" name="テキスト ボックス 638"/>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123273</xdr:rowOff>
    </xdr:from>
    <xdr:to>
      <xdr:col>76</xdr:col>
      <xdr:colOff>114300</xdr:colOff>
      <xdr:row>79</xdr:row>
      <xdr:rowOff>68791</xdr:rowOff>
    </xdr:to>
    <xdr:cxnSp macro="">
      <xdr:nvCxnSpPr>
        <xdr:cNvPr id="640" name="直線コネクタ 639"/>
        <xdr:cNvCxnSpPr/>
      </xdr:nvCxnSpPr>
      <xdr:spPr>
        <a:xfrm flipV="1">
          <a:off x="13703300" y="13496373"/>
          <a:ext cx="889000" cy="1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1" name="フローチャート: 判断 640"/>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42" name="テキスト ボックス 641"/>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10410</xdr:rowOff>
    </xdr:from>
    <xdr:to>
      <xdr:col>71</xdr:col>
      <xdr:colOff>177800</xdr:colOff>
      <xdr:row>79</xdr:row>
      <xdr:rowOff>68791</xdr:rowOff>
    </xdr:to>
    <xdr:cxnSp macro="">
      <xdr:nvCxnSpPr>
        <xdr:cNvPr id="643" name="直線コネクタ 642"/>
        <xdr:cNvCxnSpPr/>
      </xdr:nvCxnSpPr>
      <xdr:spPr>
        <a:xfrm>
          <a:off x="12814300" y="13554960"/>
          <a:ext cx="889000" cy="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4" name="フローチャート: 判断 643"/>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5" name="テキスト ボックス 644"/>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6" name="フローチャート: 判断 645"/>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70713</xdr:rowOff>
    </xdr:from>
    <xdr:ext cx="469744" cy="259045"/>
    <xdr:sp macro="" textlink="">
      <xdr:nvSpPr>
        <xdr:cNvPr id="647" name="テキスト ボックス 646"/>
        <xdr:cNvSpPr txBox="1"/>
      </xdr:nvSpPr>
      <xdr:spPr>
        <a:xfrm>
          <a:off x="12579428" y="136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62959</xdr:rowOff>
    </xdr:from>
    <xdr:to>
      <xdr:col>85</xdr:col>
      <xdr:colOff>177800</xdr:colOff>
      <xdr:row>78</xdr:row>
      <xdr:rowOff>164559</xdr:rowOff>
    </xdr:to>
    <xdr:sp macro="" textlink="">
      <xdr:nvSpPr>
        <xdr:cNvPr id="653" name="楕円 652"/>
        <xdr:cNvSpPr/>
      </xdr:nvSpPr>
      <xdr:spPr>
        <a:xfrm>
          <a:off x="16268700" y="134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85836</xdr:rowOff>
    </xdr:from>
    <xdr:ext cx="534377" cy="259045"/>
    <xdr:sp macro="" textlink="">
      <xdr:nvSpPr>
        <xdr:cNvPr id="654" name="災害復旧費該当値テキスト"/>
        <xdr:cNvSpPr txBox="1"/>
      </xdr:nvSpPr>
      <xdr:spPr>
        <a:xfrm>
          <a:off x="16370300" y="132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32795</xdr:rowOff>
    </xdr:from>
    <xdr:to>
      <xdr:col>81</xdr:col>
      <xdr:colOff>101600</xdr:colOff>
      <xdr:row>77</xdr:row>
      <xdr:rowOff>134395</xdr:rowOff>
    </xdr:to>
    <xdr:sp macro="" textlink="">
      <xdr:nvSpPr>
        <xdr:cNvPr id="655" name="楕円 654"/>
        <xdr:cNvSpPr/>
      </xdr:nvSpPr>
      <xdr:spPr>
        <a:xfrm>
          <a:off x="15430500" y="132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150922</xdr:rowOff>
    </xdr:from>
    <xdr:ext cx="534377" cy="259045"/>
    <xdr:sp macro="" textlink="">
      <xdr:nvSpPr>
        <xdr:cNvPr id="656" name="テキスト ボックス 655"/>
        <xdr:cNvSpPr txBox="1"/>
      </xdr:nvSpPr>
      <xdr:spPr>
        <a:xfrm>
          <a:off x="15214111" y="130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72473</xdr:rowOff>
    </xdr:from>
    <xdr:to>
      <xdr:col>76</xdr:col>
      <xdr:colOff>165100</xdr:colOff>
      <xdr:row>79</xdr:row>
      <xdr:rowOff>2623</xdr:rowOff>
    </xdr:to>
    <xdr:sp macro="" textlink="">
      <xdr:nvSpPr>
        <xdr:cNvPr id="657" name="楕円 656"/>
        <xdr:cNvSpPr/>
      </xdr:nvSpPr>
      <xdr:spPr>
        <a:xfrm>
          <a:off x="14541500" y="13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19150</xdr:rowOff>
    </xdr:from>
    <xdr:ext cx="534377" cy="259045"/>
    <xdr:sp macro="" textlink="">
      <xdr:nvSpPr>
        <xdr:cNvPr id="658" name="テキスト ボックス 657"/>
        <xdr:cNvSpPr txBox="1"/>
      </xdr:nvSpPr>
      <xdr:spPr>
        <a:xfrm>
          <a:off x="14325111" y="13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17991</xdr:rowOff>
    </xdr:from>
    <xdr:to>
      <xdr:col>72</xdr:col>
      <xdr:colOff>38100</xdr:colOff>
      <xdr:row>79</xdr:row>
      <xdr:rowOff>119591</xdr:rowOff>
    </xdr:to>
    <xdr:sp macro="" textlink="">
      <xdr:nvSpPr>
        <xdr:cNvPr id="659" name="楕円 658"/>
        <xdr:cNvSpPr/>
      </xdr:nvSpPr>
      <xdr:spPr>
        <a:xfrm>
          <a:off x="13652500" y="135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110718</xdr:rowOff>
    </xdr:from>
    <xdr:ext cx="469744" cy="259045"/>
    <xdr:sp macro="" textlink="">
      <xdr:nvSpPr>
        <xdr:cNvPr id="660" name="テキスト ボックス 659"/>
        <xdr:cNvSpPr txBox="1"/>
      </xdr:nvSpPr>
      <xdr:spPr>
        <a:xfrm>
          <a:off x="13468428" y="136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131060</xdr:rowOff>
    </xdr:from>
    <xdr:to>
      <xdr:col>67</xdr:col>
      <xdr:colOff>101600</xdr:colOff>
      <xdr:row>79</xdr:row>
      <xdr:rowOff>61210</xdr:rowOff>
    </xdr:to>
    <xdr:sp macro="" textlink="">
      <xdr:nvSpPr>
        <xdr:cNvPr id="661" name="楕円 660"/>
        <xdr:cNvSpPr/>
      </xdr:nvSpPr>
      <xdr:spPr>
        <a:xfrm>
          <a:off x="12763500" y="135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77737</xdr:rowOff>
    </xdr:from>
    <xdr:ext cx="469744" cy="259045"/>
    <xdr:sp macro="" textlink="">
      <xdr:nvSpPr>
        <xdr:cNvPr id="662" name="テキスト ボックス 661"/>
        <xdr:cNvSpPr txBox="1"/>
      </xdr:nvSpPr>
      <xdr:spPr>
        <a:xfrm>
          <a:off x="12579428" y="1327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6" name="直線コネクタ 685"/>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7"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8" name="直線コネクタ 687"/>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9"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90" name="直線コネクタ 689"/>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115689</xdr:rowOff>
    </xdr:from>
    <xdr:to>
      <xdr:col>85</xdr:col>
      <xdr:colOff>127000</xdr:colOff>
      <xdr:row>97</xdr:row>
      <xdr:rowOff>139342</xdr:rowOff>
    </xdr:to>
    <xdr:cxnSp macro="">
      <xdr:nvCxnSpPr>
        <xdr:cNvPr id="691" name="直線コネクタ 690"/>
        <xdr:cNvCxnSpPr/>
      </xdr:nvCxnSpPr>
      <xdr:spPr>
        <a:xfrm flipV="1">
          <a:off x="15481300" y="16746339"/>
          <a:ext cx="8382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92"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3" name="フローチャート: 判断 692"/>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139342</xdr:rowOff>
    </xdr:from>
    <xdr:to>
      <xdr:col>81</xdr:col>
      <xdr:colOff>50800</xdr:colOff>
      <xdr:row>97</xdr:row>
      <xdr:rowOff>140722</xdr:rowOff>
    </xdr:to>
    <xdr:cxnSp macro="">
      <xdr:nvCxnSpPr>
        <xdr:cNvPr id="694" name="直線コネクタ 693"/>
        <xdr:cNvCxnSpPr/>
      </xdr:nvCxnSpPr>
      <xdr:spPr>
        <a:xfrm flipV="1">
          <a:off x="14592300" y="16769992"/>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5" name="フローチャート: 判断 694"/>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6" name="テキスト ボックス 695"/>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122410</xdr:rowOff>
    </xdr:from>
    <xdr:to>
      <xdr:col>76</xdr:col>
      <xdr:colOff>114300</xdr:colOff>
      <xdr:row>97</xdr:row>
      <xdr:rowOff>140722</xdr:rowOff>
    </xdr:to>
    <xdr:cxnSp macro="">
      <xdr:nvCxnSpPr>
        <xdr:cNvPr id="697" name="直線コネクタ 696"/>
        <xdr:cNvCxnSpPr/>
      </xdr:nvCxnSpPr>
      <xdr:spPr>
        <a:xfrm>
          <a:off x="13703300" y="1675306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9" name="テキスト ボックス 698"/>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79160</xdr:rowOff>
    </xdr:from>
    <xdr:to>
      <xdr:col>71</xdr:col>
      <xdr:colOff>177800</xdr:colOff>
      <xdr:row>97</xdr:row>
      <xdr:rowOff>122410</xdr:rowOff>
    </xdr:to>
    <xdr:cxnSp macro="">
      <xdr:nvCxnSpPr>
        <xdr:cNvPr id="700" name="直線コネクタ 699"/>
        <xdr:cNvCxnSpPr/>
      </xdr:nvCxnSpPr>
      <xdr:spPr>
        <a:xfrm>
          <a:off x="12814300" y="16709810"/>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701" name="フローチャート: 判断 700"/>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81945</xdr:rowOff>
    </xdr:from>
    <xdr:ext cx="534377" cy="259045"/>
    <xdr:sp macro="" textlink="">
      <xdr:nvSpPr>
        <xdr:cNvPr id="702" name="テキスト ボックス 701"/>
        <xdr:cNvSpPr txBox="1"/>
      </xdr:nvSpPr>
      <xdr:spPr>
        <a:xfrm>
          <a:off x="13436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3" name="フローチャート: 判断 702"/>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4" name="テキスト ボックス 703"/>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64889</xdr:rowOff>
    </xdr:from>
    <xdr:to>
      <xdr:col>85</xdr:col>
      <xdr:colOff>177800</xdr:colOff>
      <xdr:row>97</xdr:row>
      <xdr:rowOff>166489</xdr:rowOff>
    </xdr:to>
    <xdr:sp macro="" textlink="">
      <xdr:nvSpPr>
        <xdr:cNvPr id="710" name="楕円 709"/>
        <xdr:cNvSpPr/>
      </xdr:nvSpPr>
      <xdr:spPr>
        <a:xfrm>
          <a:off x="16268700" y="166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151266</xdr:rowOff>
    </xdr:from>
    <xdr:ext cx="534377" cy="259045"/>
    <xdr:sp macro="" textlink="">
      <xdr:nvSpPr>
        <xdr:cNvPr id="711" name="公債費該当値テキスト"/>
        <xdr:cNvSpPr txBox="1"/>
      </xdr:nvSpPr>
      <xdr:spPr>
        <a:xfrm>
          <a:off x="16370300" y="166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88542</xdr:rowOff>
    </xdr:from>
    <xdr:to>
      <xdr:col>81</xdr:col>
      <xdr:colOff>101600</xdr:colOff>
      <xdr:row>98</xdr:row>
      <xdr:rowOff>18692</xdr:rowOff>
    </xdr:to>
    <xdr:sp macro="" textlink="">
      <xdr:nvSpPr>
        <xdr:cNvPr id="712" name="楕円 711"/>
        <xdr:cNvSpPr/>
      </xdr:nvSpPr>
      <xdr:spPr>
        <a:xfrm>
          <a:off x="15430500" y="167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9819</xdr:rowOff>
    </xdr:from>
    <xdr:ext cx="534377" cy="259045"/>
    <xdr:sp macro="" textlink="">
      <xdr:nvSpPr>
        <xdr:cNvPr id="713" name="テキスト ボックス 712"/>
        <xdr:cNvSpPr txBox="1"/>
      </xdr:nvSpPr>
      <xdr:spPr>
        <a:xfrm>
          <a:off x="15214111" y="16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89922</xdr:rowOff>
    </xdr:from>
    <xdr:to>
      <xdr:col>76</xdr:col>
      <xdr:colOff>165100</xdr:colOff>
      <xdr:row>98</xdr:row>
      <xdr:rowOff>20072</xdr:rowOff>
    </xdr:to>
    <xdr:sp macro="" textlink="">
      <xdr:nvSpPr>
        <xdr:cNvPr id="714" name="楕円 713"/>
        <xdr:cNvSpPr/>
      </xdr:nvSpPr>
      <xdr:spPr>
        <a:xfrm>
          <a:off x="14541500" y="167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11199</xdr:rowOff>
    </xdr:from>
    <xdr:ext cx="534377" cy="259045"/>
    <xdr:sp macro="" textlink="">
      <xdr:nvSpPr>
        <xdr:cNvPr id="715" name="テキスト ボックス 714"/>
        <xdr:cNvSpPr txBox="1"/>
      </xdr:nvSpPr>
      <xdr:spPr>
        <a:xfrm>
          <a:off x="14325111" y="168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71610</xdr:rowOff>
    </xdr:from>
    <xdr:to>
      <xdr:col>72</xdr:col>
      <xdr:colOff>38100</xdr:colOff>
      <xdr:row>98</xdr:row>
      <xdr:rowOff>1760</xdr:rowOff>
    </xdr:to>
    <xdr:sp macro="" textlink="">
      <xdr:nvSpPr>
        <xdr:cNvPr id="716" name="楕円 715"/>
        <xdr:cNvSpPr/>
      </xdr:nvSpPr>
      <xdr:spPr>
        <a:xfrm>
          <a:off x="13652500" y="167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164337</xdr:rowOff>
    </xdr:from>
    <xdr:ext cx="534377" cy="259045"/>
    <xdr:sp macro="" textlink="">
      <xdr:nvSpPr>
        <xdr:cNvPr id="717" name="テキスト ボックス 716"/>
        <xdr:cNvSpPr txBox="1"/>
      </xdr:nvSpPr>
      <xdr:spPr>
        <a:xfrm>
          <a:off x="13436111" y="167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28360</xdr:rowOff>
    </xdr:from>
    <xdr:to>
      <xdr:col>67</xdr:col>
      <xdr:colOff>101600</xdr:colOff>
      <xdr:row>97</xdr:row>
      <xdr:rowOff>129960</xdr:rowOff>
    </xdr:to>
    <xdr:sp macro="" textlink="">
      <xdr:nvSpPr>
        <xdr:cNvPr id="718" name="楕円 717"/>
        <xdr:cNvSpPr/>
      </xdr:nvSpPr>
      <xdr:spPr>
        <a:xfrm>
          <a:off x="12763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121087</xdr:rowOff>
    </xdr:from>
    <xdr:ext cx="534377" cy="259045"/>
    <xdr:sp macro="" textlink="">
      <xdr:nvSpPr>
        <xdr:cNvPr id="719" name="テキスト ボックス 718"/>
        <xdr:cNvSpPr txBox="1"/>
      </xdr:nvSpPr>
      <xdr:spPr>
        <a:xfrm>
          <a:off x="12547111" y="16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5" name="直線コネクタ 744"/>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6"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8"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9" name="直線コネクタ 748"/>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1"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2" name="フローチャート: 判断 751"/>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4" name="フローチャート: 判断 753"/>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5" name="テキスト ボックス 754"/>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7" name="フローチャート: 判断 756"/>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8" name="テキスト ボックス 757"/>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60" name="フローチャート: 判断 759"/>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61" name="テキスト ボックス 760"/>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フローチャート: 判断 761"/>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70"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8" name="テキスト ボックス 777"/>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民生費が全国平均</a:t>
          </a:r>
          <a:r>
            <a:rPr kumimoji="1" lang="ja-JP" altLang="en-US" sz="1100">
              <a:solidFill>
                <a:schemeClr val="tx1"/>
              </a:solidFill>
              <a:effectLst/>
              <a:latin typeface="+mn-lt"/>
              <a:ea typeface="+mn-ea"/>
              <a:cs typeface="+mn-cs"/>
            </a:rPr>
            <a:t>１４６，８５４</a:t>
          </a:r>
          <a:r>
            <a:rPr kumimoji="1" lang="ja-JP" altLang="ja-JP" sz="1100">
              <a:solidFill>
                <a:schemeClr val="tx1"/>
              </a:solidFill>
              <a:effectLst/>
              <a:latin typeface="+mn-lt"/>
              <a:ea typeface="+mn-ea"/>
              <a:cs typeface="+mn-cs"/>
            </a:rPr>
            <a:t>円に対し</a:t>
          </a:r>
          <a:r>
            <a:rPr kumimoji="1" lang="ja-JP" altLang="en-US" sz="1100">
              <a:solidFill>
                <a:schemeClr val="tx1"/>
              </a:solidFill>
              <a:effectLst/>
              <a:latin typeface="+mn-lt"/>
              <a:ea typeface="+mn-ea"/>
              <a:cs typeface="+mn-cs"/>
            </a:rPr>
            <a:t>４２５，５０２</a:t>
          </a:r>
          <a:r>
            <a:rPr kumimoji="1" lang="ja-JP" altLang="ja-JP" sz="1100">
              <a:solidFill>
                <a:schemeClr val="tx1"/>
              </a:solidFill>
              <a:effectLst/>
              <a:latin typeface="+mn-lt"/>
              <a:ea typeface="+mn-ea"/>
              <a:cs typeface="+mn-cs"/>
            </a:rPr>
            <a:t>円となっている。その要因としては、原子力発電所事故に伴う除染対策費を民生費のうち災害救助費に振り分けていることが挙げられる。また、</a:t>
          </a:r>
          <a:r>
            <a:rPr kumimoji="1" lang="ja-JP" altLang="en-US" sz="1100">
              <a:solidFill>
                <a:schemeClr val="tx1"/>
              </a:solidFill>
              <a:effectLst/>
              <a:latin typeface="+mn-lt"/>
              <a:ea typeface="+mn-ea"/>
              <a:cs typeface="+mn-cs"/>
            </a:rPr>
            <a:t>消防</a:t>
          </a:r>
          <a:r>
            <a:rPr kumimoji="1" lang="ja-JP" altLang="ja-JP" sz="1100">
              <a:solidFill>
                <a:schemeClr val="tx1"/>
              </a:solidFill>
              <a:effectLst/>
              <a:latin typeface="+mn-lt"/>
              <a:ea typeface="+mn-ea"/>
              <a:cs typeface="+mn-cs"/>
            </a:rPr>
            <a:t>費が平成２</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年度比で</a:t>
          </a:r>
          <a:r>
            <a:rPr kumimoji="1" lang="ja-JP" altLang="en-US" sz="1100">
              <a:solidFill>
                <a:schemeClr val="tx1"/>
              </a:solidFill>
              <a:effectLst/>
              <a:latin typeface="+mn-lt"/>
              <a:ea typeface="+mn-ea"/>
              <a:cs typeface="+mn-cs"/>
            </a:rPr>
            <a:t>２１，１４７</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額となった。その主な理由としては、</a:t>
          </a:r>
          <a:r>
            <a:rPr kumimoji="1" lang="ja-JP" altLang="en-US" sz="1100">
              <a:solidFill>
                <a:schemeClr val="tx1"/>
              </a:solidFill>
              <a:effectLst/>
              <a:latin typeface="+mn-lt"/>
              <a:ea typeface="+mn-ea"/>
              <a:cs typeface="+mn-cs"/>
            </a:rPr>
            <a:t>平成２９年度から３１年度までの３ヶ年で整備を行う町防災無線のデジタル化による整備事業費によるものである。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tx1"/>
              </a:solidFill>
              <a:effectLst/>
              <a:latin typeface="+mn-lt"/>
              <a:ea typeface="+mn-ea"/>
              <a:cs typeface="+mn-cs"/>
            </a:rPr>
            <a:t>実質収支比率は</a:t>
          </a:r>
          <a:r>
            <a:rPr lang="ja-JP" altLang="en-US" sz="1100" b="0" i="0" baseline="0">
              <a:solidFill>
                <a:schemeClr val="tx1"/>
              </a:solidFill>
              <a:effectLst/>
              <a:latin typeface="+mn-lt"/>
              <a:ea typeface="+mn-ea"/>
              <a:cs typeface="+mn-cs"/>
            </a:rPr>
            <a:t>平成２８年度は１０</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を越えたものの、平成２９年度は６．９２％と低下し、平成２７年度以前の平均値程度となった</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財政調整基金は平成２８年度より増加している理由としては、復興事業に係る震災復興特別交付税による歳入が基金に含まれており、実質、基金残高は決して高くはない状況にある。</a:t>
          </a:r>
          <a:endParaRPr lang="en-US" altLang="ja-JP" sz="1100" b="0" i="0" baseline="0">
            <a:solidFill>
              <a:schemeClr val="tx1"/>
            </a:solidFill>
            <a:effectLst/>
            <a:latin typeface="+mn-lt"/>
            <a:ea typeface="+mn-ea"/>
            <a:cs typeface="+mn-cs"/>
          </a:endParaRPr>
        </a:p>
        <a:p>
          <a:r>
            <a:rPr lang="ja-JP" altLang="ja-JP" sz="1100" b="0" i="0" baseline="0">
              <a:solidFill>
                <a:schemeClr val="tx1"/>
              </a:solidFill>
              <a:effectLst/>
              <a:latin typeface="+mn-lt"/>
              <a:ea typeface="+mn-ea"/>
              <a:cs typeface="+mn-cs"/>
            </a:rPr>
            <a:t>近年は復興に伴う大型建設事業の実施により、補助金交付の前に前払金の支払いが発生するなど、転資金の確実な確保が求められている。そのようなことからも、また、不測の事態に備えるためにも一定程度の基金を確保し健全な財政運営に努めていく。</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一般会計、公営事業会計、法適用企業会計、法非適用企業会計の全ての会計において実質収支が赤字決算にはならなかった。</a:t>
          </a:r>
          <a:endParaRPr lang="ja-JP" altLang="ja-JP" sz="1400">
            <a:effectLst/>
          </a:endParaRPr>
        </a:p>
        <a:p>
          <a:pPr rtl="0" fontAlgn="base"/>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083_&#24029;&#2045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76.3</v>
          </cell>
        </row>
        <row r="53">
          <cell r="CN53">
            <v>49.1</v>
          </cell>
        </row>
        <row r="55">
          <cell r="AN55" t="str">
            <v>類似団体内平均値</v>
          </cell>
          <cell r="CN55">
            <v>38.5</v>
          </cell>
        </row>
        <row r="57">
          <cell r="CN57">
            <v>57.6</v>
          </cell>
        </row>
        <row r="72">
          <cell r="BP72" t="str">
            <v>H25</v>
          </cell>
          <cell r="BX72" t="str">
            <v>H26</v>
          </cell>
          <cell r="CF72" t="str">
            <v>H27</v>
          </cell>
          <cell r="CN72" t="str">
            <v>H28</v>
          </cell>
          <cell r="CV72" t="str">
            <v>H29</v>
          </cell>
        </row>
        <row r="73">
          <cell r="AN73" t="str">
            <v>当該団体値</v>
          </cell>
          <cell r="BP73">
            <v>2.2000000000000002</v>
          </cell>
          <cell r="BX73">
            <v>17.100000000000001</v>
          </cell>
          <cell r="CF73">
            <v>20.9</v>
          </cell>
          <cell r="CN73">
            <v>76.3</v>
          </cell>
          <cell r="CV73">
            <v>58.7</v>
          </cell>
        </row>
        <row r="75">
          <cell r="BP75">
            <v>6.6</v>
          </cell>
          <cell r="BX75">
            <v>5</v>
          </cell>
          <cell r="CF75">
            <v>3.7</v>
          </cell>
          <cell r="CN75">
            <v>3</v>
          </cell>
          <cell r="CV75">
            <v>3.1</v>
          </cell>
        </row>
        <row r="77">
          <cell r="AN77" t="str">
            <v>類似団体内平均値</v>
          </cell>
          <cell r="BP77">
            <v>44.3</v>
          </cell>
          <cell r="BX77">
            <v>40.299999999999997</v>
          </cell>
          <cell r="CF77">
            <v>20.2</v>
          </cell>
          <cell r="CN77">
            <v>38.5</v>
          </cell>
          <cell r="CV77">
            <v>32.799999999999997</v>
          </cell>
        </row>
        <row r="79">
          <cell r="BP79">
            <v>10.6</v>
          </cell>
          <cell r="BX79">
            <v>9.8000000000000007</v>
          </cell>
          <cell r="CF79">
            <v>9.3000000000000007</v>
          </cell>
          <cell r="CN79">
            <v>9.1999999999999993</v>
          </cell>
          <cell r="CV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11922510</v>
      </c>
      <c r="BO4" s="403"/>
      <c r="BP4" s="403"/>
      <c r="BQ4" s="403"/>
      <c r="BR4" s="403"/>
      <c r="BS4" s="403"/>
      <c r="BT4" s="403"/>
      <c r="BU4" s="404"/>
      <c r="BV4" s="402">
        <v>12896769</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6.9</v>
      </c>
      <c r="CU4" s="584"/>
      <c r="CV4" s="584"/>
      <c r="CW4" s="584"/>
      <c r="CX4" s="584"/>
      <c r="CY4" s="584"/>
      <c r="CZ4" s="584"/>
      <c r="DA4" s="585"/>
      <c r="DB4" s="583">
        <v>10.7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11246253</v>
      </c>
      <c r="BO5" s="408"/>
      <c r="BP5" s="408"/>
      <c r="BQ5" s="408"/>
      <c r="BR5" s="408"/>
      <c r="BS5" s="408"/>
      <c r="BT5" s="408"/>
      <c r="BU5" s="409"/>
      <c r="BV5" s="407">
        <v>12260229</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91.3</v>
      </c>
      <c r="CU5" s="378"/>
      <c r="CV5" s="378"/>
      <c r="CW5" s="378"/>
      <c r="CX5" s="378"/>
      <c r="CY5" s="378"/>
      <c r="CZ5" s="378"/>
      <c r="DA5" s="379"/>
      <c r="DB5" s="377">
        <v>89.5</v>
      </c>
      <c r="DC5" s="378"/>
      <c r="DD5" s="378"/>
      <c r="DE5" s="378"/>
      <c r="DF5" s="378"/>
      <c r="DG5" s="378"/>
      <c r="DH5" s="378"/>
      <c r="DI5" s="379"/>
      <c r="DJ5" s="165"/>
      <c r="DK5" s="165"/>
      <c r="DL5" s="165"/>
      <c r="DM5" s="165"/>
      <c r="DN5" s="165"/>
      <c r="DO5" s="165"/>
    </row>
    <row r="6" spans="1:119" ht="18.75" customHeight="1">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86</v>
      </c>
      <c r="AV6" s="465"/>
      <c r="AW6" s="465"/>
      <c r="AX6" s="465"/>
      <c r="AY6" s="387" t="s">
        <v>94</v>
      </c>
      <c r="AZ6" s="388"/>
      <c r="BA6" s="388"/>
      <c r="BB6" s="388"/>
      <c r="BC6" s="388"/>
      <c r="BD6" s="388"/>
      <c r="BE6" s="388"/>
      <c r="BF6" s="388"/>
      <c r="BG6" s="388"/>
      <c r="BH6" s="388"/>
      <c r="BI6" s="388"/>
      <c r="BJ6" s="388"/>
      <c r="BK6" s="388"/>
      <c r="BL6" s="388"/>
      <c r="BM6" s="389"/>
      <c r="BN6" s="407">
        <v>676257</v>
      </c>
      <c r="BO6" s="408"/>
      <c r="BP6" s="408"/>
      <c r="BQ6" s="408"/>
      <c r="BR6" s="408"/>
      <c r="BS6" s="408"/>
      <c r="BT6" s="408"/>
      <c r="BU6" s="409"/>
      <c r="BV6" s="407">
        <v>636540</v>
      </c>
      <c r="BW6" s="408"/>
      <c r="BX6" s="408"/>
      <c r="BY6" s="408"/>
      <c r="BZ6" s="408"/>
      <c r="CA6" s="408"/>
      <c r="CB6" s="408"/>
      <c r="CC6" s="409"/>
      <c r="CD6" s="416" t="s">
        <v>95</v>
      </c>
      <c r="CE6" s="417"/>
      <c r="CF6" s="417"/>
      <c r="CG6" s="417"/>
      <c r="CH6" s="417"/>
      <c r="CI6" s="417"/>
      <c r="CJ6" s="417"/>
      <c r="CK6" s="417"/>
      <c r="CL6" s="417"/>
      <c r="CM6" s="417"/>
      <c r="CN6" s="417"/>
      <c r="CO6" s="417"/>
      <c r="CP6" s="417"/>
      <c r="CQ6" s="417"/>
      <c r="CR6" s="417"/>
      <c r="CS6" s="418"/>
      <c r="CT6" s="557">
        <v>95.9</v>
      </c>
      <c r="CU6" s="558"/>
      <c r="CV6" s="558"/>
      <c r="CW6" s="558"/>
      <c r="CX6" s="558"/>
      <c r="CY6" s="558"/>
      <c r="CZ6" s="558"/>
      <c r="DA6" s="559"/>
      <c r="DB6" s="557">
        <v>93.7</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96</v>
      </c>
      <c r="AN7" s="381"/>
      <c r="AO7" s="381"/>
      <c r="AP7" s="381"/>
      <c r="AQ7" s="381"/>
      <c r="AR7" s="381"/>
      <c r="AS7" s="381"/>
      <c r="AT7" s="382"/>
      <c r="AU7" s="464" t="s">
        <v>97</v>
      </c>
      <c r="AV7" s="465"/>
      <c r="AW7" s="465"/>
      <c r="AX7" s="465"/>
      <c r="AY7" s="387" t="s">
        <v>98</v>
      </c>
      <c r="AZ7" s="388"/>
      <c r="BA7" s="388"/>
      <c r="BB7" s="388"/>
      <c r="BC7" s="388"/>
      <c r="BD7" s="388"/>
      <c r="BE7" s="388"/>
      <c r="BF7" s="388"/>
      <c r="BG7" s="388"/>
      <c r="BH7" s="388"/>
      <c r="BI7" s="388"/>
      <c r="BJ7" s="388"/>
      <c r="BK7" s="388"/>
      <c r="BL7" s="388"/>
      <c r="BM7" s="389"/>
      <c r="BN7" s="407">
        <v>393907</v>
      </c>
      <c r="BO7" s="408"/>
      <c r="BP7" s="408"/>
      <c r="BQ7" s="408"/>
      <c r="BR7" s="408"/>
      <c r="BS7" s="408"/>
      <c r="BT7" s="408"/>
      <c r="BU7" s="409"/>
      <c r="BV7" s="407">
        <v>195679</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4079810</v>
      </c>
      <c r="CU7" s="408"/>
      <c r="CV7" s="408"/>
      <c r="CW7" s="408"/>
      <c r="CX7" s="408"/>
      <c r="CY7" s="408"/>
      <c r="CZ7" s="408"/>
      <c r="DA7" s="409"/>
      <c r="DB7" s="407">
        <v>4125336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282350</v>
      </c>
      <c r="BO8" s="408"/>
      <c r="BP8" s="408"/>
      <c r="BQ8" s="408"/>
      <c r="BR8" s="408"/>
      <c r="BS8" s="408"/>
      <c r="BT8" s="408"/>
      <c r="BU8" s="409"/>
      <c r="BV8" s="407">
        <v>440861</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0.38</v>
      </c>
      <c r="CU8" s="521"/>
      <c r="CV8" s="521"/>
      <c r="CW8" s="521"/>
      <c r="CX8" s="521"/>
      <c r="CY8" s="521"/>
      <c r="CZ8" s="521"/>
      <c r="DA8" s="522"/>
      <c r="DB8" s="520">
        <v>0.36</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14452</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86</v>
      </c>
      <c r="AV9" s="465"/>
      <c r="AW9" s="465"/>
      <c r="AX9" s="465"/>
      <c r="AY9" s="387" t="s">
        <v>108</v>
      </c>
      <c r="AZ9" s="388"/>
      <c r="BA9" s="388"/>
      <c r="BB9" s="388"/>
      <c r="BC9" s="388"/>
      <c r="BD9" s="388"/>
      <c r="BE9" s="388"/>
      <c r="BF9" s="388"/>
      <c r="BG9" s="388"/>
      <c r="BH9" s="388"/>
      <c r="BI9" s="388"/>
      <c r="BJ9" s="388"/>
      <c r="BK9" s="388"/>
      <c r="BL9" s="388"/>
      <c r="BM9" s="389"/>
      <c r="BN9" s="407">
        <v>-158511</v>
      </c>
      <c r="BO9" s="408"/>
      <c r="BP9" s="408"/>
      <c r="BQ9" s="408"/>
      <c r="BR9" s="408"/>
      <c r="BS9" s="408"/>
      <c r="BT9" s="408"/>
      <c r="BU9" s="409"/>
      <c r="BV9" s="407">
        <v>264154</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7.4</v>
      </c>
      <c r="CU9" s="378"/>
      <c r="CV9" s="378"/>
      <c r="CW9" s="378"/>
      <c r="CX9" s="378"/>
      <c r="CY9" s="378"/>
      <c r="CZ9" s="378"/>
      <c r="DA9" s="379"/>
      <c r="DB9" s="377">
        <v>8.1999999999999993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15569</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430324</v>
      </c>
      <c r="BO10" s="408"/>
      <c r="BP10" s="408"/>
      <c r="BQ10" s="408"/>
      <c r="BR10" s="408"/>
      <c r="BS10" s="408"/>
      <c r="BT10" s="408"/>
      <c r="BU10" s="409"/>
      <c r="BV10" s="407">
        <v>160</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13733</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86</v>
      </c>
      <c r="AV12" s="465"/>
      <c r="AW12" s="465"/>
      <c r="AX12" s="465"/>
      <c r="AY12" s="387" t="s">
        <v>127</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445629</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13637</v>
      </c>
      <c r="S13" s="511"/>
      <c r="T13" s="511"/>
      <c r="U13" s="511"/>
      <c r="V13" s="512"/>
      <c r="W13" s="498" t="s">
        <v>132</v>
      </c>
      <c r="X13" s="420"/>
      <c r="Y13" s="420"/>
      <c r="Z13" s="420"/>
      <c r="AA13" s="420"/>
      <c r="AB13" s="421"/>
      <c r="AC13" s="383">
        <v>349</v>
      </c>
      <c r="AD13" s="384"/>
      <c r="AE13" s="384"/>
      <c r="AF13" s="384"/>
      <c r="AG13" s="385"/>
      <c r="AH13" s="383">
        <v>707</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271813</v>
      </c>
      <c r="BO13" s="408"/>
      <c r="BP13" s="408"/>
      <c r="BQ13" s="408"/>
      <c r="BR13" s="408"/>
      <c r="BS13" s="408"/>
      <c r="BT13" s="408"/>
      <c r="BU13" s="409"/>
      <c r="BV13" s="407">
        <v>-181315</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3.1</v>
      </c>
      <c r="CU13" s="378"/>
      <c r="CV13" s="378"/>
      <c r="CW13" s="378"/>
      <c r="CX13" s="378"/>
      <c r="CY13" s="378"/>
      <c r="CZ13" s="378"/>
      <c r="DA13" s="379"/>
      <c r="DB13" s="377">
        <v>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14123</v>
      </c>
      <c r="S14" s="511"/>
      <c r="T14" s="511"/>
      <c r="U14" s="511"/>
      <c r="V14" s="512"/>
      <c r="W14" s="513"/>
      <c r="X14" s="423"/>
      <c r="Y14" s="423"/>
      <c r="Z14" s="423"/>
      <c r="AA14" s="423"/>
      <c r="AB14" s="424"/>
      <c r="AC14" s="503">
        <v>5.0999999999999996</v>
      </c>
      <c r="AD14" s="504"/>
      <c r="AE14" s="504"/>
      <c r="AF14" s="504"/>
      <c r="AG14" s="505"/>
      <c r="AH14" s="503">
        <v>9.8000000000000007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58.7</v>
      </c>
      <c r="CU14" s="515"/>
      <c r="CV14" s="515"/>
      <c r="CW14" s="515"/>
      <c r="CX14" s="515"/>
      <c r="CY14" s="515"/>
      <c r="CZ14" s="515"/>
      <c r="DA14" s="516"/>
      <c r="DB14" s="514">
        <v>76.3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131</v>
      </c>
      <c r="N15" s="508"/>
      <c r="O15" s="508"/>
      <c r="P15" s="508"/>
      <c r="Q15" s="509"/>
      <c r="R15" s="510">
        <v>14016</v>
      </c>
      <c r="S15" s="511"/>
      <c r="T15" s="511"/>
      <c r="U15" s="511"/>
      <c r="V15" s="512"/>
      <c r="W15" s="498" t="s">
        <v>139</v>
      </c>
      <c r="X15" s="420"/>
      <c r="Y15" s="420"/>
      <c r="Z15" s="420"/>
      <c r="AA15" s="420"/>
      <c r="AB15" s="421"/>
      <c r="AC15" s="383">
        <v>2971</v>
      </c>
      <c r="AD15" s="384"/>
      <c r="AE15" s="384"/>
      <c r="AF15" s="384"/>
      <c r="AG15" s="385"/>
      <c r="AH15" s="383">
        <v>3048</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1369985</v>
      </c>
      <c r="BO15" s="403"/>
      <c r="BP15" s="403"/>
      <c r="BQ15" s="403"/>
      <c r="BR15" s="403"/>
      <c r="BS15" s="403"/>
      <c r="BT15" s="403"/>
      <c r="BU15" s="404"/>
      <c r="BV15" s="402">
        <v>1355785</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43.3</v>
      </c>
      <c r="AD16" s="504"/>
      <c r="AE16" s="504"/>
      <c r="AF16" s="504"/>
      <c r="AG16" s="505"/>
      <c r="AH16" s="503">
        <v>42.2</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3540896</v>
      </c>
      <c r="BO16" s="408"/>
      <c r="BP16" s="408"/>
      <c r="BQ16" s="408"/>
      <c r="BR16" s="408"/>
      <c r="BS16" s="408"/>
      <c r="BT16" s="408"/>
      <c r="BU16" s="409"/>
      <c r="BV16" s="407">
        <v>3603185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3547</v>
      </c>
      <c r="AD17" s="384"/>
      <c r="AE17" s="384"/>
      <c r="AF17" s="384"/>
      <c r="AG17" s="385"/>
      <c r="AH17" s="383">
        <v>3474</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1726207</v>
      </c>
      <c r="BO17" s="408"/>
      <c r="BP17" s="408"/>
      <c r="BQ17" s="408"/>
      <c r="BR17" s="408"/>
      <c r="BS17" s="408"/>
      <c r="BT17" s="408"/>
      <c r="BU17" s="409"/>
      <c r="BV17" s="407">
        <v>1701609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127.7</v>
      </c>
      <c r="M18" s="472"/>
      <c r="N18" s="472"/>
      <c r="O18" s="472"/>
      <c r="P18" s="472"/>
      <c r="Q18" s="472"/>
      <c r="R18" s="473"/>
      <c r="S18" s="473"/>
      <c r="T18" s="473"/>
      <c r="U18" s="473"/>
      <c r="V18" s="474"/>
      <c r="W18" s="488"/>
      <c r="X18" s="489"/>
      <c r="Y18" s="489"/>
      <c r="Z18" s="489"/>
      <c r="AA18" s="489"/>
      <c r="AB18" s="499"/>
      <c r="AC18" s="371">
        <v>51.7</v>
      </c>
      <c r="AD18" s="372"/>
      <c r="AE18" s="372"/>
      <c r="AF18" s="372"/>
      <c r="AG18" s="475"/>
      <c r="AH18" s="371">
        <v>48.1</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3590232</v>
      </c>
      <c r="BO18" s="408"/>
      <c r="BP18" s="408"/>
      <c r="BQ18" s="408"/>
      <c r="BR18" s="408"/>
      <c r="BS18" s="408"/>
      <c r="BT18" s="408"/>
      <c r="BU18" s="409"/>
      <c r="BV18" s="407">
        <v>3531533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113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6368872</v>
      </c>
      <c r="BO19" s="408"/>
      <c r="BP19" s="408"/>
      <c r="BQ19" s="408"/>
      <c r="BR19" s="408"/>
      <c r="BS19" s="408"/>
      <c r="BT19" s="408"/>
      <c r="BU19" s="409"/>
      <c r="BV19" s="407">
        <v>5381459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5515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6667467</v>
      </c>
      <c r="BO23" s="408"/>
      <c r="BP23" s="408"/>
      <c r="BQ23" s="408"/>
      <c r="BR23" s="408"/>
      <c r="BS23" s="408"/>
      <c r="BT23" s="408"/>
      <c r="BU23" s="409"/>
      <c r="BV23" s="407">
        <v>6511072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8460</v>
      </c>
      <c r="R24" s="384"/>
      <c r="S24" s="384"/>
      <c r="T24" s="384"/>
      <c r="U24" s="384"/>
      <c r="V24" s="385"/>
      <c r="W24" s="449"/>
      <c r="X24" s="440"/>
      <c r="Y24" s="441"/>
      <c r="Z24" s="380" t="s">
        <v>163</v>
      </c>
      <c r="AA24" s="381"/>
      <c r="AB24" s="381"/>
      <c r="AC24" s="381"/>
      <c r="AD24" s="381"/>
      <c r="AE24" s="381"/>
      <c r="AF24" s="381"/>
      <c r="AG24" s="382"/>
      <c r="AH24" s="383">
        <v>116</v>
      </c>
      <c r="AI24" s="384"/>
      <c r="AJ24" s="384"/>
      <c r="AK24" s="384"/>
      <c r="AL24" s="385"/>
      <c r="AM24" s="383">
        <v>347536</v>
      </c>
      <c r="AN24" s="384"/>
      <c r="AO24" s="384"/>
      <c r="AP24" s="384"/>
      <c r="AQ24" s="384"/>
      <c r="AR24" s="385"/>
      <c r="AS24" s="383">
        <v>2996</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5763475</v>
      </c>
      <c r="BO24" s="408"/>
      <c r="BP24" s="408"/>
      <c r="BQ24" s="408"/>
      <c r="BR24" s="408"/>
      <c r="BS24" s="408"/>
      <c r="BT24" s="408"/>
      <c r="BU24" s="409"/>
      <c r="BV24" s="407">
        <v>5541216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6760</v>
      </c>
      <c r="R25" s="384"/>
      <c r="S25" s="384"/>
      <c r="T25" s="384"/>
      <c r="U25" s="384"/>
      <c r="V25" s="385"/>
      <c r="W25" s="449"/>
      <c r="X25" s="440"/>
      <c r="Y25" s="441"/>
      <c r="Z25" s="380" t="s">
        <v>166</v>
      </c>
      <c r="AA25" s="381"/>
      <c r="AB25" s="381"/>
      <c r="AC25" s="381"/>
      <c r="AD25" s="381"/>
      <c r="AE25" s="381"/>
      <c r="AF25" s="381"/>
      <c r="AG25" s="382"/>
      <c r="AH25" s="383" t="s">
        <v>129</v>
      </c>
      <c r="AI25" s="384"/>
      <c r="AJ25" s="384"/>
      <c r="AK25" s="384"/>
      <c r="AL25" s="385"/>
      <c r="AM25" s="383" t="s">
        <v>167</v>
      </c>
      <c r="AN25" s="384"/>
      <c r="AO25" s="384"/>
      <c r="AP25" s="384"/>
      <c r="AQ25" s="384"/>
      <c r="AR25" s="385"/>
      <c r="AS25" s="383" t="s">
        <v>121</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488559</v>
      </c>
      <c r="BO25" s="403"/>
      <c r="BP25" s="403"/>
      <c r="BQ25" s="403"/>
      <c r="BR25" s="403"/>
      <c r="BS25" s="403"/>
      <c r="BT25" s="403"/>
      <c r="BU25" s="404"/>
      <c r="BV25" s="402">
        <v>690571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6350</v>
      </c>
      <c r="R26" s="384"/>
      <c r="S26" s="384"/>
      <c r="T26" s="384"/>
      <c r="U26" s="384"/>
      <c r="V26" s="385"/>
      <c r="W26" s="449"/>
      <c r="X26" s="440"/>
      <c r="Y26" s="441"/>
      <c r="Z26" s="380" t="s">
        <v>170</v>
      </c>
      <c r="AA26" s="462"/>
      <c r="AB26" s="462"/>
      <c r="AC26" s="462"/>
      <c r="AD26" s="462"/>
      <c r="AE26" s="462"/>
      <c r="AF26" s="462"/>
      <c r="AG26" s="463"/>
      <c r="AH26" s="383" t="s">
        <v>167</v>
      </c>
      <c r="AI26" s="384"/>
      <c r="AJ26" s="384"/>
      <c r="AK26" s="384"/>
      <c r="AL26" s="385"/>
      <c r="AM26" s="383" t="s">
        <v>129</v>
      </c>
      <c r="AN26" s="384"/>
      <c r="AO26" s="384"/>
      <c r="AP26" s="384"/>
      <c r="AQ26" s="384"/>
      <c r="AR26" s="385"/>
      <c r="AS26" s="383" t="s">
        <v>167</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167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3380</v>
      </c>
      <c r="R27" s="384"/>
      <c r="S27" s="384"/>
      <c r="T27" s="384"/>
      <c r="U27" s="384"/>
      <c r="V27" s="385"/>
      <c r="W27" s="449"/>
      <c r="X27" s="440"/>
      <c r="Y27" s="441"/>
      <c r="Z27" s="380" t="s">
        <v>173</v>
      </c>
      <c r="AA27" s="381"/>
      <c r="AB27" s="381"/>
      <c r="AC27" s="381"/>
      <c r="AD27" s="381"/>
      <c r="AE27" s="381"/>
      <c r="AF27" s="381"/>
      <c r="AG27" s="382"/>
      <c r="AH27" s="383">
        <v>8</v>
      </c>
      <c r="AI27" s="384"/>
      <c r="AJ27" s="384"/>
      <c r="AK27" s="384"/>
      <c r="AL27" s="385"/>
      <c r="AM27" s="383">
        <v>23024</v>
      </c>
      <c r="AN27" s="384"/>
      <c r="AO27" s="384"/>
      <c r="AP27" s="384"/>
      <c r="AQ27" s="384"/>
      <c r="AR27" s="385"/>
      <c r="AS27" s="383">
        <v>2878</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343702</v>
      </c>
      <c r="BO27" s="411"/>
      <c r="BP27" s="411"/>
      <c r="BQ27" s="411"/>
      <c r="BR27" s="411"/>
      <c r="BS27" s="411"/>
      <c r="BT27" s="411"/>
      <c r="BU27" s="412"/>
      <c r="BV27" s="410">
        <v>338489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2540</v>
      </c>
      <c r="R28" s="384"/>
      <c r="S28" s="384"/>
      <c r="T28" s="384"/>
      <c r="U28" s="384"/>
      <c r="V28" s="385"/>
      <c r="W28" s="449"/>
      <c r="X28" s="440"/>
      <c r="Y28" s="441"/>
      <c r="Z28" s="380" t="s">
        <v>176</v>
      </c>
      <c r="AA28" s="381"/>
      <c r="AB28" s="381"/>
      <c r="AC28" s="381"/>
      <c r="AD28" s="381"/>
      <c r="AE28" s="381"/>
      <c r="AF28" s="381"/>
      <c r="AG28" s="382"/>
      <c r="AH28" s="383" t="s">
        <v>129</v>
      </c>
      <c r="AI28" s="384"/>
      <c r="AJ28" s="384"/>
      <c r="AK28" s="384"/>
      <c r="AL28" s="385"/>
      <c r="AM28" s="383" t="s">
        <v>167</v>
      </c>
      <c r="AN28" s="384"/>
      <c r="AO28" s="384"/>
      <c r="AP28" s="384"/>
      <c r="AQ28" s="384"/>
      <c r="AR28" s="385"/>
      <c r="AS28" s="383" t="s">
        <v>167</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1312437</v>
      </c>
      <c r="BO28" s="403"/>
      <c r="BP28" s="403"/>
      <c r="BQ28" s="403"/>
      <c r="BR28" s="403"/>
      <c r="BS28" s="403"/>
      <c r="BT28" s="403"/>
      <c r="BU28" s="404"/>
      <c r="BV28" s="402">
        <v>661682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10</v>
      </c>
      <c r="M29" s="384"/>
      <c r="N29" s="384"/>
      <c r="O29" s="384"/>
      <c r="P29" s="385"/>
      <c r="Q29" s="383">
        <v>2280</v>
      </c>
      <c r="R29" s="384"/>
      <c r="S29" s="384"/>
      <c r="T29" s="384"/>
      <c r="U29" s="384"/>
      <c r="V29" s="385"/>
      <c r="W29" s="450"/>
      <c r="X29" s="451"/>
      <c r="Y29" s="452"/>
      <c r="Z29" s="380" t="s">
        <v>179</v>
      </c>
      <c r="AA29" s="381"/>
      <c r="AB29" s="381"/>
      <c r="AC29" s="381"/>
      <c r="AD29" s="381"/>
      <c r="AE29" s="381"/>
      <c r="AF29" s="381"/>
      <c r="AG29" s="382"/>
      <c r="AH29" s="383">
        <v>124</v>
      </c>
      <c r="AI29" s="384"/>
      <c r="AJ29" s="384"/>
      <c r="AK29" s="384"/>
      <c r="AL29" s="385"/>
      <c r="AM29" s="383">
        <v>370560</v>
      </c>
      <c r="AN29" s="384"/>
      <c r="AO29" s="384"/>
      <c r="AP29" s="384"/>
      <c r="AQ29" s="384"/>
      <c r="AR29" s="385"/>
      <c r="AS29" s="383">
        <v>2988</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6</v>
      </c>
      <c r="BO29" s="408"/>
      <c r="BP29" s="408"/>
      <c r="BQ29" s="408"/>
      <c r="BR29" s="408"/>
      <c r="BS29" s="408"/>
      <c r="BT29" s="408"/>
      <c r="BU29" s="409"/>
      <c r="BV29" s="407">
        <v>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1400214</v>
      </c>
      <c r="BO30" s="411"/>
      <c r="BP30" s="411"/>
      <c r="BQ30" s="411"/>
      <c r="BR30" s="411"/>
      <c r="BS30" s="411"/>
      <c r="BT30" s="411"/>
      <c r="BU30" s="412"/>
      <c r="BV30" s="410">
        <v>1166834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192</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川俣町国民健康保険（事業勘定）特別会計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川俣町水道事業会計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川俣町簡易水道事業特別会計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川俣方部衛生処理組合　一般会計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㈱川俣町農業振興公社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川俣町国民健康保険（施設勘定）特別会計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川俣町工業団地造成事業特別会計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伊達地方衛生処理組合　一般会計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㈱まちづくり川俣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川俣町介護保険特別会計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伊達地方衛生処理組合　し尿処理事業特別会計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川俣町後期高齢者医療特別会計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伊達地方衛生処理組合　ごみ処理事業特別会計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伊達地方消防組合　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福島地方水道用水供給企業団　福島地方水道用水供給事業会計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福島県後期高齢者医療広域連合　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福島県後期高齢者医療広域連合　後期高齢者医療特別会計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福島県市町村総合事務組合　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福島県市町村総合事務組合　消防補償等特別会計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vx2t91p070ee3ZhWHd/07xxRRaGVwbeHkv2MAEdIHSw4mcMQayRWhKe9d3aO57wfN0GfbYVAxrimhJSqih9cQA==" saltValue="Sg4ZiqvnOLqO+Qsuy48S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25" zoomScaleNormal="25" zoomScaleSheetLayoutView="100" workbookViewId="0">
      <selection activeCell="AQ60" sqref="AP60:AT6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191" t="s">
        <v>550</v>
      </c>
      <c r="D34" s="1191"/>
      <c r="E34" s="1192"/>
      <c r="F34" s="32">
        <v>14.56</v>
      </c>
      <c r="G34" s="33">
        <v>31.18</v>
      </c>
      <c r="H34" s="33">
        <v>28.34</v>
      </c>
      <c r="I34" s="33">
        <v>27.97</v>
      </c>
      <c r="J34" s="34">
        <v>23.82</v>
      </c>
      <c r="K34" s="22"/>
      <c r="L34" s="22"/>
      <c r="M34" s="22"/>
      <c r="N34" s="22"/>
      <c r="O34" s="22"/>
      <c r="P34" s="22"/>
    </row>
    <row r="35" spans="1:16" ht="39" customHeight="1">
      <c r="A35" s="22"/>
      <c r="B35" s="35"/>
      <c r="C35" s="1185" t="s">
        <v>551</v>
      </c>
      <c r="D35" s="1186"/>
      <c r="E35" s="1187"/>
      <c r="F35" s="36">
        <v>2.93</v>
      </c>
      <c r="G35" s="37">
        <v>6.3</v>
      </c>
      <c r="H35" s="37">
        <v>6.01</v>
      </c>
      <c r="I35" s="37">
        <v>10.68</v>
      </c>
      <c r="J35" s="38">
        <v>6.92</v>
      </c>
      <c r="K35" s="22"/>
      <c r="L35" s="22"/>
      <c r="M35" s="22"/>
      <c r="N35" s="22"/>
      <c r="O35" s="22"/>
      <c r="P35" s="22"/>
    </row>
    <row r="36" spans="1:16" ht="39" customHeight="1">
      <c r="A36" s="22"/>
      <c r="B36" s="35"/>
      <c r="C36" s="1185" t="s">
        <v>552</v>
      </c>
      <c r="D36" s="1186"/>
      <c r="E36" s="1187"/>
      <c r="F36" s="36">
        <v>4.46</v>
      </c>
      <c r="G36" s="37">
        <v>4.17</v>
      </c>
      <c r="H36" s="37">
        <v>3.48</v>
      </c>
      <c r="I36" s="37">
        <v>4.82</v>
      </c>
      <c r="J36" s="38">
        <v>6.26</v>
      </c>
      <c r="K36" s="22"/>
      <c r="L36" s="22"/>
      <c r="M36" s="22"/>
      <c r="N36" s="22"/>
      <c r="O36" s="22"/>
      <c r="P36" s="22"/>
    </row>
    <row r="37" spans="1:16" ht="39" customHeight="1">
      <c r="A37" s="22"/>
      <c r="B37" s="35"/>
      <c r="C37" s="1185" t="s">
        <v>553</v>
      </c>
      <c r="D37" s="1186"/>
      <c r="E37" s="1187"/>
      <c r="F37" s="36">
        <v>2.0499999999999998</v>
      </c>
      <c r="G37" s="37">
        <v>2.42</v>
      </c>
      <c r="H37" s="37">
        <v>0.62</v>
      </c>
      <c r="I37" s="37">
        <v>2.1</v>
      </c>
      <c r="J37" s="38">
        <v>4.42</v>
      </c>
      <c r="K37" s="22"/>
      <c r="L37" s="22"/>
      <c r="M37" s="22"/>
      <c r="N37" s="22"/>
      <c r="O37" s="22"/>
      <c r="P37" s="22"/>
    </row>
    <row r="38" spans="1:16" ht="39" customHeight="1">
      <c r="A38" s="22"/>
      <c r="B38" s="35"/>
      <c r="C38" s="1185" t="s">
        <v>554</v>
      </c>
      <c r="D38" s="1186"/>
      <c r="E38" s="1187"/>
      <c r="F38" s="36">
        <v>0.12</v>
      </c>
      <c r="G38" s="37">
        <v>1.62</v>
      </c>
      <c r="H38" s="37">
        <v>2.4300000000000002</v>
      </c>
      <c r="I38" s="37">
        <v>0.9</v>
      </c>
      <c r="J38" s="38">
        <v>1.56</v>
      </c>
      <c r="K38" s="22"/>
      <c r="L38" s="22"/>
      <c r="M38" s="22"/>
      <c r="N38" s="22"/>
      <c r="O38" s="22"/>
      <c r="P38" s="22"/>
    </row>
    <row r="39" spans="1:16" ht="39" customHeight="1">
      <c r="A39" s="22"/>
      <c r="B39" s="35"/>
      <c r="C39" s="1185" t="s">
        <v>555</v>
      </c>
      <c r="D39" s="1186"/>
      <c r="E39" s="1187"/>
      <c r="F39" s="36">
        <v>0.02</v>
      </c>
      <c r="G39" s="37">
        <v>0.04</v>
      </c>
      <c r="H39" s="37">
        <v>0.01</v>
      </c>
      <c r="I39" s="37">
        <v>0.05</v>
      </c>
      <c r="J39" s="38">
        <v>0.02</v>
      </c>
      <c r="K39" s="22"/>
      <c r="L39" s="22"/>
      <c r="M39" s="22"/>
      <c r="N39" s="22"/>
      <c r="O39" s="22"/>
      <c r="P39" s="22"/>
    </row>
    <row r="40" spans="1:16" ht="39" customHeight="1">
      <c r="A40" s="22"/>
      <c r="B40" s="35"/>
      <c r="C40" s="1185" t="s">
        <v>556</v>
      </c>
      <c r="D40" s="1186"/>
      <c r="E40" s="1187"/>
      <c r="F40" s="36">
        <v>0</v>
      </c>
      <c r="G40" s="37">
        <v>0.02</v>
      </c>
      <c r="H40" s="37">
        <v>0</v>
      </c>
      <c r="I40" s="37">
        <v>0.04</v>
      </c>
      <c r="J40" s="38">
        <v>0</v>
      </c>
      <c r="K40" s="22"/>
      <c r="L40" s="22"/>
      <c r="M40" s="22"/>
      <c r="N40" s="22"/>
      <c r="O40" s="22"/>
      <c r="P40" s="22"/>
    </row>
    <row r="41" spans="1:16" ht="39" customHeight="1">
      <c r="A41" s="22"/>
      <c r="B41" s="35"/>
      <c r="C41" s="1185" t="s">
        <v>557</v>
      </c>
      <c r="D41" s="1186"/>
      <c r="E41" s="1187"/>
      <c r="F41" s="36">
        <v>0</v>
      </c>
      <c r="G41" s="37">
        <v>0</v>
      </c>
      <c r="H41" s="37">
        <v>0</v>
      </c>
      <c r="I41" s="37">
        <v>0</v>
      </c>
      <c r="J41" s="38">
        <v>0</v>
      </c>
      <c r="K41" s="22"/>
      <c r="L41" s="22"/>
      <c r="M41" s="22"/>
      <c r="N41" s="22"/>
      <c r="O41" s="22"/>
      <c r="P41" s="22"/>
    </row>
    <row r="42" spans="1:16" ht="39" customHeight="1">
      <c r="A42" s="22"/>
      <c r="B42" s="39"/>
      <c r="C42" s="1185" t="s">
        <v>558</v>
      </c>
      <c r="D42" s="1186"/>
      <c r="E42" s="1187"/>
      <c r="F42" s="36" t="s">
        <v>499</v>
      </c>
      <c r="G42" s="37" t="s">
        <v>499</v>
      </c>
      <c r="H42" s="37" t="s">
        <v>499</v>
      </c>
      <c r="I42" s="37" t="s">
        <v>499</v>
      </c>
      <c r="J42" s="38" t="s">
        <v>499</v>
      </c>
      <c r="K42" s="22"/>
      <c r="L42" s="22"/>
      <c r="M42" s="22"/>
      <c r="N42" s="22"/>
      <c r="O42" s="22"/>
      <c r="P42" s="22"/>
    </row>
    <row r="43" spans="1:16" ht="39" customHeight="1" thickBot="1">
      <c r="A43" s="22"/>
      <c r="B43" s="40"/>
      <c r="C43" s="1188" t="s">
        <v>559</v>
      </c>
      <c r="D43" s="1189"/>
      <c r="E43" s="1190"/>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zJQ1rrnO1bzTtrdfPeL9puSt5lyqZV0eYrhW0/IL7jBl9lBdXp5R2cJjs3gEqc6cf25w5K9T4eetoevwtITEA==" saltValue="IVqlqn7eTtd0LkQN8gEM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AQ60" sqref="AP60:AT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01" t="s">
        <v>11</v>
      </c>
      <c r="C45" s="1202"/>
      <c r="D45" s="58"/>
      <c r="E45" s="1207" t="s">
        <v>12</v>
      </c>
      <c r="F45" s="1207"/>
      <c r="G45" s="1207"/>
      <c r="H45" s="1207"/>
      <c r="I45" s="1207"/>
      <c r="J45" s="1208"/>
      <c r="K45" s="59">
        <v>605</v>
      </c>
      <c r="L45" s="60">
        <v>512</v>
      </c>
      <c r="M45" s="60">
        <v>466</v>
      </c>
      <c r="N45" s="60">
        <v>460</v>
      </c>
      <c r="O45" s="61">
        <v>490</v>
      </c>
      <c r="P45" s="48"/>
      <c r="Q45" s="48"/>
      <c r="R45" s="48"/>
      <c r="S45" s="48"/>
      <c r="T45" s="48"/>
      <c r="U45" s="48"/>
    </row>
    <row r="46" spans="1:21" ht="30.75" customHeight="1">
      <c r="A46" s="48"/>
      <c r="B46" s="1203"/>
      <c r="C46" s="1204"/>
      <c r="D46" s="62"/>
      <c r="E46" s="1195" t="s">
        <v>13</v>
      </c>
      <c r="F46" s="1195"/>
      <c r="G46" s="1195"/>
      <c r="H46" s="1195"/>
      <c r="I46" s="1195"/>
      <c r="J46" s="1196"/>
      <c r="K46" s="63" t="s">
        <v>499</v>
      </c>
      <c r="L46" s="64" t="s">
        <v>499</v>
      </c>
      <c r="M46" s="64" t="s">
        <v>499</v>
      </c>
      <c r="N46" s="64" t="s">
        <v>499</v>
      </c>
      <c r="O46" s="65" t="s">
        <v>499</v>
      </c>
      <c r="P46" s="48"/>
      <c r="Q46" s="48"/>
      <c r="R46" s="48"/>
      <c r="S46" s="48"/>
      <c r="T46" s="48"/>
      <c r="U46" s="48"/>
    </row>
    <row r="47" spans="1:21" ht="30.75" customHeight="1">
      <c r="A47" s="48"/>
      <c r="B47" s="1203"/>
      <c r="C47" s="1204"/>
      <c r="D47" s="62"/>
      <c r="E47" s="1195" t="s">
        <v>14</v>
      </c>
      <c r="F47" s="1195"/>
      <c r="G47" s="1195"/>
      <c r="H47" s="1195"/>
      <c r="I47" s="1195"/>
      <c r="J47" s="1196"/>
      <c r="K47" s="63" t="s">
        <v>499</v>
      </c>
      <c r="L47" s="64" t="s">
        <v>499</v>
      </c>
      <c r="M47" s="64" t="s">
        <v>499</v>
      </c>
      <c r="N47" s="64" t="s">
        <v>499</v>
      </c>
      <c r="O47" s="65" t="s">
        <v>499</v>
      </c>
      <c r="P47" s="48"/>
      <c r="Q47" s="48"/>
      <c r="R47" s="48"/>
      <c r="S47" s="48"/>
      <c r="T47" s="48"/>
      <c r="U47" s="48"/>
    </row>
    <row r="48" spans="1:21" ht="30.75" customHeight="1">
      <c r="A48" s="48"/>
      <c r="B48" s="1203"/>
      <c r="C48" s="1204"/>
      <c r="D48" s="62"/>
      <c r="E48" s="1195" t="s">
        <v>15</v>
      </c>
      <c r="F48" s="1195"/>
      <c r="G48" s="1195"/>
      <c r="H48" s="1195"/>
      <c r="I48" s="1195"/>
      <c r="J48" s="1196"/>
      <c r="K48" s="63">
        <v>29</v>
      </c>
      <c r="L48" s="64">
        <v>25</v>
      </c>
      <c r="M48" s="64">
        <v>2</v>
      </c>
      <c r="N48" s="64">
        <v>26</v>
      </c>
      <c r="O48" s="65">
        <v>1</v>
      </c>
      <c r="P48" s="48"/>
      <c r="Q48" s="48"/>
      <c r="R48" s="48"/>
      <c r="S48" s="48"/>
      <c r="T48" s="48"/>
      <c r="U48" s="48"/>
    </row>
    <row r="49" spans="1:21" ht="30.75" customHeight="1">
      <c r="A49" s="48"/>
      <c r="B49" s="1203"/>
      <c r="C49" s="1204"/>
      <c r="D49" s="62"/>
      <c r="E49" s="1195" t="s">
        <v>16</v>
      </c>
      <c r="F49" s="1195"/>
      <c r="G49" s="1195"/>
      <c r="H49" s="1195"/>
      <c r="I49" s="1195"/>
      <c r="J49" s="1196"/>
      <c r="K49" s="63">
        <v>5</v>
      </c>
      <c r="L49" s="64">
        <v>7</v>
      </c>
      <c r="M49" s="64">
        <v>10</v>
      </c>
      <c r="N49" s="64">
        <v>24</v>
      </c>
      <c r="O49" s="65">
        <v>33</v>
      </c>
      <c r="P49" s="48"/>
      <c r="Q49" s="48"/>
      <c r="R49" s="48"/>
      <c r="S49" s="48"/>
      <c r="T49" s="48"/>
      <c r="U49" s="48"/>
    </row>
    <row r="50" spans="1:21" ht="30.75" customHeight="1">
      <c r="A50" s="48"/>
      <c r="B50" s="1203"/>
      <c r="C50" s="1204"/>
      <c r="D50" s="62"/>
      <c r="E50" s="1195" t="s">
        <v>17</v>
      </c>
      <c r="F50" s="1195"/>
      <c r="G50" s="1195"/>
      <c r="H50" s="1195"/>
      <c r="I50" s="1195"/>
      <c r="J50" s="1196"/>
      <c r="K50" s="63">
        <v>53</v>
      </c>
      <c r="L50" s="64">
        <v>43</v>
      </c>
      <c r="M50" s="64">
        <v>32</v>
      </c>
      <c r="N50" s="64">
        <v>41</v>
      </c>
      <c r="O50" s="65">
        <v>41</v>
      </c>
      <c r="P50" s="48"/>
      <c r="Q50" s="48"/>
      <c r="R50" s="48"/>
      <c r="S50" s="48"/>
      <c r="T50" s="48"/>
      <c r="U50" s="48"/>
    </row>
    <row r="51" spans="1:21" ht="30.75" customHeight="1">
      <c r="A51" s="48"/>
      <c r="B51" s="1205"/>
      <c r="C51" s="1206"/>
      <c r="D51" s="66"/>
      <c r="E51" s="1195" t="s">
        <v>18</v>
      </c>
      <c r="F51" s="1195"/>
      <c r="G51" s="1195"/>
      <c r="H51" s="1195"/>
      <c r="I51" s="1195"/>
      <c r="J51" s="1196"/>
      <c r="K51" s="63">
        <v>0</v>
      </c>
      <c r="L51" s="64" t="s">
        <v>499</v>
      </c>
      <c r="M51" s="64">
        <v>0</v>
      </c>
      <c r="N51" s="64" t="s">
        <v>499</v>
      </c>
      <c r="O51" s="65" t="s">
        <v>499</v>
      </c>
      <c r="P51" s="48"/>
      <c r="Q51" s="48"/>
      <c r="R51" s="48"/>
      <c r="S51" s="48"/>
      <c r="T51" s="48"/>
      <c r="U51" s="48"/>
    </row>
    <row r="52" spans="1:21" ht="30.75" customHeight="1">
      <c r="A52" s="48"/>
      <c r="B52" s="1193" t="s">
        <v>19</v>
      </c>
      <c r="C52" s="1194"/>
      <c r="D52" s="66"/>
      <c r="E52" s="1195" t="s">
        <v>20</v>
      </c>
      <c r="F52" s="1195"/>
      <c r="G52" s="1195"/>
      <c r="H52" s="1195"/>
      <c r="I52" s="1195"/>
      <c r="J52" s="1196"/>
      <c r="K52" s="63">
        <v>493</v>
      </c>
      <c r="L52" s="64">
        <v>457</v>
      </c>
      <c r="M52" s="64">
        <v>425</v>
      </c>
      <c r="N52" s="64">
        <v>425</v>
      </c>
      <c r="O52" s="65">
        <v>419</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199</v>
      </c>
      <c r="L53" s="69">
        <v>130</v>
      </c>
      <c r="M53" s="69">
        <v>85</v>
      </c>
      <c r="N53" s="69">
        <v>126</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HUHCVKHp9Tw7NsoqpMs8uFRCpaGTKaEJmQUr8MW2TwuiInHf8hzKVeBllmDkS9wp3XXBwQgqV1AzJpaxMX+7Q==" saltValue="UpGtnQFsp+PTZQl/EMl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9" zoomScale="115" zoomScaleNormal="115" zoomScaleSheetLayoutView="100" workbookViewId="0">
      <selection activeCell="AQ60" sqref="AP60:AT6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21" t="s">
        <v>24</v>
      </c>
      <c r="C41" s="1222"/>
      <c r="D41" s="81"/>
      <c r="E41" s="1223" t="s">
        <v>25</v>
      </c>
      <c r="F41" s="1223"/>
      <c r="G41" s="1223"/>
      <c r="H41" s="1224"/>
      <c r="I41" s="82">
        <v>4705</v>
      </c>
      <c r="J41" s="83">
        <v>4796</v>
      </c>
      <c r="K41" s="83">
        <v>5012</v>
      </c>
      <c r="L41" s="83">
        <v>6511</v>
      </c>
      <c r="M41" s="84">
        <v>6667</v>
      </c>
    </row>
    <row r="42" spans="2:13" ht="27.75" customHeight="1">
      <c r="B42" s="1211"/>
      <c r="C42" s="1212"/>
      <c r="D42" s="85"/>
      <c r="E42" s="1215" t="s">
        <v>26</v>
      </c>
      <c r="F42" s="1215"/>
      <c r="G42" s="1215"/>
      <c r="H42" s="1216"/>
      <c r="I42" s="86">
        <v>38</v>
      </c>
      <c r="J42" s="87">
        <v>25</v>
      </c>
      <c r="K42" s="87">
        <v>19</v>
      </c>
      <c r="L42" s="87">
        <v>13</v>
      </c>
      <c r="M42" s="88">
        <v>6</v>
      </c>
    </row>
    <row r="43" spans="2:13" ht="27.75" customHeight="1">
      <c r="B43" s="1211"/>
      <c r="C43" s="1212"/>
      <c r="D43" s="85"/>
      <c r="E43" s="1215" t="s">
        <v>27</v>
      </c>
      <c r="F43" s="1215"/>
      <c r="G43" s="1215"/>
      <c r="H43" s="1216"/>
      <c r="I43" s="86">
        <v>27</v>
      </c>
      <c r="J43" s="87">
        <v>197</v>
      </c>
      <c r="K43" s="87" t="s">
        <v>499</v>
      </c>
      <c r="L43" s="87">
        <v>162</v>
      </c>
      <c r="M43" s="88">
        <v>89</v>
      </c>
    </row>
    <row r="44" spans="2:13" ht="27.75" customHeight="1">
      <c r="B44" s="1211"/>
      <c r="C44" s="1212"/>
      <c r="D44" s="85"/>
      <c r="E44" s="1215" t="s">
        <v>28</v>
      </c>
      <c r="F44" s="1215"/>
      <c r="G44" s="1215"/>
      <c r="H44" s="1216"/>
      <c r="I44" s="86">
        <v>127</v>
      </c>
      <c r="J44" s="87">
        <v>240</v>
      </c>
      <c r="K44" s="87">
        <v>348</v>
      </c>
      <c r="L44" s="87">
        <v>350</v>
      </c>
      <c r="M44" s="88">
        <v>318</v>
      </c>
    </row>
    <row r="45" spans="2:13" ht="27.75" customHeight="1">
      <c r="B45" s="1211"/>
      <c r="C45" s="1212"/>
      <c r="D45" s="85"/>
      <c r="E45" s="1215" t="s">
        <v>29</v>
      </c>
      <c r="F45" s="1215"/>
      <c r="G45" s="1215"/>
      <c r="H45" s="1216"/>
      <c r="I45" s="86">
        <v>1375</v>
      </c>
      <c r="J45" s="87">
        <v>1213</v>
      </c>
      <c r="K45" s="87">
        <v>1164</v>
      </c>
      <c r="L45" s="87">
        <v>1086</v>
      </c>
      <c r="M45" s="88">
        <v>942</v>
      </c>
    </row>
    <row r="46" spans="2:13" ht="27.75" customHeight="1">
      <c r="B46" s="1211"/>
      <c r="C46" s="1212"/>
      <c r="D46" s="89"/>
      <c r="E46" s="1215" t="s">
        <v>30</v>
      </c>
      <c r="F46" s="1215"/>
      <c r="G46" s="1215"/>
      <c r="H46" s="1216"/>
      <c r="I46" s="86" t="s">
        <v>499</v>
      </c>
      <c r="J46" s="87" t="s">
        <v>499</v>
      </c>
      <c r="K46" s="87" t="s">
        <v>499</v>
      </c>
      <c r="L46" s="87" t="s">
        <v>499</v>
      </c>
      <c r="M46" s="88" t="s">
        <v>499</v>
      </c>
    </row>
    <row r="47" spans="2:13" ht="27.75" customHeight="1">
      <c r="B47" s="1211"/>
      <c r="C47" s="1212"/>
      <c r="D47" s="90"/>
      <c r="E47" s="1225" t="s">
        <v>31</v>
      </c>
      <c r="F47" s="1226"/>
      <c r="G47" s="1226"/>
      <c r="H47" s="1227"/>
      <c r="I47" s="86" t="s">
        <v>499</v>
      </c>
      <c r="J47" s="87" t="s">
        <v>499</v>
      </c>
      <c r="K47" s="87" t="s">
        <v>499</v>
      </c>
      <c r="L47" s="87" t="s">
        <v>499</v>
      </c>
      <c r="M47" s="88" t="s">
        <v>499</v>
      </c>
    </row>
    <row r="48" spans="2:13" ht="27.75" customHeight="1">
      <c r="B48" s="1211"/>
      <c r="C48" s="1212"/>
      <c r="D48" s="85"/>
      <c r="E48" s="1215" t="s">
        <v>32</v>
      </c>
      <c r="F48" s="1215"/>
      <c r="G48" s="1215"/>
      <c r="H48" s="1216"/>
      <c r="I48" s="86" t="s">
        <v>499</v>
      </c>
      <c r="J48" s="87" t="s">
        <v>499</v>
      </c>
      <c r="K48" s="87" t="s">
        <v>499</v>
      </c>
      <c r="L48" s="87" t="s">
        <v>499</v>
      </c>
      <c r="M48" s="88" t="s">
        <v>499</v>
      </c>
    </row>
    <row r="49" spans="2:13" ht="27.75" customHeight="1">
      <c r="B49" s="1213"/>
      <c r="C49" s="1214"/>
      <c r="D49" s="85"/>
      <c r="E49" s="1215" t="s">
        <v>33</v>
      </c>
      <c r="F49" s="1215"/>
      <c r="G49" s="1215"/>
      <c r="H49" s="1216"/>
      <c r="I49" s="86" t="s">
        <v>499</v>
      </c>
      <c r="J49" s="87" t="s">
        <v>499</v>
      </c>
      <c r="K49" s="87" t="s">
        <v>499</v>
      </c>
      <c r="L49" s="87" t="s">
        <v>499</v>
      </c>
      <c r="M49" s="88" t="s">
        <v>499</v>
      </c>
    </row>
    <row r="50" spans="2:13" ht="27.75" customHeight="1">
      <c r="B50" s="1209" t="s">
        <v>34</v>
      </c>
      <c r="C50" s="1210"/>
      <c r="D50" s="91"/>
      <c r="E50" s="1215" t="s">
        <v>35</v>
      </c>
      <c r="F50" s="1215"/>
      <c r="G50" s="1215"/>
      <c r="H50" s="1216"/>
      <c r="I50" s="86">
        <v>2045</v>
      </c>
      <c r="J50" s="87">
        <v>1823</v>
      </c>
      <c r="K50" s="87">
        <v>1699</v>
      </c>
      <c r="L50" s="87">
        <v>1343</v>
      </c>
      <c r="M50" s="88">
        <v>1978</v>
      </c>
    </row>
    <row r="51" spans="2:13" ht="27.75" customHeight="1">
      <c r="B51" s="1211"/>
      <c r="C51" s="1212"/>
      <c r="D51" s="85"/>
      <c r="E51" s="1215" t="s">
        <v>36</v>
      </c>
      <c r="F51" s="1215"/>
      <c r="G51" s="1215"/>
      <c r="H51" s="1216"/>
      <c r="I51" s="86">
        <v>128</v>
      </c>
      <c r="J51" s="87">
        <v>105</v>
      </c>
      <c r="K51" s="87">
        <v>91</v>
      </c>
      <c r="L51" s="87">
        <v>76</v>
      </c>
      <c r="M51" s="88">
        <v>61</v>
      </c>
    </row>
    <row r="52" spans="2:13" ht="27.75" customHeight="1">
      <c r="B52" s="1213"/>
      <c r="C52" s="1214"/>
      <c r="D52" s="85"/>
      <c r="E52" s="1215" t="s">
        <v>37</v>
      </c>
      <c r="F52" s="1215"/>
      <c r="G52" s="1215"/>
      <c r="H52" s="1216"/>
      <c r="I52" s="86">
        <v>4016</v>
      </c>
      <c r="J52" s="87">
        <v>3916</v>
      </c>
      <c r="K52" s="87">
        <v>3947</v>
      </c>
      <c r="L52" s="87">
        <v>3862</v>
      </c>
      <c r="M52" s="88">
        <v>3823</v>
      </c>
    </row>
    <row r="53" spans="2:13" ht="27.75" customHeight="1" thickBot="1">
      <c r="B53" s="1217" t="s">
        <v>38</v>
      </c>
      <c r="C53" s="1218"/>
      <c r="D53" s="92"/>
      <c r="E53" s="1219" t="s">
        <v>39</v>
      </c>
      <c r="F53" s="1219"/>
      <c r="G53" s="1219"/>
      <c r="H53" s="1220"/>
      <c r="I53" s="93">
        <v>83</v>
      </c>
      <c r="J53" s="94">
        <v>626</v>
      </c>
      <c r="K53" s="94">
        <v>806</v>
      </c>
      <c r="L53" s="94">
        <v>2840</v>
      </c>
      <c r="M53" s="95">
        <v>2161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8SNpbVj0GzppMsJXAZBIXpG+NIRKQnqxlouUveDhrs0/eYBldjOFlT5BlwgbEyE7bAlwh2xtup+FCaTa1mukw==" saltValue="J/ZR71ENO1ICV9QoZ67l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50" zoomScaleNormal="50" zoomScaleSheetLayoutView="100" workbookViewId="0">
      <selection activeCell="AQ60" sqref="AP60:AT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36" t="s">
        <v>42</v>
      </c>
      <c r="D55" s="1236"/>
      <c r="E55" s="1237"/>
      <c r="F55" s="107">
        <v>1019</v>
      </c>
      <c r="G55" s="107">
        <v>662</v>
      </c>
      <c r="H55" s="108">
        <v>1312</v>
      </c>
    </row>
    <row r="56" spans="2:8" ht="52.5" customHeight="1">
      <c r="B56" s="109"/>
      <c r="C56" s="1238" t="s">
        <v>43</v>
      </c>
      <c r="D56" s="1238"/>
      <c r="E56" s="1239"/>
      <c r="F56" s="110">
        <v>0</v>
      </c>
      <c r="G56" s="110">
        <v>0</v>
      </c>
      <c r="H56" s="111">
        <v>0</v>
      </c>
    </row>
    <row r="57" spans="2:8" ht="53.25" customHeight="1">
      <c r="B57" s="109"/>
      <c r="C57" s="1240" t="s">
        <v>44</v>
      </c>
      <c r="D57" s="1240"/>
      <c r="E57" s="1241"/>
      <c r="F57" s="112">
        <v>1023</v>
      </c>
      <c r="G57" s="112">
        <v>1167</v>
      </c>
      <c r="H57" s="113">
        <v>1400</v>
      </c>
    </row>
    <row r="58" spans="2:8" ht="45.75" customHeight="1">
      <c r="B58" s="114"/>
      <c r="C58" s="1228" t="s">
        <v>560</v>
      </c>
      <c r="D58" s="1229"/>
      <c r="E58" s="1230"/>
      <c r="F58" s="115">
        <v>0</v>
      </c>
      <c r="G58" s="115">
        <v>550</v>
      </c>
      <c r="H58" s="116">
        <v>787</v>
      </c>
    </row>
    <row r="59" spans="2:8" ht="45.75" customHeight="1">
      <c r="B59" s="114"/>
      <c r="C59" s="1228" t="s">
        <v>561</v>
      </c>
      <c r="D59" s="1229"/>
      <c r="E59" s="1230"/>
      <c r="F59" s="115">
        <v>200</v>
      </c>
      <c r="G59" s="115">
        <v>200</v>
      </c>
      <c r="H59" s="116">
        <v>200</v>
      </c>
    </row>
    <row r="60" spans="2:8" ht="45.75" customHeight="1">
      <c r="B60" s="114"/>
      <c r="C60" s="1228" t="s">
        <v>562</v>
      </c>
      <c r="D60" s="1229"/>
      <c r="E60" s="1230"/>
      <c r="F60" s="115">
        <v>194</v>
      </c>
      <c r="G60" s="115">
        <v>191</v>
      </c>
      <c r="H60" s="116">
        <v>189</v>
      </c>
    </row>
    <row r="61" spans="2:8" ht="45.75" customHeight="1">
      <c r="B61" s="114"/>
      <c r="C61" s="1228" t="s">
        <v>563</v>
      </c>
      <c r="D61" s="1229"/>
      <c r="E61" s="1230"/>
      <c r="F61" s="115">
        <v>557</v>
      </c>
      <c r="G61" s="115">
        <v>178</v>
      </c>
      <c r="H61" s="116">
        <v>176</v>
      </c>
    </row>
    <row r="62" spans="2:8" ht="45.75" customHeight="1" thickBot="1">
      <c r="B62" s="117"/>
      <c r="C62" s="1231" t="s">
        <v>564</v>
      </c>
      <c r="D62" s="1232"/>
      <c r="E62" s="1233"/>
      <c r="F62" s="118">
        <v>15</v>
      </c>
      <c r="G62" s="118">
        <v>15</v>
      </c>
      <c r="H62" s="119">
        <v>15</v>
      </c>
    </row>
    <row r="63" spans="2:8" ht="52.5" customHeight="1" thickBot="1">
      <c r="B63" s="120"/>
      <c r="C63" s="1234" t="s">
        <v>45</v>
      </c>
      <c r="D63" s="1234"/>
      <c r="E63" s="1235"/>
      <c r="F63" s="121">
        <v>2042</v>
      </c>
      <c r="G63" s="121">
        <v>1829</v>
      </c>
      <c r="H63" s="122">
        <v>2713</v>
      </c>
    </row>
    <row r="64" spans="2:8" ht="15" customHeight="1"/>
    <row r="65" ht="0" hidden="1" customHeight="1"/>
    <row r="66" ht="0" hidden="1" customHeight="1"/>
  </sheetData>
  <sheetProtection algorithmName="SHA-512" hashValue="pwxHjGzlcTSwZ9EK9lY6UxcHzfN5g5S9/rzYYZtsh+Nx2Awm8kDkOV102EzqHQ4Dyw4RmfFo93NO4I7xcDTRQQ==" saltValue="w7axdb4a82S0MfA05CX1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1244" customWidth="1"/>
    <col min="2" max="107" width="2.5" style="1244" customWidth="1"/>
    <col min="108" max="108" width="6.125" style="1252" customWidth="1"/>
    <col min="109" max="109" width="5.875" style="1251" customWidth="1"/>
    <col min="110" max="110" width="19.125" style="1244" hidden="1"/>
    <col min="111" max="115" width="12.625" style="1244" hidden="1"/>
    <col min="116" max="349" width="8.625" style="1244" hidden="1"/>
    <col min="350" max="355" width="14.875" style="1244" hidden="1"/>
    <col min="356" max="357" width="15.875" style="1244" hidden="1"/>
    <col min="358" max="363" width="16.125" style="1244" hidden="1"/>
    <col min="364" max="364" width="6.125" style="1244" hidden="1"/>
    <col min="365" max="365" width="3" style="1244" hidden="1"/>
    <col min="366" max="605" width="8.625" style="1244" hidden="1"/>
    <col min="606" max="611" width="14.875" style="1244" hidden="1"/>
    <col min="612" max="613" width="15.875" style="1244" hidden="1"/>
    <col min="614" max="619" width="16.125" style="1244" hidden="1"/>
    <col min="620" max="620" width="6.125" style="1244" hidden="1"/>
    <col min="621" max="621" width="3" style="1244" hidden="1"/>
    <col min="622" max="861" width="8.625" style="1244" hidden="1"/>
    <col min="862" max="867" width="14.875" style="1244" hidden="1"/>
    <col min="868" max="869" width="15.875" style="1244" hidden="1"/>
    <col min="870" max="875" width="16.125" style="1244" hidden="1"/>
    <col min="876" max="876" width="6.125" style="1244" hidden="1"/>
    <col min="877" max="877" width="3" style="1244" hidden="1"/>
    <col min="878" max="1117" width="8.625" style="1244" hidden="1"/>
    <col min="1118" max="1123" width="14.875" style="1244" hidden="1"/>
    <col min="1124" max="1125" width="15.875" style="1244" hidden="1"/>
    <col min="1126" max="1131" width="16.125" style="1244" hidden="1"/>
    <col min="1132" max="1132" width="6.125" style="1244" hidden="1"/>
    <col min="1133" max="1133" width="3" style="1244" hidden="1"/>
    <col min="1134" max="1373" width="8.625" style="1244" hidden="1"/>
    <col min="1374" max="1379" width="14.875" style="1244" hidden="1"/>
    <col min="1380" max="1381" width="15.875" style="1244" hidden="1"/>
    <col min="1382" max="1387" width="16.125" style="1244" hidden="1"/>
    <col min="1388" max="1388" width="6.125" style="1244" hidden="1"/>
    <col min="1389" max="1389" width="3" style="1244" hidden="1"/>
    <col min="1390" max="1629" width="8.625" style="1244" hidden="1"/>
    <col min="1630" max="1635" width="14.875" style="1244" hidden="1"/>
    <col min="1636" max="1637" width="15.875" style="1244" hidden="1"/>
    <col min="1638" max="1643" width="16.125" style="1244" hidden="1"/>
    <col min="1644" max="1644" width="6.125" style="1244" hidden="1"/>
    <col min="1645" max="1645" width="3" style="1244" hidden="1"/>
    <col min="1646" max="1885" width="8.625" style="1244" hidden="1"/>
    <col min="1886" max="1891" width="14.875" style="1244" hidden="1"/>
    <col min="1892" max="1893" width="15.875" style="1244" hidden="1"/>
    <col min="1894" max="1899" width="16.125" style="1244" hidden="1"/>
    <col min="1900" max="1900" width="6.125" style="1244" hidden="1"/>
    <col min="1901" max="1901" width="3" style="1244" hidden="1"/>
    <col min="1902" max="2141" width="8.625" style="1244" hidden="1"/>
    <col min="2142" max="2147" width="14.875" style="1244" hidden="1"/>
    <col min="2148" max="2149" width="15.875" style="1244" hidden="1"/>
    <col min="2150" max="2155" width="16.125" style="1244" hidden="1"/>
    <col min="2156" max="2156" width="6.125" style="1244" hidden="1"/>
    <col min="2157" max="2157" width="3" style="1244" hidden="1"/>
    <col min="2158" max="2397" width="8.625" style="1244" hidden="1"/>
    <col min="2398" max="2403" width="14.875" style="1244" hidden="1"/>
    <col min="2404" max="2405" width="15.875" style="1244" hidden="1"/>
    <col min="2406" max="2411" width="16.125" style="1244" hidden="1"/>
    <col min="2412" max="2412" width="6.125" style="1244" hidden="1"/>
    <col min="2413" max="2413" width="3" style="1244" hidden="1"/>
    <col min="2414" max="2653" width="8.625" style="1244" hidden="1"/>
    <col min="2654" max="2659" width="14.875" style="1244" hidden="1"/>
    <col min="2660" max="2661" width="15.875" style="1244" hidden="1"/>
    <col min="2662" max="2667" width="16.125" style="1244" hidden="1"/>
    <col min="2668" max="2668" width="6.125" style="1244" hidden="1"/>
    <col min="2669" max="2669" width="3" style="1244" hidden="1"/>
    <col min="2670" max="2909" width="8.625" style="1244" hidden="1"/>
    <col min="2910" max="2915" width="14.875" style="1244" hidden="1"/>
    <col min="2916" max="2917" width="15.875" style="1244" hidden="1"/>
    <col min="2918" max="2923" width="16.125" style="1244" hidden="1"/>
    <col min="2924" max="2924" width="6.125" style="1244" hidden="1"/>
    <col min="2925" max="2925" width="3" style="1244" hidden="1"/>
    <col min="2926" max="3165" width="8.625" style="1244" hidden="1"/>
    <col min="3166" max="3171" width="14.875" style="1244" hidden="1"/>
    <col min="3172" max="3173" width="15.875" style="1244" hidden="1"/>
    <col min="3174" max="3179" width="16.125" style="1244" hidden="1"/>
    <col min="3180" max="3180" width="6.125" style="1244" hidden="1"/>
    <col min="3181" max="3181" width="3" style="1244" hidden="1"/>
    <col min="3182" max="3421" width="8.625" style="1244" hidden="1"/>
    <col min="3422" max="3427" width="14.875" style="1244" hidden="1"/>
    <col min="3428" max="3429" width="15.875" style="1244" hidden="1"/>
    <col min="3430" max="3435" width="16.125" style="1244" hidden="1"/>
    <col min="3436" max="3436" width="6.125" style="1244" hidden="1"/>
    <col min="3437" max="3437" width="3" style="1244" hidden="1"/>
    <col min="3438" max="3677" width="8.625" style="1244" hidden="1"/>
    <col min="3678" max="3683" width="14.875" style="1244" hidden="1"/>
    <col min="3684" max="3685" width="15.875" style="1244" hidden="1"/>
    <col min="3686" max="3691" width="16.125" style="1244" hidden="1"/>
    <col min="3692" max="3692" width="6.125" style="1244" hidden="1"/>
    <col min="3693" max="3693" width="3" style="1244" hidden="1"/>
    <col min="3694" max="3933" width="8.625" style="1244" hidden="1"/>
    <col min="3934" max="3939" width="14.875" style="1244" hidden="1"/>
    <col min="3940" max="3941" width="15.875" style="1244" hidden="1"/>
    <col min="3942" max="3947" width="16.125" style="1244" hidden="1"/>
    <col min="3948" max="3948" width="6.125" style="1244" hidden="1"/>
    <col min="3949" max="3949" width="3" style="1244" hidden="1"/>
    <col min="3950" max="4189" width="8.625" style="1244" hidden="1"/>
    <col min="4190" max="4195" width="14.875" style="1244" hidden="1"/>
    <col min="4196" max="4197" width="15.875" style="1244" hidden="1"/>
    <col min="4198" max="4203" width="16.125" style="1244" hidden="1"/>
    <col min="4204" max="4204" width="6.125" style="1244" hidden="1"/>
    <col min="4205" max="4205" width="3" style="1244" hidden="1"/>
    <col min="4206" max="4445" width="8.625" style="1244" hidden="1"/>
    <col min="4446" max="4451" width="14.875" style="1244" hidden="1"/>
    <col min="4452" max="4453" width="15.875" style="1244" hidden="1"/>
    <col min="4454" max="4459" width="16.125" style="1244" hidden="1"/>
    <col min="4460" max="4460" width="6.125" style="1244" hidden="1"/>
    <col min="4461" max="4461" width="3" style="1244" hidden="1"/>
    <col min="4462" max="4701" width="8.625" style="1244" hidden="1"/>
    <col min="4702" max="4707" width="14.875" style="1244" hidden="1"/>
    <col min="4708" max="4709" width="15.875" style="1244" hidden="1"/>
    <col min="4710" max="4715" width="16.125" style="1244" hidden="1"/>
    <col min="4716" max="4716" width="6.125" style="1244" hidden="1"/>
    <col min="4717" max="4717" width="3" style="1244" hidden="1"/>
    <col min="4718" max="4957" width="8.625" style="1244" hidden="1"/>
    <col min="4958" max="4963" width="14.875" style="1244" hidden="1"/>
    <col min="4964" max="4965" width="15.875" style="1244" hidden="1"/>
    <col min="4966" max="4971" width="16.125" style="1244" hidden="1"/>
    <col min="4972" max="4972" width="6.125" style="1244" hidden="1"/>
    <col min="4973" max="4973" width="3" style="1244" hidden="1"/>
    <col min="4974" max="5213" width="8.625" style="1244" hidden="1"/>
    <col min="5214" max="5219" width="14.875" style="1244" hidden="1"/>
    <col min="5220" max="5221" width="15.875" style="1244" hidden="1"/>
    <col min="5222" max="5227" width="16.125" style="1244" hidden="1"/>
    <col min="5228" max="5228" width="6.125" style="1244" hidden="1"/>
    <col min="5229" max="5229" width="3" style="1244" hidden="1"/>
    <col min="5230" max="5469" width="8.625" style="1244" hidden="1"/>
    <col min="5470" max="5475" width="14.875" style="1244" hidden="1"/>
    <col min="5476" max="5477" width="15.875" style="1244" hidden="1"/>
    <col min="5478" max="5483" width="16.125" style="1244" hidden="1"/>
    <col min="5484" max="5484" width="6.125" style="1244" hidden="1"/>
    <col min="5485" max="5485" width="3" style="1244" hidden="1"/>
    <col min="5486" max="5725" width="8.625" style="1244" hidden="1"/>
    <col min="5726" max="5731" width="14.875" style="1244" hidden="1"/>
    <col min="5732" max="5733" width="15.875" style="1244" hidden="1"/>
    <col min="5734" max="5739" width="16.125" style="1244" hidden="1"/>
    <col min="5740" max="5740" width="6.125" style="1244" hidden="1"/>
    <col min="5741" max="5741" width="3" style="1244" hidden="1"/>
    <col min="5742" max="5981" width="8.625" style="1244" hidden="1"/>
    <col min="5982" max="5987" width="14.875" style="1244" hidden="1"/>
    <col min="5988" max="5989" width="15.875" style="1244" hidden="1"/>
    <col min="5990" max="5995" width="16.125" style="1244" hidden="1"/>
    <col min="5996" max="5996" width="6.125" style="1244" hidden="1"/>
    <col min="5997" max="5997" width="3" style="1244" hidden="1"/>
    <col min="5998" max="6237" width="8.625" style="1244" hidden="1"/>
    <col min="6238" max="6243" width="14.875" style="1244" hidden="1"/>
    <col min="6244" max="6245" width="15.875" style="1244" hidden="1"/>
    <col min="6246" max="6251" width="16.125" style="1244" hidden="1"/>
    <col min="6252" max="6252" width="6.125" style="1244" hidden="1"/>
    <col min="6253" max="6253" width="3" style="1244" hidden="1"/>
    <col min="6254" max="6493" width="8.625" style="1244" hidden="1"/>
    <col min="6494" max="6499" width="14.875" style="1244" hidden="1"/>
    <col min="6500" max="6501" width="15.875" style="1244" hidden="1"/>
    <col min="6502" max="6507" width="16.125" style="1244" hidden="1"/>
    <col min="6508" max="6508" width="6.125" style="1244" hidden="1"/>
    <col min="6509" max="6509" width="3" style="1244" hidden="1"/>
    <col min="6510" max="6749" width="8.625" style="1244" hidden="1"/>
    <col min="6750" max="6755" width="14.875" style="1244" hidden="1"/>
    <col min="6756" max="6757" width="15.875" style="1244" hidden="1"/>
    <col min="6758" max="6763" width="16.125" style="1244" hidden="1"/>
    <col min="6764" max="6764" width="6.125" style="1244" hidden="1"/>
    <col min="6765" max="6765" width="3" style="1244" hidden="1"/>
    <col min="6766" max="7005" width="8.625" style="1244" hidden="1"/>
    <col min="7006" max="7011" width="14.875" style="1244" hidden="1"/>
    <col min="7012" max="7013" width="15.875" style="1244" hidden="1"/>
    <col min="7014" max="7019" width="16.125" style="1244" hidden="1"/>
    <col min="7020" max="7020" width="6.125" style="1244" hidden="1"/>
    <col min="7021" max="7021" width="3" style="1244" hidden="1"/>
    <col min="7022" max="7261" width="8.625" style="1244" hidden="1"/>
    <col min="7262" max="7267" width="14.875" style="1244" hidden="1"/>
    <col min="7268" max="7269" width="15.875" style="1244" hidden="1"/>
    <col min="7270" max="7275" width="16.125" style="1244" hidden="1"/>
    <col min="7276" max="7276" width="6.125" style="1244" hidden="1"/>
    <col min="7277" max="7277" width="3" style="1244" hidden="1"/>
    <col min="7278" max="7517" width="8.625" style="1244" hidden="1"/>
    <col min="7518" max="7523" width="14.875" style="1244" hidden="1"/>
    <col min="7524" max="7525" width="15.875" style="1244" hidden="1"/>
    <col min="7526" max="7531" width="16.125" style="1244" hidden="1"/>
    <col min="7532" max="7532" width="6.125" style="1244" hidden="1"/>
    <col min="7533" max="7533" width="3" style="1244" hidden="1"/>
    <col min="7534" max="7773" width="8.625" style="1244" hidden="1"/>
    <col min="7774" max="7779" width="14.875" style="1244" hidden="1"/>
    <col min="7780" max="7781" width="15.875" style="1244" hidden="1"/>
    <col min="7782" max="7787" width="16.125" style="1244" hidden="1"/>
    <col min="7788" max="7788" width="6.125" style="1244" hidden="1"/>
    <col min="7789" max="7789" width="3" style="1244" hidden="1"/>
    <col min="7790" max="8029" width="8.625" style="1244" hidden="1"/>
    <col min="8030" max="8035" width="14.875" style="1244" hidden="1"/>
    <col min="8036" max="8037" width="15.875" style="1244" hidden="1"/>
    <col min="8038" max="8043" width="16.125" style="1244" hidden="1"/>
    <col min="8044" max="8044" width="6.125" style="1244" hidden="1"/>
    <col min="8045" max="8045" width="3" style="1244" hidden="1"/>
    <col min="8046" max="8285" width="8.625" style="1244" hidden="1"/>
    <col min="8286" max="8291" width="14.875" style="1244" hidden="1"/>
    <col min="8292" max="8293" width="15.875" style="1244" hidden="1"/>
    <col min="8294" max="8299" width="16.125" style="1244" hidden="1"/>
    <col min="8300" max="8300" width="6.125" style="1244" hidden="1"/>
    <col min="8301" max="8301" width="3" style="1244" hidden="1"/>
    <col min="8302" max="8541" width="8.625" style="1244" hidden="1"/>
    <col min="8542" max="8547" width="14.875" style="1244" hidden="1"/>
    <col min="8548" max="8549" width="15.875" style="1244" hidden="1"/>
    <col min="8550" max="8555" width="16.125" style="1244" hidden="1"/>
    <col min="8556" max="8556" width="6.125" style="1244" hidden="1"/>
    <col min="8557" max="8557" width="3" style="1244" hidden="1"/>
    <col min="8558" max="8797" width="8.625" style="1244" hidden="1"/>
    <col min="8798" max="8803" width="14.875" style="1244" hidden="1"/>
    <col min="8804" max="8805" width="15.875" style="1244" hidden="1"/>
    <col min="8806" max="8811" width="16.125" style="1244" hidden="1"/>
    <col min="8812" max="8812" width="6.125" style="1244" hidden="1"/>
    <col min="8813" max="8813" width="3" style="1244" hidden="1"/>
    <col min="8814" max="9053" width="8.625" style="1244" hidden="1"/>
    <col min="9054" max="9059" width="14.875" style="1244" hidden="1"/>
    <col min="9060" max="9061" width="15.875" style="1244" hidden="1"/>
    <col min="9062" max="9067" width="16.125" style="1244" hidden="1"/>
    <col min="9068" max="9068" width="6.125" style="1244" hidden="1"/>
    <col min="9069" max="9069" width="3" style="1244" hidden="1"/>
    <col min="9070" max="9309" width="8.625" style="1244" hidden="1"/>
    <col min="9310" max="9315" width="14.875" style="1244" hidden="1"/>
    <col min="9316" max="9317" width="15.875" style="1244" hidden="1"/>
    <col min="9318" max="9323" width="16.125" style="1244" hidden="1"/>
    <col min="9324" max="9324" width="6.125" style="1244" hidden="1"/>
    <col min="9325" max="9325" width="3" style="1244" hidden="1"/>
    <col min="9326" max="9565" width="8.625" style="1244" hidden="1"/>
    <col min="9566" max="9571" width="14.875" style="1244" hidden="1"/>
    <col min="9572" max="9573" width="15.875" style="1244" hidden="1"/>
    <col min="9574" max="9579" width="16.125" style="1244" hidden="1"/>
    <col min="9580" max="9580" width="6.125" style="1244" hidden="1"/>
    <col min="9581" max="9581" width="3" style="1244" hidden="1"/>
    <col min="9582" max="9821" width="8.625" style="1244" hidden="1"/>
    <col min="9822" max="9827" width="14.875" style="1244" hidden="1"/>
    <col min="9828" max="9829" width="15.875" style="1244" hidden="1"/>
    <col min="9830" max="9835" width="16.125" style="1244" hidden="1"/>
    <col min="9836" max="9836" width="6.125" style="1244" hidden="1"/>
    <col min="9837" max="9837" width="3" style="1244" hidden="1"/>
    <col min="9838" max="10077" width="8.625" style="1244" hidden="1"/>
    <col min="10078" max="10083" width="14.875" style="1244" hidden="1"/>
    <col min="10084" max="10085" width="15.875" style="1244" hidden="1"/>
    <col min="10086" max="10091" width="16.125" style="1244" hidden="1"/>
    <col min="10092" max="10092" width="6.125" style="1244" hidden="1"/>
    <col min="10093" max="10093" width="3" style="1244" hidden="1"/>
    <col min="10094" max="10333" width="8.625" style="1244" hidden="1"/>
    <col min="10334" max="10339" width="14.875" style="1244" hidden="1"/>
    <col min="10340" max="10341" width="15.875" style="1244" hidden="1"/>
    <col min="10342" max="10347" width="16.125" style="1244" hidden="1"/>
    <col min="10348" max="10348" width="6.125" style="1244" hidden="1"/>
    <col min="10349" max="10349" width="3" style="1244" hidden="1"/>
    <col min="10350" max="10589" width="8.625" style="1244" hidden="1"/>
    <col min="10590" max="10595" width="14.875" style="1244" hidden="1"/>
    <col min="10596" max="10597" width="15.875" style="1244" hidden="1"/>
    <col min="10598" max="10603" width="16.125" style="1244" hidden="1"/>
    <col min="10604" max="10604" width="6.125" style="1244" hidden="1"/>
    <col min="10605" max="10605" width="3" style="1244" hidden="1"/>
    <col min="10606" max="10845" width="8.625" style="1244" hidden="1"/>
    <col min="10846" max="10851" width="14.875" style="1244" hidden="1"/>
    <col min="10852" max="10853" width="15.875" style="1244" hidden="1"/>
    <col min="10854" max="10859" width="16.125" style="1244" hidden="1"/>
    <col min="10860" max="10860" width="6.125" style="1244" hidden="1"/>
    <col min="10861" max="10861" width="3" style="1244" hidden="1"/>
    <col min="10862" max="11101" width="8.625" style="1244" hidden="1"/>
    <col min="11102" max="11107" width="14.875" style="1244" hidden="1"/>
    <col min="11108" max="11109" width="15.875" style="1244" hidden="1"/>
    <col min="11110" max="11115" width="16.125" style="1244" hidden="1"/>
    <col min="11116" max="11116" width="6.125" style="1244" hidden="1"/>
    <col min="11117" max="11117" width="3" style="1244" hidden="1"/>
    <col min="11118" max="11357" width="8.625" style="1244" hidden="1"/>
    <col min="11358" max="11363" width="14.875" style="1244" hidden="1"/>
    <col min="11364" max="11365" width="15.875" style="1244" hidden="1"/>
    <col min="11366" max="11371" width="16.125" style="1244" hidden="1"/>
    <col min="11372" max="11372" width="6.125" style="1244" hidden="1"/>
    <col min="11373" max="11373" width="3" style="1244" hidden="1"/>
    <col min="11374" max="11613" width="8.625" style="1244" hidden="1"/>
    <col min="11614" max="11619" width="14.875" style="1244" hidden="1"/>
    <col min="11620" max="11621" width="15.875" style="1244" hidden="1"/>
    <col min="11622" max="11627" width="16.125" style="1244" hidden="1"/>
    <col min="11628" max="11628" width="6.125" style="1244" hidden="1"/>
    <col min="11629" max="11629" width="3" style="1244" hidden="1"/>
    <col min="11630" max="11869" width="8.625" style="1244" hidden="1"/>
    <col min="11870" max="11875" width="14.875" style="1244" hidden="1"/>
    <col min="11876" max="11877" width="15.875" style="1244" hidden="1"/>
    <col min="11878" max="11883" width="16.125" style="1244" hidden="1"/>
    <col min="11884" max="11884" width="6.125" style="1244" hidden="1"/>
    <col min="11885" max="11885" width="3" style="1244" hidden="1"/>
    <col min="11886" max="12125" width="8.625" style="1244" hidden="1"/>
    <col min="12126" max="12131" width="14.875" style="1244" hidden="1"/>
    <col min="12132" max="12133" width="15.875" style="1244" hidden="1"/>
    <col min="12134" max="12139" width="16.125" style="1244" hidden="1"/>
    <col min="12140" max="12140" width="6.125" style="1244" hidden="1"/>
    <col min="12141" max="12141" width="3" style="1244" hidden="1"/>
    <col min="12142" max="12381" width="8.625" style="1244" hidden="1"/>
    <col min="12382" max="12387" width="14.875" style="1244" hidden="1"/>
    <col min="12388" max="12389" width="15.875" style="1244" hidden="1"/>
    <col min="12390" max="12395" width="16.125" style="1244" hidden="1"/>
    <col min="12396" max="12396" width="6.125" style="1244" hidden="1"/>
    <col min="12397" max="12397" width="3" style="1244" hidden="1"/>
    <col min="12398" max="12637" width="8.625" style="1244" hidden="1"/>
    <col min="12638" max="12643" width="14.875" style="1244" hidden="1"/>
    <col min="12644" max="12645" width="15.875" style="1244" hidden="1"/>
    <col min="12646" max="12651" width="16.125" style="1244" hidden="1"/>
    <col min="12652" max="12652" width="6.125" style="1244" hidden="1"/>
    <col min="12653" max="12653" width="3" style="1244" hidden="1"/>
    <col min="12654" max="12893" width="8.625" style="1244" hidden="1"/>
    <col min="12894" max="12899" width="14.875" style="1244" hidden="1"/>
    <col min="12900" max="12901" width="15.875" style="1244" hidden="1"/>
    <col min="12902" max="12907" width="16.125" style="1244" hidden="1"/>
    <col min="12908" max="12908" width="6.125" style="1244" hidden="1"/>
    <col min="12909" max="12909" width="3" style="1244" hidden="1"/>
    <col min="12910" max="13149" width="8.625" style="1244" hidden="1"/>
    <col min="13150" max="13155" width="14.875" style="1244" hidden="1"/>
    <col min="13156" max="13157" width="15.875" style="1244" hidden="1"/>
    <col min="13158" max="13163" width="16.125" style="1244" hidden="1"/>
    <col min="13164" max="13164" width="6.125" style="1244" hidden="1"/>
    <col min="13165" max="13165" width="3" style="1244" hidden="1"/>
    <col min="13166" max="13405" width="8.625" style="1244" hidden="1"/>
    <col min="13406" max="13411" width="14.875" style="1244" hidden="1"/>
    <col min="13412" max="13413" width="15.875" style="1244" hidden="1"/>
    <col min="13414" max="13419" width="16.125" style="1244" hidden="1"/>
    <col min="13420" max="13420" width="6.125" style="1244" hidden="1"/>
    <col min="13421" max="13421" width="3" style="1244" hidden="1"/>
    <col min="13422" max="13661" width="8.625" style="1244" hidden="1"/>
    <col min="13662" max="13667" width="14.875" style="1244" hidden="1"/>
    <col min="13668" max="13669" width="15.875" style="1244" hidden="1"/>
    <col min="13670" max="13675" width="16.125" style="1244" hidden="1"/>
    <col min="13676" max="13676" width="6.125" style="1244" hidden="1"/>
    <col min="13677" max="13677" width="3" style="1244" hidden="1"/>
    <col min="13678" max="13917" width="8.625" style="1244" hidden="1"/>
    <col min="13918" max="13923" width="14.875" style="1244" hidden="1"/>
    <col min="13924" max="13925" width="15.875" style="1244" hidden="1"/>
    <col min="13926" max="13931" width="16.125" style="1244" hidden="1"/>
    <col min="13932" max="13932" width="6.125" style="1244" hidden="1"/>
    <col min="13933" max="13933" width="3" style="1244" hidden="1"/>
    <col min="13934" max="14173" width="8.625" style="1244" hidden="1"/>
    <col min="14174" max="14179" width="14.875" style="1244" hidden="1"/>
    <col min="14180" max="14181" width="15.875" style="1244" hidden="1"/>
    <col min="14182" max="14187" width="16.125" style="1244" hidden="1"/>
    <col min="14188" max="14188" width="6.125" style="1244" hidden="1"/>
    <col min="14189" max="14189" width="3" style="1244" hidden="1"/>
    <col min="14190" max="14429" width="8.625" style="1244" hidden="1"/>
    <col min="14430" max="14435" width="14.875" style="1244" hidden="1"/>
    <col min="14436" max="14437" width="15.875" style="1244" hidden="1"/>
    <col min="14438" max="14443" width="16.125" style="1244" hidden="1"/>
    <col min="14444" max="14444" width="6.125" style="1244" hidden="1"/>
    <col min="14445" max="14445" width="3" style="1244" hidden="1"/>
    <col min="14446" max="14685" width="8.625" style="1244" hidden="1"/>
    <col min="14686" max="14691" width="14.875" style="1244" hidden="1"/>
    <col min="14692" max="14693" width="15.875" style="1244" hidden="1"/>
    <col min="14694" max="14699" width="16.125" style="1244" hidden="1"/>
    <col min="14700" max="14700" width="6.125" style="1244" hidden="1"/>
    <col min="14701" max="14701" width="3" style="1244" hidden="1"/>
    <col min="14702" max="14941" width="8.625" style="1244" hidden="1"/>
    <col min="14942" max="14947" width="14.875" style="1244" hidden="1"/>
    <col min="14948" max="14949" width="15.875" style="1244" hidden="1"/>
    <col min="14950" max="14955" width="16.125" style="1244" hidden="1"/>
    <col min="14956" max="14956" width="6.125" style="1244" hidden="1"/>
    <col min="14957" max="14957" width="3" style="1244" hidden="1"/>
    <col min="14958" max="15197" width="8.625" style="1244" hidden="1"/>
    <col min="15198" max="15203" width="14.875" style="1244" hidden="1"/>
    <col min="15204" max="15205" width="15.875" style="1244" hidden="1"/>
    <col min="15206" max="15211" width="16.125" style="1244" hidden="1"/>
    <col min="15212" max="15212" width="6.125" style="1244" hidden="1"/>
    <col min="15213" max="15213" width="3" style="1244" hidden="1"/>
    <col min="15214" max="15453" width="8.625" style="1244" hidden="1"/>
    <col min="15454" max="15459" width="14.875" style="1244" hidden="1"/>
    <col min="15460" max="15461" width="15.875" style="1244" hidden="1"/>
    <col min="15462" max="15467" width="16.125" style="1244" hidden="1"/>
    <col min="15468" max="15468" width="6.125" style="1244" hidden="1"/>
    <col min="15469" max="15469" width="3" style="1244" hidden="1"/>
    <col min="15470" max="15709" width="8.625" style="1244" hidden="1"/>
    <col min="15710" max="15715" width="14.875" style="1244" hidden="1"/>
    <col min="15716" max="15717" width="15.875" style="1244" hidden="1"/>
    <col min="15718" max="15723" width="16.125" style="1244" hidden="1"/>
    <col min="15724" max="15724" width="6.125" style="1244" hidden="1"/>
    <col min="15725" max="15725" width="3" style="1244" hidden="1"/>
    <col min="15726" max="15965" width="8.625" style="1244" hidden="1"/>
    <col min="15966" max="15971" width="14.875" style="1244" hidden="1"/>
    <col min="15972" max="15973" width="15.875" style="1244" hidden="1"/>
    <col min="15974" max="15979" width="16.125" style="1244" hidden="1"/>
    <col min="15980" max="15980" width="6.125" style="1244" hidden="1"/>
    <col min="15981" max="15981" width="3" style="1244" hidden="1"/>
    <col min="15982" max="16221" width="8.625" style="1244" hidden="1"/>
    <col min="16222" max="16227" width="14.875" style="1244" hidden="1"/>
    <col min="16228" max="16229" width="15.875" style="1244" hidden="1"/>
    <col min="16230" max="16235" width="16.125" style="1244" hidden="1"/>
    <col min="16236" max="16236" width="6.125" style="1244" hidden="1"/>
    <col min="16237" max="16237" width="3" style="1244" hidden="1"/>
    <col min="16238" max="16384" width="8.625" style="1244" hidden="1"/>
  </cols>
  <sheetData>
    <row r="1" spans="1:143" ht="42.75" customHeight="1">
      <c r="A1" s="1242"/>
      <c r="B1" s="1243"/>
      <c r="DD1" s="1244"/>
      <c r="DE1" s="1244"/>
    </row>
    <row r="2" spans="1:143" ht="25.5" customHeight="1">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43" ht="25.5" customHeight="1">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43" s="270" customFormat="1">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c r="DF4" s="271"/>
      <c r="DG4" s="271"/>
      <c r="DH4" s="271"/>
      <c r="DI4" s="271"/>
      <c r="DJ4" s="271"/>
      <c r="DK4" s="271"/>
      <c r="DL4" s="271"/>
      <c r="DM4" s="271"/>
      <c r="DN4" s="271"/>
      <c r="DO4" s="271"/>
      <c r="DP4" s="271"/>
      <c r="DQ4" s="271"/>
      <c r="DR4" s="271"/>
      <c r="DS4" s="271"/>
      <c r="DT4" s="271"/>
      <c r="DU4" s="271"/>
      <c r="DV4" s="271"/>
      <c r="DW4" s="271"/>
    </row>
    <row r="5" spans="1:143" s="270" customFormat="1">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c r="DF5" s="271"/>
      <c r="DG5" s="271"/>
      <c r="DH5" s="271"/>
      <c r="DI5" s="271"/>
      <c r="DJ5" s="271"/>
      <c r="DK5" s="271"/>
      <c r="DL5" s="271"/>
      <c r="DM5" s="271"/>
      <c r="DN5" s="271"/>
      <c r="DO5" s="271"/>
      <c r="DP5" s="271"/>
      <c r="DQ5" s="271"/>
      <c r="DR5" s="271"/>
      <c r="DS5" s="271"/>
      <c r="DT5" s="271"/>
      <c r="DU5" s="271"/>
      <c r="DV5" s="271"/>
      <c r="DW5" s="271"/>
    </row>
    <row r="6" spans="1:143" s="270" customFormat="1">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c r="DF6" s="271"/>
      <c r="DG6" s="271"/>
      <c r="DH6" s="271"/>
      <c r="DI6" s="271"/>
      <c r="DJ6" s="271"/>
      <c r="DK6" s="271"/>
      <c r="DL6" s="271"/>
      <c r="DM6" s="271"/>
      <c r="DN6" s="271"/>
      <c r="DO6" s="271"/>
      <c r="DP6" s="271"/>
      <c r="DQ6" s="271"/>
      <c r="DR6" s="271"/>
      <c r="DS6" s="271"/>
      <c r="DT6" s="271"/>
      <c r="DU6" s="271"/>
      <c r="DV6" s="271"/>
      <c r="DW6" s="271"/>
    </row>
    <row r="7" spans="1:143" s="270" customFormat="1">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c r="DF7" s="271"/>
      <c r="DG7" s="271"/>
      <c r="DH7" s="271"/>
      <c r="DI7" s="271"/>
      <c r="DJ7" s="271"/>
      <c r="DK7" s="271"/>
      <c r="DL7" s="271"/>
      <c r="DM7" s="271"/>
      <c r="DN7" s="271"/>
      <c r="DO7" s="271"/>
      <c r="DP7" s="271"/>
      <c r="DQ7" s="271"/>
      <c r="DR7" s="271"/>
      <c r="DS7" s="271"/>
      <c r="DT7" s="271"/>
      <c r="DU7" s="271"/>
      <c r="DV7" s="271"/>
      <c r="DW7" s="271"/>
    </row>
    <row r="8" spans="1:143" s="270" customFormat="1">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c r="DF8" s="271"/>
      <c r="DG8" s="271"/>
      <c r="DH8" s="271"/>
      <c r="DI8" s="271"/>
      <c r="DJ8" s="271"/>
      <c r="DK8" s="271"/>
      <c r="DL8" s="271"/>
      <c r="DM8" s="271"/>
      <c r="DN8" s="271"/>
      <c r="DO8" s="271"/>
      <c r="DP8" s="271"/>
      <c r="DQ8" s="271"/>
      <c r="DR8" s="271"/>
      <c r="DS8" s="271"/>
      <c r="DT8" s="271"/>
      <c r="DU8" s="271"/>
      <c r="DV8" s="271"/>
      <c r="DW8" s="271"/>
    </row>
    <row r="9" spans="1:143" s="270" customFormat="1">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c r="DF9" s="271"/>
      <c r="DG9" s="271"/>
      <c r="DH9" s="271"/>
      <c r="DI9" s="271"/>
      <c r="DJ9" s="271"/>
      <c r="DK9" s="271"/>
      <c r="DL9" s="271"/>
      <c r="DM9" s="271"/>
      <c r="DN9" s="271"/>
      <c r="DO9" s="271"/>
      <c r="DP9" s="271"/>
      <c r="DQ9" s="271"/>
      <c r="DR9" s="271"/>
      <c r="DS9" s="271"/>
      <c r="DT9" s="271"/>
      <c r="DU9" s="271"/>
      <c r="DV9" s="271"/>
      <c r="DW9" s="271"/>
    </row>
    <row r="10" spans="1:143" s="270" customFormat="1">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c r="DF18" s="271"/>
      <c r="DG18" s="271"/>
      <c r="DH18" s="271"/>
      <c r="DI18" s="271"/>
      <c r="DJ18" s="271"/>
      <c r="DK18" s="271"/>
      <c r="DL18" s="271"/>
      <c r="DM18" s="271"/>
      <c r="DN18" s="271"/>
      <c r="DO18" s="271"/>
      <c r="DP18" s="271"/>
      <c r="DQ18" s="271"/>
      <c r="DR18" s="271"/>
      <c r="DS18" s="271"/>
      <c r="DT18" s="271"/>
      <c r="DU18" s="271"/>
      <c r="DV18" s="271"/>
      <c r="DW18" s="271"/>
    </row>
    <row r="19" spans="1:351">
      <c r="DD19" s="1244"/>
      <c r="DE19" s="1244"/>
    </row>
    <row r="20" spans="1:351">
      <c r="DD20" s="1244"/>
      <c r="DE20" s="1244"/>
    </row>
    <row r="21" spans="1:351" ht="17.2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c r="MM21" s="1250"/>
    </row>
    <row r="22" spans="1:351" ht="17.25">
      <c r="B22" s="1251"/>
      <c r="MM22" s="1250"/>
    </row>
    <row r="23" spans="1:351">
      <c r="B23" s="1251"/>
    </row>
    <row r="24" spans="1:351">
      <c r="B24" s="1251"/>
    </row>
    <row r="25" spans="1:351">
      <c r="B25" s="1251"/>
    </row>
    <row r="26" spans="1:351">
      <c r="B26" s="1251"/>
    </row>
    <row r="27" spans="1:351">
      <c r="B27" s="1251"/>
    </row>
    <row r="28" spans="1:351">
      <c r="B28" s="1251"/>
    </row>
    <row r="29" spans="1:351">
      <c r="B29" s="1251"/>
    </row>
    <row r="30" spans="1:351">
      <c r="B30" s="1251"/>
    </row>
    <row r="31" spans="1:351">
      <c r="B31" s="1251"/>
    </row>
    <row r="32" spans="1:351">
      <c r="B32" s="1251"/>
    </row>
    <row r="33" spans="2:109">
      <c r="B33" s="1251"/>
    </row>
    <row r="34" spans="2:109">
      <c r="B34" s="1251"/>
    </row>
    <row r="35" spans="2:109">
      <c r="B35" s="1251"/>
    </row>
    <row r="36" spans="2:109">
      <c r="B36" s="1251"/>
    </row>
    <row r="37" spans="2:109">
      <c r="B37" s="1251"/>
    </row>
    <row r="38" spans="2:109">
      <c r="B38" s="1251"/>
    </row>
    <row r="39" spans="2:109">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c r="B40" s="1256"/>
      <c r="DD40" s="1256"/>
      <c r="DE40" s="1244"/>
    </row>
    <row r="41" spans="2:109" ht="17.25">
      <c r="B41" s="1257" t="s">
        <v>582</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c r="B42" s="1251"/>
      <c r="G42" s="1258"/>
      <c r="I42" s="1259"/>
      <c r="J42" s="1259"/>
      <c r="K42" s="1259"/>
      <c r="AM42" s="1258"/>
      <c r="AN42" s="1258" t="s">
        <v>583</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c r="B43" s="1251"/>
      <c r="AN43" s="1260" t="s">
        <v>584</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c r="B49" s="1251"/>
      <c r="AN49" s="1244" t="s">
        <v>585</v>
      </c>
    </row>
    <row r="50" spans="1:109">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542</v>
      </c>
      <c r="BQ50" s="1276"/>
      <c r="BR50" s="1276"/>
      <c r="BS50" s="1276"/>
      <c r="BT50" s="1276"/>
      <c r="BU50" s="1276"/>
      <c r="BV50" s="1276"/>
      <c r="BW50" s="1276"/>
      <c r="BX50" s="1276" t="s">
        <v>543</v>
      </c>
      <c r="BY50" s="1276"/>
      <c r="BZ50" s="1276"/>
      <c r="CA50" s="1276"/>
      <c r="CB50" s="1276"/>
      <c r="CC50" s="1276"/>
      <c r="CD50" s="1276"/>
      <c r="CE50" s="1276"/>
      <c r="CF50" s="1276" t="s">
        <v>544</v>
      </c>
      <c r="CG50" s="1276"/>
      <c r="CH50" s="1276"/>
      <c r="CI50" s="1276"/>
      <c r="CJ50" s="1276"/>
      <c r="CK50" s="1276"/>
      <c r="CL50" s="1276"/>
      <c r="CM50" s="1276"/>
      <c r="CN50" s="1276" t="s">
        <v>545</v>
      </c>
      <c r="CO50" s="1276"/>
      <c r="CP50" s="1276"/>
      <c r="CQ50" s="1276"/>
      <c r="CR50" s="1276"/>
      <c r="CS50" s="1276"/>
      <c r="CT50" s="1276"/>
      <c r="CU50" s="1276"/>
      <c r="CV50" s="1276" t="s">
        <v>546</v>
      </c>
      <c r="CW50" s="1276"/>
      <c r="CX50" s="1276"/>
      <c r="CY50" s="1276"/>
      <c r="CZ50" s="1276"/>
      <c r="DA50" s="1276"/>
      <c r="DB50" s="1276"/>
      <c r="DC50" s="1276"/>
    </row>
    <row r="51" spans="1:109" ht="13.5" customHeight="1">
      <c r="B51" s="1251"/>
      <c r="G51" s="1277"/>
      <c r="H51" s="1277"/>
      <c r="I51" s="1278"/>
      <c r="J51" s="1278"/>
      <c r="K51" s="1279"/>
      <c r="L51" s="1279"/>
      <c r="M51" s="1279"/>
      <c r="N51" s="1279"/>
      <c r="AM51" s="1269"/>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81"/>
      <c r="BQ51" s="1282"/>
      <c r="BR51" s="1282"/>
      <c r="BS51" s="1282"/>
      <c r="BT51" s="1282"/>
      <c r="BU51" s="1282"/>
      <c r="BV51" s="1282"/>
      <c r="BW51" s="1282"/>
      <c r="BX51" s="1281"/>
      <c r="BY51" s="1282"/>
      <c r="BZ51" s="1282"/>
      <c r="CA51" s="1282"/>
      <c r="CB51" s="1282"/>
      <c r="CC51" s="1282"/>
      <c r="CD51" s="1282"/>
      <c r="CE51" s="1282"/>
      <c r="CF51" s="1281"/>
      <c r="CG51" s="1282"/>
      <c r="CH51" s="1282"/>
      <c r="CI51" s="1282"/>
      <c r="CJ51" s="1282"/>
      <c r="CK51" s="1282"/>
      <c r="CL51" s="1282"/>
      <c r="CM51" s="1282"/>
      <c r="CN51" s="1282">
        <v>76.3</v>
      </c>
      <c r="CO51" s="1282"/>
      <c r="CP51" s="1282"/>
      <c r="CQ51" s="1282"/>
      <c r="CR51" s="1282"/>
      <c r="CS51" s="1282"/>
      <c r="CT51" s="1282"/>
      <c r="CU51" s="1282"/>
      <c r="CV51" s="1281"/>
      <c r="CW51" s="1282"/>
      <c r="CX51" s="1282"/>
      <c r="CY51" s="1282"/>
      <c r="CZ51" s="1282"/>
      <c r="DA51" s="1282"/>
      <c r="DB51" s="1282"/>
      <c r="DC51" s="1282"/>
    </row>
    <row r="52" spans="1:109">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81"/>
      <c r="BQ53" s="1282"/>
      <c r="BR53" s="1282"/>
      <c r="BS53" s="1282"/>
      <c r="BT53" s="1282"/>
      <c r="BU53" s="1282"/>
      <c r="BV53" s="1282"/>
      <c r="BW53" s="1282"/>
      <c r="BX53" s="1281"/>
      <c r="BY53" s="1282"/>
      <c r="BZ53" s="1282"/>
      <c r="CA53" s="1282"/>
      <c r="CB53" s="1282"/>
      <c r="CC53" s="1282"/>
      <c r="CD53" s="1282"/>
      <c r="CE53" s="1282"/>
      <c r="CF53" s="1281"/>
      <c r="CG53" s="1282"/>
      <c r="CH53" s="1282"/>
      <c r="CI53" s="1282"/>
      <c r="CJ53" s="1282"/>
      <c r="CK53" s="1282"/>
      <c r="CL53" s="1282"/>
      <c r="CM53" s="1282"/>
      <c r="CN53" s="1282">
        <v>49.1</v>
      </c>
      <c r="CO53" s="1282"/>
      <c r="CP53" s="1282"/>
      <c r="CQ53" s="1282"/>
      <c r="CR53" s="1282"/>
      <c r="CS53" s="1282"/>
      <c r="CT53" s="1282"/>
      <c r="CU53" s="1282"/>
      <c r="CV53" s="1281"/>
      <c r="CW53" s="1282"/>
      <c r="CX53" s="1282"/>
      <c r="CY53" s="1282"/>
      <c r="CZ53" s="1282"/>
      <c r="DA53" s="1282"/>
      <c r="DB53" s="1282"/>
      <c r="DC53" s="1282"/>
    </row>
    <row r="54" spans="1:109">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1259"/>
      <c r="B55" s="1251"/>
      <c r="G55" s="1270"/>
      <c r="H55" s="1270"/>
      <c r="I55" s="1270"/>
      <c r="J55" s="1270"/>
      <c r="K55" s="1279"/>
      <c r="L55" s="1279"/>
      <c r="M55" s="1279"/>
      <c r="N55" s="1279"/>
      <c r="AN55" s="1276" t="s">
        <v>589</v>
      </c>
      <c r="AO55" s="1276"/>
      <c r="AP55" s="1276"/>
      <c r="AQ55" s="1276"/>
      <c r="AR55" s="1276"/>
      <c r="AS55" s="1276"/>
      <c r="AT55" s="1276"/>
      <c r="AU55" s="1276"/>
      <c r="AV55" s="1276"/>
      <c r="AW55" s="1276"/>
      <c r="AX55" s="1276"/>
      <c r="AY55" s="1276"/>
      <c r="AZ55" s="1276"/>
      <c r="BA55" s="1276"/>
      <c r="BB55" s="1280" t="s">
        <v>587</v>
      </c>
      <c r="BC55" s="1280"/>
      <c r="BD55" s="1280"/>
      <c r="BE55" s="1280"/>
      <c r="BF55" s="1280"/>
      <c r="BG55" s="1280"/>
      <c r="BH55" s="1280"/>
      <c r="BI55" s="1280"/>
      <c r="BJ55" s="1280"/>
      <c r="BK55" s="1280"/>
      <c r="BL55" s="1280"/>
      <c r="BM55" s="1280"/>
      <c r="BN55" s="1280"/>
      <c r="BO55" s="1280"/>
      <c r="BP55" s="1281"/>
      <c r="BQ55" s="1282"/>
      <c r="BR55" s="1282"/>
      <c r="BS55" s="1282"/>
      <c r="BT55" s="1282"/>
      <c r="BU55" s="1282"/>
      <c r="BV55" s="1282"/>
      <c r="BW55" s="1282"/>
      <c r="BX55" s="1281"/>
      <c r="BY55" s="1282"/>
      <c r="BZ55" s="1282"/>
      <c r="CA55" s="1282"/>
      <c r="CB55" s="1282"/>
      <c r="CC55" s="1282"/>
      <c r="CD55" s="1282"/>
      <c r="CE55" s="1282"/>
      <c r="CF55" s="1281"/>
      <c r="CG55" s="1282"/>
      <c r="CH55" s="1282"/>
      <c r="CI55" s="1282"/>
      <c r="CJ55" s="1282"/>
      <c r="CK55" s="1282"/>
      <c r="CL55" s="1282"/>
      <c r="CM55" s="1282"/>
      <c r="CN55" s="1282">
        <v>38.5</v>
      </c>
      <c r="CO55" s="1282"/>
      <c r="CP55" s="1282"/>
      <c r="CQ55" s="1282"/>
      <c r="CR55" s="1282"/>
      <c r="CS55" s="1282"/>
      <c r="CT55" s="1282"/>
      <c r="CU55" s="1282"/>
      <c r="CV55" s="1281"/>
      <c r="CW55" s="1282"/>
      <c r="CX55" s="1282"/>
      <c r="CY55" s="1282"/>
      <c r="CZ55" s="1282"/>
      <c r="DA55" s="1282"/>
      <c r="DB55" s="1282"/>
      <c r="DC55" s="1282"/>
    </row>
    <row r="56" spans="1:109">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59" customFormat="1">
      <c r="B57" s="1283"/>
      <c r="G57" s="1270"/>
      <c r="H57" s="1270"/>
      <c r="I57" s="1284"/>
      <c r="J57" s="1284"/>
      <c r="K57" s="1279"/>
      <c r="L57" s="1279"/>
      <c r="M57" s="1279"/>
      <c r="N57" s="1279"/>
      <c r="AM57" s="1244"/>
      <c r="AN57" s="1276"/>
      <c r="AO57" s="1276"/>
      <c r="AP57" s="1276"/>
      <c r="AQ57" s="1276"/>
      <c r="AR57" s="1276"/>
      <c r="AS57" s="1276"/>
      <c r="AT57" s="1276"/>
      <c r="AU57" s="1276"/>
      <c r="AV57" s="1276"/>
      <c r="AW57" s="1276"/>
      <c r="AX57" s="1276"/>
      <c r="AY57" s="1276"/>
      <c r="AZ57" s="1276"/>
      <c r="BA57" s="1276"/>
      <c r="BB57" s="1280" t="s">
        <v>588</v>
      </c>
      <c r="BC57" s="1280"/>
      <c r="BD57" s="1280"/>
      <c r="BE57" s="1280"/>
      <c r="BF57" s="1280"/>
      <c r="BG57" s="1280"/>
      <c r="BH57" s="1280"/>
      <c r="BI57" s="1280"/>
      <c r="BJ57" s="1280"/>
      <c r="BK57" s="1280"/>
      <c r="BL57" s="1280"/>
      <c r="BM57" s="1280"/>
      <c r="BN57" s="1280"/>
      <c r="BO57" s="1280"/>
      <c r="BP57" s="1281"/>
      <c r="BQ57" s="1282"/>
      <c r="BR57" s="1282"/>
      <c r="BS57" s="1282"/>
      <c r="BT57" s="1282"/>
      <c r="BU57" s="1282"/>
      <c r="BV57" s="1282"/>
      <c r="BW57" s="1282"/>
      <c r="BX57" s="1281"/>
      <c r="BY57" s="1282"/>
      <c r="BZ57" s="1282"/>
      <c r="CA57" s="1282"/>
      <c r="CB57" s="1282"/>
      <c r="CC57" s="1282"/>
      <c r="CD57" s="1282"/>
      <c r="CE57" s="1282"/>
      <c r="CF57" s="1281"/>
      <c r="CG57" s="1282"/>
      <c r="CH57" s="1282"/>
      <c r="CI57" s="1282"/>
      <c r="CJ57" s="1282"/>
      <c r="CK57" s="1282"/>
      <c r="CL57" s="1282"/>
      <c r="CM57" s="1282"/>
      <c r="CN57" s="1282">
        <v>57.6</v>
      </c>
      <c r="CO57" s="1282"/>
      <c r="CP57" s="1282"/>
      <c r="CQ57" s="1282"/>
      <c r="CR57" s="1282"/>
      <c r="CS57" s="1282"/>
      <c r="CT57" s="1282"/>
      <c r="CU57" s="1282"/>
      <c r="CV57" s="1281"/>
      <c r="CW57" s="1282"/>
      <c r="CX57" s="1282"/>
      <c r="CY57" s="1282"/>
      <c r="CZ57" s="1282"/>
      <c r="DA57" s="1282"/>
      <c r="DB57" s="1282"/>
      <c r="DC57" s="1282"/>
      <c r="DD57" s="1285"/>
      <c r="DE57" s="1283"/>
    </row>
    <row r="58" spans="1:109" s="1259" customFormat="1">
      <c r="A58" s="1244"/>
      <c r="B58" s="1283"/>
      <c r="G58" s="1270"/>
      <c r="H58" s="1270"/>
      <c r="I58" s="1284"/>
      <c r="J58" s="1284"/>
      <c r="K58" s="1279"/>
      <c r="L58" s="1279"/>
      <c r="M58" s="1279"/>
      <c r="N58" s="1279"/>
      <c r="AM58" s="1244"/>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59" customFormat="1">
      <c r="A59" s="1244"/>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59" customFormat="1">
      <c r="A60" s="1244"/>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59" customFormat="1">
      <c r="A61" s="1244"/>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4"/>
    </row>
    <row r="63" spans="1:109" ht="17.25">
      <c r="B63" s="1291" t="s">
        <v>590</v>
      </c>
    </row>
    <row r="64" spans="1:109">
      <c r="B64" s="1251"/>
      <c r="G64" s="1258"/>
      <c r="I64" s="1292"/>
      <c r="J64" s="1292"/>
      <c r="K64" s="1292"/>
      <c r="L64" s="1292"/>
      <c r="M64" s="1292"/>
      <c r="N64" s="1293"/>
      <c r="AM64" s="1258"/>
      <c r="AN64" s="1258" t="s">
        <v>583</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c r="B65" s="1251"/>
      <c r="AN65" s="1260" t="s">
        <v>591</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c r="B70" s="1251"/>
      <c r="H70" s="1294"/>
      <c r="I70" s="1294"/>
      <c r="J70" s="1295"/>
      <c r="K70" s="1295"/>
      <c r="L70" s="1296"/>
      <c r="M70" s="1295"/>
      <c r="N70" s="1296"/>
      <c r="AN70" s="1269"/>
      <c r="AO70" s="1269"/>
      <c r="AP70" s="1269"/>
      <c r="AZ70" s="1269"/>
      <c r="BA70" s="1269"/>
      <c r="BB70" s="1269"/>
      <c r="BL70" s="1269"/>
      <c r="BM70" s="1269"/>
      <c r="BN70" s="1269"/>
      <c r="BX70" s="1269"/>
      <c r="BY70" s="1269"/>
      <c r="BZ70" s="1269"/>
      <c r="CJ70" s="1269"/>
      <c r="CK70" s="1269"/>
      <c r="CL70" s="1269"/>
      <c r="CV70" s="1269"/>
      <c r="CW70" s="1269"/>
      <c r="CX70" s="1269"/>
    </row>
    <row r="71" spans="2:107">
      <c r="B71" s="1251"/>
      <c r="G71" s="1297"/>
      <c r="I71" s="1298"/>
      <c r="J71" s="1295"/>
      <c r="K71" s="1295"/>
      <c r="L71" s="1296"/>
      <c r="M71" s="1295"/>
      <c r="N71" s="1296"/>
      <c r="AM71" s="1297"/>
      <c r="AN71" s="1244" t="s">
        <v>585</v>
      </c>
    </row>
    <row r="72" spans="2:107">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542</v>
      </c>
      <c r="BQ72" s="1276"/>
      <c r="BR72" s="1276"/>
      <c r="BS72" s="1276"/>
      <c r="BT72" s="1276"/>
      <c r="BU72" s="1276"/>
      <c r="BV72" s="1276"/>
      <c r="BW72" s="1276"/>
      <c r="BX72" s="1276" t="s">
        <v>543</v>
      </c>
      <c r="BY72" s="1276"/>
      <c r="BZ72" s="1276"/>
      <c r="CA72" s="1276"/>
      <c r="CB72" s="1276"/>
      <c r="CC72" s="1276"/>
      <c r="CD72" s="1276"/>
      <c r="CE72" s="1276"/>
      <c r="CF72" s="1276" t="s">
        <v>544</v>
      </c>
      <c r="CG72" s="1276"/>
      <c r="CH72" s="1276"/>
      <c r="CI72" s="1276"/>
      <c r="CJ72" s="1276"/>
      <c r="CK72" s="1276"/>
      <c r="CL72" s="1276"/>
      <c r="CM72" s="1276"/>
      <c r="CN72" s="1276" t="s">
        <v>545</v>
      </c>
      <c r="CO72" s="1276"/>
      <c r="CP72" s="1276"/>
      <c r="CQ72" s="1276"/>
      <c r="CR72" s="1276"/>
      <c r="CS72" s="1276"/>
      <c r="CT72" s="1276"/>
      <c r="CU72" s="1276"/>
      <c r="CV72" s="1276" t="s">
        <v>546</v>
      </c>
      <c r="CW72" s="1276"/>
      <c r="CX72" s="1276"/>
      <c r="CY72" s="1276"/>
      <c r="CZ72" s="1276"/>
      <c r="DA72" s="1276"/>
      <c r="DB72" s="1276"/>
      <c r="DC72" s="1276"/>
    </row>
    <row r="73" spans="2:107">
      <c r="B73" s="1251"/>
      <c r="G73" s="1277"/>
      <c r="H73" s="1277"/>
      <c r="I73" s="1277"/>
      <c r="J73" s="1277"/>
      <c r="K73" s="1299"/>
      <c r="L73" s="1299"/>
      <c r="M73" s="1299"/>
      <c r="N73" s="1299"/>
      <c r="AM73" s="1269"/>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82">
        <v>2.2000000000000002</v>
      </c>
      <c r="BQ73" s="1282"/>
      <c r="BR73" s="1282"/>
      <c r="BS73" s="1282"/>
      <c r="BT73" s="1282"/>
      <c r="BU73" s="1282"/>
      <c r="BV73" s="1282"/>
      <c r="BW73" s="1282"/>
      <c r="BX73" s="1282">
        <v>17.100000000000001</v>
      </c>
      <c r="BY73" s="1282"/>
      <c r="BZ73" s="1282"/>
      <c r="CA73" s="1282"/>
      <c r="CB73" s="1282"/>
      <c r="CC73" s="1282"/>
      <c r="CD73" s="1282"/>
      <c r="CE73" s="1282"/>
      <c r="CF73" s="1282">
        <v>20.9</v>
      </c>
      <c r="CG73" s="1282"/>
      <c r="CH73" s="1282"/>
      <c r="CI73" s="1282"/>
      <c r="CJ73" s="1282"/>
      <c r="CK73" s="1282"/>
      <c r="CL73" s="1282"/>
      <c r="CM73" s="1282"/>
      <c r="CN73" s="1282">
        <v>76.3</v>
      </c>
      <c r="CO73" s="1282"/>
      <c r="CP73" s="1282"/>
      <c r="CQ73" s="1282"/>
      <c r="CR73" s="1282"/>
      <c r="CS73" s="1282"/>
      <c r="CT73" s="1282"/>
      <c r="CU73" s="1282"/>
      <c r="CV73" s="1282">
        <v>58.7</v>
      </c>
      <c r="CW73" s="1282"/>
      <c r="CX73" s="1282"/>
      <c r="CY73" s="1282"/>
      <c r="CZ73" s="1282"/>
      <c r="DA73" s="1282"/>
      <c r="DB73" s="1282"/>
      <c r="DC73" s="1282"/>
    </row>
    <row r="74" spans="2:107">
      <c r="B74" s="1251"/>
      <c r="G74" s="1277"/>
      <c r="H74" s="1277"/>
      <c r="I74" s="1277"/>
      <c r="J74" s="1277"/>
      <c r="K74" s="1299"/>
      <c r="L74" s="1299"/>
      <c r="M74" s="1299"/>
      <c r="N74" s="1299"/>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82">
        <v>6.6</v>
      </c>
      <c r="BQ75" s="1282"/>
      <c r="BR75" s="1282"/>
      <c r="BS75" s="1282"/>
      <c r="BT75" s="1282"/>
      <c r="BU75" s="1282"/>
      <c r="BV75" s="1282"/>
      <c r="BW75" s="1282"/>
      <c r="BX75" s="1282">
        <v>5</v>
      </c>
      <c r="BY75" s="1282"/>
      <c r="BZ75" s="1282"/>
      <c r="CA75" s="1282"/>
      <c r="CB75" s="1282"/>
      <c r="CC75" s="1282"/>
      <c r="CD75" s="1282"/>
      <c r="CE75" s="1282"/>
      <c r="CF75" s="1282">
        <v>3.7</v>
      </c>
      <c r="CG75" s="1282"/>
      <c r="CH75" s="1282"/>
      <c r="CI75" s="1282"/>
      <c r="CJ75" s="1282"/>
      <c r="CK75" s="1282"/>
      <c r="CL75" s="1282"/>
      <c r="CM75" s="1282"/>
      <c r="CN75" s="1282">
        <v>3</v>
      </c>
      <c r="CO75" s="1282"/>
      <c r="CP75" s="1282"/>
      <c r="CQ75" s="1282"/>
      <c r="CR75" s="1282"/>
      <c r="CS75" s="1282"/>
      <c r="CT75" s="1282"/>
      <c r="CU75" s="1282"/>
      <c r="CV75" s="1282">
        <v>3.1</v>
      </c>
      <c r="CW75" s="1282"/>
      <c r="CX75" s="1282"/>
      <c r="CY75" s="1282"/>
      <c r="CZ75" s="1282"/>
      <c r="DA75" s="1282"/>
      <c r="DB75" s="1282"/>
      <c r="DC75" s="1282"/>
    </row>
    <row r="76" spans="2:107">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1251"/>
      <c r="G77" s="1270"/>
      <c r="H77" s="1270"/>
      <c r="I77" s="1270"/>
      <c r="J77" s="1270"/>
      <c r="K77" s="1299"/>
      <c r="L77" s="1299"/>
      <c r="M77" s="1299"/>
      <c r="N77" s="1299"/>
      <c r="AN77" s="1276" t="s">
        <v>589</v>
      </c>
      <c r="AO77" s="1276"/>
      <c r="AP77" s="1276"/>
      <c r="AQ77" s="1276"/>
      <c r="AR77" s="1276"/>
      <c r="AS77" s="1276"/>
      <c r="AT77" s="1276"/>
      <c r="AU77" s="1276"/>
      <c r="AV77" s="1276"/>
      <c r="AW77" s="1276"/>
      <c r="AX77" s="1276"/>
      <c r="AY77" s="1276"/>
      <c r="AZ77" s="1276"/>
      <c r="BA77" s="1276"/>
      <c r="BB77" s="1280" t="s">
        <v>587</v>
      </c>
      <c r="BC77" s="1280"/>
      <c r="BD77" s="1280"/>
      <c r="BE77" s="1280"/>
      <c r="BF77" s="1280"/>
      <c r="BG77" s="1280"/>
      <c r="BH77" s="1280"/>
      <c r="BI77" s="1280"/>
      <c r="BJ77" s="1280"/>
      <c r="BK77" s="1280"/>
      <c r="BL77" s="1280"/>
      <c r="BM77" s="1280"/>
      <c r="BN77" s="1280"/>
      <c r="BO77" s="1280"/>
      <c r="BP77" s="1282">
        <v>44.3</v>
      </c>
      <c r="BQ77" s="1282"/>
      <c r="BR77" s="1282"/>
      <c r="BS77" s="1282"/>
      <c r="BT77" s="1282"/>
      <c r="BU77" s="1282"/>
      <c r="BV77" s="1282"/>
      <c r="BW77" s="1282"/>
      <c r="BX77" s="1282">
        <v>40.299999999999997</v>
      </c>
      <c r="BY77" s="1282"/>
      <c r="BZ77" s="1282"/>
      <c r="CA77" s="1282"/>
      <c r="CB77" s="1282"/>
      <c r="CC77" s="1282"/>
      <c r="CD77" s="1282"/>
      <c r="CE77" s="1282"/>
      <c r="CF77" s="1282">
        <v>20.2</v>
      </c>
      <c r="CG77" s="1282"/>
      <c r="CH77" s="1282"/>
      <c r="CI77" s="1282"/>
      <c r="CJ77" s="1282"/>
      <c r="CK77" s="1282"/>
      <c r="CL77" s="1282"/>
      <c r="CM77" s="1282"/>
      <c r="CN77" s="1282">
        <v>38.5</v>
      </c>
      <c r="CO77" s="1282"/>
      <c r="CP77" s="1282"/>
      <c r="CQ77" s="1282"/>
      <c r="CR77" s="1282"/>
      <c r="CS77" s="1282"/>
      <c r="CT77" s="1282"/>
      <c r="CU77" s="1282"/>
      <c r="CV77" s="1282">
        <v>32.799999999999997</v>
      </c>
      <c r="CW77" s="1282"/>
      <c r="CX77" s="1282"/>
      <c r="CY77" s="1282"/>
      <c r="CZ77" s="1282"/>
      <c r="DA77" s="1282"/>
      <c r="DB77" s="1282"/>
      <c r="DC77" s="1282"/>
    </row>
    <row r="78" spans="2:107">
      <c r="B78" s="1251"/>
      <c r="G78" s="1270"/>
      <c r="H78" s="1270"/>
      <c r="I78" s="1270"/>
      <c r="J78" s="1270"/>
      <c r="K78" s="1299"/>
      <c r="L78" s="1299"/>
      <c r="M78" s="1299"/>
      <c r="N78" s="1299"/>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1251"/>
      <c r="G79" s="1270"/>
      <c r="H79" s="1270"/>
      <c r="I79" s="1284"/>
      <c r="J79" s="1284"/>
      <c r="K79" s="1300"/>
      <c r="L79" s="1300"/>
      <c r="M79" s="1300"/>
      <c r="N79" s="1300"/>
      <c r="AN79" s="1276"/>
      <c r="AO79" s="1276"/>
      <c r="AP79" s="1276"/>
      <c r="AQ79" s="1276"/>
      <c r="AR79" s="1276"/>
      <c r="AS79" s="1276"/>
      <c r="AT79" s="1276"/>
      <c r="AU79" s="1276"/>
      <c r="AV79" s="1276"/>
      <c r="AW79" s="1276"/>
      <c r="AX79" s="1276"/>
      <c r="AY79" s="1276"/>
      <c r="AZ79" s="1276"/>
      <c r="BA79" s="1276"/>
      <c r="BB79" s="1280" t="s">
        <v>592</v>
      </c>
      <c r="BC79" s="1280"/>
      <c r="BD79" s="1280"/>
      <c r="BE79" s="1280"/>
      <c r="BF79" s="1280"/>
      <c r="BG79" s="1280"/>
      <c r="BH79" s="1280"/>
      <c r="BI79" s="1280"/>
      <c r="BJ79" s="1280"/>
      <c r="BK79" s="1280"/>
      <c r="BL79" s="1280"/>
      <c r="BM79" s="1280"/>
      <c r="BN79" s="1280"/>
      <c r="BO79" s="1280"/>
      <c r="BP79" s="1282">
        <v>10.6</v>
      </c>
      <c r="BQ79" s="1282"/>
      <c r="BR79" s="1282"/>
      <c r="BS79" s="1282"/>
      <c r="BT79" s="1282"/>
      <c r="BU79" s="1282"/>
      <c r="BV79" s="1282"/>
      <c r="BW79" s="1282"/>
      <c r="BX79" s="1282">
        <v>9.8000000000000007</v>
      </c>
      <c r="BY79" s="1282"/>
      <c r="BZ79" s="1282"/>
      <c r="CA79" s="1282"/>
      <c r="CB79" s="1282"/>
      <c r="CC79" s="1282"/>
      <c r="CD79" s="1282"/>
      <c r="CE79" s="1282"/>
      <c r="CF79" s="1282">
        <v>9.3000000000000007</v>
      </c>
      <c r="CG79" s="1282"/>
      <c r="CH79" s="1282"/>
      <c r="CI79" s="1282"/>
      <c r="CJ79" s="1282"/>
      <c r="CK79" s="1282"/>
      <c r="CL79" s="1282"/>
      <c r="CM79" s="1282"/>
      <c r="CN79" s="1282">
        <v>9.1999999999999993</v>
      </c>
      <c r="CO79" s="1282"/>
      <c r="CP79" s="1282"/>
      <c r="CQ79" s="1282"/>
      <c r="CR79" s="1282"/>
      <c r="CS79" s="1282"/>
      <c r="CT79" s="1282"/>
      <c r="CU79" s="1282"/>
      <c r="CV79" s="1282">
        <v>9.1</v>
      </c>
      <c r="CW79" s="1282"/>
      <c r="CX79" s="1282"/>
      <c r="CY79" s="1282"/>
      <c r="CZ79" s="1282"/>
      <c r="DA79" s="1282"/>
      <c r="DB79" s="1282"/>
      <c r="DC79" s="1282"/>
    </row>
    <row r="80" spans="2:107">
      <c r="B80" s="1251"/>
      <c r="G80" s="1270"/>
      <c r="H80" s="1270"/>
      <c r="I80" s="1284"/>
      <c r="J80" s="1284"/>
      <c r="K80" s="1300"/>
      <c r="L80" s="1300"/>
      <c r="M80" s="1300"/>
      <c r="N80" s="1300"/>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1251"/>
    </row>
    <row r="82" spans="2:109" ht="17.25">
      <c r="B82" s="1251"/>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c r="DD84" s="1244"/>
      <c r="DE84" s="1244"/>
    </row>
    <row r="85" spans="2:109">
      <c r="DD85" s="1244"/>
      <c r="DE85" s="1244"/>
    </row>
    <row r="86" spans="2:109" hidden="1">
      <c r="DD86" s="1244"/>
      <c r="DE86" s="1244"/>
    </row>
    <row r="87" spans="2:109" hidden="1">
      <c r="K87" s="1302"/>
      <c r="AQ87" s="1302"/>
      <c r="BC87" s="1302"/>
      <c r="BO87" s="1302"/>
      <c r="CA87" s="1302"/>
      <c r="CM87" s="1302"/>
      <c r="CY87" s="1302"/>
      <c r="DD87" s="1244"/>
      <c r="DE87" s="1244"/>
    </row>
    <row r="88" spans="2:109" hidden="1">
      <c r="DD88" s="1244"/>
      <c r="DE88" s="1244"/>
    </row>
    <row r="89" spans="2:109" hidden="1">
      <c r="DD89" s="1244"/>
      <c r="DE89" s="1244"/>
    </row>
    <row r="90" spans="2:109" hidden="1">
      <c r="DD90" s="1244"/>
      <c r="DE90" s="1244"/>
    </row>
    <row r="91" spans="2:109" hidden="1">
      <c r="DD91" s="1244"/>
      <c r="DE91" s="1244"/>
    </row>
    <row r="92" spans="2:109" ht="13.5" hidden="1" customHeight="1">
      <c r="DD92" s="1244"/>
      <c r="DE92" s="1244"/>
    </row>
    <row r="93" spans="2:109" ht="13.5" hidden="1" customHeight="1">
      <c r="DD93" s="1244"/>
      <c r="DE93" s="1244"/>
    </row>
    <row r="94" spans="2:109" ht="13.5" hidden="1" customHeight="1">
      <c r="DD94" s="1244"/>
      <c r="DE94" s="1244"/>
    </row>
    <row r="95" spans="2:109" ht="13.5" hidden="1" customHeight="1">
      <c r="DD95" s="1244"/>
      <c r="DE95" s="1244"/>
    </row>
    <row r="96" spans="2:109" ht="13.5" hidden="1" customHeight="1">
      <c r="DD96" s="1244"/>
      <c r="DE96" s="1244"/>
    </row>
    <row r="97" spans="108:109" ht="13.5" hidden="1" customHeight="1">
      <c r="DD97" s="1244"/>
      <c r="DE97" s="1244"/>
    </row>
    <row r="98" spans="108:109" ht="13.5" hidden="1" customHeight="1">
      <c r="DD98" s="1244"/>
      <c r="DE98" s="1244"/>
    </row>
    <row r="99" spans="108:109" ht="13.5" hidden="1" customHeight="1">
      <c r="DD99" s="1244"/>
      <c r="DE99" s="1244"/>
    </row>
    <row r="100" spans="108:109" ht="13.5" hidden="1" customHeight="1">
      <c r="DD100" s="1244"/>
      <c r="DE100" s="1244"/>
    </row>
    <row r="101" spans="108:109" ht="13.5" hidden="1" customHeight="1">
      <c r="DD101" s="1244"/>
      <c r="DE101" s="1244"/>
    </row>
    <row r="102" spans="108:109" ht="13.5" hidden="1" customHeight="1">
      <c r="DD102" s="1244"/>
      <c r="DE102" s="1244"/>
    </row>
    <row r="103" spans="108:109" ht="13.5" hidden="1" customHeight="1">
      <c r="DD103" s="1244"/>
      <c r="DE103" s="1244"/>
    </row>
    <row r="104" spans="108:109" ht="13.5" hidden="1" customHeight="1">
      <c r="DD104" s="1244"/>
      <c r="DE104" s="1244"/>
    </row>
    <row r="105" spans="108:109" ht="13.5" hidden="1" customHeight="1">
      <c r="DD105" s="1244"/>
      <c r="DE105" s="1244"/>
    </row>
    <row r="106" spans="108:109" ht="13.5" hidden="1" customHeight="1">
      <c r="DD106" s="1244"/>
      <c r="DE106" s="1244"/>
    </row>
    <row r="107" spans="108:109" ht="13.5" hidden="1" customHeight="1">
      <c r="DD107" s="1244"/>
      <c r="DE107" s="1244"/>
    </row>
    <row r="108" spans="108:109" ht="13.5" hidden="1" customHeight="1">
      <c r="DD108" s="1244"/>
      <c r="DE108" s="1244"/>
    </row>
    <row r="109" spans="108:109" ht="13.5" hidden="1" customHeight="1">
      <c r="DD109" s="1244"/>
      <c r="DE109" s="1244"/>
    </row>
    <row r="110" spans="108:109" ht="13.5" hidden="1" customHeight="1">
      <c r="DD110" s="1244"/>
      <c r="DE110" s="1244"/>
    </row>
    <row r="111" spans="108:109" ht="13.5" hidden="1" customHeight="1">
      <c r="DD111" s="1244"/>
      <c r="DE111" s="1244"/>
    </row>
    <row r="112" spans="108:109" ht="13.5" hidden="1" customHeight="1">
      <c r="DD112" s="1244"/>
      <c r="DE112" s="1244"/>
    </row>
    <row r="113" spans="108:109" ht="13.5" hidden="1" customHeight="1">
      <c r="DD113" s="1244"/>
      <c r="DE113" s="1244"/>
    </row>
    <row r="114" spans="108:109" ht="13.5" hidden="1" customHeight="1">
      <c r="DD114" s="1244"/>
      <c r="DE114" s="1244"/>
    </row>
    <row r="115" spans="108:109" ht="13.5" hidden="1" customHeight="1">
      <c r="DD115" s="1244"/>
      <c r="DE115" s="1244"/>
    </row>
    <row r="116" spans="108:109" ht="13.5" hidden="1" customHeight="1">
      <c r="DD116" s="1244"/>
      <c r="DE116" s="1244"/>
    </row>
    <row r="117" spans="108:109" ht="13.5" hidden="1" customHeight="1">
      <c r="DD117" s="1244"/>
      <c r="DE117" s="1244"/>
    </row>
    <row r="118" spans="108:109" ht="13.5" hidden="1" customHeight="1">
      <c r="DD118" s="1244"/>
      <c r="DE118" s="1244"/>
    </row>
    <row r="119" spans="108:109" ht="13.5" hidden="1" customHeight="1">
      <c r="DD119" s="1244"/>
      <c r="DE119" s="1244"/>
    </row>
    <row r="120" spans="108:109" ht="13.5" hidden="1" customHeight="1">
      <c r="DD120" s="1244"/>
      <c r="DE120" s="1244"/>
    </row>
    <row r="121" spans="108:109" ht="13.5" hidden="1" customHeight="1">
      <c r="DD121" s="1244"/>
      <c r="DE121" s="1244"/>
    </row>
    <row r="122" spans="108:109" ht="13.5" hidden="1" customHeight="1">
      <c r="DD122" s="1244"/>
      <c r="DE122" s="1244"/>
    </row>
    <row r="123" spans="108:109" ht="13.5" hidden="1" customHeight="1">
      <c r="DD123" s="1244"/>
      <c r="DE123" s="1244"/>
    </row>
    <row r="124" spans="108:109" ht="13.5" hidden="1" customHeight="1">
      <c r="DD124" s="1244"/>
      <c r="DE124" s="1244"/>
    </row>
    <row r="125" spans="108:109" ht="13.5" hidden="1" customHeight="1">
      <c r="DD125" s="1244"/>
      <c r="DE125" s="1244"/>
    </row>
    <row r="126" spans="108:109" ht="13.5" hidden="1" customHeight="1">
      <c r="DD126" s="1244"/>
      <c r="DE126" s="1244"/>
    </row>
    <row r="127" spans="108:109" ht="13.5" hidden="1" customHeight="1">
      <c r="DD127" s="1244"/>
      <c r="DE127" s="1244"/>
    </row>
    <row r="128" spans="108:109" ht="13.5" hidden="1" customHeight="1">
      <c r="DD128" s="1244"/>
      <c r="DE128" s="1244"/>
    </row>
    <row r="129" spans="108:109" ht="13.5" hidden="1" customHeight="1">
      <c r="DD129" s="1244"/>
      <c r="DE129" s="1244"/>
    </row>
    <row r="130" spans="108:109" ht="13.5" hidden="1" customHeight="1">
      <c r="DD130" s="1244"/>
      <c r="DE130" s="1244"/>
    </row>
    <row r="131" spans="108:109" ht="13.5" hidden="1" customHeight="1">
      <c r="DD131" s="1244"/>
      <c r="DE131" s="1244"/>
    </row>
    <row r="132" spans="108:109" ht="13.5" hidden="1" customHeight="1">
      <c r="DD132" s="1244"/>
      <c r="DE132" s="1244"/>
    </row>
    <row r="133" spans="108:109" ht="13.5" hidden="1" customHeight="1">
      <c r="DD133" s="1244"/>
      <c r="DE133" s="1244"/>
    </row>
    <row r="134" spans="108:109" ht="13.5" hidden="1" customHeight="1">
      <c r="DD134" s="1244"/>
      <c r="DE134" s="1244"/>
    </row>
    <row r="135" spans="108:109" ht="13.5" hidden="1" customHeight="1">
      <c r="DD135" s="1244"/>
      <c r="DE135" s="1244"/>
    </row>
    <row r="136" spans="108:109" ht="13.5" hidden="1" customHeight="1">
      <c r="DD136" s="1244"/>
      <c r="DE136" s="1244"/>
    </row>
    <row r="137" spans="108:109" ht="13.5" hidden="1" customHeight="1">
      <c r="DD137" s="1244"/>
      <c r="DE137" s="1244"/>
    </row>
    <row r="138" spans="108:109" ht="13.5" hidden="1" customHeight="1">
      <c r="DD138" s="1244"/>
      <c r="DE138" s="1244"/>
    </row>
    <row r="139" spans="108:109" ht="13.5" hidden="1" customHeight="1">
      <c r="DD139" s="1244"/>
      <c r="DE139" s="1244"/>
    </row>
    <row r="140" spans="108:109" ht="13.5" hidden="1" customHeight="1">
      <c r="DD140" s="1244"/>
      <c r="DE140" s="1244"/>
    </row>
    <row r="141" spans="108:109" ht="13.5" hidden="1" customHeight="1">
      <c r="DD141" s="1244"/>
      <c r="DE141" s="1244"/>
    </row>
    <row r="142" spans="108:109" ht="13.5" hidden="1" customHeight="1">
      <c r="DD142" s="1244"/>
      <c r="DE142" s="1244"/>
    </row>
    <row r="143" spans="108:109" ht="13.5" hidden="1" customHeight="1">
      <c r="DD143" s="1244"/>
      <c r="DE143" s="1244"/>
    </row>
    <row r="144" spans="108:109" ht="13.5" hidden="1" customHeight="1">
      <c r="DD144" s="1244"/>
      <c r="DE144" s="1244"/>
    </row>
    <row r="145" spans="108:109" ht="13.5" hidden="1" customHeight="1">
      <c r="DD145" s="1244"/>
      <c r="DE145" s="1244"/>
    </row>
    <row r="146" spans="108:109" ht="13.5" hidden="1" customHeight="1">
      <c r="DD146" s="1244"/>
      <c r="DE146" s="1244"/>
    </row>
    <row r="147" spans="108:109" ht="13.5" hidden="1" customHeight="1">
      <c r="DD147" s="1244"/>
      <c r="DE147" s="1244"/>
    </row>
    <row r="148" spans="108:109" ht="13.5" hidden="1" customHeight="1">
      <c r="DD148" s="1244"/>
      <c r="DE148" s="1244"/>
    </row>
    <row r="149" spans="108:109" ht="13.5" hidden="1" customHeight="1">
      <c r="DD149" s="1244"/>
      <c r="DE149" s="1244"/>
    </row>
    <row r="150" spans="108:109" ht="13.5" hidden="1" customHeight="1">
      <c r="DD150" s="1244"/>
      <c r="DE150" s="1244"/>
    </row>
    <row r="151" spans="108:109" ht="13.5" hidden="1" customHeight="1">
      <c r="DD151" s="1244"/>
      <c r="DE151" s="1244"/>
    </row>
    <row r="152" spans="108:109" ht="13.5" hidden="1" customHeight="1">
      <c r="DD152" s="1244"/>
      <c r="DE152" s="1244"/>
    </row>
    <row r="153" spans="108:109" ht="13.5" hidden="1" customHeight="1">
      <c r="DD153" s="1244"/>
      <c r="DE153" s="1244"/>
    </row>
    <row r="154" spans="108:109" ht="13.5" hidden="1" customHeight="1">
      <c r="DD154" s="1244"/>
      <c r="DE154" s="1244"/>
    </row>
    <row r="155" spans="108:109" ht="13.5" hidden="1" customHeight="1">
      <c r="DD155" s="1244"/>
      <c r="DE155" s="1244"/>
    </row>
    <row r="156" spans="108:109" ht="13.5" hidden="1" customHeight="1">
      <c r="DD156" s="1244"/>
      <c r="DE156" s="1244"/>
    </row>
    <row r="157" spans="108:109" ht="13.5" hidden="1" customHeight="1">
      <c r="DD157" s="1244"/>
      <c r="DE157" s="1244"/>
    </row>
    <row r="158" spans="108:109" ht="13.5" hidden="1" customHeight="1">
      <c r="DD158" s="1244"/>
      <c r="DE158" s="1244"/>
    </row>
    <row r="159" spans="108:109" ht="13.5" hidden="1" customHeight="1">
      <c r="DD159" s="1244"/>
      <c r="DE159" s="1244"/>
    </row>
    <row r="160" spans="108:109" ht="13.5" hidden="1" customHeight="1">
      <c r="DD160" s="1244"/>
      <c r="DE160" s="1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4HMQi07ZhC+63cZ45uJ/szXDStnMcpkeLco21YNaAD4dZNenzXH3DoUs8fLmlAxE572kpNNwHi1t9Ils/Hq0Q==" saltValue="coPbqD0GgqSq20/jCGmt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xpkFWbuzFBpwd0cybnExTas7H943+yk9YP7rtcxpGe+i9Ngc1v/j6XfAMOJOfUJWRb+WIYulIHX/FqQyFhTQ==" saltValue="tuEz3K8HqifpMiva7izYO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CEoREa4huhTRDtOczizR7ZoBcQF8E61Vas0LxGzDXyXfSGsJ/llzlg1cX0gtdqwS87+KBNLf297KTDcFtXqKg==" saltValue="Tnl6KhEJLJLoqiW5sPKl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539</v>
      </c>
      <c r="G2" s="136"/>
      <c r="H2" s="137"/>
    </row>
    <row r="3" spans="1:8">
      <c r="A3" s="133" t="s">
        <v>532</v>
      </c>
      <c r="B3" s="138"/>
      <c r="C3" s="139"/>
      <c r="D3" s="140">
        <v>91840</v>
      </c>
      <c r="E3" s="141"/>
      <c r="F3" s="142">
        <v>81990</v>
      </c>
      <c r="G3" s="143"/>
      <c r="H3" s="144"/>
    </row>
    <row r="4" spans="1:8">
      <c r="A4" s="145"/>
      <c r="B4" s="146"/>
      <c r="C4" s="147"/>
      <c r="D4" s="148">
        <v>41532</v>
      </c>
      <c r="E4" s="149"/>
      <c r="F4" s="150">
        <v>34482</v>
      </c>
      <c r="G4" s="151"/>
      <c r="H4" s="152"/>
    </row>
    <row r="5" spans="1:8">
      <c r="A5" s="133" t="s">
        <v>534</v>
      </c>
      <c r="B5" s="138"/>
      <c r="C5" s="139"/>
      <c r="D5" s="140">
        <v>134420</v>
      </c>
      <c r="E5" s="141"/>
      <c r="F5" s="142">
        <v>87551</v>
      </c>
      <c r="G5" s="143"/>
      <c r="H5" s="144"/>
    </row>
    <row r="6" spans="1:8">
      <c r="A6" s="145"/>
      <c r="B6" s="146"/>
      <c r="C6" s="147"/>
      <c r="D6" s="148">
        <v>55923</v>
      </c>
      <c r="E6" s="149"/>
      <c r="F6" s="150">
        <v>43994</v>
      </c>
      <c r="G6" s="151"/>
      <c r="H6" s="152"/>
    </row>
    <row r="7" spans="1:8">
      <c r="A7" s="133" t="s">
        <v>535</v>
      </c>
      <c r="B7" s="138"/>
      <c r="C7" s="139"/>
      <c r="D7" s="140">
        <v>228330</v>
      </c>
      <c r="E7" s="141"/>
      <c r="F7" s="142">
        <v>106092</v>
      </c>
      <c r="G7" s="143"/>
      <c r="H7" s="144"/>
    </row>
    <row r="8" spans="1:8">
      <c r="A8" s="145"/>
      <c r="B8" s="146"/>
      <c r="C8" s="147"/>
      <c r="D8" s="148">
        <v>45973</v>
      </c>
      <c r="E8" s="149"/>
      <c r="F8" s="150">
        <v>44299</v>
      </c>
      <c r="G8" s="151"/>
      <c r="H8" s="152"/>
    </row>
    <row r="9" spans="1:8">
      <c r="A9" s="133" t="s">
        <v>536</v>
      </c>
      <c r="B9" s="138"/>
      <c r="C9" s="139"/>
      <c r="D9" s="140">
        <v>272530</v>
      </c>
      <c r="E9" s="141"/>
      <c r="F9" s="142">
        <v>78903</v>
      </c>
      <c r="G9" s="143"/>
      <c r="H9" s="144"/>
    </row>
    <row r="10" spans="1:8">
      <c r="A10" s="145"/>
      <c r="B10" s="146"/>
      <c r="C10" s="147"/>
      <c r="D10" s="148">
        <v>150859</v>
      </c>
      <c r="E10" s="149"/>
      <c r="F10" s="150">
        <v>49201</v>
      </c>
      <c r="G10" s="151"/>
      <c r="H10" s="152"/>
    </row>
    <row r="11" spans="1:8">
      <c r="A11" s="133" t="s">
        <v>537</v>
      </c>
      <c r="B11" s="138"/>
      <c r="C11" s="139"/>
      <c r="D11" s="140">
        <v>278062</v>
      </c>
      <c r="E11" s="141"/>
      <c r="F11" s="142">
        <v>82993</v>
      </c>
      <c r="G11" s="143"/>
      <c r="H11" s="144"/>
    </row>
    <row r="12" spans="1:8">
      <c r="A12" s="145"/>
      <c r="B12" s="146"/>
      <c r="C12" s="153"/>
      <c r="D12" s="148">
        <v>56155</v>
      </c>
      <c r="E12" s="149"/>
      <c r="F12" s="150">
        <v>46787</v>
      </c>
      <c r="G12" s="151"/>
      <c r="H12" s="152"/>
    </row>
    <row r="13" spans="1:8">
      <c r="A13" s="133"/>
      <c r="B13" s="138"/>
      <c r="C13" s="154"/>
      <c r="D13" s="155">
        <v>201036</v>
      </c>
      <c r="E13" s="156"/>
      <c r="F13" s="157">
        <v>87506</v>
      </c>
      <c r="G13" s="158"/>
      <c r="H13" s="144"/>
    </row>
    <row r="14" spans="1:8">
      <c r="A14" s="145"/>
      <c r="B14" s="146"/>
      <c r="C14" s="147"/>
      <c r="D14" s="148">
        <v>70088</v>
      </c>
      <c r="E14" s="149"/>
      <c r="F14" s="150">
        <v>43753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2.93</v>
      </c>
      <c r="C19" s="159">
        <f>ROUND(VALUE(SUBSTITUTE(実質収支比率等に係る経年分析!G$48,"▲","-")),2)</f>
        <v>6.3</v>
      </c>
      <c r="D19" s="159">
        <f>ROUND(VALUE(SUBSTITUTE(実質収支比率等に係る経年分析!H$48,"▲","-")),2)</f>
        <v>4.1500000000000004</v>
      </c>
      <c r="E19" s="159">
        <f>ROUND(VALUE(SUBSTITUTE(実質収支比率等に係る経年分析!I$48,"▲","-")),2)</f>
        <v>10.69</v>
      </c>
      <c r="F19" s="159">
        <f>ROUND(VALUE(SUBSTITUTE(実質収支比率等に係る経年分析!J$48,"▲","-")),2)</f>
        <v>6.92</v>
      </c>
    </row>
    <row r="20" spans="1:11">
      <c r="A20" s="159" t="s">
        <v>49</v>
      </c>
      <c r="B20" s="159">
        <f>ROUND(VALUE(SUBSTITUTE(実質収支比率等に係る経年分析!F$47,"▲","-")),2)</f>
        <v>29.99</v>
      </c>
      <c r="C20" s="159">
        <f>ROUND(VALUE(SUBSTITUTE(実質収支比率等に係る経年分析!G$47,"▲","-")),2)</f>
        <v>24.39</v>
      </c>
      <c r="D20" s="159">
        <f>ROUND(VALUE(SUBSTITUTE(実質収支比率等に係る経年分析!H$47,"▲","-")),2)</f>
        <v>23.93</v>
      </c>
      <c r="E20" s="159">
        <f>ROUND(VALUE(SUBSTITUTE(実質収支比率等に係る経年分析!I$47,"▲","-")),2)</f>
        <v>16.04</v>
      </c>
      <c r="F20" s="159">
        <f>ROUND(VALUE(SUBSTITUTE(実質収支比率等に係る経年分析!J$47,"▲","-")),2)</f>
        <v>32.17</v>
      </c>
    </row>
    <row r="21" spans="1:11">
      <c r="A21" s="159" t="s">
        <v>50</v>
      </c>
      <c r="B21" s="159">
        <f>IF(ISNUMBER(VALUE(SUBSTITUTE(実質収支比率等に係る経年分析!F$49,"▲","-"))),ROUND(VALUE(SUBSTITUTE(実質収支比率等に係る経年分析!F$49,"▲","-")),2),NA())</f>
        <v>8.01</v>
      </c>
      <c r="C21" s="159">
        <f>IF(ISNUMBER(VALUE(SUBSTITUTE(実質収支比率等に係る経年分析!G$49,"▲","-"))),ROUND(VALUE(SUBSTITUTE(実質収支比率等に係る経年分析!G$49,"▲","-")),2),NA())</f>
        <v>-3.82</v>
      </c>
      <c r="D21" s="159">
        <f>IF(ISNUMBER(VALUE(SUBSTITUTE(実質収支比率等に係る経年分析!H$49,"▲","-"))),ROUND(VALUE(SUBSTITUTE(実質収支比率等に係る経年分析!H$49,"▲","-")),2),NA())</f>
        <v>-4.3899999999999997</v>
      </c>
      <c r="E21" s="159">
        <f>IF(ISNUMBER(VALUE(SUBSTITUTE(実質収支比率等に係る経年分析!I$49,"▲","-"))),ROUND(VALUE(SUBSTITUTE(実質収支比率等に係る経年分析!I$49,"▲","-")),2),NA())</f>
        <v>-4.4000000000000004</v>
      </c>
      <c r="F21" s="159">
        <f>IF(ISNUMBER(VALUE(SUBSTITUTE(実質収支比率等に係る経年分析!J$49,"▲","-"))),ROUND(VALUE(SUBSTITUTE(実質収支比率等に係る経年分析!J$49,"▲","-")),2),NA())</f>
        <v>6.66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川俣町国民健康保険（施設勘定）特別会計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川俣町後期高齢者医療特別会計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川俣町簡易水道事業特別会計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川俣町介護保険特別会計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2.4300000000000002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1.56</v>
      </c>
    </row>
    <row r="33" spans="1:16">
      <c r="A33" s="160" t="str">
        <f>IF(連結実質赤字比率に係る赤字・黒字の構成分析!C$37="",NA(),連結実質赤字比率に係る赤字・黒字の構成分析!C$37)</f>
        <v>川俣町国民健康保険（事業勘定）特別会計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4.42</v>
      </c>
    </row>
    <row r="34" spans="1:16">
      <c r="A34" s="160" t="str">
        <f>IF(連結実質赤字比率に係る赤字・黒字の構成分析!C$36="",NA(),連結実質赤字比率に係る赤字・黒字の構成分析!C$36)</f>
        <v>川俣町水道事業会計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6.26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6.92</v>
      </c>
    </row>
    <row r="36" spans="1:16">
      <c r="A36" s="160" t="str">
        <f>IF(連結実質赤字比率に係る赤字・黒字の構成分析!C$34="",NA(),連結実質赤字比率に係る赤字・黒字の構成分析!C$34)</f>
        <v>川俣町工業団地造成事業特別会計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23.82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493</v>
      </c>
      <c r="E42" s="161"/>
      <c r="F42" s="161"/>
      <c r="G42" s="161">
        <f>'実質公債費比率（分子）の構造'!L$52</f>
        <v>457</v>
      </c>
      <c r="H42" s="161"/>
      <c r="I42" s="161"/>
      <c r="J42" s="161">
        <f>'実質公債費比率（分子）の構造'!M$52</f>
        <v>425</v>
      </c>
      <c r="K42" s="161"/>
      <c r="L42" s="161"/>
      <c r="M42" s="161">
        <f>'実質公債費比率（分子）の構造'!N$52</f>
        <v>425</v>
      </c>
      <c r="N42" s="161"/>
      <c r="O42" s="161"/>
      <c r="P42" s="161">
        <f>'実質公債費比率（分子）の構造'!O$52</f>
        <v>419</v>
      </c>
    </row>
    <row r="43" spans="1:16">
      <c r="A43" s="161" t="s">
        <v>18</v>
      </c>
      <c r="B43" s="161">
        <f>'実質公債費比率（分子）の構造'!K$51</f>
        <v>0</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53</v>
      </c>
      <c r="C44" s="161"/>
      <c r="D44" s="161"/>
      <c r="E44" s="161">
        <f>'実質公債費比率（分子）の構造'!L$50</f>
        <v>43</v>
      </c>
      <c r="F44" s="161"/>
      <c r="G44" s="161"/>
      <c r="H44" s="161">
        <f>'実質公債費比率（分子）の構造'!M$50</f>
        <v>32</v>
      </c>
      <c r="I44" s="161"/>
      <c r="J44" s="161"/>
      <c r="K44" s="161">
        <f>'実質公債費比率（分子）の構造'!N$50</f>
        <v>41</v>
      </c>
      <c r="L44" s="161"/>
      <c r="M44" s="161"/>
      <c r="N44" s="161">
        <f>'実質公債費比率（分子）の構造'!O$50</f>
        <v>41</v>
      </c>
      <c r="O44" s="161"/>
      <c r="P44" s="161"/>
    </row>
    <row r="45" spans="1:16">
      <c r="A45" s="161" t="s">
        <v>59</v>
      </c>
      <c r="B45" s="161">
        <f>'実質公債費比率（分子）の構造'!K$49</f>
        <v>5</v>
      </c>
      <c r="C45" s="161"/>
      <c r="D45" s="161"/>
      <c r="E45" s="161">
        <f>'実質公債費比率（分子）の構造'!L$49</f>
        <v>7</v>
      </c>
      <c r="F45" s="161"/>
      <c r="G45" s="161"/>
      <c r="H45" s="161">
        <f>'実質公債費比率（分子）の構造'!M$49</f>
        <v>10</v>
      </c>
      <c r="I45" s="161"/>
      <c r="J45" s="161"/>
      <c r="K45" s="161">
        <f>'実質公債費比率（分子）の構造'!N$49</f>
        <v>24</v>
      </c>
      <c r="L45" s="161"/>
      <c r="M45" s="161"/>
      <c r="N45" s="161">
        <f>'実質公債費比率（分子）の構造'!O$49</f>
        <v>33</v>
      </c>
      <c r="O45" s="161"/>
      <c r="P45" s="161"/>
    </row>
    <row r="46" spans="1:16">
      <c r="A46" s="161" t="s">
        <v>60</v>
      </c>
      <c r="B46" s="161">
        <f>'実質公債費比率（分子）の構造'!K$48</f>
        <v>29</v>
      </c>
      <c r="C46" s="161"/>
      <c r="D46" s="161"/>
      <c r="E46" s="161">
        <f>'実質公債費比率（分子）の構造'!L$48</f>
        <v>25</v>
      </c>
      <c r="F46" s="161"/>
      <c r="G46" s="161"/>
      <c r="H46" s="161">
        <f>'実質公債費比率（分子）の構造'!M$48</f>
        <v>2</v>
      </c>
      <c r="I46" s="161"/>
      <c r="J46" s="161"/>
      <c r="K46" s="161">
        <f>'実質公債費比率（分子）の構造'!N$48</f>
        <v>26</v>
      </c>
      <c r="L46" s="161"/>
      <c r="M46" s="161"/>
      <c r="N46" s="161">
        <f>'実質公債費比率（分子）の構造'!O$48</f>
        <v>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605</v>
      </c>
      <c r="C49" s="161"/>
      <c r="D49" s="161"/>
      <c r="E49" s="161">
        <f>'実質公債費比率（分子）の構造'!L$45</f>
        <v>512</v>
      </c>
      <c r="F49" s="161"/>
      <c r="G49" s="161"/>
      <c r="H49" s="161">
        <f>'実質公債費比率（分子）の構造'!M$45</f>
        <v>466</v>
      </c>
      <c r="I49" s="161"/>
      <c r="J49" s="161"/>
      <c r="K49" s="161">
        <f>'実質公債費比率（分子）の構造'!N$45</f>
        <v>460</v>
      </c>
      <c r="L49" s="161"/>
      <c r="M49" s="161"/>
      <c r="N49" s="161">
        <f>'実質公債費比率（分子）の構造'!O$45</f>
        <v>490</v>
      </c>
      <c r="O49" s="161"/>
      <c r="P49" s="161"/>
    </row>
    <row r="50" spans="1:16">
      <c r="A50" s="161" t="s">
        <v>63</v>
      </c>
      <c r="B50" s="161" t="e">
        <f>NA()</f>
        <v>#N/A</v>
      </c>
      <c r="C50" s="161">
        <f>IF(ISNUMBER('実質公債費比率（分子）の構造'!K$53),'実質公債費比率（分子）の構造'!K$53,NA())</f>
        <v>199</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85</v>
      </c>
      <c r="J50" s="161" t="e">
        <f>NA()</f>
        <v>#N/A</v>
      </c>
      <c r="K50" s="161" t="e">
        <f>NA()</f>
        <v>#N/A</v>
      </c>
      <c r="L50" s="161">
        <f>IF(ISNUMBER('実質公債費比率（分子）の構造'!N$53),'実質公債費比率（分子）の構造'!N$53,NA())</f>
        <v>126</v>
      </c>
      <c r="M50" s="161" t="e">
        <f>NA()</f>
        <v>#N/A</v>
      </c>
      <c r="N50" s="161" t="e">
        <f>NA()</f>
        <v>#N/A</v>
      </c>
      <c r="O50" s="161">
        <f>IF(ISNUMBER('実質公債費比率（分子）の構造'!O$53),'実質公債費比率（分子）の構造'!O$53,NA())</f>
        <v>146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4016</v>
      </c>
      <c r="E56" s="160"/>
      <c r="F56" s="160"/>
      <c r="G56" s="160">
        <f>'将来負担比率（分子）の構造'!J$52</f>
        <v>3916</v>
      </c>
      <c r="H56" s="160"/>
      <c r="I56" s="160"/>
      <c r="J56" s="160">
        <f>'将来負担比率（分子）の構造'!K$52</f>
        <v>3947</v>
      </c>
      <c r="K56" s="160"/>
      <c r="L56" s="160"/>
      <c r="M56" s="160">
        <f>'将来負担比率（分子）の構造'!L$52</f>
        <v>3862</v>
      </c>
      <c r="N56" s="160"/>
      <c r="O56" s="160"/>
      <c r="P56" s="160">
        <f>'将来負担比率（分子）の構造'!M$52</f>
        <v>3823</v>
      </c>
    </row>
    <row r="57" spans="1:16">
      <c r="A57" s="160" t="s">
        <v>36</v>
      </c>
      <c r="B57" s="160"/>
      <c r="C57" s="160"/>
      <c r="D57" s="160">
        <f>'将来負担比率（分子）の構造'!I$51</f>
        <v>128</v>
      </c>
      <c r="E57" s="160"/>
      <c r="F57" s="160"/>
      <c r="G57" s="160">
        <f>'将来負担比率（分子）の構造'!J$51</f>
        <v>105</v>
      </c>
      <c r="H57" s="160"/>
      <c r="I57" s="160"/>
      <c r="J57" s="160">
        <f>'将来負担比率（分子）の構造'!K$51</f>
        <v>91</v>
      </c>
      <c r="K57" s="160"/>
      <c r="L57" s="160"/>
      <c r="M57" s="160">
        <f>'将来負担比率（分子）の構造'!L$51</f>
        <v>76</v>
      </c>
      <c r="N57" s="160"/>
      <c r="O57" s="160"/>
      <c r="P57" s="160">
        <f>'将来負担比率（分子）の構造'!M$51</f>
        <v>61</v>
      </c>
    </row>
    <row r="58" spans="1:16">
      <c r="A58" s="160" t="s">
        <v>35</v>
      </c>
      <c r="B58" s="160"/>
      <c r="C58" s="160"/>
      <c r="D58" s="160">
        <f>'将来負担比率（分子）の構造'!I$50</f>
        <v>2045</v>
      </c>
      <c r="E58" s="160"/>
      <c r="F58" s="160"/>
      <c r="G58" s="160">
        <f>'将来負担比率（分子）の構造'!J$50</f>
        <v>1823</v>
      </c>
      <c r="H58" s="160"/>
      <c r="I58" s="160"/>
      <c r="J58" s="160">
        <f>'将来負担比率（分子）の構造'!K$50</f>
        <v>1699</v>
      </c>
      <c r="K58" s="160"/>
      <c r="L58" s="160"/>
      <c r="M58" s="160">
        <f>'将来負担比率（分子）の構造'!L$50</f>
        <v>1343</v>
      </c>
      <c r="N58" s="160"/>
      <c r="O58" s="160"/>
      <c r="P58" s="160">
        <f>'将来負担比率（分子）の構造'!M$50</f>
        <v>1978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1375</v>
      </c>
      <c r="C62" s="160"/>
      <c r="D62" s="160"/>
      <c r="E62" s="160">
        <f>'将来負担比率（分子）の構造'!J$45</f>
        <v>1213</v>
      </c>
      <c r="F62" s="160"/>
      <c r="G62" s="160"/>
      <c r="H62" s="160">
        <f>'将来負担比率（分子）の構造'!K$45</f>
        <v>1164</v>
      </c>
      <c r="I62" s="160"/>
      <c r="J62" s="160"/>
      <c r="K62" s="160">
        <f>'将来負担比率（分子）の構造'!L$45</f>
        <v>1086</v>
      </c>
      <c r="L62" s="160"/>
      <c r="M62" s="160"/>
      <c r="N62" s="160">
        <f>'将来負担比率（分子）の構造'!M$45</f>
        <v>942</v>
      </c>
      <c r="O62" s="160"/>
      <c r="P62" s="160"/>
    </row>
    <row r="63" spans="1:16">
      <c r="A63" s="160" t="s">
        <v>28</v>
      </c>
      <c r="B63" s="160">
        <f>'将来負担比率（分子）の構造'!I$44</f>
        <v>127</v>
      </c>
      <c r="C63" s="160"/>
      <c r="D63" s="160"/>
      <c r="E63" s="160">
        <f>'将来負担比率（分子）の構造'!J$44</f>
        <v>240</v>
      </c>
      <c r="F63" s="160"/>
      <c r="G63" s="160"/>
      <c r="H63" s="160">
        <f>'将来負担比率（分子）の構造'!K$44</f>
        <v>348</v>
      </c>
      <c r="I63" s="160"/>
      <c r="J63" s="160"/>
      <c r="K63" s="160">
        <f>'将来負担比率（分子）の構造'!L$44</f>
        <v>350</v>
      </c>
      <c r="L63" s="160"/>
      <c r="M63" s="160"/>
      <c r="N63" s="160">
        <f>'将来負担比率（分子）の構造'!M$44</f>
        <v>318</v>
      </c>
      <c r="O63" s="160"/>
      <c r="P63" s="160"/>
    </row>
    <row r="64" spans="1:16">
      <c r="A64" s="160" t="s">
        <v>27</v>
      </c>
      <c r="B64" s="160">
        <f>'将来負担比率（分子）の構造'!I$43</f>
        <v>27</v>
      </c>
      <c r="C64" s="160"/>
      <c r="D64" s="160"/>
      <c r="E64" s="160">
        <f>'将来負担比率（分子）の構造'!J$43</f>
        <v>197</v>
      </c>
      <c r="F64" s="160"/>
      <c r="G64" s="160"/>
      <c r="H64" s="160" t="str">
        <f>'将来負担比率（分子）の構造'!K$43</f>
        <v>-</v>
      </c>
      <c r="I64" s="160"/>
      <c r="J64" s="160"/>
      <c r="K64" s="160">
        <f>'将来負担比率（分子）の構造'!L$43</f>
        <v>162</v>
      </c>
      <c r="L64" s="160"/>
      <c r="M64" s="160"/>
      <c r="N64" s="160">
        <f>'将来負担比率（分子）の構造'!M$43</f>
        <v>89</v>
      </c>
      <c r="O64" s="160"/>
      <c r="P64" s="160"/>
    </row>
    <row r="65" spans="1:16">
      <c r="A65" s="160" t="s">
        <v>26</v>
      </c>
      <c r="B65" s="160">
        <f>'将来負担比率（分子）の構造'!I$42</f>
        <v>38</v>
      </c>
      <c r="C65" s="160"/>
      <c r="D65" s="160"/>
      <c r="E65" s="160">
        <f>'将来負担比率（分子）の構造'!J$42</f>
        <v>25</v>
      </c>
      <c r="F65" s="160"/>
      <c r="G65" s="160"/>
      <c r="H65" s="160">
        <f>'将来負担比率（分子）の構造'!K$42</f>
        <v>19</v>
      </c>
      <c r="I65" s="160"/>
      <c r="J65" s="160"/>
      <c r="K65" s="160">
        <f>'将来負担比率（分子）の構造'!L$42</f>
        <v>13</v>
      </c>
      <c r="L65" s="160"/>
      <c r="M65" s="160"/>
      <c r="N65" s="160">
        <f>'将来負担比率（分子）の構造'!M$42</f>
        <v>6</v>
      </c>
      <c r="O65" s="160"/>
      <c r="P65" s="160"/>
    </row>
    <row r="66" spans="1:16">
      <c r="A66" s="160" t="s">
        <v>25</v>
      </c>
      <c r="B66" s="160">
        <f>'将来負担比率（分子）の構造'!I$41</f>
        <v>4705</v>
      </c>
      <c r="C66" s="160"/>
      <c r="D66" s="160"/>
      <c r="E66" s="160">
        <f>'将来負担比率（分子）の構造'!J$41</f>
        <v>4796</v>
      </c>
      <c r="F66" s="160"/>
      <c r="G66" s="160"/>
      <c r="H66" s="160">
        <f>'将来負担比率（分子）の構造'!K$41</f>
        <v>5012</v>
      </c>
      <c r="I66" s="160"/>
      <c r="J66" s="160"/>
      <c r="K66" s="160">
        <f>'将来負担比率（分子）の構造'!L$41</f>
        <v>6511</v>
      </c>
      <c r="L66" s="160"/>
      <c r="M66" s="160"/>
      <c r="N66" s="160">
        <f>'将来負担比率（分子）の構造'!M$41</f>
        <v>6667</v>
      </c>
      <c r="O66" s="160"/>
      <c r="P66" s="160"/>
    </row>
    <row r="67" spans="1:16">
      <c r="A67" s="160" t="s">
        <v>67</v>
      </c>
      <c r="B67" s="160" t="e">
        <f>NA()</f>
        <v>#N/A</v>
      </c>
      <c r="C67" s="160">
        <f>IF(ISNUMBER('将来負担比率（分子）の構造'!I$53), IF('将来負担比率（分子）の構造'!I$53 &lt; 0, 0, '将来負担比率（分子）の構造'!I$53), NA())</f>
        <v>83</v>
      </c>
      <c r="D67" s="160" t="e">
        <f>NA()</f>
        <v>#N/A</v>
      </c>
      <c r="E67" s="160" t="e">
        <f>NA()</f>
        <v>#N/A</v>
      </c>
      <c r="F67" s="160">
        <f>IF(ISNUMBER('将来負担比率（分子）の構造'!J$53), IF('将来負担比率（分子）の構造'!J$53 &lt; 0, 0, '将来負担比率（分子）の構造'!J$53), NA())</f>
        <v>626</v>
      </c>
      <c r="G67" s="160" t="e">
        <f>NA()</f>
        <v>#N/A</v>
      </c>
      <c r="H67" s="160" t="e">
        <f>NA()</f>
        <v>#N/A</v>
      </c>
      <c r="I67" s="160">
        <f>IF(ISNUMBER('将来負担比率（分子）の構造'!K$53), IF('将来負担比率（分子）の構造'!K$53 &lt; 0, 0, '将来負担比率（分子）の構造'!K$53), NA())</f>
        <v>806</v>
      </c>
      <c r="J67" s="160" t="e">
        <f>NA()</f>
        <v>#N/A</v>
      </c>
      <c r="K67" s="160" t="e">
        <f>NA()</f>
        <v>#N/A</v>
      </c>
      <c r="L67" s="160">
        <f>IF(ISNUMBER('将来負担比率（分子）の構造'!L$53), IF('将来負担比率（分子）の構造'!L$53 &lt; 0, 0, '将来負担比率（分子）の構造'!L$53), NA())</f>
        <v>2840</v>
      </c>
      <c r="M67" s="160" t="e">
        <f>NA()</f>
        <v>#N/A</v>
      </c>
      <c r="N67" s="160" t="e">
        <f>NA()</f>
        <v>#N/A</v>
      </c>
      <c r="O67" s="160">
        <f>IF(ISNUMBER('将来負担比率（分子）の構造'!M$53), IF('将来負担比率（分子）の構造'!M$53 &lt; 0, 0, '将来負担比率（分子）の構造'!M$53), NA())</f>
        <v>2161</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1019</v>
      </c>
      <c r="C72" s="164">
        <f>基金残高に係る経年分析!G55</f>
        <v>662</v>
      </c>
      <c r="D72" s="164">
        <f>基金残高に係る経年分析!H55</f>
        <v>1312</v>
      </c>
    </row>
    <row r="73" spans="1:16">
      <c r="A73" s="163" t="s">
        <v>70</v>
      </c>
      <c r="B73" s="164">
        <f>基金残高に係る経年分析!F56</f>
        <v>0</v>
      </c>
      <c r="C73" s="164">
        <f>基金残高に係る経年分析!G56</f>
        <v>0</v>
      </c>
      <c r="D73" s="164">
        <f>基金残高に係る経年分析!H56</f>
        <v>0</v>
      </c>
    </row>
    <row r="74" spans="1:16">
      <c r="A74" s="163" t="s">
        <v>71</v>
      </c>
      <c r="B74" s="164">
        <f>基金残高に係る経年分析!F57</f>
        <v>1023</v>
      </c>
      <c r="C74" s="164">
        <f>基金残高に係る経年分析!G57</f>
        <v>1167</v>
      </c>
      <c r="D74" s="164">
        <f>基金残高に係る経年分析!H57</f>
        <v>1400</v>
      </c>
    </row>
  </sheetData>
  <sheetProtection algorithmName="SHA-512" hashValue="LfWhFpiUQtkIpvCJwBBf6c+A3jlsCUOvMIvmOqHK5mJP3SQ6MHod0WaSWf3ApaC411TRRV0AdBGQTFN0zCNueA==" saltValue="RCTCGy1ponp0eBaCcEbm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1203463</v>
      </c>
      <c r="S5" s="669"/>
      <c r="T5" s="669"/>
      <c r="U5" s="669"/>
      <c r="V5" s="669"/>
      <c r="W5" s="669"/>
      <c r="X5" s="669"/>
      <c r="Y5" s="715"/>
      <c r="Z5" s="733">
        <v>10.1</v>
      </c>
      <c r="AA5" s="733"/>
      <c r="AB5" s="733"/>
      <c r="AC5" s="733"/>
      <c r="AD5" s="734">
        <v>1203463</v>
      </c>
      <c r="AE5" s="734"/>
      <c r="AF5" s="734"/>
      <c r="AG5" s="734"/>
      <c r="AH5" s="734"/>
      <c r="AI5" s="734"/>
      <c r="AJ5" s="734"/>
      <c r="AK5" s="734"/>
      <c r="AL5" s="716">
        <v>32.1</v>
      </c>
      <c r="AM5" s="685"/>
      <c r="AN5" s="685"/>
      <c r="AO5" s="717"/>
      <c r="AP5" s="702" t="s">
        <v>222</v>
      </c>
      <c r="AQ5" s="703"/>
      <c r="AR5" s="703"/>
      <c r="AS5" s="703"/>
      <c r="AT5" s="703"/>
      <c r="AU5" s="703"/>
      <c r="AV5" s="703"/>
      <c r="AW5" s="703"/>
      <c r="AX5" s="703"/>
      <c r="AY5" s="703"/>
      <c r="AZ5" s="703"/>
      <c r="BA5" s="703"/>
      <c r="BB5" s="703"/>
      <c r="BC5" s="703"/>
      <c r="BD5" s="703"/>
      <c r="BE5" s="703"/>
      <c r="BF5" s="704"/>
      <c r="BG5" s="603">
        <v>1203463</v>
      </c>
      <c r="BH5" s="606"/>
      <c r="BI5" s="606"/>
      <c r="BJ5" s="606"/>
      <c r="BK5" s="606"/>
      <c r="BL5" s="606"/>
      <c r="BM5" s="606"/>
      <c r="BN5" s="607"/>
      <c r="BO5" s="665">
        <v>100</v>
      </c>
      <c r="BP5" s="665"/>
      <c r="BQ5" s="665"/>
      <c r="BR5" s="665"/>
      <c r="BS5" s="666" t="s">
        <v>167</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79233</v>
      </c>
      <c r="S6" s="606"/>
      <c r="T6" s="606"/>
      <c r="U6" s="606"/>
      <c r="V6" s="606"/>
      <c r="W6" s="606"/>
      <c r="X6" s="606"/>
      <c r="Y6" s="607"/>
      <c r="Z6" s="665">
        <v>0.7</v>
      </c>
      <c r="AA6" s="665"/>
      <c r="AB6" s="665"/>
      <c r="AC6" s="665"/>
      <c r="AD6" s="666">
        <v>79233</v>
      </c>
      <c r="AE6" s="666"/>
      <c r="AF6" s="666"/>
      <c r="AG6" s="666"/>
      <c r="AH6" s="666"/>
      <c r="AI6" s="666"/>
      <c r="AJ6" s="666"/>
      <c r="AK6" s="666"/>
      <c r="AL6" s="608">
        <v>2.1</v>
      </c>
      <c r="AM6" s="609"/>
      <c r="AN6" s="609"/>
      <c r="AO6" s="667"/>
      <c r="AP6" s="600" t="s">
        <v>227</v>
      </c>
      <c r="AQ6" s="601"/>
      <c r="AR6" s="601"/>
      <c r="AS6" s="601"/>
      <c r="AT6" s="601"/>
      <c r="AU6" s="601"/>
      <c r="AV6" s="601"/>
      <c r="AW6" s="601"/>
      <c r="AX6" s="601"/>
      <c r="AY6" s="601"/>
      <c r="AZ6" s="601"/>
      <c r="BA6" s="601"/>
      <c r="BB6" s="601"/>
      <c r="BC6" s="601"/>
      <c r="BD6" s="601"/>
      <c r="BE6" s="601"/>
      <c r="BF6" s="602"/>
      <c r="BG6" s="603">
        <v>1203463</v>
      </c>
      <c r="BH6" s="606"/>
      <c r="BI6" s="606"/>
      <c r="BJ6" s="606"/>
      <c r="BK6" s="606"/>
      <c r="BL6" s="606"/>
      <c r="BM6" s="606"/>
      <c r="BN6" s="607"/>
      <c r="BO6" s="665">
        <v>100</v>
      </c>
      <c r="BP6" s="665"/>
      <c r="BQ6" s="665"/>
      <c r="BR6" s="665"/>
      <c r="BS6" s="666" t="s">
        <v>121</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97906</v>
      </c>
      <c r="CS6" s="606"/>
      <c r="CT6" s="606"/>
      <c r="CU6" s="606"/>
      <c r="CV6" s="606"/>
      <c r="CW6" s="606"/>
      <c r="CX6" s="606"/>
      <c r="CY6" s="607"/>
      <c r="CZ6" s="716">
        <v>0.9</v>
      </c>
      <c r="DA6" s="685"/>
      <c r="DB6" s="685"/>
      <c r="DC6" s="719"/>
      <c r="DD6" s="611" t="s">
        <v>229</v>
      </c>
      <c r="DE6" s="606"/>
      <c r="DF6" s="606"/>
      <c r="DG6" s="606"/>
      <c r="DH6" s="606"/>
      <c r="DI6" s="606"/>
      <c r="DJ6" s="606"/>
      <c r="DK6" s="606"/>
      <c r="DL6" s="606"/>
      <c r="DM6" s="606"/>
      <c r="DN6" s="606"/>
      <c r="DO6" s="606"/>
      <c r="DP6" s="607"/>
      <c r="DQ6" s="611">
        <v>97906</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1748</v>
      </c>
      <c r="S7" s="606"/>
      <c r="T7" s="606"/>
      <c r="U7" s="606"/>
      <c r="V7" s="606"/>
      <c r="W7" s="606"/>
      <c r="X7" s="606"/>
      <c r="Y7" s="607"/>
      <c r="Z7" s="665">
        <v>0</v>
      </c>
      <c r="AA7" s="665"/>
      <c r="AB7" s="665"/>
      <c r="AC7" s="665"/>
      <c r="AD7" s="666">
        <v>1748</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600815</v>
      </c>
      <c r="BH7" s="606"/>
      <c r="BI7" s="606"/>
      <c r="BJ7" s="606"/>
      <c r="BK7" s="606"/>
      <c r="BL7" s="606"/>
      <c r="BM7" s="606"/>
      <c r="BN7" s="607"/>
      <c r="BO7" s="665">
        <v>49.9</v>
      </c>
      <c r="BP7" s="665"/>
      <c r="BQ7" s="665"/>
      <c r="BR7" s="665"/>
      <c r="BS7" s="666" t="s">
        <v>229</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1682831</v>
      </c>
      <c r="CS7" s="606"/>
      <c r="CT7" s="606"/>
      <c r="CU7" s="606"/>
      <c r="CV7" s="606"/>
      <c r="CW7" s="606"/>
      <c r="CX7" s="606"/>
      <c r="CY7" s="607"/>
      <c r="CZ7" s="665">
        <v>15</v>
      </c>
      <c r="DA7" s="665"/>
      <c r="DB7" s="665"/>
      <c r="DC7" s="665"/>
      <c r="DD7" s="611">
        <v>55499</v>
      </c>
      <c r="DE7" s="606"/>
      <c r="DF7" s="606"/>
      <c r="DG7" s="606"/>
      <c r="DH7" s="606"/>
      <c r="DI7" s="606"/>
      <c r="DJ7" s="606"/>
      <c r="DK7" s="606"/>
      <c r="DL7" s="606"/>
      <c r="DM7" s="606"/>
      <c r="DN7" s="606"/>
      <c r="DO7" s="606"/>
      <c r="DP7" s="607"/>
      <c r="DQ7" s="611">
        <v>1203713</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3738</v>
      </c>
      <c r="S8" s="606"/>
      <c r="T8" s="606"/>
      <c r="U8" s="606"/>
      <c r="V8" s="606"/>
      <c r="W8" s="606"/>
      <c r="X8" s="606"/>
      <c r="Y8" s="607"/>
      <c r="Z8" s="665">
        <v>0</v>
      </c>
      <c r="AA8" s="665"/>
      <c r="AB8" s="665"/>
      <c r="AC8" s="665"/>
      <c r="AD8" s="666">
        <v>3738</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21887</v>
      </c>
      <c r="BH8" s="606"/>
      <c r="BI8" s="606"/>
      <c r="BJ8" s="606"/>
      <c r="BK8" s="606"/>
      <c r="BL8" s="606"/>
      <c r="BM8" s="606"/>
      <c r="BN8" s="607"/>
      <c r="BO8" s="665">
        <v>1.8</v>
      </c>
      <c r="BP8" s="665"/>
      <c r="BQ8" s="665"/>
      <c r="BR8" s="665"/>
      <c r="BS8" s="611" t="s">
        <v>167</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5843417</v>
      </c>
      <c r="CS8" s="606"/>
      <c r="CT8" s="606"/>
      <c r="CU8" s="606"/>
      <c r="CV8" s="606"/>
      <c r="CW8" s="606"/>
      <c r="CX8" s="606"/>
      <c r="CY8" s="607"/>
      <c r="CZ8" s="665">
        <v>52</v>
      </c>
      <c r="DA8" s="665"/>
      <c r="DB8" s="665"/>
      <c r="DC8" s="665"/>
      <c r="DD8" s="611">
        <v>2646982</v>
      </c>
      <c r="DE8" s="606"/>
      <c r="DF8" s="606"/>
      <c r="DG8" s="606"/>
      <c r="DH8" s="606"/>
      <c r="DI8" s="606"/>
      <c r="DJ8" s="606"/>
      <c r="DK8" s="606"/>
      <c r="DL8" s="606"/>
      <c r="DM8" s="606"/>
      <c r="DN8" s="606"/>
      <c r="DO8" s="606"/>
      <c r="DP8" s="607"/>
      <c r="DQ8" s="611">
        <v>1956675</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3537</v>
      </c>
      <c r="S9" s="606"/>
      <c r="T9" s="606"/>
      <c r="U9" s="606"/>
      <c r="V9" s="606"/>
      <c r="W9" s="606"/>
      <c r="X9" s="606"/>
      <c r="Y9" s="607"/>
      <c r="Z9" s="665">
        <v>0</v>
      </c>
      <c r="AA9" s="665"/>
      <c r="AB9" s="665"/>
      <c r="AC9" s="665"/>
      <c r="AD9" s="666">
        <v>3537</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487117</v>
      </c>
      <c r="BH9" s="606"/>
      <c r="BI9" s="606"/>
      <c r="BJ9" s="606"/>
      <c r="BK9" s="606"/>
      <c r="BL9" s="606"/>
      <c r="BM9" s="606"/>
      <c r="BN9" s="607"/>
      <c r="BO9" s="665">
        <v>40.5</v>
      </c>
      <c r="BP9" s="665"/>
      <c r="BQ9" s="665"/>
      <c r="BR9" s="665"/>
      <c r="BS9" s="611" t="s">
        <v>121</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388408</v>
      </c>
      <c r="CS9" s="606"/>
      <c r="CT9" s="606"/>
      <c r="CU9" s="606"/>
      <c r="CV9" s="606"/>
      <c r="CW9" s="606"/>
      <c r="CX9" s="606"/>
      <c r="CY9" s="607"/>
      <c r="CZ9" s="665">
        <v>3.5</v>
      </c>
      <c r="DA9" s="665"/>
      <c r="DB9" s="665"/>
      <c r="DC9" s="665"/>
      <c r="DD9" s="611">
        <v>43635</v>
      </c>
      <c r="DE9" s="606"/>
      <c r="DF9" s="606"/>
      <c r="DG9" s="606"/>
      <c r="DH9" s="606"/>
      <c r="DI9" s="606"/>
      <c r="DJ9" s="606"/>
      <c r="DK9" s="606"/>
      <c r="DL9" s="606"/>
      <c r="DM9" s="606"/>
      <c r="DN9" s="606"/>
      <c r="DO9" s="606"/>
      <c r="DP9" s="607"/>
      <c r="DQ9" s="611">
        <v>364499</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167</v>
      </c>
      <c r="S10" s="606"/>
      <c r="T10" s="606"/>
      <c r="U10" s="606"/>
      <c r="V10" s="606"/>
      <c r="W10" s="606"/>
      <c r="X10" s="606"/>
      <c r="Y10" s="607"/>
      <c r="Z10" s="665" t="s">
        <v>167</v>
      </c>
      <c r="AA10" s="665"/>
      <c r="AB10" s="665"/>
      <c r="AC10" s="665"/>
      <c r="AD10" s="666" t="s">
        <v>121</v>
      </c>
      <c r="AE10" s="666"/>
      <c r="AF10" s="666"/>
      <c r="AG10" s="666"/>
      <c r="AH10" s="666"/>
      <c r="AI10" s="666"/>
      <c r="AJ10" s="666"/>
      <c r="AK10" s="666"/>
      <c r="AL10" s="608" t="s">
        <v>121</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32049</v>
      </c>
      <c r="BH10" s="606"/>
      <c r="BI10" s="606"/>
      <c r="BJ10" s="606"/>
      <c r="BK10" s="606"/>
      <c r="BL10" s="606"/>
      <c r="BM10" s="606"/>
      <c r="BN10" s="607"/>
      <c r="BO10" s="665">
        <v>2.7</v>
      </c>
      <c r="BP10" s="665"/>
      <c r="BQ10" s="665"/>
      <c r="BR10" s="665"/>
      <c r="BS10" s="611" t="s">
        <v>167</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2500</v>
      </c>
      <c r="CS10" s="606"/>
      <c r="CT10" s="606"/>
      <c r="CU10" s="606"/>
      <c r="CV10" s="606"/>
      <c r="CW10" s="606"/>
      <c r="CX10" s="606"/>
      <c r="CY10" s="607"/>
      <c r="CZ10" s="665">
        <v>0</v>
      </c>
      <c r="DA10" s="665"/>
      <c r="DB10" s="665"/>
      <c r="DC10" s="665"/>
      <c r="DD10" s="611" t="s">
        <v>121</v>
      </c>
      <c r="DE10" s="606"/>
      <c r="DF10" s="606"/>
      <c r="DG10" s="606"/>
      <c r="DH10" s="606"/>
      <c r="DI10" s="606"/>
      <c r="DJ10" s="606"/>
      <c r="DK10" s="606"/>
      <c r="DL10" s="606"/>
      <c r="DM10" s="606"/>
      <c r="DN10" s="606"/>
      <c r="DO10" s="606"/>
      <c r="DP10" s="607"/>
      <c r="DQ10" s="611">
        <v>2455</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229</v>
      </c>
      <c r="AA11" s="665"/>
      <c r="AB11" s="665"/>
      <c r="AC11" s="665"/>
      <c r="AD11" s="666" t="s">
        <v>229</v>
      </c>
      <c r="AE11" s="666"/>
      <c r="AF11" s="666"/>
      <c r="AG11" s="666"/>
      <c r="AH11" s="666"/>
      <c r="AI11" s="666"/>
      <c r="AJ11" s="666"/>
      <c r="AK11" s="666"/>
      <c r="AL11" s="608" t="s">
        <v>229</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59762</v>
      </c>
      <c r="BH11" s="606"/>
      <c r="BI11" s="606"/>
      <c r="BJ11" s="606"/>
      <c r="BK11" s="606"/>
      <c r="BL11" s="606"/>
      <c r="BM11" s="606"/>
      <c r="BN11" s="607"/>
      <c r="BO11" s="665">
        <v>5</v>
      </c>
      <c r="BP11" s="665"/>
      <c r="BQ11" s="665"/>
      <c r="BR11" s="665"/>
      <c r="BS11" s="611" t="s">
        <v>121</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334102</v>
      </c>
      <c r="CS11" s="606"/>
      <c r="CT11" s="606"/>
      <c r="CU11" s="606"/>
      <c r="CV11" s="606"/>
      <c r="CW11" s="606"/>
      <c r="CX11" s="606"/>
      <c r="CY11" s="607"/>
      <c r="CZ11" s="665">
        <v>3</v>
      </c>
      <c r="DA11" s="665"/>
      <c r="DB11" s="665"/>
      <c r="DC11" s="665"/>
      <c r="DD11" s="611">
        <v>175545</v>
      </c>
      <c r="DE11" s="606"/>
      <c r="DF11" s="606"/>
      <c r="DG11" s="606"/>
      <c r="DH11" s="606"/>
      <c r="DI11" s="606"/>
      <c r="DJ11" s="606"/>
      <c r="DK11" s="606"/>
      <c r="DL11" s="606"/>
      <c r="DM11" s="606"/>
      <c r="DN11" s="606"/>
      <c r="DO11" s="606"/>
      <c r="DP11" s="607"/>
      <c r="DQ11" s="611">
        <v>222561</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254979</v>
      </c>
      <c r="S12" s="606"/>
      <c r="T12" s="606"/>
      <c r="U12" s="606"/>
      <c r="V12" s="606"/>
      <c r="W12" s="606"/>
      <c r="X12" s="606"/>
      <c r="Y12" s="607"/>
      <c r="Z12" s="665">
        <v>2.1</v>
      </c>
      <c r="AA12" s="665"/>
      <c r="AB12" s="665"/>
      <c r="AC12" s="665"/>
      <c r="AD12" s="666">
        <v>254979</v>
      </c>
      <c r="AE12" s="666"/>
      <c r="AF12" s="666"/>
      <c r="AG12" s="666"/>
      <c r="AH12" s="666"/>
      <c r="AI12" s="666"/>
      <c r="AJ12" s="666"/>
      <c r="AK12" s="666"/>
      <c r="AL12" s="608">
        <v>6.8</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464879</v>
      </c>
      <c r="BH12" s="606"/>
      <c r="BI12" s="606"/>
      <c r="BJ12" s="606"/>
      <c r="BK12" s="606"/>
      <c r="BL12" s="606"/>
      <c r="BM12" s="606"/>
      <c r="BN12" s="607"/>
      <c r="BO12" s="665">
        <v>38.6</v>
      </c>
      <c r="BP12" s="665"/>
      <c r="BQ12" s="665"/>
      <c r="BR12" s="665"/>
      <c r="BS12" s="611" t="s">
        <v>121</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200801</v>
      </c>
      <c r="CS12" s="606"/>
      <c r="CT12" s="606"/>
      <c r="CU12" s="606"/>
      <c r="CV12" s="606"/>
      <c r="CW12" s="606"/>
      <c r="CX12" s="606"/>
      <c r="CY12" s="607"/>
      <c r="CZ12" s="665">
        <v>1.8</v>
      </c>
      <c r="DA12" s="665"/>
      <c r="DB12" s="665"/>
      <c r="DC12" s="665"/>
      <c r="DD12" s="611">
        <v>20288</v>
      </c>
      <c r="DE12" s="606"/>
      <c r="DF12" s="606"/>
      <c r="DG12" s="606"/>
      <c r="DH12" s="606"/>
      <c r="DI12" s="606"/>
      <c r="DJ12" s="606"/>
      <c r="DK12" s="606"/>
      <c r="DL12" s="606"/>
      <c r="DM12" s="606"/>
      <c r="DN12" s="606"/>
      <c r="DO12" s="606"/>
      <c r="DP12" s="607"/>
      <c r="DQ12" s="611">
        <v>84997</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229</v>
      </c>
      <c r="S13" s="606"/>
      <c r="T13" s="606"/>
      <c r="U13" s="606"/>
      <c r="V13" s="606"/>
      <c r="W13" s="606"/>
      <c r="X13" s="606"/>
      <c r="Y13" s="607"/>
      <c r="Z13" s="665" t="s">
        <v>229</v>
      </c>
      <c r="AA13" s="665"/>
      <c r="AB13" s="665"/>
      <c r="AC13" s="665"/>
      <c r="AD13" s="666" t="s">
        <v>229</v>
      </c>
      <c r="AE13" s="666"/>
      <c r="AF13" s="666"/>
      <c r="AG13" s="666"/>
      <c r="AH13" s="666"/>
      <c r="AI13" s="666"/>
      <c r="AJ13" s="666"/>
      <c r="AK13" s="666"/>
      <c r="AL13" s="608" t="s">
        <v>121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463761</v>
      </c>
      <c r="BH13" s="606"/>
      <c r="BI13" s="606"/>
      <c r="BJ13" s="606"/>
      <c r="BK13" s="606"/>
      <c r="BL13" s="606"/>
      <c r="BM13" s="606"/>
      <c r="BN13" s="607"/>
      <c r="BO13" s="665">
        <v>38.5</v>
      </c>
      <c r="BP13" s="665"/>
      <c r="BQ13" s="665"/>
      <c r="BR13" s="665"/>
      <c r="BS13" s="611" t="s">
        <v>229</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640778</v>
      </c>
      <c r="CS13" s="606"/>
      <c r="CT13" s="606"/>
      <c r="CU13" s="606"/>
      <c r="CV13" s="606"/>
      <c r="CW13" s="606"/>
      <c r="CX13" s="606"/>
      <c r="CY13" s="607"/>
      <c r="CZ13" s="665">
        <v>5.7</v>
      </c>
      <c r="DA13" s="665"/>
      <c r="DB13" s="665"/>
      <c r="DC13" s="665"/>
      <c r="DD13" s="611">
        <v>492870</v>
      </c>
      <c r="DE13" s="606"/>
      <c r="DF13" s="606"/>
      <c r="DG13" s="606"/>
      <c r="DH13" s="606"/>
      <c r="DI13" s="606"/>
      <c r="DJ13" s="606"/>
      <c r="DK13" s="606"/>
      <c r="DL13" s="606"/>
      <c r="DM13" s="606"/>
      <c r="DN13" s="606"/>
      <c r="DO13" s="606"/>
      <c r="DP13" s="607"/>
      <c r="DQ13" s="611">
        <v>211694</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229</v>
      </c>
      <c r="AA14" s="665"/>
      <c r="AB14" s="665"/>
      <c r="AC14" s="665"/>
      <c r="AD14" s="666" t="s">
        <v>121</v>
      </c>
      <c r="AE14" s="666"/>
      <c r="AF14" s="666"/>
      <c r="AG14" s="666"/>
      <c r="AH14" s="666"/>
      <c r="AI14" s="666"/>
      <c r="AJ14" s="666"/>
      <c r="AK14" s="666"/>
      <c r="AL14" s="608" t="s">
        <v>121</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48026</v>
      </c>
      <c r="BH14" s="606"/>
      <c r="BI14" s="606"/>
      <c r="BJ14" s="606"/>
      <c r="BK14" s="606"/>
      <c r="BL14" s="606"/>
      <c r="BM14" s="606"/>
      <c r="BN14" s="607"/>
      <c r="BO14" s="665">
        <v>4</v>
      </c>
      <c r="BP14" s="665"/>
      <c r="BQ14" s="665"/>
      <c r="BR14" s="665"/>
      <c r="BS14" s="611" t="s">
        <v>121</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626015</v>
      </c>
      <c r="CS14" s="606"/>
      <c r="CT14" s="606"/>
      <c r="CU14" s="606"/>
      <c r="CV14" s="606"/>
      <c r="CW14" s="606"/>
      <c r="CX14" s="606"/>
      <c r="CY14" s="607"/>
      <c r="CZ14" s="665">
        <v>5.6</v>
      </c>
      <c r="DA14" s="665"/>
      <c r="DB14" s="665"/>
      <c r="DC14" s="665"/>
      <c r="DD14" s="611">
        <v>326285</v>
      </c>
      <c r="DE14" s="606"/>
      <c r="DF14" s="606"/>
      <c r="DG14" s="606"/>
      <c r="DH14" s="606"/>
      <c r="DI14" s="606"/>
      <c r="DJ14" s="606"/>
      <c r="DK14" s="606"/>
      <c r="DL14" s="606"/>
      <c r="DM14" s="606"/>
      <c r="DN14" s="606"/>
      <c r="DO14" s="606"/>
      <c r="DP14" s="607"/>
      <c r="DQ14" s="611">
        <v>334174</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18774</v>
      </c>
      <c r="S15" s="606"/>
      <c r="T15" s="606"/>
      <c r="U15" s="606"/>
      <c r="V15" s="606"/>
      <c r="W15" s="606"/>
      <c r="X15" s="606"/>
      <c r="Y15" s="607"/>
      <c r="Z15" s="665">
        <v>0.2</v>
      </c>
      <c r="AA15" s="665"/>
      <c r="AB15" s="665"/>
      <c r="AC15" s="665"/>
      <c r="AD15" s="666">
        <v>18774</v>
      </c>
      <c r="AE15" s="666"/>
      <c r="AF15" s="666"/>
      <c r="AG15" s="666"/>
      <c r="AH15" s="666"/>
      <c r="AI15" s="666"/>
      <c r="AJ15" s="666"/>
      <c r="AK15" s="666"/>
      <c r="AL15" s="608">
        <v>0.5</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89743</v>
      </c>
      <c r="BH15" s="606"/>
      <c r="BI15" s="606"/>
      <c r="BJ15" s="606"/>
      <c r="BK15" s="606"/>
      <c r="BL15" s="606"/>
      <c r="BM15" s="606"/>
      <c r="BN15" s="607"/>
      <c r="BO15" s="665">
        <v>7.5</v>
      </c>
      <c r="BP15" s="665"/>
      <c r="BQ15" s="665"/>
      <c r="BR15" s="665"/>
      <c r="BS15" s="611" t="s">
        <v>167</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742381</v>
      </c>
      <c r="CS15" s="606"/>
      <c r="CT15" s="606"/>
      <c r="CU15" s="606"/>
      <c r="CV15" s="606"/>
      <c r="CW15" s="606"/>
      <c r="CX15" s="606"/>
      <c r="CY15" s="607"/>
      <c r="CZ15" s="665">
        <v>6.6</v>
      </c>
      <c r="DA15" s="665"/>
      <c r="DB15" s="665"/>
      <c r="DC15" s="665"/>
      <c r="DD15" s="611">
        <v>57515</v>
      </c>
      <c r="DE15" s="606"/>
      <c r="DF15" s="606"/>
      <c r="DG15" s="606"/>
      <c r="DH15" s="606"/>
      <c r="DI15" s="606"/>
      <c r="DJ15" s="606"/>
      <c r="DK15" s="606"/>
      <c r="DL15" s="606"/>
      <c r="DM15" s="606"/>
      <c r="DN15" s="606"/>
      <c r="DO15" s="606"/>
      <c r="DP15" s="607"/>
      <c r="DQ15" s="611">
        <v>622810</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229</v>
      </c>
      <c r="AE16" s="666"/>
      <c r="AF16" s="666"/>
      <c r="AG16" s="666"/>
      <c r="AH16" s="666"/>
      <c r="AI16" s="666"/>
      <c r="AJ16" s="666"/>
      <c r="AK16" s="666"/>
      <c r="AL16" s="608" t="s">
        <v>229</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167</v>
      </c>
      <c r="BH16" s="606"/>
      <c r="BI16" s="606"/>
      <c r="BJ16" s="606"/>
      <c r="BK16" s="606"/>
      <c r="BL16" s="606"/>
      <c r="BM16" s="606"/>
      <c r="BN16" s="607"/>
      <c r="BO16" s="665" t="s">
        <v>259</v>
      </c>
      <c r="BP16" s="665"/>
      <c r="BQ16" s="665"/>
      <c r="BR16" s="665"/>
      <c r="BS16" s="611" t="s">
        <v>229</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197516</v>
      </c>
      <c r="CS16" s="606"/>
      <c r="CT16" s="606"/>
      <c r="CU16" s="606"/>
      <c r="CV16" s="606"/>
      <c r="CW16" s="606"/>
      <c r="CX16" s="606"/>
      <c r="CY16" s="607"/>
      <c r="CZ16" s="665">
        <v>1.8</v>
      </c>
      <c r="DA16" s="665"/>
      <c r="DB16" s="665"/>
      <c r="DC16" s="665"/>
      <c r="DD16" s="611" t="s">
        <v>121</v>
      </c>
      <c r="DE16" s="606"/>
      <c r="DF16" s="606"/>
      <c r="DG16" s="606"/>
      <c r="DH16" s="606"/>
      <c r="DI16" s="606"/>
      <c r="DJ16" s="606"/>
      <c r="DK16" s="606"/>
      <c r="DL16" s="606"/>
      <c r="DM16" s="606"/>
      <c r="DN16" s="606"/>
      <c r="DO16" s="606"/>
      <c r="DP16" s="607"/>
      <c r="DQ16" s="611">
        <v>120953</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3005</v>
      </c>
      <c r="S17" s="606"/>
      <c r="T17" s="606"/>
      <c r="U17" s="606"/>
      <c r="V17" s="606"/>
      <c r="W17" s="606"/>
      <c r="X17" s="606"/>
      <c r="Y17" s="607"/>
      <c r="Z17" s="665">
        <v>0</v>
      </c>
      <c r="AA17" s="665"/>
      <c r="AB17" s="665"/>
      <c r="AC17" s="665"/>
      <c r="AD17" s="666">
        <v>3005</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489598</v>
      </c>
      <c r="CS17" s="606"/>
      <c r="CT17" s="606"/>
      <c r="CU17" s="606"/>
      <c r="CV17" s="606"/>
      <c r="CW17" s="606"/>
      <c r="CX17" s="606"/>
      <c r="CY17" s="607"/>
      <c r="CZ17" s="665">
        <v>4.4000000000000004</v>
      </c>
      <c r="DA17" s="665"/>
      <c r="DB17" s="665"/>
      <c r="DC17" s="665"/>
      <c r="DD17" s="611" t="s">
        <v>229</v>
      </c>
      <c r="DE17" s="606"/>
      <c r="DF17" s="606"/>
      <c r="DG17" s="606"/>
      <c r="DH17" s="606"/>
      <c r="DI17" s="606"/>
      <c r="DJ17" s="606"/>
      <c r="DK17" s="606"/>
      <c r="DL17" s="606"/>
      <c r="DM17" s="606"/>
      <c r="DN17" s="606"/>
      <c r="DO17" s="606"/>
      <c r="DP17" s="607"/>
      <c r="DQ17" s="611">
        <v>470178</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4134004</v>
      </c>
      <c r="S18" s="606"/>
      <c r="T18" s="606"/>
      <c r="U18" s="606"/>
      <c r="V18" s="606"/>
      <c r="W18" s="606"/>
      <c r="X18" s="606"/>
      <c r="Y18" s="607"/>
      <c r="Z18" s="665">
        <v>34.700000000000003</v>
      </c>
      <c r="AA18" s="665"/>
      <c r="AB18" s="665"/>
      <c r="AC18" s="665"/>
      <c r="AD18" s="666">
        <v>2168118</v>
      </c>
      <c r="AE18" s="666"/>
      <c r="AF18" s="666"/>
      <c r="AG18" s="666"/>
      <c r="AH18" s="666"/>
      <c r="AI18" s="666"/>
      <c r="AJ18" s="666"/>
      <c r="AK18" s="666"/>
      <c r="AL18" s="608">
        <v>57.9</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229</v>
      </c>
      <c r="BP18" s="665"/>
      <c r="BQ18" s="665"/>
      <c r="BR18" s="665"/>
      <c r="BS18" s="611" t="s">
        <v>121</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167</v>
      </c>
      <c r="CS18" s="606"/>
      <c r="CT18" s="606"/>
      <c r="CU18" s="606"/>
      <c r="CV18" s="606"/>
      <c r="CW18" s="606"/>
      <c r="CX18" s="606"/>
      <c r="CY18" s="607"/>
      <c r="CZ18" s="665" t="s">
        <v>229</v>
      </c>
      <c r="DA18" s="665"/>
      <c r="DB18" s="665"/>
      <c r="DC18" s="665"/>
      <c r="DD18" s="611" t="s">
        <v>259</v>
      </c>
      <c r="DE18" s="606"/>
      <c r="DF18" s="606"/>
      <c r="DG18" s="606"/>
      <c r="DH18" s="606"/>
      <c r="DI18" s="606"/>
      <c r="DJ18" s="606"/>
      <c r="DK18" s="606"/>
      <c r="DL18" s="606"/>
      <c r="DM18" s="606"/>
      <c r="DN18" s="606"/>
      <c r="DO18" s="606"/>
      <c r="DP18" s="607"/>
      <c r="DQ18" s="611" t="s">
        <v>167</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2168118</v>
      </c>
      <c r="S19" s="606"/>
      <c r="T19" s="606"/>
      <c r="U19" s="606"/>
      <c r="V19" s="606"/>
      <c r="W19" s="606"/>
      <c r="X19" s="606"/>
      <c r="Y19" s="607"/>
      <c r="Z19" s="665">
        <v>18.2</v>
      </c>
      <c r="AA19" s="665"/>
      <c r="AB19" s="665"/>
      <c r="AC19" s="665"/>
      <c r="AD19" s="666">
        <v>2168118</v>
      </c>
      <c r="AE19" s="666"/>
      <c r="AF19" s="666"/>
      <c r="AG19" s="666"/>
      <c r="AH19" s="666"/>
      <c r="AI19" s="666"/>
      <c r="AJ19" s="666"/>
      <c r="AK19" s="666"/>
      <c r="AL19" s="608">
        <v>57.9</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t="s">
        <v>229</v>
      </c>
      <c r="BH19" s="606"/>
      <c r="BI19" s="606"/>
      <c r="BJ19" s="606"/>
      <c r="BK19" s="606"/>
      <c r="BL19" s="606"/>
      <c r="BM19" s="606"/>
      <c r="BN19" s="607"/>
      <c r="BO19" s="665" t="s">
        <v>121</v>
      </c>
      <c r="BP19" s="665"/>
      <c r="BQ19" s="665"/>
      <c r="BR19" s="665"/>
      <c r="BS19" s="611" t="s">
        <v>229</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167</v>
      </c>
      <c r="DE19" s="606"/>
      <c r="DF19" s="606"/>
      <c r="DG19" s="606"/>
      <c r="DH19" s="606"/>
      <c r="DI19" s="606"/>
      <c r="DJ19" s="606"/>
      <c r="DK19" s="606"/>
      <c r="DL19" s="606"/>
      <c r="DM19" s="606"/>
      <c r="DN19" s="606"/>
      <c r="DO19" s="606"/>
      <c r="DP19" s="607"/>
      <c r="DQ19" s="611" t="s">
        <v>167</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213592</v>
      </c>
      <c r="S20" s="606"/>
      <c r="T20" s="606"/>
      <c r="U20" s="606"/>
      <c r="V20" s="606"/>
      <c r="W20" s="606"/>
      <c r="X20" s="606"/>
      <c r="Y20" s="607"/>
      <c r="Z20" s="665">
        <v>1.8</v>
      </c>
      <c r="AA20" s="665"/>
      <c r="AB20" s="665"/>
      <c r="AC20" s="665"/>
      <c r="AD20" s="666" t="s">
        <v>229</v>
      </c>
      <c r="AE20" s="666"/>
      <c r="AF20" s="666"/>
      <c r="AG20" s="666"/>
      <c r="AH20" s="666"/>
      <c r="AI20" s="666"/>
      <c r="AJ20" s="666"/>
      <c r="AK20" s="666"/>
      <c r="AL20" s="608" t="s">
        <v>121</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t="s">
        <v>121</v>
      </c>
      <c r="BH20" s="606"/>
      <c r="BI20" s="606"/>
      <c r="BJ20" s="606"/>
      <c r="BK20" s="606"/>
      <c r="BL20" s="606"/>
      <c r="BM20" s="606"/>
      <c r="BN20" s="607"/>
      <c r="BO20" s="665" t="s">
        <v>121</v>
      </c>
      <c r="BP20" s="665"/>
      <c r="BQ20" s="665"/>
      <c r="BR20" s="665"/>
      <c r="BS20" s="611" t="s">
        <v>229</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11246253</v>
      </c>
      <c r="CS20" s="606"/>
      <c r="CT20" s="606"/>
      <c r="CU20" s="606"/>
      <c r="CV20" s="606"/>
      <c r="CW20" s="606"/>
      <c r="CX20" s="606"/>
      <c r="CY20" s="607"/>
      <c r="CZ20" s="665">
        <v>100</v>
      </c>
      <c r="DA20" s="665"/>
      <c r="DB20" s="665"/>
      <c r="DC20" s="665"/>
      <c r="DD20" s="611">
        <v>3818619</v>
      </c>
      <c r="DE20" s="606"/>
      <c r="DF20" s="606"/>
      <c r="DG20" s="606"/>
      <c r="DH20" s="606"/>
      <c r="DI20" s="606"/>
      <c r="DJ20" s="606"/>
      <c r="DK20" s="606"/>
      <c r="DL20" s="606"/>
      <c r="DM20" s="606"/>
      <c r="DN20" s="606"/>
      <c r="DO20" s="606"/>
      <c r="DP20" s="607"/>
      <c r="DQ20" s="611">
        <v>5692615</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v>1752294</v>
      </c>
      <c r="S21" s="606"/>
      <c r="T21" s="606"/>
      <c r="U21" s="606"/>
      <c r="V21" s="606"/>
      <c r="W21" s="606"/>
      <c r="X21" s="606"/>
      <c r="Y21" s="607"/>
      <c r="Z21" s="665">
        <v>14.7</v>
      </c>
      <c r="AA21" s="665"/>
      <c r="AB21" s="665"/>
      <c r="AC21" s="665"/>
      <c r="AD21" s="666" t="s">
        <v>121</v>
      </c>
      <c r="AE21" s="666"/>
      <c r="AF21" s="666"/>
      <c r="AG21" s="666"/>
      <c r="AH21" s="666"/>
      <c r="AI21" s="666"/>
      <c r="AJ21" s="666"/>
      <c r="AK21" s="666"/>
      <c r="AL21" s="608" t="s">
        <v>121</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167</v>
      </c>
      <c r="BH21" s="606"/>
      <c r="BI21" s="606"/>
      <c r="BJ21" s="606"/>
      <c r="BK21" s="606"/>
      <c r="BL21" s="606"/>
      <c r="BM21" s="606"/>
      <c r="BN21" s="607"/>
      <c r="BO21" s="665" t="s">
        <v>121</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5702481</v>
      </c>
      <c r="S22" s="606"/>
      <c r="T22" s="606"/>
      <c r="U22" s="606"/>
      <c r="V22" s="606"/>
      <c r="W22" s="606"/>
      <c r="X22" s="606"/>
      <c r="Y22" s="607"/>
      <c r="Z22" s="665">
        <v>47.8</v>
      </c>
      <c r="AA22" s="665"/>
      <c r="AB22" s="665"/>
      <c r="AC22" s="665"/>
      <c r="AD22" s="666">
        <v>3736595</v>
      </c>
      <c r="AE22" s="666"/>
      <c r="AF22" s="666"/>
      <c r="AG22" s="666"/>
      <c r="AH22" s="666"/>
      <c r="AI22" s="666"/>
      <c r="AJ22" s="666"/>
      <c r="AK22" s="666"/>
      <c r="AL22" s="608">
        <v>99.8</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229</v>
      </c>
      <c r="BP22" s="665"/>
      <c r="BQ22" s="665"/>
      <c r="BR22" s="665"/>
      <c r="BS22" s="611" t="s">
        <v>229</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1721</v>
      </c>
      <c r="S23" s="606"/>
      <c r="T23" s="606"/>
      <c r="U23" s="606"/>
      <c r="V23" s="606"/>
      <c r="W23" s="606"/>
      <c r="X23" s="606"/>
      <c r="Y23" s="607"/>
      <c r="Z23" s="665">
        <v>0</v>
      </c>
      <c r="AA23" s="665"/>
      <c r="AB23" s="665"/>
      <c r="AC23" s="665"/>
      <c r="AD23" s="666">
        <v>1721</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121</v>
      </c>
      <c r="BP23" s="665"/>
      <c r="BQ23" s="665"/>
      <c r="BR23" s="665"/>
      <c r="BS23" s="611" t="s">
        <v>229</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28969</v>
      </c>
      <c r="S24" s="606"/>
      <c r="T24" s="606"/>
      <c r="U24" s="606"/>
      <c r="V24" s="606"/>
      <c r="W24" s="606"/>
      <c r="X24" s="606"/>
      <c r="Y24" s="607"/>
      <c r="Z24" s="665">
        <v>0.2</v>
      </c>
      <c r="AA24" s="665"/>
      <c r="AB24" s="665"/>
      <c r="AC24" s="665"/>
      <c r="AD24" s="666" t="s">
        <v>121</v>
      </c>
      <c r="AE24" s="666"/>
      <c r="AF24" s="666"/>
      <c r="AG24" s="666"/>
      <c r="AH24" s="666"/>
      <c r="AI24" s="666"/>
      <c r="AJ24" s="666"/>
      <c r="AK24" s="666"/>
      <c r="AL24" s="608" t="s">
        <v>121</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229</v>
      </c>
      <c r="BH24" s="606"/>
      <c r="BI24" s="606"/>
      <c r="BJ24" s="606"/>
      <c r="BK24" s="606"/>
      <c r="BL24" s="606"/>
      <c r="BM24" s="606"/>
      <c r="BN24" s="607"/>
      <c r="BO24" s="665" t="s">
        <v>229</v>
      </c>
      <c r="BP24" s="665"/>
      <c r="BQ24" s="665"/>
      <c r="BR24" s="665"/>
      <c r="BS24" s="611" t="s">
        <v>229</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2115642</v>
      </c>
      <c r="CS24" s="669"/>
      <c r="CT24" s="669"/>
      <c r="CU24" s="669"/>
      <c r="CV24" s="669"/>
      <c r="CW24" s="669"/>
      <c r="CX24" s="669"/>
      <c r="CY24" s="715"/>
      <c r="CZ24" s="716">
        <v>18.8</v>
      </c>
      <c r="DA24" s="685"/>
      <c r="DB24" s="685"/>
      <c r="DC24" s="719"/>
      <c r="DD24" s="714">
        <v>1658916</v>
      </c>
      <c r="DE24" s="669"/>
      <c r="DF24" s="669"/>
      <c r="DG24" s="669"/>
      <c r="DH24" s="669"/>
      <c r="DI24" s="669"/>
      <c r="DJ24" s="669"/>
      <c r="DK24" s="715"/>
      <c r="DL24" s="714">
        <v>1532960</v>
      </c>
      <c r="DM24" s="669"/>
      <c r="DN24" s="669"/>
      <c r="DO24" s="669"/>
      <c r="DP24" s="669"/>
      <c r="DQ24" s="669"/>
      <c r="DR24" s="669"/>
      <c r="DS24" s="669"/>
      <c r="DT24" s="669"/>
      <c r="DU24" s="669"/>
      <c r="DV24" s="715"/>
      <c r="DW24" s="716">
        <v>39</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110903</v>
      </c>
      <c r="S25" s="606"/>
      <c r="T25" s="606"/>
      <c r="U25" s="606"/>
      <c r="V25" s="606"/>
      <c r="W25" s="606"/>
      <c r="X25" s="606"/>
      <c r="Y25" s="607"/>
      <c r="Z25" s="665">
        <v>0.9</v>
      </c>
      <c r="AA25" s="665"/>
      <c r="AB25" s="665"/>
      <c r="AC25" s="665"/>
      <c r="AD25" s="666">
        <v>2896</v>
      </c>
      <c r="AE25" s="666"/>
      <c r="AF25" s="666"/>
      <c r="AG25" s="666"/>
      <c r="AH25" s="666"/>
      <c r="AI25" s="666"/>
      <c r="AJ25" s="666"/>
      <c r="AK25" s="666"/>
      <c r="AL25" s="608">
        <v>0.1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1053086</v>
      </c>
      <c r="CS25" s="604"/>
      <c r="CT25" s="604"/>
      <c r="CU25" s="604"/>
      <c r="CV25" s="604"/>
      <c r="CW25" s="604"/>
      <c r="CX25" s="604"/>
      <c r="CY25" s="605"/>
      <c r="CZ25" s="608">
        <v>9.4</v>
      </c>
      <c r="DA25" s="637"/>
      <c r="DB25" s="637"/>
      <c r="DC25" s="638"/>
      <c r="DD25" s="611">
        <v>994409</v>
      </c>
      <c r="DE25" s="604"/>
      <c r="DF25" s="604"/>
      <c r="DG25" s="604"/>
      <c r="DH25" s="604"/>
      <c r="DI25" s="604"/>
      <c r="DJ25" s="604"/>
      <c r="DK25" s="605"/>
      <c r="DL25" s="611">
        <v>948290</v>
      </c>
      <c r="DM25" s="604"/>
      <c r="DN25" s="604"/>
      <c r="DO25" s="604"/>
      <c r="DP25" s="604"/>
      <c r="DQ25" s="604"/>
      <c r="DR25" s="604"/>
      <c r="DS25" s="604"/>
      <c r="DT25" s="604"/>
      <c r="DU25" s="604"/>
      <c r="DV25" s="605"/>
      <c r="DW25" s="608">
        <v>24.1</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11056</v>
      </c>
      <c r="S26" s="606"/>
      <c r="T26" s="606"/>
      <c r="U26" s="606"/>
      <c r="V26" s="606"/>
      <c r="W26" s="606"/>
      <c r="X26" s="606"/>
      <c r="Y26" s="607"/>
      <c r="Z26" s="665">
        <v>0.1</v>
      </c>
      <c r="AA26" s="665"/>
      <c r="AB26" s="665"/>
      <c r="AC26" s="665"/>
      <c r="AD26" s="666" t="s">
        <v>121</v>
      </c>
      <c r="AE26" s="666"/>
      <c r="AF26" s="666"/>
      <c r="AG26" s="666"/>
      <c r="AH26" s="666"/>
      <c r="AI26" s="666"/>
      <c r="AJ26" s="666"/>
      <c r="AK26" s="666"/>
      <c r="AL26" s="608" t="s">
        <v>167</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229</v>
      </c>
      <c r="BH26" s="606"/>
      <c r="BI26" s="606"/>
      <c r="BJ26" s="606"/>
      <c r="BK26" s="606"/>
      <c r="BL26" s="606"/>
      <c r="BM26" s="606"/>
      <c r="BN26" s="607"/>
      <c r="BO26" s="665" t="s">
        <v>121</v>
      </c>
      <c r="BP26" s="665"/>
      <c r="BQ26" s="665"/>
      <c r="BR26" s="665"/>
      <c r="BS26" s="611" t="s">
        <v>229</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606883</v>
      </c>
      <c r="CS26" s="606"/>
      <c r="CT26" s="606"/>
      <c r="CU26" s="606"/>
      <c r="CV26" s="606"/>
      <c r="CW26" s="606"/>
      <c r="CX26" s="606"/>
      <c r="CY26" s="607"/>
      <c r="CZ26" s="608">
        <v>5.4</v>
      </c>
      <c r="DA26" s="637"/>
      <c r="DB26" s="637"/>
      <c r="DC26" s="638"/>
      <c r="DD26" s="611">
        <v>552655</v>
      </c>
      <c r="DE26" s="606"/>
      <c r="DF26" s="606"/>
      <c r="DG26" s="606"/>
      <c r="DH26" s="606"/>
      <c r="DI26" s="606"/>
      <c r="DJ26" s="606"/>
      <c r="DK26" s="607"/>
      <c r="DL26" s="611" t="s">
        <v>259</v>
      </c>
      <c r="DM26" s="606"/>
      <c r="DN26" s="606"/>
      <c r="DO26" s="606"/>
      <c r="DP26" s="606"/>
      <c r="DQ26" s="606"/>
      <c r="DR26" s="606"/>
      <c r="DS26" s="606"/>
      <c r="DT26" s="606"/>
      <c r="DU26" s="606"/>
      <c r="DV26" s="607"/>
      <c r="DW26" s="608" t="s">
        <v>167</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2654969</v>
      </c>
      <c r="S27" s="606"/>
      <c r="T27" s="606"/>
      <c r="U27" s="606"/>
      <c r="V27" s="606"/>
      <c r="W27" s="606"/>
      <c r="X27" s="606"/>
      <c r="Y27" s="607"/>
      <c r="Z27" s="665">
        <v>22.3</v>
      </c>
      <c r="AA27" s="665"/>
      <c r="AB27" s="665"/>
      <c r="AC27" s="665"/>
      <c r="AD27" s="666" t="s">
        <v>121</v>
      </c>
      <c r="AE27" s="666"/>
      <c r="AF27" s="666"/>
      <c r="AG27" s="666"/>
      <c r="AH27" s="666"/>
      <c r="AI27" s="666"/>
      <c r="AJ27" s="666"/>
      <c r="AK27" s="666"/>
      <c r="AL27" s="608" t="s">
        <v>229</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1203463</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572958</v>
      </c>
      <c r="CS27" s="604"/>
      <c r="CT27" s="604"/>
      <c r="CU27" s="604"/>
      <c r="CV27" s="604"/>
      <c r="CW27" s="604"/>
      <c r="CX27" s="604"/>
      <c r="CY27" s="605"/>
      <c r="CZ27" s="608">
        <v>5.0999999999999996</v>
      </c>
      <c r="DA27" s="637"/>
      <c r="DB27" s="637"/>
      <c r="DC27" s="638"/>
      <c r="DD27" s="611">
        <v>194329</v>
      </c>
      <c r="DE27" s="604"/>
      <c r="DF27" s="604"/>
      <c r="DG27" s="604"/>
      <c r="DH27" s="604"/>
      <c r="DI27" s="604"/>
      <c r="DJ27" s="604"/>
      <c r="DK27" s="605"/>
      <c r="DL27" s="611">
        <v>114493</v>
      </c>
      <c r="DM27" s="604"/>
      <c r="DN27" s="604"/>
      <c r="DO27" s="604"/>
      <c r="DP27" s="604"/>
      <c r="DQ27" s="604"/>
      <c r="DR27" s="604"/>
      <c r="DS27" s="604"/>
      <c r="DT27" s="604"/>
      <c r="DU27" s="604"/>
      <c r="DV27" s="605"/>
      <c r="DW27" s="608">
        <v>2.9</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t="s">
        <v>229</v>
      </c>
      <c r="S28" s="606"/>
      <c r="T28" s="606"/>
      <c r="U28" s="606"/>
      <c r="V28" s="606"/>
      <c r="W28" s="606"/>
      <c r="X28" s="606"/>
      <c r="Y28" s="607"/>
      <c r="Z28" s="665" t="s">
        <v>229</v>
      </c>
      <c r="AA28" s="665"/>
      <c r="AB28" s="665"/>
      <c r="AC28" s="665"/>
      <c r="AD28" s="666" t="s">
        <v>121</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489598</v>
      </c>
      <c r="CS28" s="606"/>
      <c r="CT28" s="606"/>
      <c r="CU28" s="606"/>
      <c r="CV28" s="606"/>
      <c r="CW28" s="606"/>
      <c r="CX28" s="606"/>
      <c r="CY28" s="607"/>
      <c r="CZ28" s="608">
        <v>4.4000000000000004</v>
      </c>
      <c r="DA28" s="637"/>
      <c r="DB28" s="637"/>
      <c r="DC28" s="638"/>
      <c r="DD28" s="611">
        <v>470178</v>
      </c>
      <c r="DE28" s="606"/>
      <c r="DF28" s="606"/>
      <c r="DG28" s="606"/>
      <c r="DH28" s="606"/>
      <c r="DI28" s="606"/>
      <c r="DJ28" s="606"/>
      <c r="DK28" s="607"/>
      <c r="DL28" s="611">
        <v>470177</v>
      </c>
      <c r="DM28" s="606"/>
      <c r="DN28" s="606"/>
      <c r="DO28" s="606"/>
      <c r="DP28" s="606"/>
      <c r="DQ28" s="606"/>
      <c r="DR28" s="606"/>
      <c r="DS28" s="606"/>
      <c r="DT28" s="606"/>
      <c r="DU28" s="606"/>
      <c r="DV28" s="607"/>
      <c r="DW28" s="608">
        <v>12</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1982994</v>
      </c>
      <c r="S29" s="606"/>
      <c r="T29" s="606"/>
      <c r="U29" s="606"/>
      <c r="V29" s="606"/>
      <c r="W29" s="606"/>
      <c r="X29" s="606"/>
      <c r="Y29" s="607"/>
      <c r="Z29" s="665">
        <v>16.600000000000001</v>
      </c>
      <c r="AA29" s="665"/>
      <c r="AB29" s="665"/>
      <c r="AC29" s="665"/>
      <c r="AD29" s="666" t="s">
        <v>121</v>
      </c>
      <c r="AE29" s="666"/>
      <c r="AF29" s="666"/>
      <c r="AG29" s="666"/>
      <c r="AH29" s="666"/>
      <c r="AI29" s="666"/>
      <c r="AJ29" s="666"/>
      <c r="AK29" s="666"/>
      <c r="AL29" s="608" t="s">
        <v>121</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303</v>
      </c>
      <c r="CG29" s="644"/>
      <c r="CH29" s="644"/>
      <c r="CI29" s="644"/>
      <c r="CJ29" s="644"/>
      <c r="CK29" s="644"/>
      <c r="CL29" s="644"/>
      <c r="CM29" s="644"/>
      <c r="CN29" s="644"/>
      <c r="CO29" s="644"/>
      <c r="CP29" s="644"/>
      <c r="CQ29" s="645"/>
      <c r="CR29" s="603">
        <v>489598</v>
      </c>
      <c r="CS29" s="604"/>
      <c r="CT29" s="604"/>
      <c r="CU29" s="604"/>
      <c r="CV29" s="604"/>
      <c r="CW29" s="604"/>
      <c r="CX29" s="604"/>
      <c r="CY29" s="605"/>
      <c r="CZ29" s="608">
        <v>4.4000000000000004</v>
      </c>
      <c r="DA29" s="637"/>
      <c r="DB29" s="637"/>
      <c r="DC29" s="638"/>
      <c r="DD29" s="611">
        <v>470178</v>
      </c>
      <c r="DE29" s="604"/>
      <c r="DF29" s="604"/>
      <c r="DG29" s="604"/>
      <c r="DH29" s="604"/>
      <c r="DI29" s="604"/>
      <c r="DJ29" s="604"/>
      <c r="DK29" s="605"/>
      <c r="DL29" s="611">
        <v>470177</v>
      </c>
      <c r="DM29" s="604"/>
      <c r="DN29" s="604"/>
      <c r="DO29" s="604"/>
      <c r="DP29" s="604"/>
      <c r="DQ29" s="604"/>
      <c r="DR29" s="604"/>
      <c r="DS29" s="604"/>
      <c r="DT29" s="604"/>
      <c r="DU29" s="604"/>
      <c r="DV29" s="605"/>
      <c r="DW29" s="608">
        <v>12</v>
      </c>
      <c r="DX29" s="637"/>
      <c r="DY29" s="637"/>
      <c r="DZ29" s="637"/>
      <c r="EA29" s="637"/>
      <c r="EB29" s="637"/>
      <c r="EC29" s="639"/>
    </row>
    <row r="30" spans="2:133" ht="11.25" customHeight="1">
      <c r="B30" s="600" t="s">
        <v>304</v>
      </c>
      <c r="C30" s="601"/>
      <c r="D30" s="601"/>
      <c r="E30" s="601"/>
      <c r="F30" s="601"/>
      <c r="G30" s="601"/>
      <c r="H30" s="601"/>
      <c r="I30" s="601"/>
      <c r="J30" s="601"/>
      <c r="K30" s="601"/>
      <c r="L30" s="601"/>
      <c r="M30" s="601"/>
      <c r="N30" s="601"/>
      <c r="O30" s="601"/>
      <c r="P30" s="601"/>
      <c r="Q30" s="602"/>
      <c r="R30" s="603">
        <v>29377</v>
      </c>
      <c r="S30" s="606"/>
      <c r="T30" s="606"/>
      <c r="U30" s="606"/>
      <c r="V30" s="606"/>
      <c r="W30" s="606"/>
      <c r="X30" s="606"/>
      <c r="Y30" s="607"/>
      <c r="Z30" s="665">
        <v>0.2</v>
      </c>
      <c r="AA30" s="665"/>
      <c r="AB30" s="665"/>
      <c r="AC30" s="665"/>
      <c r="AD30" s="666">
        <v>3757</v>
      </c>
      <c r="AE30" s="666"/>
      <c r="AF30" s="666"/>
      <c r="AG30" s="666"/>
      <c r="AH30" s="666"/>
      <c r="AI30" s="666"/>
      <c r="AJ30" s="666"/>
      <c r="AK30" s="666"/>
      <c r="AL30" s="608">
        <v>0.1</v>
      </c>
      <c r="AM30" s="609"/>
      <c r="AN30" s="609"/>
      <c r="AO30" s="667"/>
      <c r="AP30" s="693" t="s">
        <v>305</v>
      </c>
      <c r="AQ30" s="694"/>
      <c r="AR30" s="694"/>
      <c r="AS30" s="694"/>
      <c r="AT30" s="699" t="s">
        <v>306</v>
      </c>
      <c r="AU30" s="210"/>
      <c r="AV30" s="210"/>
      <c r="AW30" s="210"/>
      <c r="AX30" s="702" t="s">
        <v>179</v>
      </c>
      <c r="AY30" s="703"/>
      <c r="AZ30" s="703"/>
      <c r="BA30" s="703"/>
      <c r="BB30" s="703"/>
      <c r="BC30" s="703"/>
      <c r="BD30" s="703"/>
      <c r="BE30" s="703"/>
      <c r="BF30" s="704"/>
      <c r="BG30" s="683">
        <v>98.2</v>
      </c>
      <c r="BH30" s="684"/>
      <c r="BI30" s="684"/>
      <c r="BJ30" s="684"/>
      <c r="BK30" s="684"/>
      <c r="BL30" s="684"/>
      <c r="BM30" s="685">
        <v>95</v>
      </c>
      <c r="BN30" s="684"/>
      <c r="BO30" s="684"/>
      <c r="BP30" s="684"/>
      <c r="BQ30" s="686"/>
      <c r="BR30" s="683">
        <v>98.4</v>
      </c>
      <c r="BS30" s="684"/>
      <c r="BT30" s="684"/>
      <c r="BU30" s="684"/>
      <c r="BV30" s="684"/>
      <c r="BW30" s="684"/>
      <c r="BX30" s="685">
        <v>94.9</v>
      </c>
      <c r="BY30" s="684"/>
      <c r="BZ30" s="684"/>
      <c r="CA30" s="684"/>
      <c r="CB30" s="686"/>
      <c r="CD30" s="689"/>
      <c r="CE30" s="690"/>
      <c r="CF30" s="647" t="s">
        <v>307</v>
      </c>
      <c r="CG30" s="644"/>
      <c r="CH30" s="644"/>
      <c r="CI30" s="644"/>
      <c r="CJ30" s="644"/>
      <c r="CK30" s="644"/>
      <c r="CL30" s="644"/>
      <c r="CM30" s="644"/>
      <c r="CN30" s="644"/>
      <c r="CO30" s="644"/>
      <c r="CP30" s="644"/>
      <c r="CQ30" s="645"/>
      <c r="CR30" s="603">
        <v>447290</v>
      </c>
      <c r="CS30" s="606"/>
      <c r="CT30" s="606"/>
      <c r="CU30" s="606"/>
      <c r="CV30" s="606"/>
      <c r="CW30" s="606"/>
      <c r="CX30" s="606"/>
      <c r="CY30" s="607"/>
      <c r="CZ30" s="608">
        <v>4</v>
      </c>
      <c r="DA30" s="637"/>
      <c r="DB30" s="637"/>
      <c r="DC30" s="638"/>
      <c r="DD30" s="611">
        <v>428632</v>
      </c>
      <c r="DE30" s="606"/>
      <c r="DF30" s="606"/>
      <c r="DG30" s="606"/>
      <c r="DH30" s="606"/>
      <c r="DI30" s="606"/>
      <c r="DJ30" s="606"/>
      <c r="DK30" s="607"/>
      <c r="DL30" s="611">
        <v>428632</v>
      </c>
      <c r="DM30" s="606"/>
      <c r="DN30" s="606"/>
      <c r="DO30" s="606"/>
      <c r="DP30" s="606"/>
      <c r="DQ30" s="606"/>
      <c r="DR30" s="606"/>
      <c r="DS30" s="606"/>
      <c r="DT30" s="606"/>
      <c r="DU30" s="606"/>
      <c r="DV30" s="607"/>
      <c r="DW30" s="608">
        <v>10.9</v>
      </c>
      <c r="DX30" s="637"/>
      <c r="DY30" s="637"/>
      <c r="DZ30" s="637"/>
      <c r="EA30" s="637"/>
      <c r="EB30" s="637"/>
      <c r="EC30" s="639"/>
    </row>
    <row r="31" spans="2:133" ht="11.25" customHeight="1">
      <c r="B31" s="600" t="s">
        <v>308</v>
      </c>
      <c r="C31" s="601"/>
      <c r="D31" s="601"/>
      <c r="E31" s="601"/>
      <c r="F31" s="601"/>
      <c r="G31" s="601"/>
      <c r="H31" s="601"/>
      <c r="I31" s="601"/>
      <c r="J31" s="601"/>
      <c r="K31" s="601"/>
      <c r="L31" s="601"/>
      <c r="M31" s="601"/>
      <c r="N31" s="601"/>
      <c r="O31" s="601"/>
      <c r="P31" s="601"/>
      <c r="Q31" s="602"/>
      <c r="R31" s="603">
        <v>57961</v>
      </c>
      <c r="S31" s="606"/>
      <c r="T31" s="606"/>
      <c r="U31" s="606"/>
      <c r="V31" s="606"/>
      <c r="W31" s="606"/>
      <c r="X31" s="606"/>
      <c r="Y31" s="607"/>
      <c r="Z31" s="665">
        <v>0.5</v>
      </c>
      <c r="AA31" s="665"/>
      <c r="AB31" s="665"/>
      <c r="AC31" s="665"/>
      <c r="AD31" s="666" t="s">
        <v>121</v>
      </c>
      <c r="AE31" s="666"/>
      <c r="AF31" s="666"/>
      <c r="AG31" s="666"/>
      <c r="AH31" s="666"/>
      <c r="AI31" s="666"/>
      <c r="AJ31" s="666"/>
      <c r="AK31" s="666"/>
      <c r="AL31" s="608" t="s">
        <v>229</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97.7</v>
      </c>
      <c r="BH31" s="604"/>
      <c r="BI31" s="604"/>
      <c r="BJ31" s="604"/>
      <c r="BK31" s="604"/>
      <c r="BL31" s="604"/>
      <c r="BM31" s="609">
        <v>94.8</v>
      </c>
      <c r="BN31" s="682"/>
      <c r="BO31" s="682"/>
      <c r="BP31" s="682"/>
      <c r="BQ31" s="643"/>
      <c r="BR31" s="681">
        <v>98.2</v>
      </c>
      <c r="BS31" s="604"/>
      <c r="BT31" s="604"/>
      <c r="BU31" s="604"/>
      <c r="BV31" s="604"/>
      <c r="BW31" s="604"/>
      <c r="BX31" s="609">
        <v>95.2</v>
      </c>
      <c r="BY31" s="682"/>
      <c r="BZ31" s="682"/>
      <c r="CA31" s="682"/>
      <c r="CB31" s="643"/>
      <c r="CD31" s="689"/>
      <c r="CE31" s="690"/>
      <c r="CF31" s="647" t="s">
        <v>311</v>
      </c>
      <c r="CG31" s="644"/>
      <c r="CH31" s="644"/>
      <c r="CI31" s="644"/>
      <c r="CJ31" s="644"/>
      <c r="CK31" s="644"/>
      <c r="CL31" s="644"/>
      <c r="CM31" s="644"/>
      <c r="CN31" s="644"/>
      <c r="CO31" s="644"/>
      <c r="CP31" s="644"/>
      <c r="CQ31" s="645"/>
      <c r="CR31" s="603">
        <v>42308</v>
      </c>
      <c r="CS31" s="604"/>
      <c r="CT31" s="604"/>
      <c r="CU31" s="604"/>
      <c r="CV31" s="604"/>
      <c r="CW31" s="604"/>
      <c r="CX31" s="604"/>
      <c r="CY31" s="605"/>
      <c r="CZ31" s="608">
        <v>0.4</v>
      </c>
      <c r="DA31" s="637"/>
      <c r="DB31" s="637"/>
      <c r="DC31" s="638"/>
      <c r="DD31" s="611">
        <v>41546</v>
      </c>
      <c r="DE31" s="604"/>
      <c r="DF31" s="604"/>
      <c r="DG31" s="604"/>
      <c r="DH31" s="604"/>
      <c r="DI31" s="604"/>
      <c r="DJ31" s="604"/>
      <c r="DK31" s="605"/>
      <c r="DL31" s="611">
        <v>41545</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312</v>
      </c>
      <c r="C32" s="601"/>
      <c r="D32" s="601"/>
      <c r="E32" s="601"/>
      <c r="F32" s="601"/>
      <c r="G32" s="601"/>
      <c r="H32" s="601"/>
      <c r="I32" s="601"/>
      <c r="J32" s="601"/>
      <c r="K32" s="601"/>
      <c r="L32" s="601"/>
      <c r="M32" s="601"/>
      <c r="N32" s="601"/>
      <c r="O32" s="601"/>
      <c r="P32" s="601"/>
      <c r="Q32" s="602"/>
      <c r="R32" s="603">
        <v>143973</v>
      </c>
      <c r="S32" s="606"/>
      <c r="T32" s="606"/>
      <c r="U32" s="606"/>
      <c r="V32" s="606"/>
      <c r="W32" s="606"/>
      <c r="X32" s="606"/>
      <c r="Y32" s="607"/>
      <c r="Z32" s="665">
        <v>1.2</v>
      </c>
      <c r="AA32" s="665"/>
      <c r="AB32" s="665"/>
      <c r="AC32" s="665"/>
      <c r="AD32" s="666" t="s">
        <v>167</v>
      </c>
      <c r="AE32" s="666"/>
      <c r="AF32" s="666"/>
      <c r="AG32" s="666"/>
      <c r="AH32" s="666"/>
      <c r="AI32" s="666"/>
      <c r="AJ32" s="666"/>
      <c r="AK32" s="666"/>
      <c r="AL32" s="608" t="s">
        <v>229</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98.6</v>
      </c>
      <c r="BH32" s="619"/>
      <c r="BI32" s="619"/>
      <c r="BJ32" s="619"/>
      <c r="BK32" s="619"/>
      <c r="BL32" s="619"/>
      <c r="BM32" s="663">
        <v>94.5</v>
      </c>
      <c r="BN32" s="619"/>
      <c r="BO32" s="619"/>
      <c r="BP32" s="619"/>
      <c r="BQ32" s="656"/>
      <c r="BR32" s="680">
        <v>98.4</v>
      </c>
      <c r="BS32" s="619"/>
      <c r="BT32" s="619"/>
      <c r="BU32" s="619"/>
      <c r="BV32" s="619"/>
      <c r="BW32" s="619"/>
      <c r="BX32" s="663">
        <v>93.7</v>
      </c>
      <c r="BY32" s="619"/>
      <c r="BZ32" s="619"/>
      <c r="CA32" s="619"/>
      <c r="CB32" s="656"/>
      <c r="CD32" s="691"/>
      <c r="CE32" s="692"/>
      <c r="CF32" s="647" t="s">
        <v>314</v>
      </c>
      <c r="CG32" s="644"/>
      <c r="CH32" s="644"/>
      <c r="CI32" s="644"/>
      <c r="CJ32" s="644"/>
      <c r="CK32" s="644"/>
      <c r="CL32" s="644"/>
      <c r="CM32" s="644"/>
      <c r="CN32" s="644"/>
      <c r="CO32" s="644"/>
      <c r="CP32" s="644"/>
      <c r="CQ32" s="645"/>
      <c r="CR32" s="603" t="s">
        <v>121</v>
      </c>
      <c r="CS32" s="606"/>
      <c r="CT32" s="606"/>
      <c r="CU32" s="606"/>
      <c r="CV32" s="606"/>
      <c r="CW32" s="606"/>
      <c r="CX32" s="606"/>
      <c r="CY32" s="607"/>
      <c r="CZ32" s="608" t="s">
        <v>121</v>
      </c>
      <c r="DA32" s="637"/>
      <c r="DB32" s="637"/>
      <c r="DC32" s="638"/>
      <c r="DD32" s="611" t="s">
        <v>121</v>
      </c>
      <c r="DE32" s="606"/>
      <c r="DF32" s="606"/>
      <c r="DG32" s="606"/>
      <c r="DH32" s="606"/>
      <c r="DI32" s="606"/>
      <c r="DJ32" s="606"/>
      <c r="DK32" s="607"/>
      <c r="DL32" s="611" t="s">
        <v>121</v>
      </c>
      <c r="DM32" s="606"/>
      <c r="DN32" s="606"/>
      <c r="DO32" s="606"/>
      <c r="DP32" s="606"/>
      <c r="DQ32" s="606"/>
      <c r="DR32" s="606"/>
      <c r="DS32" s="606"/>
      <c r="DT32" s="606"/>
      <c r="DU32" s="606"/>
      <c r="DV32" s="607"/>
      <c r="DW32" s="608" t="s">
        <v>229</v>
      </c>
      <c r="DX32" s="637"/>
      <c r="DY32" s="637"/>
      <c r="DZ32" s="637"/>
      <c r="EA32" s="637"/>
      <c r="EB32" s="637"/>
      <c r="EC32" s="639"/>
    </row>
    <row r="33" spans="2:133" ht="11.25" customHeight="1">
      <c r="B33" s="600" t="s">
        <v>315</v>
      </c>
      <c r="C33" s="601"/>
      <c r="D33" s="601"/>
      <c r="E33" s="601"/>
      <c r="F33" s="601"/>
      <c r="G33" s="601"/>
      <c r="H33" s="601"/>
      <c r="I33" s="601"/>
      <c r="J33" s="601"/>
      <c r="K33" s="601"/>
      <c r="L33" s="601"/>
      <c r="M33" s="601"/>
      <c r="N33" s="601"/>
      <c r="O33" s="601"/>
      <c r="P33" s="601"/>
      <c r="Q33" s="602"/>
      <c r="R33" s="603">
        <v>416109</v>
      </c>
      <c r="S33" s="606"/>
      <c r="T33" s="606"/>
      <c r="U33" s="606"/>
      <c r="V33" s="606"/>
      <c r="W33" s="606"/>
      <c r="X33" s="606"/>
      <c r="Y33" s="607"/>
      <c r="Z33" s="665">
        <v>3.5</v>
      </c>
      <c r="AA33" s="665"/>
      <c r="AB33" s="665"/>
      <c r="AC33" s="665"/>
      <c r="AD33" s="666" t="s">
        <v>229</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5114476</v>
      </c>
      <c r="CS33" s="604"/>
      <c r="CT33" s="604"/>
      <c r="CU33" s="604"/>
      <c r="CV33" s="604"/>
      <c r="CW33" s="604"/>
      <c r="CX33" s="604"/>
      <c r="CY33" s="605"/>
      <c r="CZ33" s="608">
        <v>45.5</v>
      </c>
      <c r="DA33" s="637"/>
      <c r="DB33" s="637"/>
      <c r="DC33" s="638"/>
      <c r="DD33" s="611">
        <v>2800399</v>
      </c>
      <c r="DE33" s="604"/>
      <c r="DF33" s="604"/>
      <c r="DG33" s="604"/>
      <c r="DH33" s="604"/>
      <c r="DI33" s="604"/>
      <c r="DJ33" s="604"/>
      <c r="DK33" s="605"/>
      <c r="DL33" s="611">
        <v>2057272</v>
      </c>
      <c r="DM33" s="604"/>
      <c r="DN33" s="604"/>
      <c r="DO33" s="604"/>
      <c r="DP33" s="604"/>
      <c r="DQ33" s="604"/>
      <c r="DR33" s="604"/>
      <c r="DS33" s="604"/>
      <c r="DT33" s="604"/>
      <c r="DU33" s="604"/>
      <c r="DV33" s="605"/>
      <c r="DW33" s="608">
        <v>52.3</v>
      </c>
      <c r="DX33" s="637"/>
      <c r="DY33" s="637"/>
      <c r="DZ33" s="637"/>
      <c r="EA33" s="637"/>
      <c r="EB33" s="637"/>
      <c r="EC33" s="639"/>
    </row>
    <row r="34" spans="2:133" ht="11.25" customHeight="1">
      <c r="B34" s="600" t="s">
        <v>317</v>
      </c>
      <c r="C34" s="601"/>
      <c r="D34" s="601"/>
      <c r="E34" s="601"/>
      <c r="F34" s="601"/>
      <c r="G34" s="601"/>
      <c r="H34" s="601"/>
      <c r="I34" s="601"/>
      <c r="J34" s="601"/>
      <c r="K34" s="601"/>
      <c r="L34" s="601"/>
      <c r="M34" s="601"/>
      <c r="N34" s="601"/>
      <c r="O34" s="601"/>
      <c r="P34" s="601"/>
      <c r="Q34" s="602"/>
      <c r="R34" s="603">
        <v>178312</v>
      </c>
      <c r="S34" s="606"/>
      <c r="T34" s="606"/>
      <c r="U34" s="606"/>
      <c r="V34" s="606"/>
      <c r="W34" s="606"/>
      <c r="X34" s="606"/>
      <c r="Y34" s="607"/>
      <c r="Z34" s="665">
        <v>1.5</v>
      </c>
      <c r="AA34" s="665"/>
      <c r="AB34" s="665"/>
      <c r="AC34" s="665"/>
      <c r="AD34" s="666">
        <v>35</v>
      </c>
      <c r="AE34" s="666"/>
      <c r="AF34" s="666"/>
      <c r="AG34" s="666"/>
      <c r="AH34" s="666"/>
      <c r="AI34" s="666"/>
      <c r="AJ34" s="666"/>
      <c r="AK34" s="666"/>
      <c r="AL34" s="608">
        <v>0</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2636408</v>
      </c>
      <c r="CS34" s="606"/>
      <c r="CT34" s="606"/>
      <c r="CU34" s="606"/>
      <c r="CV34" s="606"/>
      <c r="CW34" s="606"/>
      <c r="CX34" s="606"/>
      <c r="CY34" s="607"/>
      <c r="CZ34" s="608">
        <v>23.4</v>
      </c>
      <c r="DA34" s="637"/>
      <c r="DB34" s="637"/>
      <c r="DC34" s="638"/>
      <c r="DD34" s="611">
        <v>1067888</v>
      </c>
      <c r="DE34" s="606"/>
      <c r="DF34" s="606"/>
      <c r="DG34" s="606"/>
      <c r="DH34" s="606"/>
      <c r="DI34" s="606"/>
      <c r="DJ34" s="606"/>
      <c r="DK34" s="607"/>
      <c r="DL34" s="611">
        <v>911738</v>
      </c>
      <c r="DM34" s="606"/>
      <c r="DN34" s="606"/>
      <c r="DO34" s="606"/>
      <c r="DP34" s="606"/>
      <c r="DQ34" s="606"/>
      <c r="DR34" s="606"/>
      <c r="DS34" s="606"/>
      <c r="DT34" s="606"/>
      <c r="DU34" s="606"/>
      <c r="DV34" s="607"/>
      <c r="DW34" s="608">
        <v>23.2</v>
      </c>
      <c r="DX34" s="637"/>
      <c r="DY34" s="637"/>
      <c r="DZ34" s="637"/>
      <c r="EA34" s="637"/>
      <c r="EB34" s="637"/>
      <c r="EC34" s="639"/>
    </row>
    <row r="35" spans="2:133" ht="11.25" customHeight="1">
      <c r="B35" s="600" t="s">
        <v>321</v>
      </c>
      <c r="C35" s="601"/>
      <c r="D35" s="601"/>
      <c r="E35" s="601"/>
      <c r="F35" s="601"/>
      <c r="G35" s="601"/>
      <c r="H35" s="601"/>
      <c r="I35" s="601"/>
      <c r="J35" s="601"/>
      <c r="K35" s="601"/>
      <c r="L35" s="601"/>
      <c r="M35" s="601"/>
      <c r="N35" s="601"/>
      <c r="O35" s="601"/>
      <c r="P35" s="601"/>
      <c r="Q35" s="602"/>
      <c r="R35" s="603">
        <v>603685</v>
      </c>
      <c r="S35" s="606"/>
      <c r="T35" s="606"/>
      <c r="U35" s="606"/>
      <c r="V35" s="606"/>
      <c r="W35" s="606"/>
      <c r="X35" s="606"/>
      <c r="Y35" s="607"/>
      <c r="Z35" s="665">
        <v>5.0999999999999996</v>
      </c>
      <c r="AA35" s="665"/>
      <c r="AB35" s="665"/>
      <c r="AC35" s="665"/>
      <c r="AD35" s="666" t="s">
        <v>229</v>
      </c>
      <c r="AE35" s="666"/>
      <c r="AF35" s="666"/>
      <c r="AG35" s="666"/>
      <c r="AH35" s="666"/>
      <c r="AI35" s="666"/>
      <c r="AJ35" s="666"/>
      <c r="AK35" s="666"/>
      <c r="AL35" s="608" t="s">
        <v>121</v>
      </c>
      <c r="AM35" s="609"/>
      <c r="AN35" s="609"/>
      <c r="AO35" s="667"/>
      <c r="AP35" s="214"/>
      <c r="AQ35" s="671" t="s">
        <v>322</v>
      </c>
      <c r="AR35" s="672"/>
      <c r="AS35" s="672"/>
      <c r="AT35" s="672"/>
      <c r="AU35" s="672"/>
      <c r="AV35" s="672"/>
      <c r="AW35" s="672"/>
      <c r="AX35" s="672"/>
      <c r="AY35" s="673"/>
      <c r="AZ35" s="668">
        <v>714030</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180444</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39790</v>
      </c>
      <c r="CS35" s="604"/>
      <c r="CT35" s="604"/>
      <c r="CU35" s="604"/>
      <c r="CV35" s="604"/>
      <c r="CW35" s="604"/>
      <c r="CX35" s="604"/>
      <c r="CY35" s="605"/>
      <c r="CZ35" s="608">
        <v>0.4</v>
      </c>
      <c r="DA35" s="637"/>
      <c r="DB35" s="637"/>
      <c r="DC35" s="638"/>
      <c r="DD35" s="611">
        <v>38551</v>
      </c>
      <c r="DE35" s="604"/>
      <c r="DF35" s="604"/>
      <c r="DG35" s="604"/>
      <c r="DH35" s="604"/>
      <c r="DI35" s="604"/>
      <c r="DJ35" s="604"/>
      <c r="DK35" s="605"/>
      <c r="DL35" s="611">
        <v>31245</v>
      </c>
      <c r="DM35" s="604"/>
      <c r="DN35" s="604"/>
      <c r="DO35" s="604"/>
      <c r="DP35" s="604"/>
      <c r="DQ35" s="604"/>
      <c r="DR35" s="604"/>
      <c r="DS35" s="604"/>
      <c r="DT35" s="604"/>
      <c r="DU35" s="604"/>
      <c r="DV35" s="605"/>
      <c r="DW35" s="608">
        <v>0.8</v>
      </c>
      <c r="DX35" s="637"/>
      <c r="DY35" s="637"/>
      <c r="DZ35" s="637"/>
      <c r="EA35" s="637"/>
      <c r="EB35" s="637"/>
      <c r="EC35" s="639"/>
    </row>
    <row r="36" spans="2:133" ht="11.25" customHeight="1">
      <c r="B36" s="600" t="s">
        <v>325</v>
      </c>
      <c r="C36" s="601"/>
      <c r="D36" s="601"/>
      <c r="E36" s="601"/>
      <c r="F36" s="601"/>
      <c r="G36" s="601"/>
      <c r="H36" s="601"/>
      <c r="I36" s="601"/>
      <c r="J36" s="601"/>
      <c r="K36" s="601"/>
      <c r="L36" s="601"/>
      <c r="M36" s="601"/>
      <c r="N36" s="601"/>
      <c r="O36" s="601"/>
      <c r="P36" s="601"/>
      <c r="Q36" s="602"/>
      <c r="R36" s="603" t="s">
        <v>229</v>
      </c>
      <c r="S36" s="606"/>
      <c r="T36" s="606"/>
      <c r="U36" s="606"/>
      <c r="V36" s="606"/>
      <c r="W36" s="606"/>
      <c r="X36" s="606"/>
      <c r="Y36" s="607"/>
      <c r="Z36" s="665" t="s">
        <v>121</v>
      </c>
      <c r="AA36" s="665"/>
      <c r="AB36" s="665"/>
      <c r="AC36" s="665"/>
      <c r="AD36" s="666" t="s">
        <v>229</v>
      </c>
      <c r="AE36" s="666"/>
      <c r="AF36" s="666"/>
      <c r="AG36" s="666"/>
      <c r="AH36" s="666"/>
      <c r="AI36" s="666"/>
      <c r="AJ36" s="666"/>
      <c r="AK36" s="666"/>
      <c r="AL36" s="608" t="s">
        <v>121</v>
      </c>
      <c r="AM36" s="609"/>
      <c r="AN36" s="609"/>
      <c r="AO36" s="667"/>
      <c r="AQ36" s="640" t="s">
        <v>326</v>
      </c>
      <c r="AR36" s="641"/>
      <c r="AS36" s="641"/>
      <c r="AT36" s="641"/>
      <c r="AU36" s="641"/>
      <c r="AV36" s="641"/>
      <c r="AW36" s="641"/>
      <c r="AX36" s="641"/>
      <c r="AY36" s="642"/>
      <c r="AZ36" s="603">
        <v>5835</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179120</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862528</v>
      </c>
      <c r="CS36" s="606"/>
      <c r="CT36" s="606"/>
      <c r="CU36" s="606"/>
      <c r="CV36" s="606"/>
      <c r="CW36" s="606"/>
      <c r="CX36" s="606"/>
      <c r="CY36" s="607"/>
      <c r="CZ36" s="608">
        <v>7.7</v>
      </c>
      <c r="DA36" s="637"/>
      <c r="DB36" s="637"/>
      <c r="DC36" s="638"/>
      <c r="DD36" s="611">
        <v>676715</v>
      </c>
      <c r="DE36" s="606"/>
      <c r="DF36" s="606"/>
      <c r="DG36" s="606"/>
      <c r="DH36" s="606"/>
      <c r="DI36" s="606"/>
      <c r="DJ36" s="606"/>
      <c r="DK36" s="607"/>
      <c r="DL36" s="611">
        <v>547625</v>
      </c>
      <c r="DM36" s="606"/>
      <c r="DN36" s="606"/>
      <c r="DO36" s="606"/>
      <c r="DP36" s="606"/>
      <c r="DQ36" s="606"/>
      <c r="DR36" s="606"/>
      <c r="DS36" s="606"/>
      <c r="DT36" s="606"/>
      <c r="DU36" s="606"/>
      <c r="DV36" s="607"/>
      <c r="DW36" s="608">
        <v>13.9</v>
      </c>
      <c r="DX36" s="637"/>
      <c r="DY36" s="637"/>
      <c r="DZ36" s="637"/>
      <c r="EA36" s="637"/>
      <c r="EB36" s="637"/>
      <c r="EC36" s="639"/>
    </row>
    <row r="37" spans="2:133" ht="11.25" customHeight="1">
      <c r="B37" s="600" t="s">
        <v>329</v>
      </c>
      <c r="C37" s="601"/>
      <c r="D37" s="601"/>
      <c r="E37" s="601"/>
      <c r="F37" s="601"/>
      <c r="G37" s="601"/>
      <c r="H37" s="601"/>
      <c r="I37" s="601"/>
      <c r="J37" s="601"/>
      <c r="K37" s="601"/>
      <c r="L37" s="601"/>
      <c r="M37" s="601"/>
      <c r="N37" s="601"/>
      <c r="O37" s="601"/>
      <c r="P37" s="601"/>
      <c r="Q37" s="602"/>
      <c r="R37" s="603">
        <v>185485</v>
      </c>
      <c r="S37" s="606"/>
      <c r="T37" s="606"/>
      <c r="U37" s="606"/>
      <c r="V37" s="606"/>
      <c r="W37" s="606"/>
      <c r="X37" s="606"/>
      <c r="Y37" s="607"/>
      <c r="Z37" s="665">
        <v>1.6</v>
      </c>
      <c r="AA37" s="665"/>
      <c r="AB37" s="665"/>
      <c r="AC37" s="665"/>
      <c r="AD37" s="666" t="s">
        <v>229</v>
      </c>
      <c r="AE37" s="666"/>
      <c r="AF37" s="666"/>
      <c r="AG37" s="666"/>
      <c r="AH37" s="666"/>
      <c r="AI37" s="666"/>
      <c r="AJ37" s="666"/>
      <c r="AK37" s="666"/>
      <c r="AL37" s="608" t="s">
        <v>121</v>
      </c>
      <c r="AM37" s="609"/>
      <c r="AN37" s="609"/>
      <c r="AO37" s="667"/>
      <c r="AQ37" s="640" t="s">
        <v>330</v>
      </c>
      <c r="AR37" s="641"/>
      <c r="AS37" s="641"/>
      <c r="AT37" s="641"/>
      <c r="AU37" s="641"/>
      <c r="AV37" s="641"/>
      <c r="AW37" s="641"/>
      <c r="AX37" s="641"/>
      <c r="AY37" s="642"/>
      <c r="AZ37" s="603">
        <v>65</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2075</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343319</v>
      </c>
      <c r="CS37" s="604"/>
      <c r="CT37" s="604"/>
      <c r="CU37" s="604"/>
      <c r="CV37" s="604"/>
      <c r="CW37" s="604"/>
      <c r="CX37" s="604"/>
      <c r="CY37" s="605"/>
      <c r="CZ37" s="608">
        <v>3.1</v>
      </c>
      <c r="DA37" s="637"/>
      <c r="DB37" s="637"/>
      <c r="DC37" s="638"/>
      <c r="DD37" s="611">
        <v>343319</v>
      </c>
      <c r="DE37" s="604"/>
      <c r="DF37" s="604"/>
      <c r="DG37" s="604"/>
      <c r="DH37" s="604"/>
      <c r="DI37" s="604"/>
      <c r="DJ37" s="604"/>
      <c r="DK37" s="605"/>
      <c r="DL37" s="611">
        <v>343319</v>
      </c>
      <c r="DM37" s="604"/>
      <c r="DN37" s="604"/>
      <c r="DO37" s="604"/>
      <c r="DP37" s="604"/>
      <c r="DQ37" s="604"/>
      <c r="DR37" s="604"/>
      <c r="DS37" s="604"/>
      <c r="DT37" s="604"/>
      <c r="DU37" s="604"/>
      <c r="DV37" s="605"/>
      <c r="DW37" s="608">
        <v>8.6999999999999993</v>
      </c>
      <c r="DX37" s="637"/>
      <c r="DY37" s="637"/>
      <c r="DZ37" s="637"/>
      <c r="EA37" s="637"/>
      <c r="EB37" s="637"/>
      <c r="EC37" s="639"/>
    </row>
    <row r="38" spans="2:133" ht="11.25" customHeight="1">
      <c r="B38" s="615" t="s">
        <v>333</v>
      </c>
      <c r="C38" s="616"/>
      <c r="D38" s="616"/>
      <c r="E38" s="616"/>
      <c r="F38" s="616"/>
      <c r="G38" s="616"/>
      <c r="H38" s="616"/>
      <c r="I38" s="616"/>
      <c r="J38" s="616"/>
      <c r="K38" s="616"/>
      <c r="L38" s="616"/>
      <c r="M38" s="616"/>
      <c r="N38" s="616"/>
      <c r="O38" s="616"/>
      <c r="P38" s="616"/>
      <c r="Q38" s="617"/>
      <c r="R38" s="618">
        <v>11922510</v>
      </c>
      <c r="S38" s="655"/>
      <c r="T38" s="655"/>
      <c r="U38" s="655"/>
      <c r="V38" s="655"/>
      <c r="W38" s="655"/>
      <c r="X38" s="655"/>
      <c r="Y38" s="660"/>
      <c r="Z38" s="661">
        <v>100</v>
      </c>
      <c r="AA38" s="661"/>
      <c r="AB38" s="661"/>
      <c r="AC38" s="661"/>
      <c r="AD38" s="662">
        <v>3745004</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t="s">
        <v>229</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3276</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708195</v>
      </c>
      <c r="CS38" s="606"/>
      <c r="CT38" s="606"/>
      <c r="CU38" s="606"/>
      <c r="CV38" s="606"/>
      <c r="CW38" s="606"/>
      <c r="CX38" s="606"/>
      <c r="CY38" s="607"/>
      <c r="CZ38" s="608">
        <v>6.3</v>
      </c>
      <c r="DA38" s="637"/>
      <c r="DB38" s="637"/>
      <c r="DC38" s="638"/>
      <c r="DD38" s="611">
        <v>586777</v>
      </c>
      <c r="DE38" s="606"/>
      <c r="DF38" s="606"/>
      <c r="DG38" s="606"/>
      <c r="DH38" s="606"/>
      <c r="DI38" s="606"/>
      <c r="DJ38" s="606"/>
      <c r="DK38" s="607"/>
      <c r="DL38" s="611">
        <v>566664</v>
      </c>
      <c r="DM38" s="606"/>
      <c r="DN38" s="606"/>
      <c r="DO38" s="606"/>
      <c r="DP38" s="606"/>
      <c r="DQ38" s="606"/>
      <c r="DR38" s="606"/>
      <c r="DS38" s="606"/>
      <c r="DT38" s="606"/>
      <c r="DU38" s="606"/>
      <c r="DV38" s="607"/>
      <c r="DW38" s="608">
        <v>14.4</v>
      </c>
      <c r="DX38" s="637"/>
      <c r="DY38" s="637"/>
      <c r="DZ38" s="637"/>
      <c r="EA38" s="637"/>
      <c r="EB38" s="637"/>
      <c r="EC38" s="639"/>
    </row>
    <row r="39" spans="2:133" ht="11.25" customHeight="1">
      <c r="AQ39" s="640" t="s">
        <v>337</v>
      </c>
      <c r="AR39" s="641"/>
      <c r="AS39" s="641"/>
      <c r="AT39" s="641"/>
      <c r="AU39" s="641"/>
      <c r="AV39" s="641"/>
      <c r="AW39" s="641"/>
      <c r="AX39" s="641"/>
      <c r="AY39" s="642"/>
      <c r="AZ39" s="603" t="s">
        <v>121</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88</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797555</v>
      </c>
      <c r="CS39" s="604"/>
      <c r="CT39" s="604"/>
      <c r="CU39" s="604"/>
      <c r="CV39" s="604"/>
      <c r="CW39" s="604"/>
      <c r="CX39" s="604"/>
      <c r="CY39" s="605"/>
      <c r="CZ39" s="608">
        <v>7.1</v>
      </c>
      <c r="DA39" s="637"/>
      <c r="DB39" s="637"/>
      <c r="DC39" s="638"/>
      <c r="DD39" s="611">
        <v>430468</v>
      </c>
      <c r="DE39" s="604"/>
      <c r="DF39" s="604"/>
      <c r="DG39" s="604"/>
      <c r="DH39" s="604"/>
      <c r="DI39" s="604"/>
      <c r="DJ39" s="604"/>
      <c r="DK39" s="605"/>
      <c r="DL39" s="611" t="s">
        <v>229</v>
      </c>
      <c r="DM39" s="604"/>
      <c r="DN39" s="604"/>
      <c r="DO39" s="604"/>
      <c r="DP39" s="604"/>
      <c r="DQ39" s="604"/>
      <c r="DR39" s="604"/>
      <c r="DS39" s="604"/>
      <c r="DT39" s="604"/>
      <c r="DU39" s="604"/>
      <c r="DV39" s="605"/>
      <c r="DW39" s="608" t="s">
        <v>259</v>
      </c>
      <c r="DX39" s="637"/>
      <c r="DY39" s="637"/>
      <c r="DZ39" s="637"/>
      <c r="EA39" s="637"/>
      <c r="EB39" s="637"/>
      <c r="EC39" s="639"/>
    </row>
    <row r="40" spans="2:133" ht="11.25" customHeight="1">
      <c r="AQ40" s="640" t="s">
        <v>341</v>
      </c>
      <c r="AR40" s="641"/>
      <c r="AS40" s="641"/>
      <c r="AT40" s="641"/>
      <c r="AU40" s="641"/>
      <c r="AV40" s="641"/>
      <c r="AW40" s="641"/>
      <c r="AX40" s="641"/>
      <c r="AY40" s="642"/>
      <c r="AZ40" s="603">
        <v>163358</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149</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v>70000</v>
      </c>
      <c r="CS40" s="606"/>
      <c r="CT40" s="606"/>
      <c r="CU40" s="606"/>
      <c r="CV40" s="606"/>
      <c r="CW40" s="606"/>
      <c r="CX40" s="606"/>
      <c r="CY40" s="607"/>
      <c r="CZ40" s="608">
        <v>0.6</v>
      </c>
      <c r="DA40" s="637"/>
      <c r="DB40" s="637"/>
      <c r="DC40" s="638"/>
      <c r="DD40" s="611" t="s">
        <v>229</v>
      </c>
      <c r="DE40" s="606"/>
      <c r="DF40" s="606"/>
      <c r="DG40" s="606"/>
      <c r="DH40" s="606"/>
      <c r="DI40" s="606"/>
      <c r="DJ40" s="606"/>
      <c r="DK40" s="607"/>
      <c r="DL40" s="611" t="s">
        <v>229</v>
      </c>
      <c r="DM40" s="606"/>
      <c r="DN40" s="606"/>
      <c r="DO40" s="606"/>
      <c r="DP40" s="606"/>
      <c r="DQ40" s="606"/>
      <c r="DR40" s="606"/>
      <c r="DS40" s="606"/>
      <c r="DT40" s="606"/>
      <c r="DU40" s="606"/>
      <c r="DV40" s="607"/>
      <c r="DW40" s="608" t="s">
        <v>121</v>
      </c>
      <c r="DX40" s="637"/>
      <c r="DY40" s="637"/>
      <c r="DZ40" s="637"/>
      <c r="EA40" s="637"/>
      <c r="EB40" s="637"/>
      <c r="EC40" s="639"/>
    </row>
    <row r="41" spans="2:133" ht="11.25" customHeight="1">
      <c r="AQ41" s="652" t="s">
        <v>344</v>
      </c>
      <c r="AR41" s="653"/>
      <c r="AS41" s="653"/>
      <c r="AT41" s="653"/>
      <c r="AU41" s="653"/>
      <c r="AV41" s="653"/>
      <c r="AW41" s="653"/>
      <c r="AX41" s="653"/>
      <c r="AY41" s="654"/>
      <c r="AZ41" s="618">
        <v>544772</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330</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229</v>
      </c>
      <c r="CS41" s="604"/>
      <c r="CT41" s="604"/>
      <c r="CU41" s="604"/>
      <c r="CV41" s="604"/>
      <c r="CW41" s="604"/>
      <c r="CX41" s="604"/>
      <c r="CY41" s="605"/>
      <c r="CZ41" s="608" t="s">
        <v>121</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4016135</v>
      </c>
      <c r="CS42" s="606"/>
      <c r="CT42" s="606"/>
      <c r="CU42" s="606"/>
      <c r="CV42" s="606"/>
      <c r="CW42" s="606"/>
      <c r="CX42" s="606"/>
      <c r="CY42" s="607"/>
      <c r="CZ42" s="608">
        <v>35.700000000000003</v>
      </c>
      <c r="DA42" s="609"/>
      <c r="DB42" s="609"/>
      <c r="DC42" s="610"/>
      <c r="DD42" s="611">
        <v>1233300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101655</v>
      </c>
      <c r="CS43" s="604"/>
      <c r="CT43" s="604"/>
      <c r="CU43" s="604"/>
      <c r="CV43" s="604"/>
      <c r="CW43" s="604"/>
      <c r="CX43" s="604"/>
      <c r="CY43" s="605"/>
      <c r="CZ43" s="608">
        <v>0.9</v>
      </c>
      <c r="DA43" s="637"/>
      <c r="DB43" s="637"/>
      <c r="DC43" s="638"/>
      <c r="DD43" s="611">
        <v>101655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351</v>
      </c>
      <c r="CD44" s="631" t="s">
        <v>302</v>
      </c>
      <c r="CE44" s="632"/>
      <c r="CF44" s="600" t="s">
        <v>352</v>
      </c>
      <c r="CG44" s="601"/>
      <c r="CH44" s="601"/>
      <c r="CI44" s="601"/>
      <c r="CJ44" s="601"/>
      <c r="CK44" s="601"/>
      <c r="CL44" s="601"/>
      <c r="CM44" s="601"/>
      <c r="CN44" s="601"/>
      <c r="CO44" s="601"/>
      <c r="CP44" s="601"/>
      <c r="CQ44" s="602"/>
      <c r="CR44" s="603">
        <v>3818619</v>
      </c>
      <c r="CS44" s="606"/>
      <c r="CT44" s="606"/>
      <c r="CU44" s="606"/>
      <c r="CV44" s="606"/>
      <c r="CW44" s="606"/>
      <c r="CX44" s="606"/>
      <c r="CY44" s="607"/>
      <c r="CZ44" s="608">
        <v>34</v>
      </c>
      <c r="DA44" s="609"/>
      <c r="DB44" s="609"/>
      <c r="DC44" s="610"/>
      <c r="DD44" s="611">
        <v>1112347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353</v>
      </c>
      <c r="CG45" s="601"/>
      <c r="CH45" s="601"/>
      <c r="CI45" s="601"/>
      <c r="CJ45" s="601"/>
      <c r="CK45" s="601"/>
      <c r="CL45" s="601"/>
      <c r="CM45" s="601"/>
      <c r="CN45" s="601"/>
      <c r="CO45" s="601"/>
      <c r="CP45" s="601"/>
      <c r="CQ45" s="602"/>
      <c r="CR45" s="603">
        <v>3019449</v>
      </c>
      <c r="CS45" s="604"/>
      <c r="CT45" s="604"/>
      <c r="CU45" s="604"/>
      <c r="CV45" s="604"/>
      <c r="CW45" s="604"/>
      <c r="CX45" s="604"/>
      <c r="CY45" s="605"/>
      <c r="CZ45" s="608">
        <v>26.8</v>
      </c>
      <c r="DA45" s="637"/>
      <c r="DB45" s="637"/>
      <c r="DC45" s="638"/>
      <c r="DD45" s="611">
        <v>760055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354</v>
      </c>
      <c r="CG46" s="601"/>
      <c r="CH46" s="601"/>
      <c r="CI46" s="601"/>
      <c r="CJ46" s="601"/>
      <c r="CK46" s="601"/>
      <c r="CL46" s="601"/>
      <c r="CM46" s="601"/>
      <c r="CN46" s="601"/>
      <c r="CO46" s="601"/>
      <c r="CP46" s="601"/>
      <c r="CQ46" s="602"/>
      <c r="CR46" s="603">
        <v>771170</v>
      </c>
      <c r="CS46" s="606"/>
      <c r="CT46" s="606"/>
      <c r="CU46" s="606"/>
      <c r="CV46" s="606"/>
      <c r="CW46" s="606"/>
      <c r="CX46" s="606"/>
      <c r="CY46" s="607"/>
      <c r="CZ46" s="608">
        <v>6.9</v>
      </c>
      <c r="DA46" s="609"/>
      <c r="DB46" s="609"/>
      <c r="DC46" s="610"/>
      <c r="DD46" s="611">
        <v>324292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355</v>
      </c>
      <c r="CG47" s="601"/>
      <c r="CH47" s="601"/>
      <c r="CI47" s="601"/>
      <c r="CJ47" s="601"/>
      <c r="CK47" s="601"/>
      <c r="CL47" s="601"/>
      <c r="CM47" s="601"/>
      <c r="CN47" s="601"/>
      <c r="CO47" s="601"/>
      <c r="CP47" s="601"/>
      <c r="CQ47" s="602"/>
      <c r="CR47" s="603">
        <v>197516</v>
      </c>
      <c r="CS47" s="604"/>
      <c r="CT47" s="604"/>
      <c r="CU47" s="604"/>
      <c r="CV47" s="604"/>
      <c r="CW47" s="604"/>
      <c r="CX47" s="604"/>
      <c r="CY47" s="605"/>
      <c r="CZ47" s="608">
        <v>1.8</v>
      </c>
      <c r="DA47" s="637"/>
      <c r="DB47" s="637"/>
      <c r="DC47" s="638"/>
      <c r="DD47" s="611">
        <v>120953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356</v>
      </c>
      <c r="CG48" s="601"/>
      <c r="CH48" s="601"/>
      <c r="CI48" s="601"/>
      <c r="CJ48" s="601"/>
      <c r="CK48" s="601"/>
      <c r="CL48" s="601"/>
      <c r="CM48" s="601"/>
      <c r="CN48" s="601"/>
      <c r="CO48" s="601"/>
      <c r="CP48" s="601"/>
      <c r="CQ48" s="602"/>
      <c r="CR48" s="603" t="s">
        <v>121</v>
      </c>
      <c r="CS48" s="606"/>
      <c r="CT48" s="606"/>
      <c r="CU48" s="606"/>
      <c r="CV48" s="606"/>
      <c r="CW48" s="606"/>
      <c r="CX48" s="606"/>
      <c r="CY48" s="607"/>
      <c r="CZ48" s="608" t="s">
        <v>229</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357</v>
      </c>
      <c r="CE49" s="616"/>
      <c r="CF49" s="616"/>
      <c r="CG49" s="616"/>
      <c r="CH49" s="616"/>
      <c r="CI49" s="616"/>
      <c r="CJ49" s="616"/>
      <c r="CK49" s="616"/>
      <c r="CL49" s="616"/>
      <c r="CM49" s="616"/>
      <c r="CN49" s="616"/>
      <c r="CO49" s="616"/>
      <c r="CP49" s="616"/>
      <c r="CQ49" s="617"/>
      <c r="CR49" s="618">
        <v>11246253</v>
      </c>
      <c r="CS49" s="619"/>
      <c r="CT49" s="619"/>
      <c r="CU49" s="619"/>
      <c r="CV49" s="619"/>
      <c r="CW49" s="619"/>
      <c r="CX49" s="619"/>
      <c r="CY49" s="620"/>
      <c r="CZ49" s="621">
        <v>100</v>
      </c>
      <c r="DA49" s="622"/>
      <c r="DB49" s="622"/>
      <c r="DC49" s="623"/>
      <c r="DD49" s="624">
        <v>5692615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DUNXnc/J2EKQHmvQek+GFrrnO7JXgcQ3u2R6FO9O1nGRjEvylU7HzjwwlzThRCNIqyqK7zXim1ivleWwukRoKQ==" saltValue="1RHcobk6xy77KIZV4Zbc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6" t="s">
        <v>359</v>
      </c>
      <c r="DK2" s="1147"/>
      <c r="DL2" s="1147"/>
      <c r="DM2" s="1147"/>
      <c r="DN2" s="1147"/>
      <c r="DO2" s="1148"/>
      <c r="DP2" s="229"/>
      <c r="DQ2" s="1146" t="s">
        <v>360</v>
      </c>
      <c r="DR2" s="1147"/>
      <c r="DS2" s="1147"/>
      <c r="DT2" s="1147"/>
      <c r="DU2" s="1147"/>
      <c r="DV2" s="1147"/>
      <c r="DW2" s="1147"/>
      <c r="DX2" s="1147"/>
      <c r="DY2" s="1147"/>
      <c r="DZ2" s="114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7" t="s">
        <v>361</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9" t="s">
        <v>363</v>
      </c>
      <c r="B5" s="1030"/>
      <c r="C5" s="1030"/>
      <c r="D5" s="1030"/>
      <c r="E5" s="1030"/>
      <c r="F5" s="1030"/>
      <c r="G5" s="1030"/>
      <c r="H5" s="1030"/>
      <c r="I5" s="1030"/>
      <c r="J5" s="1030"/>
      <c r="K5" s="1030"/>
      <c r="L5" s="1030"/>
      <c r="M5" s="1030"/>
      <c r="N5" s="1030"/>
      <c r="O5" s="1030"/>
      <c r="P5" s="1031"/>
      <c r="Q5" s="1035" t="s">
        <v>364</v>
      </c>
      <c r="R5" s="1036"/>
      <c r="S5" s="1036"/>
      <c r="T5" s="1036"/>
      <c r="U5" s="1037"/>
      <c r="V5" s="1035" t="s">
        <v>365</v>
      </c>
      <c r="W5" s="1036"/>
      <c r="X5" s="1036"/>
      <c r="Y5" s="1036"/>
      <c r="Z5" s="1037"/>
      <c r="AA5" s="1035" t="s">
        <v>366</v>
      </c>
      <c r="AB5" s="1036"/>
      <c r="AC5" s="1036"/>
      <c r="AD5" s="1036"/>
      <c r="AE5" s="1036"/>
      <c r="AF5" s="1149" t="s">
        <v>367</v>
      </c>
      <c r="AG5" s="1036"/>
      <c r="AH5" s="1036"/>
      <c r="AI5" s="1036"/>
      <c r="AJ5" s="1051"/>
      <c r="AK5" s="1036" t="s">
        <v>368</v>
      </c>
      <c r="AL5" s="1036"/>
      <c r="AM5" s="1036"/>
      <c r="AN5" s="1036"/>
      <c r="AO5" s="1037"/>
      <c r="AP5" s="1035" t="s">
        <v>369</v>
      </c>
      <c r="AQ5" s="1036"/>
      <c r="AR5" s="1036"/>
      <c r="AS5" s="1036"/>
      <c r="AT5" s="1037"/>
      <c r="AU5" s="1035" t="s">
        <v>370</v>
      </c>
      <c r="AV5" s="1036"/>
      <c r="AW5" s="1036"/>
      <c r="AX5" s="1036"/>
      <c r="AY5" s="1051"/>
      <c r="AZ5" s="236"/>
      <c r="BA5" s="236"/>
      <c r="BB5" s="236"/>
      <c r="BC5" s="236"/>
      <c r="BD5" s="236"/>
      <c r="BE5" s="237"/>
      <c r="BF5" s="237"/>
      <c r="BG5" s="237"/>
      <c r="BH5" s="237"/>
      <c r="BI5" s="237"/>
      <c r="BJ5" s="237"/>
      <c r="BK5" s="237"/>
      <c r="BL5" s="237"/>
      <c r="BM5" s="237"/>
      <c r="BN5" s="237"/>
      <c r="BO5" s="237"/>
      <c r="BP5" s="237"/>
      <c r="BQ5" s="1029" t="s">
        <v>371</v>
      </c>
      <c r="BR5" s="1030"/>
      <c r="BS5" s="1030"/>
      <c r="BT5" s="1030"/>
      <c r="BU5" s="1030"/>
      <c r="BV5" s="1030"/>
      <c r="BW5" s="1030"/>
      <c r="BX5" s="1030"/>
      <c r="BY5" s="1030"/>
      <c r="BZ5" s="1030"/>
      <c r="CA5" s="1030"/>
      <c r="CB5" s="1030"/>
      <c r="CC5" s="1030"/>
      <c r="CD5" s="1030"/>
      <c r="CE5" s="1030"/>
      <c r="CF5" s="1030"/>
      <c r="CG5" s="1031"/>
      <c r="CH5" s="1035" t="s">
        <v>372</v>
      </c>
      <c r="CI5" s="1036"/>
      <c r="CJ5" s="1036"/>
      <c r="CK5" s="1036"/>
      <c r="CL5" s="1037"/>
      <c r="CM5" s="1035" t="s">
        <v>373</v>
      </c>
      <c r="CN5" s="1036"/>
      <c r="CO5" s="1036"/>
      <c r="CP5" s="1036"/>
      <c r="CQ5" s="1037"/>
      <c r="CR5" s="1035" t="s">
        <v>374</v>
      </c>
      <c r="CS5" s="1036"/>
      <c r="CT5" s="1036"/>
      <c r="CU5" s="1036"/>
      <c r="CV5" s="1037"/>
      <c r="CW5" s="1035" t="s">
        <v>375</v>
      </c>
      <c r="CX5" s="1036"/>
      <c r="CY5" s="1036"/>
      <c r="CZ5" s="1036"/>
      <c r="DA5" s="1037"/>
      <c r="DB5" s="1035" t="s">
        <v>376</v>
      </c>
      <c r="DC5" s="1036"/>
      <c r="DD5" s="1036"/>
      <c r="DE5" s="1036"/>
      <c r="DF5" s="1037"/>
      <c r="DG5" s="1132" t="s">
        <v>377</v>
      </c>
      <c r="DH5" s="1133"/>
      <c r="DI5" s="1133"/>
      <c r="DJ5" s="1133"/>
      <c r="DK5" s="1134"/>
      <c r="DL5" s="1132" t="s">
        <v>378</v>
      </c>
      <c r="DM5" s="1133"/>
      <c r="DN5" s="1133"/>
      <c r="DO5" s="1133"/>
      <c r="DP5" s="1134"/>
      <c r="DQ5" s="1035" t="s">
        <v>379</v>
      </c>
      <c r="DR5" s="1036"/>
      <c r="DS5" s="1036"/>
      <c r="DT5" s="1036"/>
      <c r="DU5" s="1037"/>
      <c r="DV5" s="1035" t="s">
        <v>370</v>
      </c>
      <c r="DW5" s="1036"/>
      <c r="DX5" s="1036"/>
      <c r="DY5" s="1036"/>
      <c r="DZ5" s="1051"/>
      <c r="EA5" s="234"/>
    </row>
    <row r="6" spans="1:131" s="235" customFormat="1" ht="26.25" customHeight="1" thickBot="1">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50"/>
      <c r="AG6" s="1039"/>
      <c r="AH6" s="1039"/>
      <c r="AI6" s="1039"/>
      <c r="AJ6" s="1052"/>
      <c r="AK6" s="1039"/>
      <c r="AL6" s="1039"/>
      <c r="AM6" s="1039"/>
      <c r="AN6" s="1039"/>
      <c r="AO6" s="1040"/>
      <c r="AP6" s="1038"/>
      <c r="AQ6" s="1039"/>
      <c r="AR6" s="1039"/>
      <c r="AS6" s="1039"/>
      <c r="AT6" s="1040"/>
      <c r="AU6" s="1038"/>
      <c r="AV6" s="1039"/>
      <c r="AW6" s="1039"/>
      <c r="AX6" s="1039"/>
      <c r="AY6" s="1052"/>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5"/>
      <c r="DH6" s="1136"/>
      <c r="DI6" s="1136"/>
      <c r="DJ6" s="1136"/>
      <c r="DK6" s="1137"/>
      <c r="DL6" s="1135"/>
      <c r="DM6" s="1136"/>
      <c r="DN6" s="1136"/>
      <c r="DO6" s="1136"/>
      <c r="DP6" s="1137"/>
      <c r="DQ6" s="1038"/>
      <c r="DR6" s="1039"/>
      <c r="DS6" s="1039"/>
      <c r="DT6" s="1039"/>
      <c r="DU6" s="1040"/>
      <c r="DV6" s="1038"/>
      <c r="DW6" s="1039"/>
      <c r="DX6" s="1039"/>
      <c r="DY6" s="1039"/>
      <c r="DZ6" s="1052"/>
      <c r="EA6" s="234"/>
    </row>
    <row r="7" spans="1:131" s="235" customFormat="1" ht="26.25" customHeight="1" thickTop="1">
      <c r="A7" s="238">
        <v>1</v>
      </c>
      <c r="B7" s="1084" t="s">
        <v>380</v>
      </c>
      <c r="C7" s="1085"/>
      <c r="D7" s="1085"/>
      <c r="E7" s="1085"/>
      <c r="F7" s="1085"/>
      <c r="G7" s="1085"/>
      <c r="H7" s="1085"/>
      <c r="I7" s="1085"/>
      <c r="J7" s="1085"/>
      <c r="K7" s="1085"/>
      <c r="L7" s="1085"/>
      <c r="M7" s="1085"/>
      <c r="N7" s="1085"/>
      <c r="O7" s="1085"/>
      <c r="P7" s="1086"/>
      <c r="Q7" s="1138">
        <v>11923</v>
      </c>
      <c r="R7" s="1139"/>
      <c r="S7" s="1139"/>
      <c r="T7" s="1139"/>
      <c r="U7" s="1140"/>
      <c r="V7" s="1141">
        <v>11246</v>
      </c>
      <c r="W7" s="1139"/>
      <c r="X7" s="1139"/>
      <c r="Y7" s="1139"/>
      <c r="Z7" s="1140"/>
      <c r="AA7" s="1141">
        <v>676</v>
      </c>
      <c r="AB7" s="1139"/>
      <c r="AC7" s="1139"/>
      <c r="AD7" s="1139"/>
      <c r="AE7" s="1142"/>
      <c r="AF7" s="1143">
        <v>282</v>
      </c>
      <c r="AG7" s="1144"/>
      <c r="AH7" s="1144"/>
      <c r="AI7" s="1144"/>
      <c r="AJ7" s="1145"/>
      <c r="AK7" s="1125">
        <v>144</v>
      </c>
      <c r="AL7" s="1126"/>
      <c r="AM7" s="1126"/>
      <c r="AN7" s="1126"/>
      <c r="AO7" s="1126"/>
      <c r="AP7" s="1126">
        <v>6667</v>
      </c>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t="s">
        <v>579</v>
      </c>
      <c r="BT7" s="1130"/>
      <c r="BU7" s="1130"/>
      <c r="BV7" s="1130"/>
      <c r="BW7" s="1130"/>
      <c r="BX7" s="1130"/>
      <c r="BY7" s="1130"/>
      <c r="BZ7" s="1130"/>
      <c r="CA7" s="1130"/>
      <c r="CB7" s="1130"/>
      <c r="CC7" s="1130"/>
      <c r="CD7" s="1130"/>
      <c r="CE7" s="1130"/>
      <c r="CF7" s="1130"/>
      <c r="CG7" s="1131"/>
      <c r="CH7" s="1122">
        <v>8</v>
      </c>
      <c r="CI7" s="1123"/>
      <c r="CJ7" s="1123"/>
      <c r="CK7" s="1123"/>
      <c r="CL7" s="1124"/>
      <c r="CM7" s="1122">
        <v>212</v>
      </c>
      <c r="CN7" s="1123"/>
      <c r="CO7" s="1123"/>
      <c r="CP7" s="1123"/>
      <c r="CQ7" s="1124"/>
      <c r="CR7" s="1122">
        <v>6</v>
      </c>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51"/>
      <c r="DW7" s="1152"/>
      <c r="DX7" s="1152"/>
      <c r="DY7" s="1152"/>
      <c r="DZ7" s="1153"/>
      <c r="EA7" s="234"/>
    </row>
    <row r="8" spans="1:131" s="235" customFormat="1" ht="26.25" customHeight="1">
      <c r="A8" s="241">
        <v>2</v>
      </c>
      <c r="B8" s="1071"/>
      <c r="C8" s="1072"/>
      <c r="D8" s="1072"/>
      <c r="E8" s="1072"/>
      <c r="F8" s="1072"/>
      <c r="G8" s="1072"/>
      <c r="H8" s="1072"/>
      <c r="I8" s="1072"/>
      <c r="J8" s="1072"/>
      <c r="K8" s="1072"/>
      <c r="L8" s="1072"/>
      <c r="M8" s="1072"/>
      <c r="N8" s="1072"/>
      <c r="O8" s="1072"/>
      <c r="P8" s="1073"/>
      <c r="Q8" s="1077"/>
      <c r="R8" s="1078"/>
      <c r="S8" s="1078"/>
      <c r="T8" s="1078"/>
      <c r="U8" s="1078"/>
      <c r="V8" s="1078"/>
      <c r="W8" s="1078"/>
      <c r="X8" s="1078"/>
      <c r="Y8" s="1078"/>
      <c r="Z8" s="1078"/>
      <c r="AA8" s="1078"/>
      <c r="AB8" s="1078"/>
      <c r="AC8" s="1078"/>
      <c r="AD8" s="1078"/>
      <c r="AE8" s="1079"/>
      <c r="AF8" s="1053"/>
      <c r="AG8" s="1054"/>
      <c r="AH8" s="1054"/>
      <c r="AI8" s="1054"/>
      <c r="AJ8" s="1055"/>
      <c r="AK8" s="1120"/>
      <c r="AL8" s="1121"/>
      <c r="AM8" s="1121"/>
      <c r="AN8" s="1121"/>
      <c r="AO8" s="1121"/>
      <c r="AP8" s="1121"/>
      <c r="AQ8" s="1121"/>
      <c r="AR8" s="1121"/>
      <c r="AS8" s="1121"/>
      <c r="AT8" s="1121"/>
      <c r="AU8" s="1118"/>
      <c r="AV8" s="1118"/>
      <c r="AW8" s="1118"/>
      <c r="AX8" s="1118"/>
      <c r="AY8" s="1119"/>
      <c r="AZ8" s="232"/>
      <c r="BA8" s="232"/>
      <c r="BB8" s="232"/>
      <c r="BC8" s="232"/>
      <c r="BD8" s="232"/>
      <c r="BE8" s="233"/>
      <c r="BF8" s="233"/>
      <c r="BG8" s="233"/>
      <c r="BH8" s="233"/>
      <c r="BI8" s="233"/>
      <c r="BJ8" s="233"/>
      <c r="BK8" s="233"/>
      <c r="BL8" s="233"/>
      <c r="BM8" s="233"/>
      <c r="BN8" s="233"/>
      <c r="BO8" s="233"/>
      <c r="BP8" s="233"/>
      <c r="BQ8" s="242">
        <v>2</v>
      </c>
      <c r="BR8" s="243"/>
      <c r="BS8" s="1048" t="s">
        <v>580</v>
      </c>
      <c r="BT8" s="1049"/>
      <c r="BU8" s="1049"/>
      <c r="BV8" s="1049"/>
      <c r="BW8" s="1049"/>
      <c r="BX8" s="1049"/>
      <c r="BY8" s="1049"/>
      <c r="BZ8" s="1049"/>
      <c r="CA8" s="1049"/>
      <c r="CB8" s="1049"/>
      <c r="CC8" s="1049"/>
      <c r="CD8" s="1049"/>
      <c r="CE8" s="1049"/>
      <c r="CF8" s="1049"/>
      <c r="CG8" s="1050"/>
      <c r="CH8" s="1023">
        <v>1</v>
      </c>
      <c r="CI8" s="1024"/>
      <c r="CJ8" s="1024"/>
      <c r="CK8" s="1024"/>
      <c r="CL8" s="1025"/>
      <c r="CM8" s="1023">
        <v>13</v>
      </c>
      <c r="CN8" s="1024"/>
      <c r="CO8" s="1024"/>
      <c r="CP8" s="1024"/>
      <c r="CQ8" s="1025"/>
      <c r="CR8" s="1023">
        <v>3</v>
      </c>
      <c r="CS8" s="1024"/>
      <c r="CT8" s="1024"/>
      <c r="CU8" s="1024"/>
      <c r="CV8" s="1025"/>
      <c r="CW8" s="1023">
        <v>4</v>
      </c>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34"/>
    </row>
    <row r="9" spans="1:131" s="235" customFormat="1" ht="26.25" customHeight="1">
      <c r="A9" s="241">
        <v>3</v>
      </c>
      <c r="B9" s="1071"/>
      <c r="C9" s="1072"/>
      <c r="D9" s="1072"/>
      <c r="E9" s="1072"/>
      <c r="F9" s="1072"/>
      <c r="G9" s="1072"/>
      <c r="H9" s="1072"/>
      <c r="I9" s="1072"/>
      <c r="J9" s="1072"/>
      <c r="K9" s="1072"/>
      <c r="L9" s="1072"/>
      <c r="M9" s="1072"/>
      <c r="N9" s="1072"/>
      <c r="O9" s="1072"/>
      <c r="P9" s="1073"/>
      <c r="Q9" s="1077"/>
      <c r="R9" s="1078"/>
      <c r="S9" s="1078"/>
      <c r="T9" s="1078"/>
      <c r="U9" s="1078"/>
      <c r="V9" s="1078"/>
      <c r="W9" s="1078"/>
      <c r="X9" s="1078"/>
      <c r="Y9" s="1078"/>
      <c r="Z9" s="1078"/>
      <c r="AA9" s="1078"/>
      <c r="AB9" s="1078"/>
      <c r="AC9" s="1078"/>
      <c r="AD9" s="1078"/>
      <c r="AE9" s="1079"/>
      <c r="AF9" s="1053"/>
      <c r="AG9" s="1054"/>
      <c r="AH9" s="1054"/>
      <c r="AI9" s="1054"/>
      <c r="AJ9" s="1055"/>
      <c r="AK9" s="1120"/>
      <c r="AL9" s="1121"/>
      <c r="AM9" s="1121"/>
      <c r="AN9" s="1121"/>
      <c r="AO9" s="1121"/>
      <c r="AP9" s="1121"/>
      <c r="AQ9" s="1121"/>
      <c r="AR9" s="1121"/>
      <c r="AS9" s="1121"/>
      <c r="AT9" s="1121"/>
      <c r="AU9" s="1118"/>
      <c r="AV9" s="1118"/>
      <c r="AW9" s="1118"/>
      <c r="AX9" s="1118"/>
      <c r="AY9" s="1119"/>
      <c r="AZ9" s="232"/>
      <c r="BA9" s="232"/>
      <c r="BB9" s="232"/>
      <c r="BC9" s="232"/>
      <c r="BD9" s="232"/>
      <c r="BE9" s="233"/>
      <c r="BF9" s="233"/>
      <c r="BG9" s="233"/>
      <c r="BH9" s="233"/>
      <c r="BI9" s="233"/>
      <c r="BJ9" s="233"/>
      <c r="BK9" s="233"/>
      <c r="BL9" s="233"/>
      <c r="BM9" s="233"/>
      <c r="BN9" s="233"/>
      <c r="BO9" s="233"/>
      <c r="BP9" s="233"/>
      <c r="BQ9" s="242">
        <v>3</v>
      </c>
      <c r="BR9" s="243"/>
      <c r="BS9" s="1048"/>
      <c r="BT9" s="1049"/>
      <c r="BU9" s="1049"/>
      <c r="BV9" s="1049"/>
      <c r="BW9" s="1049"/>
      <c r="BX9" s="1049"/>
      <c r="BY9" s="1049"/>
      <c r="BZ9" s="1049"/>
      <c r="CA9" s="1049"/>
      <c r="CB9" s="1049"/>
      <c r="CC9" s="1049"/>
      <c r="CD9" s="1049"/>
      <c r="CE9" s="1049"/>
      <c r="CF9" s="1049"/>
      <c r="CG9" s="1050"/>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34"/>
    </row>
    <row r="10" spans="1:131" s="235" customFormat="1" ht="26.25" customHeight="1">
      <c r="A10" s="241">
        <v>4</v>
      </c>
      <c r="B10" s="1071"/>
      <c r="C10" s="1072"/>
      <c r="D10" s="1072"/>
      <c r="E10" s="1072"/>
      <c r="F10" s="1072"/>
      <c r="G10" s="1072"/>
      <c r="H10" s="1072"/>
      <c r="I10" s="1072"/>
      <c r="J10" s="1072"/>
      <c r="K10" s="1072"/>
      <c r="L10" s="1072"/>
      <c r="M10" s="1072"/>
      <c r="N10" s="1072"/>
      <c r="O10" s="1072"/>
      <c r="P10" s="1073"/>
      <c r="Q10" s="1077"/>
      <c r="R10" s="1078"/>
      <c r="S10" s="1078"/>
      <c r="T10" s="1078"/>
      <c r="U10" s="1078"/>
      <c r="V10" s="1078"/>
      <c r="W10" s="1078"/>
      <c r="X10" s="1078"/>
      <c r="Y10" s="1078"/>
      <c r="Z10" s="1078"/>
      <c r="AA10" s="1078"/>
      <c r="AB10" s="1078"/>
      <c r="AC10" s="1078"/>
      <c r="AD10" s="1078"/>
      <c r="AE10" s="1079"/>
      <c r="AF10" s="1053"/>
      <c r="AG10" s="1054"/>
      <c r="AH10" s="1054"/>
      <c r="AI10" s="1054"/>
      <c r="AJ10" s="1055"/>
      <c r="AK10" s="1120"/>
      <c r="AL10" s="1121"/>
      <c r="AM10" s="1121"/>
      <c r="AN10" s="1121"/>
      <c r="AO10" s="1121"/>
      <c r="AP10" s="1121"/>
      <c r="AQ10" s="1121"/>
      <c r="AR10" s="1121"/>
      <c r="AS10" s="1121"/>
      <c r="AT10" s="1121"/>
      <c r="AU10" s="1118"/>
      <c r="AV10" s="1118"/>
      <c r="AW10" s="1118"/>
      <c r="AX10" s="1118"/>
      <c r="AY10" s="1119"/>
      <c r="AZ10" s="232"/>
      <c r="BA10" s="232"/>
      <c r="BB10" s="232"/>
      <c r="BC10" s="232"/>
      <c r="BD10" s="232"/>
      <c r="BE10" s="233"/>
      <c r="BF10" s="233"/>
      <c r="BG10" s="233"/>
      <c r="BH10" s="233"/>
      <c r="BI10" s="233"/>
      <c r="BJ10" s="233"/>
      <c r="BK10" s="233"/>
      <c r="BL10" s="233"/>
      <c r="BM10" s="233"/>
      <c r="BN10" s="233"/>
      <c r="BO10" s="233"/>
      <c r="BP10" s="233"/>
      <c r="BQ10" s="242">
        <v>4</v>
      </c>
      <c r="BR10" s="243"/>
      <c r="BS10" s="1048"/>
      <c r="BT10" s="1049"/>
      <c r="BU10" s="1049"/>
      <c r="BV10" s="1049"/>
      <c r="BW10" s="1049"/>
      <c r="BX10" s="1049"/>
      <c r="BY10" s="1049"/>
      <c r="BZ10" s="1049"/>
      <c r="CA10" s="1049"/>
      <c r="CB10" s="1049"/>
      <c r="CC10" s="1049"/>
      <c r="CD10" s="1049"/>
      <c r="CE10" s="1049"/>
      <c r="CF10" s="1049"/>
      <c r="CG10" s="1050"/>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34"/>
    </row>
    <row r="11" spans="1:131" s="235" customFormat="1" ht="26.25" customHeight="1">
      <c r="A11" s="241">
        <v>5</v>
      </c>
      <c r="B11" s="1071"/>
      <c r="C11" s="1072"/>
      <c r="D11" s="1072"/>
      <c r="E11" s="1072"/>
      <c r="F11" s="1072"/>
      <c r="G11" s="1072"/>
      <c r="H11" s="1072"/>
      <c r="I11" s="1072"/>
      <c r="J11" s="1072"/>
      <c r="K11" s="1072"/>
      <c r="L11" s="1072"/>
      <c r="M11" s="1072"/>
      <c r="N11" s="1072"/>
      <c r="O11" s="1072"/>
      <c r="P11" s="1073"/>
      <c r="Q11" s="1077"/>
      <c r="R11" s="1078"/>
      <c r="S11" s="1078"/>
      <c r="T11" s="1078"/>
      <c r="U11" s="1078"/>
      <c r="V11" s="1078"/>
      <c r="W11" s="1078"/>
      <c r="X11" s="1078"/>
      <c r="Y11" s="1078"/>
      <c r="Z11" s="1078"/>
      <c r="AA11" s="1078"/>
      <c r="AB11" s="1078"/>
      <c r="AC11" s="1078"/>
      <c r="AD11" s="1078"/>
      <c r="AE11" s="1079"/>
      <c r="AF11" s="1053"/>
      <c r="AG11" s="1054"/>
      <c r="AH11" s="1054"/>
      <c r="AI11" s="1054"/>
      <c r="AJ11" s="1055"/>
      <c r="AK11" s="1120"/>
      <c r="AL11" s="1121"/>
      <c r="AM11" s="1121"/>
      <c r="AN11" s="1121"/>
      <c r="AO11" s="1121"/>
      <c r="AP11" s="1121"/>
      <c r="AQ11" s="1121"/>
      <c r="AR11" s="1121"/>
      <c r="AS11" s="1121"/>
      <c r="AT11" s="1121"/>
      <c r="AU11" s="1118"/>
      <c r="AV11" s="1118"/>
      <c r="AW11" s="1118"/>
      <c r="AX11" s="1118"/>
      <c r="AY11" s="1119"/>
      <c r="AZ11" s="232"/>
      <c r="BA11" s="232"/>
      <c r="BB11" s="232"/>
      <c r="BC11" s="232"/>
      <c r="BD11" s="232"/>
      <c r="BE11" s="233"/>
      <c r="BF11" s="233"/>
      <c r="BG11" s="233"/>
      <c r="BH11" s="233"/>
      <c r="BI11" s="233"/>
      <c r="BJ11" s="233"/>
      <c r="BK11" s="233"/>
      <c r="BL11" s="233"/>
      <c r="BM11" s="233"/>
      <c r="BN11" s="233"/>
      <c r="BO11" s="233"/>
      <c r="BP11" s="233"/>
      <c r="BQ11" s="242">
        <v>5</v>
      </c>
      <c r="BR11" s="243"/>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4"/>
    </row>
    <row r="12" spans="1:131" s="235" customFormat="1" ht="26.25" customHeight="1">
      <c r="A12" s="241">
        <v>6</v>
      </c>
      <c r="B12" s="1071"/>
      <c r="C12" s="1072"/>
      <c r="D12" s="1072"/>
      <c r="E12" s="1072"/>
      <c r="F12" s="1072"/>
      <c r="G12" s="1072"/>
      <c r="H12" s="1072"/>
      <c r="I12" s="1072"/>
      <c r="J12" s="1072"/>
      <c r="K12" s="1072"/>
      <c r="L12" s="1072"/>
      <c r="M12" s="1072"/>
      <c r="N12" s="1072"/>
      <c r="O12" s="1072"/>
      <c r="P12" s="1073"/>
      <c r="Q12" s="1077"/>
      <c r="R12" s="1078"/>
      <c r="S12" s="1078"/>
      <c r="T12" s="1078"/>
      <c r="U12" s="1078"/>
      <c r="V12" s="1078"/>
      <c r="W12" s="1078"/>
      <c r="X12" s="1078"/>
      <c r="Y12" s="1078"/>
      <c r="Z12" s="1078"/>
      <c r="AA12" s="1078"/>
      <c r="AB12" s="1078"/>
      <c r="AC12" s="1078"/>
      <c r="AD12" s="1078"/>
      <c r="AE12" s="1079"/>
      <c r="AF12" s="1053"/>
      <c r="AG12" s="1054"/>
      <c r="AH12" s="1054"/>
      <c r="AI12" s="1054"/>
      <c r="AJ12" s="1055"/>
      <c r="AK12" s="1120"/>
      <c r="AL12" s="1121"/>
      <c r="AM12" s="1121"/>
      <c r="AN12" s="1121"/>
      <c r="AO12" s="1121"/>
      <c r="AP12" s="1121"/>
      <c r="AQ12" s="1121"/>
      <c r="AR12" s="1121"/>
      <c r="AS12" s="1121"/>
      <c r="AT12" s="1121"/>
      <c r="AU12" s="1118"/>
      <c r="AV12" s="1118"/>
      <c r="AW12" s="1118"/>
      <c r="AX12" s="1118"/>
      <c r="AY12" s="1119"/>
      <c r="AZ12" s="232"/>
      <c r="BA12" s="232"/>
      <c r="BB12" s="232"/>
      <c r="BC12" s="232"/>
      <c r="BD12" s="232"/>
      <c r="BE12" s="233"/>
      <c r="BF12" s="233"/>
      <c r="BG12" s="233"/>
      <c r="BH12" s="233"/>
      <c r="BI12" s="233"/>
      <c r="BJ12" s="233"/>
      <c r="BK12" s="233"/>
      <c r="BL12" s="233"/>
      <c r="BM12" s="233"/>
      <c r="BN12" s="233"/>
      <c r="BO12" s="233"/>
      <c r="BP12" s="233"/>
      <c r="BQ12" s="242">
        <v>6</v>
      </c>
      <c r="BR12" s="243"/>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c r="A13" s="241">
        <v>7</v>
      </c>
      <c r="B13" s="1071"/>
      <c r="C13" s="1072"/>
      <c r="D13" s="1072"/>
      <c r="E13" s="1072"/>
      <c r="F13" s="1072"/>
      <c r="G13" s="1072"/>
      <c r="H13" s="1072"/>
      <c r="I13" s="1072"/>
      <c r="J13" s="1072"/>
      <c r="K13" s="1072"/>
      <c r="L13" s="1072"/>
      <c r="M13" s="1072"/>
      <c r="N13" s="1072"/>
      <c r="O13" s="1072"/>
      <c r="P13" s="1073"/>
      <c r="Q13" s="1077"/>
      <c r="R13" s="1078"/>
      <c r="S13" s="1078"/>
      <c r="T13" s="1078"/>
      <c r="U13" s="1078"/>
      <c r="V13" s="1078"/>
      <c r="W13" s="1078"/>
      <c r="X13" s="1078"/>
      <c r="Y13" s="1078"/>
      <c r="Z13" s="1078"/>
      <c r="AA13" s="1078"/>
      <c r="AB13" s="1078"/>
      <c r="AC13" s="1078"/>
      <c r="AD13" s="1078"/>
      <c r="AE13" s="1079"/>
      <c r="AF13" s="1053"/>
      <c r="AG13" s="1054"/>
      <c r="AH13" s="1054"/>
      <c r="AI13" s="1054"/>
      <c r="AJ13" s="1055"/>
      <c r="AK13" s="1120"/>
      <c r="AL13" s="1121"/>
      <c r="AM13" s="1121"/>
      <c r="AN13" s="1121"/>
      <c r="AO13" s="1121"/>
      <c r="AP13" s="1121"/>
      <c r="AQ13" s="1121"/>
      <c r="AR13" s="1121"/>
      <c r="AS13" s="1121"/>
      <c r="AT13" s="1121"/>
      <c r="AU13" s="1118"/>
      <c r="AV13" s="1118"/>
      <c r="AW13" s="1118"/>
      <c r="AX13" s="1118"/>
      <c r="AY13" s="1119"/>
      <c r="AZ13" s="232"/>
      <c r="BA13" s="232"/>
      <c r="BB13" s="232"/>
      <c r="BC13" s="232"/>
      <c r="BD13" s="232"/>
      <c r="BE13" s="233"/>
      <c r="BF13" s="233"/>
      <c r="BG13" s="233"/>
      <c r="BH13" s="233"/>
      <c r="BI13" s="233"/>
      <c r="BJ13" s="233"/>
      <c r="BK13" s="233"/>
      <c r="BL13" s="233"/>
      <c r="BM13" s="233"/>
      <c r="BN13" s="233"/>
      <c r="BO13" s="233"/>
      <c r="BP13" s="233"/>
      <c r="BQ13" s="242">
        <v>7</v>
      </c>
      <c r="BR13" s="243"/>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c r="A14" s="241">
        <v>8</v>
      </c>
      <c r="B14" s="1071"/>
      <c r="C14" s="1072"/>
      <c r="D14" s="1072"/>
      <c r="E14" s="1072"/>
      <c r="F14" s="1072"/>
      <c r="G14" s="1072"/>
      <c r="H14" s="1072"/>
      <c r="I14" s="1072"/>
      <c r="J14" s="1072"/>
      <c r="K14" s="1072"/>
      <c r="L14" s="1072"/>
      <c r="M14" s="1072"/>
      <c r="N14" s="1072"/>
      <c r="O14" s="1072"/>
      <c r="P14" s="1073"/>
      <c r="Q14" s="1077"/>
      <c r="R14" s="1078"/>
      <c r="S14" s="1078"/>
      <c r="T14" s="1078"/>
      <c r="U14" s="1078"/>
      <c r="V14" s="1078"/>
      <c r="W14" s="1078"/>
      <c r="X14" s="1078"/>
      <c r="Y14" s="1078"/>
      <c r="Z14" s="1078"/>
      <c r="AA14" s="1078"/>
      <c r="AB14" s="1078"/>
      <c r="AC14" s="1078"/>
      <c r="AD14" s="1078"/>
      <c r="AE14" s="1079"/>
      <c r="AF14" s="1053"/>
      <c r="AG14" s="1054"/>
      <c r="AH14" s="1054"/>
      <c r="AI14" s="1054"/>
      <c r="AJ14" s="1055"/>
      <c r="AK14" s="1120"/>
      <c r="AL14" s="1121"/>
      <c r="AM14" s="1121"/>
      <c r="AN14" s="1121"/>
      <c r="AO14" s="1121"/>
      <c r="AP14" s="1121"/>
      <c r="AQ14" s="1121"/>
      <c r="AR14" s="1121"/>
      <c r="AS14" s="1121"/>
      <c r="AT14" s="1121"/>
      <c r="AU14" s="1118"/>
      <c r="AV14" s="1118"/>
      <c r="AW14" s="1118"/>
      <c r="AX14" s="1118"/>
      <c r="AY14" s="1119"/>
      <c r="AZ14" s="232"/>
      <c r="BA14" s="232"/>
      <c r="BB14" s="232"/>
      <c r="BC14" s="232"/>
      <c r="BD14" s="232"/>
      <c r="BE14" s="233"/>
      <c r="BF14" s="233"/>
      <c r="BG14" s="233"/>
      <c r="BH14" s="233"/>
      <c r="BI14" s="233"/>
      <c r="BJ14" s="233"/>
      <c r="BK14" s="233"/>
      <c r="BL14" s="233"/>
      <c r="BM14" s="233"/>
      <c r="BN14" s="233"/>
      <c r="BO14" s="233"/>
      <c r="BP14" s="233"/>
      <c r="BQ14" s="242">
        <v>8</v>
      </c>
      <c r="BR14" s="243"/>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c r="A15" s="241">
        <v>9</v>
      </c>
      <c r="B15" s="1071"/>
      <c r="C15" s="1072"/>
      <c r="D15" s="1072"/>
      <c r="E15" s="1072"/>
      <c r="F15" s="1072"/>
      <c r="G15" s="1072"/>
      <c r="H15" s="1072"/>
      <c r="I15" s="1072"/>
      <c r="J15" s="1072"/>
      <c r="K15" s="1072"/>
      <c r="L15" s="1072"/>
      <c r="M15" s="1072"/>
      <c r="N15" s="1072"/>
      <c r="O15" s="1072"/>
      <c r="P15" s="1073"/>
      <c r="Q15" s="1077"/>
      <c r="R15" s="1078"/>
      <c r="S15" s="1078"/>
      <c r="T15" s="1078"/>
      <c r="U15" s="1078"/>
      <c r="V15" s="1078"/>
      <c r="W15" s="1078"/>
      <c r="X15" s="1078"/>
      <c r="Y15" s="1078"/>
      <c r="Z15" s="1078"/>
      <c r="AA15" s="1078"/>
      <c r="AB15" s="1078"/>
      <c r="AC15" s="1078"/>
      <c r="AD15" s="1078"/>
      <c r="AE15" s="1079"/>
      <c r="AF15" s="1053"/>
      <c r="AG15" s="1054"/>
      <c r="AH15" s="1054"/>
      <c r="AI15" s="1054"/>
      <c r="AJ15" s="1055"/>
      <c r="AK15" s="1120"/>
      <c r="AL15" s="1121"/>
      <c r="AM15" s="1121"/>
      <c r="AN15" s="1121"/>
      <c r="AO15" s="1121"/>
      <c r="AP15" s="1121"/>
      <c r="AQ15" s="1121"/>
      <c r="AR15" s="1121"/>
      <c r="AS15" s="1121"/>
      <c r="AT15" s="1121"/>
      <c r="AU15" s="1118"/>
      <c r="AV15" s="1118"/>
      <c r="AW15" s="1118"/>
      <c r="AX15" s="1118"/>
      <c r="AY15" s="1119"/>
      <c r="AZ15" s="232"/>
      <c r="BA15" s="232"/>
      <c r="BB15" s="232"/>
      <c r="BC15" s="232"/>
      <c r="BD15" s="232"/>
      <c r="BE15" s="233"/>
      <c r="BF15" s="233"/>
      <c r="BG15" s="233"/>
      <c r="BH15" s="233"/>
      <c r="BI15" s="233"/>
      <c r="BJ15" s="233"/>
      <c r="BK15" s="233"/>
      <c r="BL15" s="233"/>
      <c r="BM15" s="233"/>
      <c r="BN15" s="233"/>
      <c r="BO15" s="233"/>
      <c r="BP15" s="233"/>
      <c r="BQ15" s="242">
        <v>9</v>
      </c>
      <c r="BR15" s="243"/>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c r="A16" s="241">
        <v>10</v>
      </c>
      <c r="B16" s="1071"/>
      <c r="C16" s="1072"/>
      <c r="D16" s="1072"/>
      <c r="E16" s="1072"/>
      <c r="F16" s="1072"/>
      <c r="G16" s="1072"/>
      <c r="H16" s="1072"/>
      <c r="I16" s="1072"/>
      <c r="J16" s="1072"/>
      <c r="K16" s="1072"/>
      <c r="L16" s="1072"/>
      <c r="M16" s="1072"/>
      <c r="N16" s="1072"/>
      <c r="O16" s="1072"/>
      <c r="P16" s="1073"/>
      <c r="Q16" s="1077"/>
      <c r="R16" s="1078"/>
      <c r="S16" s="1078"/>
      <c r="T16" s="1078"/>
      <c r="U16" s="1078"/>
      <c r="V16" s="1078"/>
      <c r="W16" s="1078"/>
      <c r="X16" s="1078"/>
      <c r="Y16" s="1078"/>
      <c r="Z16" s="1078"/>
      <c r="AA16" s="1078"/>
      <c r="AB16" s="1078"/>
      <c r="AC16" s="1078"/>
      <c r="AD16" s="1078"/>
      <c r="AE16" s="1079"/>
      <c r="AF16" s="1053"/>
      <c r="AG16" s="1054"/>
      <c r="AH16" s="1054"/>
      <c r="AI16" s="1054"/>
      <c r="AJ16" s="1055"/>
      <c r="AK16" s="1120"/>
      <c r="AL16" s="1121"/>
      <c r="AM16" s="1121"/>
      <c r="AN16" s="1121"/>
      <c r="AO16" s="1121"/>
      <c r="AP16" s="1121"/>
      <c r="AQ16" s="1121"/>
      <c r="AR16" s="1121"/>
      <c r="AS16" s="1121"/>
      <c r="AT16" s="1121"/>
      <c r="AU16" s="1118"/>
      <c r="AV16" s="1118"/>
      <c r="AW16" s="1118"/>
      <c r="AX16" s="1118"/>
      <c r="AY16" s="1119"/>
      <c r="AZ16" s="232"/>
      <c r="BA16" s="232"/>
      <c r="BB16" s="232"/>
      <c r="BC16" s="232"/>
      <c r="BD16" s="232"/>
      <c r="BE16" s="233"/>
      <c r="BF16" s="233"/>
      <c r="BG16" s="233"/>
      <c r="BH16" s="233"/>
      <c r="BI16" s="233"/>
      <c r="BJ16" s="233"/>
      <c r="BK16" s="233"/>
      <c r="BL16" s="233"/>
      <c r="BM16" s="233"/>
      <c r="BN16" s="233"/>
      <c r="BO16" s="233"/>
      <c r="BP16" s="233"/>
      <c r="BQ16" s="242">
        <v>10</v>
      </c>
      <c r="BR16" s="243"/>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c r="A17" s="241">
        <v>11</v>
      </c>
      <c r="B17" s="1071"/>
      <c r="C17" s="1072"/>
      <c r="D17" s="1072"/>
      <c r="E17" s="1072"/>
      <c r="F17" s="1072"/>
      <c r="G17" s="1072"/>
      <c r="H17" s="1072"/>
      <c r="I17" s="1072"/>
      <c r="J17" s="1072"/>
      <c r="K17" s="1072"/>
      <c r="L17" s="1072"/>
      <c r="M17" s="1072"/>
      <c r="N17" s="1072"/>
      <c r="O17" s="1072"/>
      <c r="P17" s="1073"/>
      <c r="Q17" s="1077"/>
      <c r="R17" s="1078"/>
      <c r="S17" s="1078"/>
      <c r="T17" s="1078"/>
      <c r="U17" s="1078"/>
      <c r="V17" s="1078"/>
      <c r="W17" s="1078"/>
      <c r="X17" s="1078"/>
      <c r="Y17" s="1078"/>
      <c r="Z17" s="1078"/>
      <c r="AA17" s="1078"/>
      <c r="AB17" s="1078"/>
      <c r="AC17" s="1078"/>
      <c r="AD17" s="1078"/>
      <c r="AE17" s="1079"/>
      <c r="AF17" s="1053"/>
      <c r="AG17" s="1054"/>
      <c r="AH17" s="1054"/>
      <c r="AI17" s="1054"/>
      <c r="AJ17" s="1055"/>
      <c r="AK17" s="1120"/>
      <c r="AL17" s="1121"/>
      <c r="AM17" s="1121"/>
      <c r="AN17" s="1121"/>
      <c r="AO17" s="1121"/>
      <c r="AP17" s="1121"/>
      <c r="AQ17" s="1121"/>
      <c r="AR17" s="1121"/>
      <c r="AS17" s="1121"/>
      <c r="AT17" s="1121"/>
      <c r="AU17" s="1118"/>
      <c r="AV17" s="1118"/>
      <c r="AW17" s="1118"/>
      <c r="AX17" s="1118"/>
      <c r="AY17" s="1119"/>
      <c r="AZ17" s="232"/>
      <c r="BA17" s="232"/>
      <c r="BB17" s="232"/>
      <c r="BC17" s="232"/>
      <c r="BD17" s="232"/>
      <c r="BE17" s="233"/>
      <c r="BF17" s="233"/>
      <c r="BG17" s="233"/>
      <c r="BH17" s="233"/>
      <c r="BI17" s="233"/>
      <c r="BJ17" s="233"/>
      <c r="BK17" s="233"/>
      <c r="BL17" s="233"/>
      <c r="BM17" s="233"/>
      <c r="BN17" s="233"/>
      <c r="BO17" s="233"/>
      <c r="BP17" s="233"/>
      <c r="BQ17" s="242">
        <v>11</v>
      </c>
      <c r="BR17" s="243"/>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c r="A18" s="241">
        <v>12</v>
      </c>
      <c r="B18" s="1071"/>
      <c r="C18" s="1072"/>
      <c r="D18" s="1072"/>
      <c r="E18" s="1072"/>
      <c r="F18" s="1072"/>
      <c r="G18" s="1072"/>
      <c r="H18" s="1072"/>
      <c r="I18" s="1072"/>
      <c r="J18" s="1072"/>
      <c r="K18" s="1072"/>
      <c r="L18" s="1072"/>
      <c r="M18" s="1072"/>
      <c r="N18" s="1072"/>
      <c r="O18" s="1072"/>
      <c r="P18" s="1073"/>
      <c r="Q18" s="1077"/>
      <c r="R18" s="1078"/>
      <c r="S18" s="1078"/>
      <c r="T18" s="1078"/>
      <c r="U18" s="1078"/>
      <c r="V18" s="1078"/>
      <c r="W18" s="1078"/>
      <c r="X18" s="1078"/>
      <c r="Y18" s="1078"/>
      <c r="Z18" s="1078"/>
      <c r="AA18" s="1078"/>
      <c r="AB18" s="1078"/>
      <c r="AC18" s="1078"/>
      <c r="AD18" s="1078"/>
      <c r="AE18" s="1079"/>
      <c r="AF18" s="1053"/>
      <c r="AG18" s="1054"/>
      <c r="AH18" s="1054"/>
      <c r="AI18" s="1054"/>
      <c r="AJ18" s="1055"/>
      <c r="AK18" s="1120"/>
      <c r="AL18" s="1121"/>
      <c r="AM18" s="1121"/>
      <c r="AN18" s="1121"/>
      <c r="AO18" s="1121"/>
      <c r="AP18" s="1121"/>
      <c r="AQ18" s="1121"/>
      <c r="AR18" s="1121"/>
      <c r="AS18" s="1121"/>
      <c r="AT18" s="1121"/>
      <c r="AU18" s="1118"/>
      <c r="AV18" s="1118"/>
      <c r="AW18" s="1118"/>
      <c r="AX18" s="1118"/>
      <c r="AY18" s="1119"/>
      <c r="AZ18" s="232"/>
      <c r="BA18" s="232"/>
      <c r="BB18" s="232"/>
      <c r="BC18" s="232"/>
      <c r="BD18" s="232"/>
      <c r="BE18" s="233"/>
      <c r="BF18" s="233"/>
      <c r="BG18" s="233"/>
      <c r="BH18" s="233"/>
      <c r="BI18" s="233"/>
      <c r="BJ18" s="233"/>
      <c r="BK18" s="233"/>
      <c r="BL18" s="233"/>
      <c r="BM18" s="233"/>
      <c r="BN18" s="233"/>
      <c r="BO18" s="233"/>
      <c r="BP18" s="233"/>
      <c r="BQ18" s="242">
        <v>12</v>
      </c>
      <c r="BR18" s="243"/>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c r="A19" s="241">
        <v>13</v>
      </c>
      <c r="B19" s="1071"/>
      <c r="C19" s="1072"/>
      <c r="D19" s="1072"/>
      <c r="E19" s="1072"/>
      <c r="F19" s="1072"/>
      <c r="G19" s="1072"/>
      <c r="H19" s="1072"/>
      <c r="I19" s="1072"/>
      <c r="J19" s="1072"/>
      <c r="K19" s="1072"/>
      <c r="L19" s="1072"/>
      <c r="M19" s="1072"/>
      <c r="N19" s="1072"/>
      <c r="O19" s="1072"/>
      <c r="P19" s="1073"/>
      <c r="Q19" s="1077"/>
      <c r="R19" s="1078"/>
      <c r="S19" s="1078"/>
      <c r="T19" s="1078"/>
      <c r="U19" s="1078"/>
      <c r="V19" s="1078"/>
      <c r="W19" s="1078"/>
      <c r="X19" s="1078"/>
      <c r="Y19" s="1078"/>
      <c r="Z19" s="1078"/>
      <c r="AA19" s="1078"/>
      <c r="AB19" s="1078"/>
      <c r="AC19" s="1078"/>
      <c r="AD19" s="1078"/>
      <c r="AE19" s="1079"/>
      <c r="AF19" s="1053"/>
      <c r="AG19" s="1054"/>
      <c r="AH19" s="1054"/>
      <c r="AI19" s="1054"/>
      <c r="AJ19" s="1055"/>
      <c r="AK19" s="1120"/>
      <c r="AL19" s="1121"/>
      <c r="AM19" s="1121"/>
      <c r="AN19" s="1121"/>
      <c r="AO19" s="1121"/>
      <c r="AP19" s="1121"/>
      <c r="AQ19" s="1121"/>
      <c r="AR19" s="1121"/>
      <c r="AS19" s="1121"/>
      <c r="AT19" s="1121"/>
      <c r="AU19" s="1118"/>
      <c r="AV19" s="1118"/>
      <c r="AW19" s="1118"/>
      <c r="AX19" s="1118"/>
      <c r="AY19" s="1119"/>
      <c r="AZ19" s="232"/>
      <c r="BA19" s="232"/>
      <c r="BB19" s="232"/>
      <c r="BC19" s="232"/>
      <c r="BD19" s="232"/>
      <c r="BE19" s="233"/>
      <c r="BF19" s="233"/>
      <c r="BG19" s="233"/>
      <c r="BH19" s="233"/>
      <c r="BI19" s="233"/>
      <c r="BJ19" s="233"/>
      <c r="BK19" s="233"/>
      <c r="BL19" s="233"/>
      <c r="BM19" s="233"/>
      <c r="BN19" s="233"/>
      <c r="BO19" s="233"/>
      <c r="BP19" s="233"/>
      <c r="BQ19" s="242">
        <v>13</v>
      </c>
      <c r="BR19" s="243"/>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c r="A20" s="241">
        <v>14</v>
      </c>
      <c r="B20" s="1071"/>
      <c r="C20" s="1072"/>
      <c r="D20" s="1072"/>
      <c r="E20" s="1072"/>
      <c r="F20" s="1072"/>
      <c r="G20" s="1072"/>
      <c r="H20" s="1072"/>
      <c r="I20" s="1072"/>
      <c r="J20" s="1072"/>
      <c r="K20" s="1072"/>
      <c r="L20" s="1072"/>
      <c r="M20" s="1072"/>
      <c r="N20" s="1072"/>
      <c r="O20" s="1072"/>
      <c r="P20" s="1073"/>
      <c r="Q20" s="1077"/>
      <c r="R20" s="1078"/>
      <c r="S20" s="1078"/>
      <c r="T20" s="1078"/>
      <c r="U20" s="1078"/>
      <c r="V20" s="1078"/>
      <c r="W20" s="1078"/>
      <c r="X20" s="1078"/>
      <c r="Y20" s="1078"/>
      <c r="Z20" s="1078"/>
      <c r="AA20" s="1078"/>
      <c r="AB20" s="1078"/>
      <c r="AC20" s="1078"/>
      <c r="AD20" s="1078"/>
      <c r="AE20" s="1079"/>
      <c r="AF20" s="1053"/>
      <c r="AG20" s="1054"/>
      <c r="AH20" s="1054"/>
      <c r="AI20" s="1054"/>
      <c r="AJ20" s="1055"/>
      <c r="AK20" s="1120"/>
      <c r="AL20" s="1121"/>
      <c r="AM20" s="1121"/>
      <c r="AN20" s="1121"/>
      <c r="AO20" s="1121"/>
      <c r="AP20" s="1121"/>
      <c r="AQ20" s="1121"/>
      <c r="AR20" s="1121"/>
      <c r="AS20" s="1121"/>
      <c r="AT20" s="1121"/>
      <c r="AU20" s="1118"/>
      <c r="AV20" s="1118"/>
      <c r="AW20" s="1118"/>
      <c r="AX20" s="1118"/>
      <c r="AY20" s="1119"/>
      <c r="AZ20" s="232"/>
      <c r="BA20" s="232"/>
      <c r="BB20" s="232"/>
      <c r="BC20" s="232"/>
      <c r="BD20" s="232"/>
      <c r="BE20" s="233"/>
      <c r="BF20" s="233"/>
      <c r="BG20" s="233"/>
      <c r="BH20" s="233"/>
      <c r="BI20" s="233"/>
      <c r="BJ20" s="233"/>
      <c r="BK20" s="233"/>
      <c r="BL20" s="233"/>
      <c r="BM20" s="233"/>
      <c r="BN20" s="233"/>
      <c r="BO20" s="233"/>
      <c r="BP20" s="233"/>
      <c r="BQ20" s="242">
        <v>14</v>
      </c>
      <c r="BR20" s="243"/>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c r="A21" s="241">
        <v>15</v>
      </c>
      <c r="B21" s="1071"/>
      <c r="C21" s="1072"/>
      <c r="D21" s="1072"/>
      <c r="E21" s="1072"/>
      <c r="F21" s="1072"/>
      <c r="G21" s="1072"/>
      <c r="H21" s="1072"/>
      <c r="I21" s="1072"/>
      <c r="J21" s="1072"/>
      <c r="K21" s="1072"/>
      <c r="L21" s="1072"/>
      <c r="M21" s="1072"/>
      <c r="N21" s="1072"/>
      <c r="O21" s="1072"/>
      <c r="P21" s="1073"/>
      <c r="Q21" s="1077"/>
      <c r="R21" s="1078"/>
      <c r="S21" s="1078"/>
      <c r="T21" s="1078"/>
      <c r="U21" s="1078"/>
      <c r="V21" s="1078"/>
      <c r="W21" s="1078"/>
      <c r="X21" s="1078"/>
      <c r="Y21" s="1078"/>
      <c r="Z21" s="1078"/>
      <c r="AA21" s="1078"/>
      <c r="AB21" s="1078"/>
      <c r="AC21" s="1078"/>
      <c r="AD21" s="1078"/>
      <c r="AE21" s="1079"/>
      <c r="AF21" s="1053"/>
      <c r="AG21" s="1054"/>
      <c r="AH21" s="1054"/>
      <c r="AI21" s="1054"/>
      <c r="AJ21" s="1055"/>
      <c r="AK21" s="1120"/>
      <c r="AL21" s="1121"/>
      <c r="AM21" s="1121"/>
      <c r="AN21" s="1121"/>
      <c r="AO21" s="1121"/>
      <c r="AP21" s="1121"/>
      <c r="AQ21" s="1121"/>
      <c r="AR21" s="1121"/>
      <c r="AS21" s="1121"/>
      <c r="AT21" s="1121"/>
      <c r="AU21" s="1118"/>
      <c r="AV21" s="1118"/>
      <c r="AW21" s="1118"/>
      <c r="AX21" s="1118"/>
      <c r="AY21" s="1119"/>
      <c r="AZ21" s="232"/>
      <c r="BA21" s="232"/>
      <c r="BB21" s="232"/>
      <c r="BC21" s="232"/>
      <c r="BD21" s="232"/>
      <c r="BE21" s="233"/>
      <c r="BF21" s="233"/>
      <c r="BG21" s="233"/>
      <c r="BH21" s="233"/>
      <c r="BI21" s="233"/>
      <c r="BJ21" s="233"/>
      <c r="BK21" s="233"/>
      <c r="BL21" s="233"/>
      <c r="BM21" s="233"/>
      <c r="BN21" s="233"/>
      <c r="BO21" s="233"/>
      <c r="BP21" s="233"/>
      <c r="BQ21" s="242">
        <v>15</v>
      </c>
      <c r="BR21" s="243"/>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34"/>
    </row>
    <row r="22" spans="1:131" s="235" customFormat="1" ht="26.25" customHeight="1">
      <c r="A22" s="241">
        <v>16</v>
      </c>
      <c r="B22" s="1071"/>
      <c r="C22" s="1072"/>
      <c r="D22" s="1072"/>
      <c r="E22" s="1072"/>
      <c r="F22" s="1072"/>
      <c r="G22" s="1072"/>
      <c r="H22" s="1072"/>
      <c r="I22" s="1072"/>
      <c r="J22" s="1072"/>
      <c r="K22" s="1072"/>
      <c r="L22" s="1072"/>
      <c r="M22" s="1072"/>
      <c r="N22" s="1072"/>
      <c r="O22" s="1072"/>
      <c r="P22" s="1073"/>
      <c r="Q22" s="1115"/>
      <c r="R22" s="1116"/>
      <c r="S22" s="1116"/>
      <c r="T22" s="1116"/>
      <c r="U22" s="1116"/>
      <c r="V22" s="1116"/>
      <c r="W22" s="1116"/>
      <c r="X22" s="1116"/>
      <c r="Y22" s="1116"/>
      <c r="Z22" s="1116"/>
      <c r="AA22" s="1116"/>
      <c r="AB22" s="1116"/>
      <c r="AC22" s="1116"/>
      <c r="AD22" s="1116"/>
      <c r="AE22" s="1117"/>
      <c r="AF22" s="1053"/>
      <c r="AG22" s="1054"/>
      <c r="AH22" s="1054"/>
      <c r="AI22" s="1054"/>
      <c r="AJ22" s="1055"/>
      <c r="AK22" s="1111"/>
      <c r="AL22" s="1112"/>
      <c r="AM22" s="1112"/>
      <c r="AN22" s="1112"/>
      <c r="AO22" s="1112"/>
      <c r="AP22" s="1112"/>
      <c r="AQ22" s="1112"/>
      <c r="AR22" s="1112"/>
      <c r="AS22" s="1112"/>
      <c r="AT22" s="1112"/>
      <c r="AU22" s="1113"/>
      <c r="AV22" s="1113"/>
      <c r="AW22" s="1113"/>
      <c r="AX22" s="1113"/>
      <c r="AY22" s="1114"/>
      <c r="AZ22" s="1069" t="s">
        <v>381</v>
      </c>
      <c r="BA22" s="1069"/>
      <c r="BB22" s="1069"/>
      <c r="BC22" s="1069"/>
      <c r="BD22" s="1070"/>
      <c r="BE22" s="233"/>
      <c r="BF22" s="233"/>
      <c r="BG22" s="233"/>
      <c r="BH22" s="233"/>
      <c r="BI22" s="233"/>
      <c r="BJ22" s="233"/>
      <c r="BK22" s="233"/>
      <c r="BL22" s="233"/>
      <c r="BM22" s="233"/>
      <c r="BN22" s="233"/>
      <c r="BO22" s="233"/>
      <c r="BP22" s="233"/>
      <c r="BQ22" s="242">
        <v>16</v>
      </c>
      <c r="BR22" s="243"/>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102"/>
      <c r="R23" s="1103"/>
      <c r="S23" s="1103"/>
      <c r="T23" s="1103"/>
      <c r="U23" s="1103"/>
      <c r="V23" s="1103"/>
      <c r="W23" s="1103"/>
      <c r="X23" s="1103"/>
      <c r="Y23" s="1103"/>
      <c r="Z23" s="1103"/>
      <c r="AA23" s="1103"/>
      <c r="AB23" s="1103"/>
      <c r="AC23" s="1103"/>
      <c r="AD23" s="1103"/>
      <c r="AE23" s="1104"/>
      <c r="AF23" s="1105">
        <v>282</v>
      </c>
      <c r="AG23" s="1103"/>
      <c r="AH23" s="1103"/>
      <c r="AI23" s="1103"/>
      <c r="AJ23" s="1106"/>
      <c r="AK23" s="1107"/>
      <c r="AL23" s="1108"/>
      <c r="AM23" s="1108"/>
      <c r="AN23" s="1108"/>
      <c r="AO23" s="1108"/>
      <c r="AP23" s="1103"/>
      <c r="AQ23" s="1103"/>
      <c r="AR23" s="1103"/>
      <c r="AS23" s="1103"/>
      <c r="AT23" s="1103"/>
      <c r="AU23" s="1109"/>
      <c r="AV23" s="1109"/>
      <c r="AW23" s="1109"/>
      <c r="AX23" s="1109"/>
      <c r="AY23" s="1110"/>
      <c r="AZ23" s="1099" t="s">
        <v>384</v>
      </c>
      <c r="BA23" s="1100"/>
      <c r="BB23" s="1100"/>
      <c r="BC23" s="1100"/>
      <c r="BD23" s="1101"/>
      <c r="BE23" s="233"/>
      <c r="BF23" s="233"/>
      <c r="BG23" s="233"/>
      <c r="BH23" s="233"/>
      <c r="BI23" s="233"/>
      <c r="BJ23" s="233"/>
      <c r="BK23" s="233"/>
      <c r="BL23" s="233"/>
      <c r="BM23" s="233"/>
      <c r="BN23" s="233"/>
      <c r="BO23" s="233"/>
      <c r="BP23" s="233"/>
      <c r="BQ23" s="242">
        <v>17</v>
      </c>
      <c r="BR23" s="243"/>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c r="A24" s="1098" t="s">
        <v>385</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32"/>
      <c r="BA24" s="232"/>
      <c r="BB24" s="232"/>
      <c r="BC24" s="232"/>
      <c r="BD24" s="232"/>
      <c r="BE24" s="233"/>
      <c r="BF24" s="233"/>
      <c r="BG24" s="233"/>
      <c r="BH24" s="233"/>
      <c r="BI24" s="233"/>
      <c r="BJ24" s="233"/>
      <c r="BK24" s="233"/>
      <c r="BL24" s="233"/>
      <c r="BM24" s="233"/>
      <c r="BN24" s="233"/>
      <c r="BO24" s="233"/>
      <c r="BP24" s="233"/>
      <c r="BQ24" s="242">
        <v>18</v>
      </c>
      <c r="BR24" s="243"/>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c r="A25" s="1097" t="s">
        <v>386</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32"/>
      <c r="BK25" s="232"/>
      <c r="BL25" s="232"/>
      <c r="BM25" s="232"/>
      <c r="BN25" s="232"/>
      <c r="BO25" s="245"/>
      <c r="BP25" s="245"/>
      <c r="BQ25" s="242">
        <v>19</v>
      </c>
      <c r="BR25" s="243"/>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c r="A26" s="1029" t="s">
        <v>363</v>
      </c>
      <c r="B26" s="1030"/>
      <c r="C26" s="1030"/>
      <c r="D26" s="1030"/>
      <c r="E26" s="1030"/>
      <c r="F26" s="1030"/>
      <c r="G26" s="1030"/>
      <c r="H26" s="1030"/>
      <c r="I26" s="1030"/>
      <c r="J26" s="1030"/>
      <c r="K26" s="1030"/>
      <c r="L26" s="1030"/>
      <c r="M26" s="1030"/>
      <c r="N26" s="1030"/>
      <c r="O26" s="1030"/>
      <c r="P26" s="1031"/>
      <c r="Q26" s="1035" t="s">
        <v>387</v>
      </c>
      <c r="R26" s="1036"/>
      <c r="S26" s="1036"/>
      <c r="T26" s="1036"/>
      <c r="U26" s="1037"/>
      <c r="V26" s="1035" t="s">
        <v>388</v>
      </c>
      <c r="W26" s="1036"/>
      <c r="X26" s="1036"/>
      <c r="Y26" s="1036"/>
      <c r="Z26" s="1037"/>
      <c r="AA26" s="1035" t="s">
        <v>389</v>
      </c>
      <c r="AB26" s="1036"/>
      <c r="AC26" s="1036"/>
      <c r="AD26" s="1036"/>
      <c r="AE26" s="1036"/>
      <c r="AF26" s="1093" t="s">
        <v>390</v>
      </c>
      <c r="AG26" s="1042"/>
      <c r="AH26" s="1042"/>
      <c r="AI26" s="1042"/>
      <c r="AJ26" s="1094"/>
      <c r="AK26" s="1036" t="s">
        <v>391</v>
      </c>
      <c r="AL26" s="1036"/>
      <c r="AM26" s="1036"/>
      <c r="AN26" s="1036"/>
      <c r="AO26" s="1037"/>
      <c r="AP26" s="1035" t="s">
        <v>392</v>
      </c>
      <c r="AQ26" s="1036"/>
      <c r="AR26" s="1036"/>
      <c r="AS26" s="1036"/>
      <c r="AT26" s="1037"/>
      <c r="AU26" s="1035" t="s">
        <v>393</v>
      </c>
      <c r="AV26" s="1036"/>
      <c r="AW26" s="1036"/>
      <c r="AX26" s="1036"/>
      <c r="AY26" s="1037"/>
      <c r="AZ26" s="1035" t="s">
        <v>394</v>
      </c>
      <c r="BA26" s="1036"/>
      <c r="BB26" s="1036"/>
      <c r="BC26" s="1036"/>
      <c r="BD26" s="1037"/>
      <c r="BE26" s="1035" t="s">
        <v>370</v>
      </c>
      <c r="BF26" s="1036"/>
      <c r="BG26" s="1036"/>
      <c r="BH26" s="1036"/>
      <c r="BI26" s="1051"/>
      <c r="BJ26" s="232"/>
      <c r="BK26" s="232"/>
      <c r="BL26" s="232"/>
      <c r="BM26" s="232"/>
      <c r="BN26" s="232"/>
      <c r="BO26" s="245"/>
      <c r="BP26" s="245"/>
      <c r="BQ26" s="242">
        <v>20</v>
      </c>
      <c r="BR26" s="243"/>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5"/>
      <c r="AG27" s="1045"/>
      <c r="AH27" s="1045"/>
      <c r="AI27" s="1045"/>
      <c r="AJ27" s="1096"/>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2"/>
      <c r="BK27" s="232"/>
      <c r="BL27" s="232"/>
      <c r="BM27" s="232"/>
      <c r="BN27" s="232"/>
      <c r="BO27" s="245"/>
      <c r="BP27" s="245"/>
      <c r="BQ27" s="242">
        <v>21</v>
      </c>
      <c r="BR27" s="243"/>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c r="A28" s="246">
        <v>1</v>
      </c>
      <c r="B28" s="1084" t="s">
        <v>395</v>
      </c>
      <c r="C28" s="1085"/>
      <c r="D28" s="1085"/>
      <c r="E28" s="1085"/>
      <c r="F28" s="1085"/>
      <c r="G28" s="1085"/>
      <c r="H28" s="1085"/>
      <c r="I28" s="1085"/>
      <c r="J28" s="1085"/>
      <c r="K28" s="1085"/>
      <c r="L28" s="1085"/>
      <c r="M28" s="1085"/>
      <c r="N28" s="1085"/>
      <c r="O28" s="1085"/>
      <c r="P28" s="1086"/>
      <c r="Q28" s="1087">
        <v>2081</v>
      </c>
      <c r="R28" s="1088"/>
      <c r="S28" s="1088"/>
      <c r="T28" s="1088"/>
      <c r="U28" s="1088"/>
      <c r="V28" s="1088">
        <v>1900</v>
      </c>
      <c r="W28" s="1088"/>
      <c r="X28" s="1088"/>
      <c r="Y28" s="1088"/>
      <c r="Z28" s="1088"/>
      <c r="AA28" s="1088">
        <v>181</v>
      </c>
      <c r="AB28" s="1088"/>
      <c r="AC28" s="1088"/>
      <c r="AD28" s="1088"/>
      <c r="AE28" s="1089"/>
      <c r="AF28" s="1090">
        <v>181</v>
      </c>
      <c r="AG28" s="1088"/>
      <c r="AH28" s="1088"/>
      <c r="AI28" s="1088"/>
      <c r="AJ28" s="1091"/>
      <c r="AK28" s="1092">
        <v>163</v>
      </c>
      <c r="AL28" s="1080"/>
      <c r="AM28" s="1080"/>
      <c r="AN28" s="1080"/>
      <c r="AO28" s="1080"/>
      <c r="AP28" s="1080"/>
      <c r="AQ28" s="1080"/>
      <c r="AR28" s="1080"/>
      <c r="AS28" s="1080"/>
      <c r="AT28" s="1080"/>
      <c r="AU28" s="1080"/>
      <c r="AV28" s="1080"/>
      <c r="AW28" s="1080"/>
      <c r="AX28" s="1080"/>
      <c r="AY28" s="1080"/>
      <c r="AZ28" s="1081"/>
      <c r="BA28" s="1081"/>
      <c r="BB28" s="1081"/>
      <c r="BC28" s="1081"/>
      <c r="BD28" s="1081"/>
      <c r="BE28" s="1082"/>
      <c r="BF28" s="1082"/>
      <c r="BG28" s="1082"/>
      <c r="BH28" s="1082"/>
      <c r="BI28" s="1083"/>
      <c r="BJ28" s="232"/>
      <c r="BK28" s="232"/>
      <c r="BL28" s="232"/>
      <c r="BM28" s="232"/>
      <c r="BN28" s="232"/>
      <c r="BO28" s="245"/>
      <c r="BP28" s="245"/>
      <c r="BQ28" s="242">
        <v>22</v>
      </c>
      <c r="BR28" s="243"/>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c r="A29" s="246">
        <v>2</v>
      </c>
      <c r="B29" s="1071" t="s">
        <v>396</v>
      </c>
      <c r="C29" s="1072"/>
      <c r="D29" s="1072"/>
      <c r="E29" s="1072"/>
      <c r="F29" s="1072"/>
      <c r="G29" s="1072"/>
      <c r="H29" s="1072"/>
      <c r="I29" s="1072"/>
      <c r="J29" s="1072"/>
      <c r="K29" s="1072"/>
      <c r="L29" s="1072"/>
      <c r="M29" s="1072"/>
      <c r="N29" s="1072"/>
      <c r="O29" s="1072"/>
      <c r="P29" s="1073"/>
      <c r="Q29" s="1077">
        <v>12</v>
      </c>
      <c r="R29" s="1078"/>
      <c r="S29" s="1078"/>
      <c r="T29" s="1078"/>
      <c r="U29" s="1078"/>
      <c r="V29" s="1078">
        <v>12</v>
      </c>
      <c r="W29" s="1078"/>
      <c r="X29" s="1078"/>
      <c r="Y29" s="1078"/>
      <c r="Z29" s="1078"/>
      <c r="AA29" s="1078"/>
      <c r="AB29" s="1078"/>
      <c r="AC29" s="1078"/>
      <c r="AD29" s="1078"/>
      <c r="AE29" s="1079"/>
      <c r="AF29" s="1053" t="s">
        <v>384</v>
      </c>
      <c r="AG29" s="1054"/>
      <c r="AH29" s="1054"/>
      <c r="AI29" s="1054"/>
      <c r="AJ29" s="1055"/>
      <c r="AK29" s="1014"/>
      <c r="AL29" s="1002"/>
      <c r="AM29" s="1002"/>
      <c r="AN29" s="1002"/>
      <c r="AO29" s="1002"/>
      <c r="AP29" s="1002"/>
      <c r="AQ29" s="1002"/>
      <c r="AR29" s="1002"/>
      <c r="AS29" s="1002"/>
      <c r="AT29" s="1002"/>
      <c r="AU29" s="1002"/>
      <c r="AV29" s="1002"/>
      <c r="AW29" s="1002"/>
      <c r="AX29" s="1002"/>
      <c r="AY29" s="1002"/>
      <c r="AZ29" s="1076"/>
      <c r="BA29" s="1076"/>
      <c r="BB29" s="1076"/>
      <c r="BC29" s="1076"/>
      <c r="BD29" s="1076"/>
      <c r="BE29" s="1066"/>
      <c r="BF29" s="1066"/>
      <c r="BG29" s="1066"/>
      <c r="BH29" s="1066"/>
      <c r="BI29" s="1067"/>
      <c r="BJ29" s="232"/>
      <c r="BK29" s="232"/>
      <c r="BL29" s="232"/>
      <c r="BM29" s="232"/>
      <c r="BN29" s="232"/>
      <c r="BO29" s="245"/>
      <c r="BP29" s="245"/>
      <c r="BQ29" s="242">
        <v>23</v>
      </c>
      <c r="BR29" s="243"/>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c r="A30" s="246">
        <v>3</v>
      </c>
      <c r="B30" s="1071" t="s">
        <v>397</v>
      </c>
      <c r="C30" s="1072"/>
      <c r="D30" s="1072"/>
      <c r="E30" s="1072"/>
      <c r="F30" s="1072"/>
      <c r="G30" s="1072"/>
      <c r="H30" s="1072"/>
      <c r="I30" s="1072"/>
      <c r="J30" s="1072"/>
      <c r="K30" s="1072"/>
      <c r="L30" s="1072"/>
      <c r="M30" s="1072"/>
      <c r="N30" s="1072"/>
      <c r="O30" s="1072"/>
      <c r="P30" s="1073"/>
      <c r="Q30" s="1077">
        <v>1927</v>
      </c>
      <c r="R30" s="1078"/>
      <c r="S30" s="1078"/>
      <c r="T30" s="1078"/>
      <c r="U30" s="1078"/>
      <c r="V30" s="1078">
        <v>1863</v>
      </c>
      <c r="W30" s="1078"/>
      <c r="X30" s="1078"/>
      <c r="Y30" s="1078"/>
      <c r="Z30" s="1078"/>
      <c r="AA30" s="1078">
        <v>64</v>
      </c>
      <c r="AB30" s="1078"/>
      <c r="AC30" s="1078"/>
      <c r="AD30" s="1078"/>
      <c r="AE30" s="1079"/>
      <c r="AF30" s="1053">
        <v>64</v>
      </c>
      <c r="AG30" s="1054"/>
      <c r="AH30" s="1054"/>
      <c r="AI30" s="1054"/>
      <c r="AJ30" s="1055"/>
      <c r="AK30" s="1014">
        <v>281</v>
      </c>
      <c r="AL30" s="1002"/>
      <c r="AM30" s="1002"/>
      <c r="AN30" s="1002"/>
      <c r="AO30" s="1002"/>
      <c r="AP30" s="1002"/>
      <c r="AQ30" s="1002"/>
      <c r="AR30" s="1002"/>
      <c r="AS30" s="1002"/>
      <c r="AT30" s="1002"/>
      <c r="AU30" s="1002"/>
      <c r="AV30" s="1002"/>
      <c r="AW30" s="1002"/>
      <c r="AX30" s="1002"/>
      <c r="AY30" s="1002"/>
      <c r="AZ30" s="1076"/>
      <c r="BA30" s="1076"/>
      <c r="BB30" s="1076"/>
      <c r="BC30" s="1076"/>
      <c r="BD30" s="1076"/>
      <c r="BE30" s="1066"/>
      <c r="BF30" s="1066"/>
      <c r="BG30" s="1066"/>
      <c r="BH30" s="1066"/>
      <c r="BI30" s="1067"/>
      <c r="BJ30" s="232"/>
      <c r="BK30" s="232"/>
      <c r="BL30" s="232"/>
      <c r="BM30" s="232"/>
      <c r="BN30" s="232"/>
      <c r="BO30" s="245"/>
      <c r="BP30" s="245"/>
      <c r="BQ30" s="242">
        <v>24</v>
      </c>
      <c r="BR30" s="243"/>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c r="A31" s="246">
        <v>4</v>
      </c>
      <c r="B31" s="1071" t="s">
        <v>398</v>
      </c>
      <c r="C31" s="1072"/>
      <c r="D31" s="1072"/>
      <c r="E31" s="1072"/>
      <c r="F31" s="1072"/>
      <c r="G31" s="1072"/>
      <c r="H31" s="1072"/>
      <c r="I31" s="1072"/>
      <c r="J31" s="1072"/>
      <c r="K31" s="1072"/>
      <c r="L31" s="1072"/>
      <c r="M31" s="1072"/>
      <c r="N31" s="1072"/>
      <c r="O31" s="1072"/>
      <c r="P31" s="1073"/>
      <c r="Q31" s="1077">
        <v>185</v>
      </c>
      <c r="R31" s="1078"/>
      <c r="S31" s="1078"/>
      <c r="T31" s="1078"/>
      <c r="U31" s="1078"/>
      <c r="V31" s="1078">
        <v>184</v>
      </c>
      <c r="W31" s="1078"/>
      <c r="X31" s="1078"/>
      <c r="Y31" s="1078"/>
      <c r="Z31" s="1078"/>
      <c r="AA31" s="1078">
        <v>1</v>
      </c>
      <c r="AB31" s="1078"/>
      <c r="AC31" s="1078"/>
      <c r="AD31" s="1078"/>
      <c r="AE31" s="1079"/>
      <c r="AF31" s="1053">
        <v>1</v>
      </c>
      <c r="AG31" s="1054"/>
      <c r="AH31" s="1054"/>
      <c r="AI31" s="1054"/>
      <c r="AJ31" s="1055"/>
      <c r="AK31" s="1014">
        <v>76</v>
      </c>
      <c r="AL31" s="1002"/>
      <c r="AM31" s="1002"/>
      <c r="AN31" s="1002"/>
      <c r="AO31" s="1002"/>
      <c r="AP31" s="1002"/>
      <c r="AQ31" s="1002"/>
      <c r="AR31" s="1002"/>
      <c r="AS31" s="1002"/>
      <c r="AT31" s="1002"/>
      <c r="AU31" s="1002"/>
      <c r="AV31" s="1002"/>
      <c r="AW31" s="1002"/>
      <c r="AX31" s="1002"/>
      <c r="AY31" s="1002"/>
      <c r="AZ31" s="1076"/>
      <c r="BA31" s="1076"/>
      <c r="BB31" s="1076"/>
      <c r="BC31" s="1076"/>
      <c r="BD31" s="1076"/>
      <c r="BE31" s="1066"/>
      <c r="BF31" s="1066"/>
      <c r="BG31" s="1066"/>
      <c r="BH31" s="1066"/>
      <c r="BI31" s="1067"/>
      <c r="BJ31" s="232"/>
      <c r="BK31" s="232"/>
      <c r="BL31" s="232"/>
      <c r="BM31" s="232"/>
      <c r="BN31" s="232"/>
      <c r="BO31" s="245"/>
      <c r="BP31" s="245"/>
      <c r="BQ31" s="242">
        <v>25</v>
      </c>
      <c r="BR31" s="243"/>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c r="A32" s="246">
        <v>5</v>
      </c>
      <c r="B32" s="1071" t="s">
        <v>399</v>
      </c>
      <c r="C32" s="1072"/>
      <c r="D32" s="1072"/>
      <c r="E32" s="1072"/>
      <c r="F32" s="1072"/>
      <c r="G32" s="1072"/>
      <c r="H32" s="1072"/>
      <c r="I32" s="1072"/>
      <c r="J32" s="1072"/>
      <c r="K32" s="1072"/>
      <c r="L32" s="1072"/>
      <c r="M32" s="1072"/>
      <c r="N32" s="1072"/>
      <c r="O32" s="1072"/>
      <c r="P32" s="1073"/>
      <c r="Q32" s="1077"/>
      <c r="R32" s="1078"/>
      <c r="S32" s="1078"/>
      <c r="T32" s="1078"/>
      <c r="U32" s="1078"/>
      <c r="V32" s="1078"/>
      <c r="W32" s="1078"/>
      <c r="X32" s="1078"/>
      <c r="Y32" s="1078"/>
      <c r="Z32" s="1078"/>
      <c r="AA32" s="1078"/>
      <c r="AB32" s="1078"/>
      <c r="AC32" s="1078"/>
      <c r="AD32" s="1078"/>
      <c r="AE32" s="1079"/>
      <c r="AF32" s="1053">
        <v>256</v>
      </c>
      <c r="AG32" s="1054"/>
      <c r="AH32" s="1054"/>
      <c r="AI32" s="1054"/>
      <c r="AJ32" s="1055"/>
      <c r="AK32" s="1014"/>
      <c r="AL32" s="1002"/>
      <c r="AM32" s="1002"/>
      <c r="AN32" s="1002"/>
      <c r="AO32" s="1002"/>
      <c r="AP32" s="1002"/>
      <c r="AQ32" s="1002"/>
      <c r="AR32" s="1002"/>
      <c r="AS32" s="1002"/>
      <c r="AT32" s="1002"/>
      <c r="AU32" s="1002"/>
      <c r="AV32" s="1002"/>
      <c r="AW32" s="1002"/>
      <c r="AX32" s="1002"/>
      <c r="AY32" s="1002"/>
      <c r="AZ32" s="1076"/>
      <c r="BA32" s="1076"/>
      <c r="BB32" s="1076"/>
      <c r="BC32" s="1076"/>
      <c r="BD32" s="1076"/>
      <c r="BE32" s="1066" t="s">
        <v>400</v>
      </c>
      <c r="BF32" s="1066"/>
      <c r="BG32" s="1066"/>
      <c r="BH32" s="1066"/>
      <c r="BI32" s="1067"/>
      <c r="BJ32" s="232"/>
      <c r="BK32" s="232"/>
      <c r="BL32" s="232"/>
      <c r="BM32" s="232"/>
      <c r="BN32" s="232"/>
      <c r="BO32" s="245"/>
      <c r="BP32" s="245"/>
      <c r="BQ32" s="242">
        <v>26</v>
      </c>
      <c r="BR32" s="243"/>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c r="A33" s="246">
        <v>6</v>
      </c>
      <c r="B33" s="1071" t="s">
        <v>401</v>
      </c>
      <c r="C33" s="1072"/>
      <c r="D33" s="1072"/>
      <c r="E33" s="1072"/>
      <c r="F33" s="1072"/>
      <c r="G33" s="1072"/>
      <c r="H33" s="1072"/>
      <c r="I33" s="1072"/>
      <c r="J33" s="1072"/>
      <c r="K33" s="1072"/>
      <c r="L33" s="1072"/>
      <c r="M33" s="1072"/>
      <c r="N33" s="1072"/>
      <c r="O33" s="1072"/>
      <c r="P33" s="1073"/>
      <c r="Q33" s="1077"/>
      <c r="R33" s="1078"/>
      <c r="S33" s="1078"/>
      <c r="T33" s="1078"/>
      <c r="U33" s="1078"/>
      <c r="V33" s="1078"/>
      <c r="W33" s="1078"/>
      <c r="X33" s="1078"/>
      <c r="Y33" s="1078"/>
      <c r="Z33" s="1078"/>
      <c r="AA33" s="1078"/>
      <c r="AB33" s="1078"/>
      <c r="AC33" s="1078"/>
      <c r="AD33" s="1078"/>
      <c r="AE33" s="1079"/>
      <c r="AF33" s="1053">
        <v>1</v>
      </c>
      <c r="AG33" s="1054"/>
      <c r="AH33" s="1054"/>
      <c r="AI33" s="1054"/>
      <c r="AJ33" s="1055"/>
      <c r="AK33" s="1014"/>
      <c r="AL33" s="1002"/>
      <c r="AM33" s="1002"/>
      <c r="AN33" s="1002"/>
      <c r="AO33" s="1002"/>
      <c r="AP33" s="1002"/>
      <c r="AQ33" s="1002"/>
      <c r="AR33" s="1002"/>
      <c r="AS33" s="1002"/>
      <c r="AT33" s="1002"/>
      <c r="AU33" s="1002"/>
      <c r="AV33" s="1002"/>
      <c r="AW33" s="1002"/>
      <c r="AX33" s="1002"/>
      <c r="AY33" s="1002"/>
      <c r="AZ33" s="1076"/>
      <c r="BA33" s="1076"/>
      <c r="BB33" s="1076"/>
      <c r="BC33" s="1076"/>
      <c r="BD33" s="1076"/>
      <c r="BE33" s="1066" t="s">
        <v>402</v>
      </c>
      <c r="BF33" s="1066"/>
      <c r="BG33" s="1066"/>
      <c r="BH33" s="1066"/>
      <c r="BI33" s="1067"/>
      <c r="BJ33" s="232"/>
      <c r="BK33" s="232"/>
      <c r="BL33" s="232"/>
      <c r="BM33" s="232"/>
      <c r="BN33" s="232"/>
      <c r="BO33" s="245"/>
      <c r="BP33" s="245"/>
      <c r="BQ33" s="242">
        <v>27</v>
      </c>
      <c r="BR33" s="243"/>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c r="A34" s="246">
        <v>7</v>
      </c>
      <c r="B34" s="1071" t="s">
        <v>403</v>
      </c>
      <c r="C34" s="1072"/>
      <c r="D34" s="1072"/>
      <c r="E34" s="1072"/>
      <c r="F34" s="1072"/>
      <c r="G34" s="1072"/>
      <c r="H34" s="1072"/>
      <c r="I34" s="1072"/>
      <c r="J34" s="1072"/>
      <c r="K34" s="1072"/>
      <c r="L34" s="1072"/>
      <c r="M34" s="1072"/>
      <c r="N34" s="1072"/>
      <c r="O34" s="1072"/>
      <c r="P34" s="1073"/>
      <c r="Q34" s="1077"/>
      <c r="R34" s="1078"/>
      <c r="S34" s="1078"/>
      <c r="T34" s="1078"/>
      <c r="U34" s="1078"/>
      <c r="V34" s="1078"/>
      <c r="W34" s="1078"/>
      <c r="X34" s="1078"/>
      <c r="Y34" s="1078"/>
      <c r="Z34" s="1078"/>
      <c r="AA34" s="1078"/>
      <c r="AB34" s="1078"/>
      <c r="AC34" s="1078"/>
      <c r="AD34" s="1078"/>
      <c r="AE34" s="1079"/>
      <c r="AF34" s="1053">
        <v>972</v>
      </c>
      <c r="AG34" s="1054"/>
      <c r="AH34" s="1054"/>
      <c r="AI34" s="1054"/>
      <c r="AJ34" s="1055"/>
      <c r="AK34" s="1014"/>
      <c r="AL34" s="1002"/>
      <c r="AM34" s="1002"/>
      <c r="AN34" s="1002"/>
      <c r="AO34" s="1002"/>
      <c r="AP34" s="1002"/>
      <c r="AQ34" s="1002"/>
      <c r="AR34" s="1002"/>
      <c r="AS34" s="1002"/>
      <c r="AT34" s="1002"/>
      <c r="AU34" s="1002"/>
      <c r="AV34" s="1002"/>
      <c r="AW34" s="1002"/>
      <c r="AX34" s="1002"/>
      <c r="AY34" s="1002"/>
      <c r="AZ34" s="1076"/>
      <c r="BA34" s="1076"/>
      <c r="BB34" s="1076"/>
      <c r="BC34" s="1076"/>
      <c r="BD34" s="1076"/>
      <c r="BE34" s="1066" t="s">
        <v>402</v>
      </c>
      <c r="BF34" s="1066"/>
      <c r="BG34" s="1066"/>
      <c r="BH34" s="1066"/>
      <c r="BI34" s="1067"/>
      <c r="BJ34" s="232"/>
      <c r="BK34" s="232"/>
      <c r="BL34" s="232"/>
      <c r="BM34" s="232"/>
      <c r="BN34" s="232"/>
      <c r="BO34" s="245"/>
      <c r="BP34" s="245"/>
      <c r="BQ34" s="242">
        <v>28</v>
      </c>
      <c r="BR34" s="243"/>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c r="A35" s="246">
        <v>8</v>
      </c>
      <c r="B35" s="1071"/>
      <c r="C35" s="1072"/>
      <c r="D35" s="1072"/>
      <c r="E35" s="1072"/>
      <c r="F35" s="1072"/>
      <c r="G35" s="1072"/>
      <c r="H35" s="1072"/>
      <c r="I35" s="1072"/>
      <c r="J35" s="1072"/>
      <c r="K35" s="1072"/>
      <c r="L35" s="1072"/>
      <c r="M35" s="1072"/>
      <c r="N35" s="1072"/>
      <c r="O35" s="1072"/>
      <c r="P35" s="1073"/>
      <c r="Q35" s="1077"/>
      <c r="R35" s="1078"/>
      <c r="S35" s="1078"/>
      <c r="T35" s="1078"/>
      <c r="U35" s="1078"/>
      <c r="V35" s="1078"/>
      <c r="W35" s="1078"/>
      <c r="X35" s="1078"/>
      <c r="Y35" s="1078"/>
      <c r="Z35" s="1078"/>
      <c r="AA35" s="1078"/>
      <c r="AB35" s="1078"/>
      <c r="AC35" s="1078"/>
      <c r="AD35" s="1078"/>
      <c r="AE35" s="1079"/>
      <c r="AF35" s="1053"/>
      <c r="AG35" s="1054"/>
      <c r="AH35" s="1054"/>
      <c r="AI35" s="1054"/>
      <c r="AJ35" s="1055"/>
      <c r="AK35" s="1014"/>
      <c r="AL35" s="1002"/>
      <c r="AM35" s="1002"/>
      <c r="AN35" s="1002"/>
      <c r="AO35" s="1002"/>
      <c r="AP35" s="1002"/>
      <c r="AQ35" s="1002"/>
      <c r="AR35" s="1002"/>
      <c r="AS35" s="1002"/>
      <c r="AT35" s="1002"/>
      <c r="AU35" s="1002"/>
      <c r="AV35" s="1002"/>
      <c r="AW35" s="1002"/>
      <c r="AX35" s="1002"/>
      <c r="AY35" s="1002"/>
      <c r="AZ35" s="1076"/>
      <c r="BA35" s="1076"/>
      <c r="BB35" s="1076"/>
      <c r="BC35" s="1076"/>
      <c r="BD35" s="1076"/>
      <c r="BE35" s="1066"/>
      <c r="BF35" s="1066"/>
      <c r="BG35" s="1066"/>
      <c r="BH35" s="1066"/>
      <c r="BI35" s="1067"/>
      <c r="BJ35" s="232"/>
      <c r="BK35" s="232"/>
      <c r="BL35" s="232"/>
      <c r="BM35" s="232"/>
      <c r="BN35" s="232"/>
      <c r="BO35" s="245"/>
      <c r="BP35" s="245"/>
      <c r="BQ35" s="242">
        <v>29</v>
      </c>
      <c r="BR35" s="243"/>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c r="A36" s="246">
        <v>9</v>
      </c>
      <c r="B36" s="1071"/>
      <c r="C36" s="1072"/>
      <c r="D36" s="1072"/>
      <c r="E36" s="1072"/>
      <c r="F36" s="1072"/>
      <c r="G36" s="1072"/>
      <c r="H36" s="1072"/>
      <c r="I36" s="1072"/>
      <c r="J36" s="1072"/>
      <c r="K36" s="1072"/>
      <c r="L36" s="1072"/>
      <c r="M36" s="1072"/>
      <c r="N36" s="1072"/>
      <c r="O36" s="1072"/>
      <c r="P36" s="1073"/>
      <c r="Q36" s="1077"/>
      <c r="R36" s="1078"/>
      <c r="S36" s="1078"/>
      <c r="T36" s="1078"/>
      <c r="U36" s="1078"/>
      <c r="V36" s="1078"/>
      <c r="W36" s="1078"/>
      <c r="X36" s="1078"/>
      <c r="Y36" s="1078"/>
      <c r="Z36" s="1078"/>
      <c r="AA36" s="1078"/>
      <c r="AB36" s="1078"/>
      <c r="AC36" s="1078"/>
      <c r="AD36" s="1078"/>
      <c r="AE36" s="1079"/>
      <c r="AF36" s="1053"/>
      <c r="AG36" s="1054"/>
      <c r="AH36" s="1054"/>
      <c r="AI36" s="1054"/>
      <c r="AJ36" s="1055"/>
      <c r="AK36" s="1014"/>
      <c r="AL36" s="1002"/>
      <c r="AM36" s="1002"/>
      <c r="AN36" s="1002"/>
      <c r="AO36" s="1002"/>
      <c r="AP36" s="1002"/>
      <c r="AQ36" s="1002"/>
      <c r="AR36" s="1002"/>
      <c r="AS36" s="1002"/>
      <c r="AT36" s="1002"/>
      <c r="AU36" s="1002"/>
      <c r="AV36" s="1002"/>
      <c r="AW36" s="1002"/>
      <c r="AX36" s="1002"/>
      <c r="AY36" s="1002"/>
      <c r="AZ36" s="1076"/>
      <c r="BA36" s="1076"/>
      <c r="BB36" s="1076"/>
      <c r="BC36" s="1076"/>
      <c r="BD36" s="1076"/>
      <c r="BE36" s="1066"/>
      <c r="BF36" s="1066"/>
      <c r="BG36" s="1066"/>
      <c r="BH36" s="1066"/>
      <c r="BI36" s="1067"/>
      <c r="BJ36" s="232"/>
      <c r="BK36" s="232"/>
      <c r="BL36" s="232"/>
      <c r="BM36" s="232"/>
      <c r="BN36" s="232"/>
      <c r="BO36" s="245"/>
      <c r="BP36" s="245"/>
      <c r="BQ36" s="242">
        <v>30</v>
      </c>
      <c r="BR36" s="243"/>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c r="A37" s="246">
        <v>10</v>
      </c>
      <c r="B37" s="1071"/>
      <c r="C37" s="1072"/>
      <c r="D37" s="1072"/>
      <c r="E37" s="1072"/>
      <c r="F37" s="1072"/>
      <c r="G37" s="1072"/>
      <c r="H37" s="1072"/>
      <c r="I37" s="1072"/>
      <c r="J37" s="1072"/>
      <c r="K37" s="1072"/>
      <c r="L37" s="1072"/>
      <c r="M37" s="1072"/>
      <c r="N37" s="1072"/>
      <c r="O37" s="1072"/>
      <c r="P37" s="1073"/>
      <c r="Q37" s="1077"/>
      <c r="R37" s="1078"/>
      <c r="S37" s="1078"/>
      <c r="T37" s="1078"/>
      <c r="U37" s="1078"/>
      <c r="V37" s="1078"/>
      <c r="W37" s="1078"/>
      <c r="X37" s="1078"/>
      <c r="Y37" s="1078"/>
      <c r="Z37" s="1078"/>
      <c r="AA37" s="1078"/>
      <c r="AB37" s="1078"/>
      <c r="AC37" s="1078"/>
      <c r="AD37" s="1078"/>
      <c r="AE37" s="1079"/>
      <c r="AF37" s="1053"/>
      <c r="AG37" s="1054"/>
      <c r="AH37" s="1054"/>
      <c r="AI37" s="1054"/>
      <c r="AJ37" s="1055"/>
      <c r="AK37" s="1014"/>
      <c r="AL37" s="1002"/>
      <c r="AM37" s="1002"/>
      <c r="AN37" s="1002"/>
      <c r="AO37" s="1002"/>
      <c r="AP37" s="1002"/>
      <c r="AQ37" s="1002"/>
      <c r="AR37" s="1002"/>
      <c r="AS37" s="1002"/>
      <c r="AT37" s="1002"/>
      <c r="AU37" s="1002"/>
      <c r="AV37" s="1002"/>
      <c r="AW37" s="1002"/>
      <c r="AX37" s="1002"/>
      <c r="AY37" s="1002"/>
      <c r="AZ37" s="1076"/>
      <c r="BA37" s="1076"/>
      <c r="BB37" s="1076"/>
      <c r="BC37" s="1076"/>
      <c r="BD37" s="1076"/>
      <c r="BE37" s="1066"/>
      <c r="BF37" s="1066"/>
      <c r="BG37" s="1066"/>
      <c r="BH37" s="1066"/>
      <c r="BI37" s="1067"/>
      <c r="BJ37" s="232"/>
      <c r="BK37" s="232"/>
      <c r="BL37" s="232"/>
      <c r="BM37" s="232"/>
      <c r="BN37" s="232"/>
      <c r="BO37" s="245"/>
      <c r="BP37" s="245"/>
      <c r="BQ37" s="242">
        <v>31</v>
      </c>
      <c r="BR37" s="243"/>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c r="A38" s="246">
        <v>11</v>
      </c>
      <c r="B38" s="1071"/>
      <c r="C38" s="1072"/>
      <c r="D38" s="1072"/>
      <c r="E38" s="1072"/>
      <c r="F38" s="1072"/>
      <c r="G38" s="1072"/>
      <c r="H38" s="1072"/>
      <c r="I38" s="1072"/>
      <c r="J38" s="1072"/>
      <c r="K38" s="1072"/>
      <c r="L38" s="1072"/>
      <c r="M38" s="1072"/>
      <c r="N38" s="1072"/>
      <c r="O38" s="1072"/>
      <c r="P38" s="1073"/>
      <c r="Q38" s="1077"/>
      <c r="R38" s="1078"/>
      <c r="S38" s="1078"/>
      <c r="T38" s="1078"/>
      <c r="U38" s="1078"/>
      <c r="V38" s="1078"/>
      <c r="W38" s="1078"/>
      <c r="X38" s="1078"/>
      <c r="Y38" s="1078"/>
      <c r="Z38" s="1078"/>
      <c r="AA38" s="1078"/>
      <c r="AB38" s="1078"/>
      <c r="AC38" s="1078"/>
      <c r="AD38" s="1078"/>
      <c r="AE38" s="1079"/>
      <c r="AF38" s="1053"/>
      <c r="AG38" s="1054"/>
      <c r="AH38" s="1054"/>
      <c r="AI38" s="1054"/>
      <c r="AJ38" s="1055"/>
      <c r="AK38" s="1014"/>
      <c r="AL38" s="1002"/>
      <c r="AM38" s="1002"/>
      <c r="AN38" s="1002"/>
      <c r="AO38" s="1002"/>
      <c r="AP38" s="1002"/>
      <c r="AQ38" s="1002"/>
      <c r="AR38" s="1002"/>
      <c r="AS38" s="1002"/>
      <c r="AT38" s="1002"/>
      <c r="AU38" s="1002"/>
      <c r="AV38" s="1002"/>
      <c r="AW38" s="1002"/>
      <c r="AX38" s="1002"/>
      <c r="AY38" s="1002"/>
      <c r="AZ38" s="1076"/>
      <c r="BA38" s="1076"/>
      <c r="BB38" s="1076"/>
      <c r="BC38" s="1076"/>
      <c r="BD38" s="1076"/>
      <c r="BE38" s="1066"/>
      <c r="BF38" s="1066"/>
      <c r="BG38" s="1066"/>
      <c r="BH38" s="1066"/>
      <c r="BI38" s="1067"/>
      <c r="BJ38" s="232"/>
      <c r="BK38" s="232"/>
      <c r="BL38" s="232"/>
      <c r="BM38" s="232"/>
      <c r="BN38" s="232"/>
      <c r="BO38" s="245"/>
      <c r="BP38" s="245"/>
      <c r="BQ38" s="242">
        <v>32</v>
      </c>
      <c r="BR38" s="243"/>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c r="A39" s="246">
        <v>12</v>
      </c>
      <c r="B39" s="1071"/>
      <c r="C39" s="1072"/>
      <c r="D39" s="1072"/>
      <c r="E39" s="1072"/>
      <c r="F39" s="1072"/>
      <c r="G39" s="1072"/>
      <c r="H39" s="1072"/>
      <c r="I39" s="1072"/>
      <c r="J39" s="1072"/>
      <c r="K39" s="1072"/>
      <c r="L39" s="1072"/>
      <c r="M39" s="1072"/>
      <c r="N39" s="1072"/>
      <c r="O39" s="1072"/>
      <c r="P39" s="1073"/>
      <c r="Q39" s="1077"/>
      <c r="R39" s="1078"/>
      <c r="S39" s="1078"/>
      <c r="T39" s="1078"/>
      <c r="U39" s="1078"/>
      <c r="V39" s="1078"/>
      <c r="W39" s="1078"/>
      <c r="X39" s="1078"/>
      <c r="Y39" s="1078"/>
      <c r="Z39" s="1078"/>
      <c r="AA39" s="1078"/>
      <c r="AB39" s="1078"/>
      <c r="AC39" s="1078"/>
      <c r="AD39" s="1078"/>
      <c r="AE39" s="1079"/>
      <c r="AF39" s="1053"/>
      <c r="AG39" s="1054"/>
      <c r="AH39" s="1054"/>
      <c r="AI39" s="1054"/>
      <c r="AJ39" s="1055"/>
      <c r="AK39" s="1014"/>
      <c r="AL39" s="1002"/>
      <c r="AM39" s="1002"/>
      <c r="AN39" s="1002"/>
      <c r="AO39" s="1002"/>
      <c r="AP39" s="1002"/>
      <c r="AQ39" s="1002"/>
      <c r="AR39" s="1002"/>
      <c r="AS39" s="1002"/>
      <c r="AT39" s="1002"/>
      <c r="AU39" s="1002"/>
      <c r="AV39" s="1002"/>
      <c r="AW39" s="1002"/>
      <c r="AX39" s="1002"/>
      <c r="AY39" s="1002"/>
      <c r="AZ39" s="1076"/>
      <c r="BA39" s="1076"/>
      <c r="BB39" s="1076"/>
      <c r="BC39" s="1076"/>
      <c r="BD39" s="1076"/>
      <c r="BE39" s="1066"/>
      <c r="BF39" s="1066"/>
      <c r="BG39" s="1066"/>
      <c r="BH39" s="1066"/>
      <c r="BI39" s="1067"/>
      <c r="BJ39" s="232"/>
      <c r="BK39" s="232"/>
      <c r="BL39" s="232"/>
      <c r="BM39" s="232"/>
      <c r="BN39" s="232"/>
      <c r="BO39" s="245"/>
      <c r="BP39" s="245"/>
      <c r="BQ39" s="242">
        <v>33</v>
      </c>
      <c r="BR39" s="243"/>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c r="A40" s="241">
        <v>13</v>
      </c>
      <c r="B40" s="1071"/>
      <c r="C40" s="1072"/>
      <c r="D40" s="1072"/>
      <c r="E40" s="1072"/>
      <c r="F40" s="1072"/>
      <c r="G40" s="1072"/>
      <c r="H40" s="1072"/>
      <c r="I40" s="1072"/>
      <c r="J40" s="1072"/>
      <c r="K40" s="1072"/>
      <c r="L40" s="1072"/>
      <c r="M40" s="1072"/>
      <c r="N40" s="1072"/>
      <c r="O40" s="1072"/>
      <c r="P40" s="1073"/>
      <c r="Q40" s="1077"/>
      <c r="R40" s="1078"/>
      <c r="S40" s="1078"/>
      <c r="T40" s="1078"/>
      <c r="U40" s="1078"/>
      <c r="V40" s="1078"/>
      <c r="W40" s="1078"/>
      <c r="X40" s="1078"/>
      <c r="Y40" s="1078"/>
      <c r="Z40" s="1078"/>
      <c r="AA40" s="1078"/>
      <c r="AB40" s="1078"/>
      <c r="AC40" s="1078"/>
      <c r="AD40" s="1078"/>
      <c r="AE40" s="1079"/>
      <c r="AF40" s="1053"/>
      <c r="AG40" s="1054"/>
      <c r="AH40" s="1054"/>
      <c r="AI40" s="1054"/>
      <c r="AJ40" s="1055"/>
      <c r="AK40" s="1014"/>
      <c r="AL40" s="1002"/>
      <c r="AM40" s="1002"/>
      <c r="AN40" s="1002"/>
      <c r="AO40" s="1002"/>
      <c r="AP40" s="1002"/>
      <c r="AQ40" s="1002"/>
      <c r="AR40" s="1002"/>
      <c r="AS40" s="1002"/>
      <c r="AT40" s="1002"/>
      <c r="AU40" s="1002"/>
      <c r="AV40" s="1002"/>
      <c r="AW40" s="1002"/>
      <c r="AX40" s="1002"/>
      <c r="AY40" s="1002"/>
      <c r="AZ40" s="1076"/>
      <c r="BA40" s="1076"/>
      <c r="BB40" s="1076"/>
      <c r="BC40" s="1076"/>
      <c r="BD40" s="1076"/>
      <c r="BE40" s="1066"/>
      <c r="BF40" s="1066"/>
      <c r="BG40" s="1066"/>
      <c r="BH40" s="1066"/>
      <c r="BI40" s="1067"/>
      <c r="BJ40" s="232"/>
      <c r="BK40" s="232"/>
      <c r="BL40" s="232"/>
      <c r="BM40" s="232"/>
      <c r="BN40" s="232"/>
      <c r="BO40" s="245"/>
      <c r="BP40" s="245"/>
      <c r="BQ40" s="242">
        <v>34</v>
      </c>
      <c r="BR40" s="243"/>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c r="A41" s="241">
        <v>14</v>
      </c>
      <c r="B41" s="1071"/>
      <c r="C41" s="1072"/>
      <c r="D41" s="1072"/>
      <c r="E41" s="1072"/>
      <c r="F41" s="1072"/>
      <c r="G41" s="1072"/>
      <c r="H41" s="1072"/>
      <c r="I41" s="1072"/>
      <c r="J41" s="1072"/>
      <c r="K41" s="1072"/>
      <c r="L41" s="1072"/>
      <c r="M41" s="1072"/>
      <c r="N41" s="1072"/>
      <c r="O41" s="1072"/>
      <c r="P41" s="1073"/>
      <c r="Q41" s="1077"/>
      <c r="R41" s="1078"/>
      <c r="S41" s="1078"/>
      <c r="T41" s="1078"/>
      <c r="U41" s="1078"/>
      <c r="V41" s="1078"/>
      <c r="W41" s="1078"/>
      <c r="X41" s="1078"/>
      <c r="Y41" s="1078"/>
      <c r="Z41" s="1078"/>
      <c r="AA41" s="1078"/>
      <c r="AB41" s="1078"/>
      <c r="AC41" s="1078"/>
      <c r="AD41" s="1078"/>
      <c r="AE41" s="1079"/>
      <c r="AF41" s="1053"/>
      <c r="AG41" s="1054"/>
      <c r="AH41" s="1054"/>
      <c r="AI41" s="1054"/>
      <c r="AJ41" s="1055"/>
      <c r="AK41" s="1014"/>
      <c r="AL41" s="1002"/>
      <c r="AM41" s="1002"/>
      <c r="AN41" s="1002"/>
      <c r="AO41" s="1002"/>
      <c r="AP41" s="1002"/>
      <c r="AQ41" s="1002"/>
      <c r="AR41" s="1002"/>
      <c r="AS41" s="1002"/>
      <c r="AT41" s="1002"/>
      <c r="AU41" s="1002"/>
      <c r="AV41" s="1002"/>
      <c r="AW41" s="1002"/>
      <c r="AX41" s="1002"/>
      <c r="AY41" s="1002"/>
      <c r="AZ41" s="1076"/>
      <c r="BA41" s="1076"/>
      <c r="BB41" s="1076"/>
      <c r="BC41" s="1076"/>
      <c r="BD41" s="1076"/>
      <c r="BE41" s="1066"/>
      <c r="BF41" s="1066"/>
      <c r="BG41" s="1066"/>
      <c r="BH41" s="1066"/>
      <c r="BI41" s="1067"/>
      <c r="BJ41" s="232"/>
      <c r="BK41" s="232"/>
      <c r="BL41" s="232"/>
      <c r="BM41" s="232"/>
      <c r="BN41" s="232"/>
      <c r="BO41" s="245"/>
      <c r="BP41" s="245"/>
      <c r="BQ41" s="242">
        <v>35</v>
      </c>
      <c r="BR41" s="243"/>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c r="A42" s="241">
        <v>15</v>
      </c>
      <c r="B42" s="1071"/>
      <c r="C42" s="1072"/>
      <c r="D42" s="1072"/>
      <c r="E42" s="1072"/>
      <c r="F42" s="1072"/>
      <c r="G42" s="1072"/>
      <c r="H42" s="1072"/>
      <c r="I42" s="1072"/>
      <c r="J42" s="1072"/>
      <c r="K42" s="1072"/>
      <c r="L42" s="1072"/>
      <c r="M42" s="1072"/>
      <c r="N42" s="1072"/>
      <c r="O42" s="1072"/>
      <c r="P42" s="1073"/>
      <c r="Q42" s="1077"/>
      <c r="R42" s="1078"/>
      <c r="S42" s="1078"/>
      <c r="T42" s="1078"/>
      <c r="U42" s="1078"/>
      <c r="V42" s="1078"/>
      <c r="W42" s="1078"/>
      <c r="X42" s="1078"/>
      <c r="Y42" s="1078"/>
      <c r="Z42" s="1078"/>
      <c r="AA42" s="1078"/>
      <c r="AB42" s="1078"/>
      <c r="AC42" s="1078"/>
      <c r="AD42" s="1078"/>
      <c r="AE42" s="1079"/>
      <c r="AF42" s="1053"/>
      <c r="AG42" s="1054"/>
      <c r="AH42" s="1054"/>
      <c r="AI42" s="1054"/>
      <c r="AJ42" s="1055"/>
      <c r="AK42" s="1014"/>
      <c r="AL42" s="1002"/>
      <c r="AM42" s="1002"/>
      <c r="AN42" s="1002"/>
      <c r="AO42" s="1002"/>
      <c r="AP42" s="1002"/>
      <c r="AQ42" s="1002"/>
      <c r="AR42" s="1002"/>
      <c r="AS42" s="1002"/>
      <c r="AT42" s="1002"/>
      <c r="AU42" s="1002"/>
      <c r="AV42" s="1002"/>
      <c r="AW42" s="1002"/>
      <c r="AX42" s="1002"/>
      <c r="AY42" s="1002"/>
      <c r="AZ42" s="1076"/>
      <c r="BA42" s="1076"/>
      <c r="BB42" s="1076"/>
      <c r="BC42" s="1076"/>
      <c r="BD42" s="1076"/>
      <c r="BE42" s="1066"/>
      <c r="BF42" s="1066"/>
      <c r="BG42" s="1066"/>
      <c r="BH42" s="1066"/>
      <c r="BI42" s="1067"/>
      <c r="BJ42" s="232"/>
      <c r="BK42" s="232"/>
      <c r="BL42" s="232"/>
      <c r="BM42" s="232"/>
      <c r="BN42" s="232"/>
      <c r="BO42" s="245"/>
      <c r="BP42" s="245"/>
      <c r="BQ42" s="242">
        <v>36</v>
      </c>
      <c r="BR42" s="243"/>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c r="A43" s="241">
        <v>16</v>
      </c>
      <c r="B43" s="1071"/>
      <c r="C43" s="1072"/>
      <c r="D43" s="1072"/>
      <c r="E43" s="1072"/>
      <c r="F43" s="1072"/>
      <c r="G43" s="1072"/>
      <c r="H43" s="1072"/>
      <c r="I43" s="1072"/>
      <c r="J43" s="1072"/>
      <c r="K43" s="1072"/>
      <c r="L43" s="1072"/>
      <c r="M43" s="1072"/>
      <c r="N43" s="1072"/>
      <c r="O43" s="1072"/>
      <c r="P43" s="1073"/>
      <c r="Q43" s="1077"/>
      <c r="R43" s="1078"/>
      <c r="S43" s="1078"/>
      <c r="T43" s="1078"/>
      <c r="U43" s="1078"/>
      <c r="V43" s="1078"/>
      <c r="W43" s="1078"/>
      <c r="X43" s="1078"/>
      <c r="Y43" s="1078"/>
      <c r="Z43" s="1078"/>
      <c r="AA43" s="1078"/>
      <c r="AB43" s="1078"/>
      <c r="AC43" s="1078"/>
      <c r="AD43" s="1078"/>
      <c r="AE43" s="1079"/>
      <c r="AF43" s="1053"/>
      <c r="AG43" s="1054"/>
      <c r="AH43" s="1054"/>
      <c r="AI43" s="1054"/>
      <c r="AJ43" s="1055"/>
      <c r="AK43" s="1014"/>
      <c r="AL43" s="1002"/>
      <c r="AM43" s="1002"/>
      <c r="AN43" s="1002"/>
      <c r="AO43" s="1002"/>
      <c r="AP43" s="1002"/>
      <c r="AQ43" s="1002"/>
      <c r="AR43" s="1002"/>
      <c r="AS43" s="1002"/>
      <c r="AT43" s="1002"/>
      <c r="AU43" s="1002"/>
      <c r="AV43" s="1002"/>
      <c r="AW43" s="1002"/>
      <c r="AX43" s="1002"/>
      <c r="AY43" s="1002"/>
      <c r="AZ43" s="1076"/>
      <c r="BA43" s="1076"/>
      <c r="BB43" s="1076"/>
      <c r="BC43" s="1076"/>
      <c r="BD43" s="1076"/>
      <c r="BE43" s="1066"/>
      <c r="BF43" s="1066"/>
      <c r="BG43" s="1066"/>
      <c r="BH43" s="1066"/>
      <c r="BI43" s="1067"/>
      <c r="BJ43" s="232"/>
      <c r="BK43" s="232"/>
      <c r="BL43" s="232"/>
      <c r="BM43" s="232"/>
      <c r="BN43" s="232"/>
      <c r="BO43" s="245"/>
      <c r="BP43" s="245"/>
      <c r="BQ43" s="242">
        <v>37</v>
      </c>
      <c r="BR43" s="243"/>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c r="A44" s="241">
        <v>17</v>
      </c>
      <c r="B44" s="1071"/>
      <c r="C44" s="1072"/>
      <c r="D44" s="1072"/>
      <c r="E44" s="1072"/>
      <c r="F44" s="1072"/>
      <c r="G44" s="1072"/>
      <c r="H44" s="1072"/>
      <c r="I44" s="1072"/>
      <c r="J44" s="1072"/>
      <c r="K44" s="1072"/>
      <c r="L44" s="1072"/>
      <c r="M44" s="1072"/>
      <c r="N44" s="1072"/>
      <c r="O44" s="1072"/>
      <c r="P44" s="1073"/>
      <c r="Q44" s="1077"/>
      <c r="R44" s="1078"/>
      <c r="S44" s="1078"/>
      <c r="T44" s="1078"/>
      <c r="U44" s="1078"/>
      <c r="V44" s="1078"/>
      <c r="W44" s="1078"/>
      <c r="X44" s="1078"/>
      <c r="Y44" s="1078"/>
      <c r="Z44" s="1078"/>
      <c r="AA44" s="1078"/>
      <c r="AB44" s="1078"/>
      <c r="AC44" s="1078"/>
      <c r="AD44" s="1078"/>
      <c r="AE44" s="1079"/>
      <c r="AF44" s="1053"/>
      <c r="AG44" s="1054"/>
      <c r="AH44" s="1054"/>
      <c r="AI44" s="1054"/>
      <c r="AJ44" s="1055"/>
      <c r="AK44" s="1014"/>
      <c r="AL44" s="1002"/>
      <c r="AM44" s="1002"/>
      <c r="AN44" s="1002"/>
      <c r="AO44" s="1002"/>
      <c r="AP44" s="1002"/>
      <c r="AQ44" s="1002"/>
      <c r="AR44" s="1002"/>
      <c r="AS44" s="1002"/>
      <c r="AT44" s="1002"/>
      <c r="AU44" s="1002"/>
      <c r="AV44" s="1002"/>
      <c r="AW44" s="1002"/>
      <c r="AX44" s="1002"/>
      <c r="AY44" s="1002"/>
      <c r="AZ44" s="1076"/>
      <c r="BA44" s="1076"/>
      <c r="BB44" s="1076"/>
      <c r="BC44" s="1076"/>
      <c r="BD44" s="1076"/>
      <c r="BE44" s="1066"/>
      <c r="BF44" s="1066"/>
      <c r="BG44" s="1066"/>
      <c r="BH44" s="1066"/>
      <c r="BI44" s="1067"/>
      <c r="BJ44" s="232"/>
      <c r="BK44" s="232"/>
      <c r="BL44" s="232"/>
      <c r="BM44" s="232"/>
      <c r="BN44" s="232"/>
      <c r="BO44" s="245"/>
      <c r="BP44" s="245"/>
      <c r="BQ44" s="242">
        <v>38</v>
      </c>
      <c r="BR44" s="243"/>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c r="A45" s="241">
        <v>18</v>
      </c>
      <c r="B45" s="1071"/>
      <c r="C45" s="1072"/>
      <c r="D45" s="1072"/>
      <c r="E45" s="1072"/>
      <c r="F45" s="1072"/>
      <c r="G45" s="1072"/>
      <c r="H45" s="1072"/>
      <c r="I45" s="1072"/>
      <c r="J45" s="1072"/>
      <c r="K45" s="1072"/>
      <c r="L45" s="1072"/>
      <c r="M45" s="1072"/>
      <c r="N45" s="1072"/>
      <c r="O45" s="1072"/>
      <c r="P45" s="1073"/>
      <c r="Q45" s="1077"/>
      <c r="R45" s="1078"/>
      <c r="S45" s="1078"/>
      <c r="T45" s="1078"/>
      <c r="U45" s="1078"/>
      <c r="V45" s="1078"/>
      <c r="W45" s="1078"/>
      <c r="X45" s="1078"/>
      <c r="Y45" s="1078"/>
      <c r="Z45" s="1078"/>
      <c r="AA45" s="1078"/>
      <c r="AB45" s="1078"/>
      <c r="AC45" s="1078"/>
      <c r="AD45" s="1078"/>
      <c r="AE45" s="1079"/>
      <c r="AF45" s="1053"/>
      <c r="AG45" s="1054"/>
      <c r="AH45" s="1054"/>
      <c r="AI45" s="1054"/>
      <c r="AJ45" s="1055"/>
      <c r="AK45" s="1014"/>
      <c r="AL45" s="1002"/>
      <c r="AM45" s="1002"/>
      <c r="AN45" s="1002"/>
      <c r="AO45" s="1002"/>
      <c r="AP45" s="1002"/>
      <c r="AQ45" s="1002"/>
      <c r="AR45" s="1002"/>
      <c r="AS45" s="1002"/>
      <c r="AT45" s="1002"/>
      <c r="AU45" s="1002"/>
      <c r="AV45" s="1002"/>
      <c r="AW45" s="1002"/>
      <c r="AX45" s="1002"/>
      <c r="AY45" s="1002"/>
      <c r="AZ45" s="1076"/>
      <c r="BA45" s="1076"/>
      <c r="BB45" s="1076"/>
      <c r="BC45" s="1076"/>
      <c r="BD45" s="1076"/>
      <c r="BE45" s="1066"/>
      <c r="BF45" s="1066"/>
      <c r="BG45" s="1066"/>
      <c r="BH45" s="1066"/>
      <c r="BI45" s="1067"/>
      <c r="BJ45" s="232"/>
      <c r="BK45" s="232"/>
      <c r="BL45" s="232"/>
      <c r="BM45" s="232"/>
      <c r="BN45" s="232"/>
      <c r="BO45" s="245"/>
      <c r="BP45" s="245"/>
      <c r="BQ45" s="242">
        <v>39</v>
      </c>
      <c r="BR45" s="243"/>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c r="A46" s="241">
        <v>19</v>
      </c>
      <c r="B46" s="1071"/>
      <c r="C46" s="1072"/>
      <c r="D46" s="1072"/>
      <c r="E46" s="1072"/>
      <c r="F46" s="1072"/>
      <c r="G46" s="1072"/>
      <c r="H46" s="1072"/>
      <c r="I46" s="1072"/>
      <c r="J46" s="1072"/>
      <c r="K46" s="1072"/>
      <c r="L46" s="1072"/>
      <c r="M46" s="1072"/>
      <c r="N46" s="1072"/>
      <c r="O46" s="1072"/>
      <c r="P46" s="1073"/>
      <c r="Q46" s="1077"/>
      <c r="R46" s="1078"/>
      <c r="S46" s="1078"/>
      <c r="T46" s="1078"/>
      <c r="U46" s="1078"/>
      <c r="V46" s="1078"/>
      <c r="W46" s="1078"/>
      <c r="X46" s="1078"/>
      <c r="Y46" s="1078"/>
      <c r="Z46" s="1078"/>
      <c r="AA46" s="1078"/>
      <c r="AB46" s="1078"/>
      <c r="AC46" s="1078"/>
      <c r="AD46" s="1078"/>
      <c r="AE46" s="1079"/>
      <c r="AF46" s="1053"/>
      <c r="AG46" s="1054"/>
      <c r="AH46" s="1054"/>
      <c r="AI46" s="1054"/>
      <c r="AJ46" s="1055"/>
      <c r="AK46" s="1014"/>
      <c r="AL46" s="1002"/>
      <c r="AM46" s="1002"/>
      <c r="AN46" s="1002"/>
      <c r="AO46" s="1002"/>
      <c r="AP46" s="1002"/>
      <c r="AQ46" s="1002"/>
      <c r="AR46" s="1002"/>
      <c r="AS46" s="1002"/>
      <c r="AT46" s="1002"/>
      <c r="AU46" s="1002"/>
      <c r="AV46" s="1002"/>
      <c r="AW46" s="1002"/>
      <c r="AX46" s="1002"/>
      <c r="AY46" s="1002"/>
      <c r="AZ46" s="1076"/>
      <c r="BA46" s="1076"/>
      <c r="BB46" s="1076"/>
      <c r="BC46" s="1076"/>
      <c r="BD46" s="1076"/>
      <c r="BE46" s="1066"/>
      <c r="BF46" s="1066"/>
      <c r="BG46" s="1066"/>
      <c r="BH46" s="1066"/>
      <c r="BI46" s="1067"/>
      <c r="BJ46" s="232"/>
      <c r="BK46" s="232"/>
      <c r="BL46" s="232"/>
      <c r="BM46" s="232"/>
      <c r="BN46" s="232"/>
      <c r="BO46" s="245"/>
      <c r="BP46" s="245"/>
      <c r="BQ46" s="242">
        <v>40</v>
      </c>
      <c r="BR46" s="243"/>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c r="A47" s="241">
        <v>20</v>
      </c>
      <c r="B47" s="1071"/>
      <c r="C47" s="1072"/>
      <c r="D47" s="1072"/>
      <c r="E47" s="1072"/>
      <c r="F47" s="1072"/>
      <c r="G47" s="1072"/>
      <c r="H47" s="1072"/>
      <c r="I47" s="1072"/>
      <c r="J47" s="1072"/>
      <c r="K47" s="1072"/>
      <c r="L47" s="1072"/>
      <c r="M47" s="1072"/>
      <c r="N47" s="1072"/>
      <c r="O47" s="1072"/>
      <c r="P47" s="1073"/>
      <c r="Q47" s="1077"/>
      <c r="R47" s="1078"/>
      <c r="S47" s="1078"/>
      <c r="T47" s="1078"/>
      <c r="U47" s="1078"/>
      <c r="V47" s="1078"/>
      <c r="W47" s="1078"/>
      <c r="X47" s="1078"/>
      <c r="Y47" s="1078"/>
      <c r="Z47" s="1078"/>
      <c r="AA47" s="1078"/>
      <c r="AB47" s="1078"/>
      <c r="AC47" s="1078"/>
      <c r="AD47" s="1078"/>
      <c r="AE47" s="1079"/>
      <c r="AF47" s="1053"/>
      <c r="AG47" s="1054"/>
      <c r="AH47" s="1054"/>
      <c r="AI47" s="1054"/>
      <c r="AJ47" s="1055"/>
      <c r="AK47" s="1014"/>
      <c r="AL47" s="1002"/>
      <c r="AM47" s="1002"/>
      <c r="AN47" s="1002"/>
      <c r="AO47" s="1002"/>
      <c r="AP47" s="1002"/>
      <c r="AQ47" s="1002"/>
      <c r="AR47" s="1002"/>
      <c r="AS47" s="1002"/>
      <c r="AT47" s="1002"/>
      <c r="AU47" s="1002"/>
      <c r="AV47" s="1002"/>
      <c r="AW47" s="1002"/>
      <c r="AX47" s="1002"/>
      <c r="AY47" s="1002"/>
      <c r="AZ47" s="1076"/>
      <c r="BA47" s="1076"/>
      <c r="BB47" s="1076"/>
      <c r="BC47" s="1076"/>
      <c r="BD47" s="1076"/>
      <c r="BE47" s="1066"/>
      <c r="BF47" s="1066"/>
      <c r="BG47" s="1066"/>
      <c r="BH47" s="1066"/>
      <c r="BI47" s="1067"/>
      <c r="BJ47" s="232"/>
      <c r="BK47" s="232"/>
      <c r="BL47" s="232"/>
      <c r="BM47" s="232"/>
      <c r="BN47" s="232"/>
      <c r="BO47" s="245"/>
      <c r="BP47" s="245"/>
      <c r="BQ47" s="242">
        <v>41</v>
      </c>
      <c r="BR47" s="243"/>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c r="A48" s="241">
        <v>21</v>
      </c>
      <c r="B48" s="1071"/>
      <c r="C48" s="1072"/>
      <c r="D48" s="1072"/>
      <c r="E48" s="1072"/>
      <c r="F48" s="1072"/>
      <c r="G48" s="1072"/>
      <c r="H48" s="1072"/>
      <c r="I48" s="1072"/>
      <c r="J48" s="1072"/>
      <c r="K48" s="1072"/>
      <c r="L48" s="1072"/>
      <c r="M48" s="1072"/>
      <c r="N48" s="1072"/>
      <c r="O48" s="1072"/>
      <c r="P48" s="1073"/>
      <c r="Q48" s="1077"/>
      <c r="R48" s="1078"/>
      <c r="S48" s="1078"/>
      <c r="T48" s="1078"/>
      <c r="U48" s="1078"/>
      <c r="V48" s="1078"/>
      <c r="W48" s="1078"/>
      <c r="X48" s="1078"/>
      <c r="Y48" s="1078"/>
      <c r="Z48" s="1078"/>
      <c r="AA48" s="1078"/>
      <c r="AB48" s="1078"/>
      <c r="AC48" s="1078"/>
      <c r="AD48" s="1078"/>
      <c r="AE48" s="1079"/>
      <c r="AF48" s="1053"/>
      <c r="AG48" s="1054"/>
      <c r="AH48" s="1054"/>
      <c r="AI48" s="1054"/>
      <c r="AJ48" s="1055"/>
      <c r="AK48" s="1014"/>
      <c r="AL48" s="1002"/>
      <c r="AM48" s="1002"/>
      <c r="AN48" s="1002"/>
      <c r="AO48" s="1002"/>
      <c r="AP48" s="1002"/>
      <c r="AQ48" s="1002"/>
      <c r="AR48" s="1002"/>
      <c r="AS48" s="1002"/>
      <c r="AT48" s="1002"/>
      <c r="AU48" s="1002"/>
      <c r="AV48" s="1002"/>
      <c r="AW48" s="1002"/>
      <c r="AX48" s="1002"/>
      <c r="AY48" s="1002"/>
      <c r="AZ48" s="1076"/>
      <c r="BA48" s="1076"/>
      <c r="BB48" s="1076"/>
      <c r="BC48" s="1076"/>
      <c r="BD48" s="1076"/>
      <c r="BE48" s="1066"/>
      <c r="BF48" s="1066"/>
      <c r="BG48" s="1066"/>
      <c r="BH48" s="1066"/>
      <c r="BI48" s="1067"/>
      <c r="BJ48" s="232"/>
      <c r="BK48" s="232"/>
      <c r="BL48" s="232"/>
      <c r="BM48" s="232"/>
      <c r="BN48" s="232"/>
      <c r="BO48" s="245"/>
      <c r="BP48" s="245"/>
      <c r="BQ48" s="242">
        <v>42</v>
      </c>
      <c r="BR48" s="243"/>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c r="A49" s="241">
        <v>22</v>
      </c>
      <c r="B49" s="1071"/>
      <c r="C49" s="1072"/>
      <c r="D49" s="1072"/>
      <c r="E49" s="1072"/>
      <c r="F49" s="1072"/>
      <c r="G49" s="1072"/>
      <c r="H49" s="1072"/>
      <c r="I49" s="1072"/>
      <c r="J49" s="1072"/>
      <c r="K49" s="1072"/>
      <c r="L49" s="1072"/>
      <c r="M49" s="1072"/>
      <c r="N49" s="1072"/>
      <c r="O49" s="1072"/>
      <c r="P49" s="1073"/>
      <c r="Q49" s="1077"/>
      <c r="R49" s="1078"/>
      <c r="S49" s="1078"/>
      <c r="T49" s="1078"/>
      <c r="U49" s="1078"/>
      <c r="V49" s="1078"/>
      <c r="W49" s="1078"/>
      <c r="X49" s="1078"/>
      <c r="Y49" s="1078"/>
      <c r="Z49" s="1078"/>
      <c r="AA49" s="1078"/>
      <c r="AB49" s="1078"/>
      <c r="AC49" s="1078"/>
      <c r="AD49" s="1078"/>
      <c r="AE49" s="1079"/>
      <c r="AF49" s="1053"/>
      <c r="AG49" s="1054"/>
      <c r="AH49" s="1054"/>
      <c r="AI49" s="1054"/>
      <c r="AJ49" s="1055"/>
      <c r="AK49" s="1014"/>
      <c r="AL49" s="1002"/>
      <c r="AM49" s="1002"/>
      <c r="AN49" s="1002"/>
      <c r="AO49" s="1002"/>
      <c r="AP49" s="1002"/>
      <c r="AQ49" s="1002"/>
      <c r="AR49" s="1002"/>
      <c r="AS49" s="1002"/>
      <c r="AT49" s="1002"/>
      <c r="AU49" s="1002"/>
      <c r="AV49" s="1002"/>
      <c r="AW49" s="1002"/>
      <c r="AX49" s="1002"/>
      <c r="AY49" s="1002"/>
      <c r="AZ49" s="1076"/>
      <c r="BA49" s="1076"/>
      <c r="BB49" s="1076"/>
      <c r="BC49" s="1076"/>
      <c r="BD49" s="1076"/>
      <c r="BE49" s="1066"/>
      <c r="BF49" s="1066"/>
      <c r="BG49" s="1066"/>
      <c r="BH49" s="1066"/>
      <c r="BI49" s="1067"/>
      <c r="BJ49" s="232"/>
      <c r="BK49" s="232"/>
      <c r="BL49" s="232"/>
      <c r="BM49" s="232"/>
      <c r="BN49" s="232"/>
      <c r="BO49" s="245"/>
      <c r="BP49" s="245"/>
      <c r="BQ49" s="242">
        <v>43</v>
      </c>
      <c r="BR49" s="243"/>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c r="A50" s="241">
        <v>23</v>
      </c>
      <c r="B50" s="1071"/>
      <c r="C50" s="1072"/>
      <c r="D50" s="1072"/>
      <c r="E50" s="1072"/>
      <c r="F50" s="1072"/>
      <c r="G50" s="1072"/>
      <c r="H50" s="1072"/>
      <c r="I50" s="1072"/>
      <c r="J50" s="1072"/>
      <c r="K50" s="1072"/>
      <c r="L50" s="1072"/>
      <c r="M50" s="1072"/>
      <c r="N50" s="1072"/>
      <c r="O50" s="1072"/>
      <c r="P50" s="1073"/>
      <c r="Q50" s="1074"/>
      <c r="R50" s="1057"/>
      <c r="S50" s="1057"/>
      <c r="T50" s="1057"/>
      <c r="U50" s="1057"/>
      <c r="V50" s="1057"/>
      <c r="W50" s="1057"/>
      <c r="X50" s="1057"/>
      <c r="Y50" s="1057"/>
      <c r="Z50" s="1057"/>
      <c r="AA50" s="1057"/>
      <c r="AB50" s="1057"/>
      <c r="AC50" s="1057"/>
      <c r="AD50" s="1057"/>
      <c r="AE50" s="1075"/>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32"/>
      <c r="BK50" s="232"/>
      <c r="BL50" s="232"/>
      <c r="BM50" s="232"/>
      <c r="BN50" s="232"/>
      <c r="BO50" s="245"/>
      <c r="BP50" s="245"/>
      <c r="BQ50" s="242">
        <v>44</v>
      </c>
      <c r="BR50" s="243"/>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c r="A51" s="241">
        <v>24</v>
      </c>
      <c r="B51" s="1071"/>
      <c r="C51" s="1072"/>
      <c r="D51" s="1072"/>
      <c r="E51" s="1072"/>
      <c r="F51" s="1072"/>
      <c r="G51" s="1072"/>
      <c r="H51" s="1072"/>
      <c r="I51" s="1072"/>
      <c r="J51" s="1072"/>
      <c r="K51" s="1072"/>
      <c r="L51" s="1072"/>
      <c r="M51" s="1072"/>
      <c r="N51" s="1072"/>
      <c r="O51" s="1072"/>
      <c r="P51" s="1073"/>
      <c r="Q51" s="1074"/>
      <c r="R51" s="1057"/>
      <c r="S51" s="1057"/>
      <c r="T51" s="1057"/>
      <c r="U51" s="1057"/>
      <c r="V51" s="1057"/>
      <c r="W51" s="1057"/>
      <c r="X51" s="1057"/>
      <c r="Y51" s="1057"/>
      <c r="Z51" s="1057"/>
      <c r="AA51" s="1057"/>
      <c r="AB51" s="1057"/>
      <c r="AC51" s="1057"/>
      <c r="AD51" s="1057"/>
      <c r="AE51" s="1075"/>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32"/>
      <c r="BK51" s="232"/>
      <c r="BL51" s="232"/>
      <c r="BM51" s="232"/>
      <c r="BN51" s="232"/>
      <c r="BO51" s="245"/>
      <c r="BP51" s="245"/>
      <c r="BQ51" s="242">
        <v>45</v>
      </c>
      <c r="BR51" s="243"/>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c r="A52" s="241">
        <v>25</v>
      </c>
      <c r="B52" s="1071"/>
      <c r="C52" s="1072"/>
      <c r="D52" s="1072"/>
      <c r="E52" s="1072"/>
      <c r="F52" s="1072"/>
      <c r="G52" s="1072"/>
      <c r="H52" s="1072"/>
      <c r="I52" s="1072"/>
      <c r="J52" s="1072"/>
      <c r="K52" s="1072"/>
      <c r="L52" s="1072"/>
      <c r="M52" s="1072"/>
      <c r="N52" s="1072"/>
      <c r="O52" s="1072"/>
      <c r="P52" s="1073"/>
      <c r="Q52" s="1074"/>
      <c r="R52" s="1057"/>
      <c r="S52" s="1057"/>
      <c r="T52" s="1057"/>
      <c r="U52" s="1057"/>
      <c r="V52" s="1057"/>
      <c r="W52" s="1057"/>
      <c r="X52" s="1057"/>
      <c r="Y52" s="1057"/>
      <c r="Z52" s="1057"/>
      <c r="AA52" s="1057"/>
      <c r="AB52" s="1057"/>
      <c r="AC52" s="1057"/>
      <c r="AD52" s="1057"/>
      <c r="AE52" s="1075"/>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32"/>
      <c r="BK52" s="232"/>
      <c r="BL52" s="232"/>
      <c r="BM52" s="232"/>
      <c r="BN52" s="232"/>
      <c r="BO52" s="245"/>
      <c r="BP52" s="245"/>
      <c r="BQ52" s="242">
        <v>46</v>
      </c>
      <c r="BR52" s="243"/>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c r="A53" s="241">
        <v>26</v>
      </c>
      <c r="B53" s="1071"/>
      <c r="C53" s="1072"/>
      <c r="D53" s="1072"/>
      <c r="E53" s="1072"/>
      <c r="F53" s="1072"/>
      <c r="G53" s="1072"/>
      <c r="H53" s="1072"/>
      <c r="I53" s="1072"/>
      <c r="J53" s="1072"/>
      <c r="K53" s="1072"/>
      <c r="L53" s="1072"/>
      <c r="M53" s="1072"/>
      <c r="N53" s="1072"/>
      <c r="O53" s="1072"/>
      <c r="P53" s="1073"/>
      <c r="Q53" s="1074"/>
      <c r="R53" s="1057"/>
      <c r="S53" s="1057"/>
      <c r="T53" s="1057"/>
      <c r="U53" s="1057"/>
      <c r="V53" s="1057"/>
      <c r="W53" s="1057"/>
      <c r="X53" s="1057"/>
      <c r="Y53" s="1057"/>
      <c r="Z53" s="1057"/>
      <c r="AA53" s="1057"/>
      <c r="AB53" s="1057"/>
      <c r="AC53" s="1057"/>
      <c r="AD53" s="1057"/>
      <c r="AE53" s="1075"/>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32"/>
      <c r="BK53" s="232"/>
      <c r="BL53" s="232"/>
      <c r="BM53" s="232"/>
      <c r="BN53" s="232"/>
      <c r="BO53" s="245"/>
      <c r="BP53" s="245"/>
      <c r="BQ53" s="242">
        <v>47</v>
      </c>
      <c r="BR53" s="243"/>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c r="A54" s="241">
        <v>27</v>
      </c>
      <c r="B54" s="1071"/>
      <c r="C54" s="1072"/>
      <c r="D54" s="1072"/>
      <c r="E54" s="1072"/>
      <c r="F54" s="1072"/>
      <c r="G54" s="1072"/>
      <c r="H54" s="1072"/>
      <c r="I54" s="1072"/>
      <c r="J54" s="1072"/>
      <c r="K54" s="1072"/>
      <c r="L54" s="1072"/>
      <c r="M54" s="1072"/>
      <c r="N54" s="1072"/>
      <c r="O54" s="1072"/>
      <c r="P54" s="1073"/>
      <c r="Q54" s="1074"/>
      <c r="R54" s="1057"/>
      <c r="S54" s="1057"/>
      <c r="T54" s="1057"/>
      <c r="U54" s="1057"/>
      <c r="V54" s="1057"/>
      <c r="W54" s="1057"/>
      <c r="X54" s="1057"/>
      <c r="Y54" s="1057"/>
      <c r="Z54" s="1057"/>
      <c r="AA54" s="1057"/>
      <c r="AB54" s="1057"/>
      <c r="AC54" s="1057"/>
      <c r="AD54" s="1057"/>
      <c r="AE54" s="1075"/>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32"/>
      <c r="BK54" s="232"/>
      <c r="BL54" s="232"/>
      <c r="BM54" s="232"/>
      <c r="BN54" s="232"/>
      <c r="BO54" s="245"/>
      <c r="BP54" s="245"/>
      <c r="BQ54" s="242">
        <v>48</v>
      </c>
      <c r="BR54" s="243"/>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c r="A55" s="241">
        <v>28</v>
      </c>
      <c r="B55" s="1071"/>
      <c r="C55" s="1072"/>
      <c r="D55" s="1072"/>
      <c r="E55" s="1072"/>
      <c r="F55" s="1072"/>
      <c r="G55" s="1072"/>
      <c r="H55" s="1072"/>
      <c r="I55" s="1072"/>
      <c r="J55" s="1072"/>
      <c r="K55" s="1072"/>
      <c r="L55" s="1072"/>
      <c r="M55" s="1072"/>
      <c r="N55" s="1072"/>
      <c r="O55" s="1072"/>
      <c r="P55" s="1073"/>
      <c r="Q55" s="1074"/>
      <c r="R55" s="1057"/>
      <c r="S55" s="1057"/>
      <c r="T55" s="1057"/>
      <c r="U55" s="1057"/>
      <c r="V55" s="1057"/>
      <c r="W55" s="1057"/>
      <c r="X55" s="1057"/>
      <c r="Y55" s="1057"/>
      <c r="Z55" s="1057"/>
      <c r="AA55" s="1057"/>
      <c r="AB55" s="1057"/>
      <c r="AC55" s="1057"/>
      <c r="AD55" s="1057"/>
      <c r="AE55" s="1075"/>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32"/>
      <c r="BK55" s="232"/>
      <c r="BL55" s="232"/>
      <c r="BM55" s="232"/>
      <c r="BN55" s="232"/>
      <c r="BO55" s="245"/>
      <c r="BP55" s="245"/>
      <c r="BQ55" s="242">
        <v>49</v>
      </c>
      <c r="BR55" s="243"/>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c r="A56" s="241">
        <v>29</v>
      </c>
      <c r="B56" s="1071"/>
      <c r="C56" s="1072"/>
      <c r="D56" s="1072"/>
      <c r="E56" s="1072"/>
      <c r="F56" s="1072"/>
      <c r="G56" s="1072"/>
      <c r="H56" s="1072"/>
      <c r="I56" s="1072"/>
      <c r="J56" s="1072"/>
      <c r="K56" s="1072"/>
      <c r="L56" s="1072"/>
      <c r="M56" s="1072"/>
      <c r="N56" s="1072"/>
      <c r="O56" s="1072"/>
      <c r="P56" s="1073"/>
      <c r="Q56" s="1074"/>
      <c r="R56" s="1057"/>
      <c r="S56" s="1057"/>
      <c r="T56" s="1057"/>
      <c r="U56" s="1057"/>
      <c r="V56" s="1057"/>
      <c r="W56" s="1057"/>
      <c r="X56" s="1057"/>
      <c r="Y56" s="1057"/>
      <c r="Z56" s="1057"/>
      <c r="AA56" s="1057"/>
      <c r="AB56" s="1057"/>
      <c r="AC56" s="1057"/>
      <c r="AD56" s="1057"/>
      <c r="AE56" s="1075"/>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32"/>
      <c r="BK56" s="232"/>
      <c r="BL56" s="232"/>
      <c r="BM56" s="232"/>
      <c r="BN56" s="232"/>
      <c r="BO56" s="245"/>
      <c r="BP56" s="245"/>
      <c r="BQ56" s="242">
        <v>50</v>
      </c>
      <c r="BR56" s="243"/>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c r="A57" s="241">
        <v>30</v>
      </c>
      <c r="B57" s="1071"/>
      <c r="C57" s="1072"/>
      <c r="D57" s="1072"/>
      <c r="E57" s="1072"/>
      <c r="F57" s="1072"/>
      <c r="G57" s="1072"/>
      <c r="H57" s="1072"/>
      <c r="I57" s="1072"/>
      <c r="J57" s="1072"/>
      <c r="K57" s="1072"/>
      <c r="L57" s="1072"/>
      <c r="M57" s="1072"/>
      <c r="N57" s="1072"/>
      <c r="O57" s="1072"/>
      <c r="P57" s="1073"/>
      <c r="Q57" s="1074"/>
      <c r="R57" s="1057"/>
      <c r="S57" s="1057"/>
      <c r="T57" s="1057"/>
      <c r="U57" s="1057"/>
      <c r="V57" s="1057"/>
      <c r="W57" s="1057"/>
      <c r="X57" s="1057"/>
      <c r="Y57" s="1057"/>
      <c r="Z57" s="1057"/>
      <c r="AA57" s="1057"/>
      <c r="AB57" s="1057"/>
      <c r="AC57" s="1057"/>
      <c r="AD57" s="1057"/>
      <c r="AE57" s="1075"/>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32"/>
      <c r="BK57" s="232"/>
      <c r="BL57" s="232"/>
      <c r="BM57" s="232"/>
      <c r="BN57" s="232"/>
      <c r="BO57" s="245"/>
      <c r="BP57" s="245"/>
      <c r="BQ57" s="242">
        <v>51</v>
      </c>
      <c r="BR57" s="243"/>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c r="A58" s="241">
        <v>31</v>
      </c>
      <c r="B58" s="1071"/>
      <c r="C58" s="1072"/>
      <c r="D58" s="1072"/>
      <c r="E58" s="1072"/>
      <c r="F58" s="1072"/>
      <c r="G58" s="1072"/>
      <c r="H58" s="1072"/>
      <c r="I58" s="1072"/>
      <c r="J58" s="1072"/>
      <c r="K58" s="1072"/>
      <c r="L58" s="1072"/>
      <c r="M58" s="1072"/>
      <c r="N58" s="1072"/>
      <c r="O58" s="1072"/>
      <c r="P58" s="1073"/>
      <c r="Q58" s="1074"/>
      <c r="R58" s="1057"/>
      <c r="S58" s="1057"/>
      <c r="T58" s="1057"/>
      <c r="U58" s="1057"/>
      <c r="V58" s="1057"/>
      <c r="W58" s="1057"/>
      <c r="X58" s="1057"/>
      <c r="Y58" s="1057"/>
      <c r="Z58" s="1057"/>
      <c r="AA58" s="1057"/>
      <c r="AB58" s="1057"/>
      <c r="AC58" s="1057"/>
      <c r="AD58" s="1057"/>
      <c r="AE58" s="1075"/>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32"/>
      <c r="BK58" s="232"/>
      <c r="BL58" s="232"/>
      <c r="BM58" s="232"/>
      <c r="BN58" s="232"/>
      <c r="BO58" s="245"/>
      <c r="BP58" s="245"/>
      <c r="BQ58" s="242">
        <v>52</v>
      </c>
      <c r="BR58" s="243"/>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c r="A59" s="241">
        <v>32</v>
      </c>
      <c r="B59" s="1071"/>
      <c r="C59" s="1072"/>
      <c r="D59" s="1072"/>
      <c r="E59" s="1072"/>
      <c r="F59" s="1072"/>
      <c r="G59" s="1072"/>
      <c r="H59" s="1072"/>
      <c r="I59" s="1072"/>
      <c r="J59" s="1072"/>
      <c r="K59" s="1072"/>
      <c r="L59" s="1072"/>
      <c r="M59" s="1072"/>
      <c r="N59" s="1072"/>
      <c r="O59" s="1072"/>
      <c r="P59" s="1073"/>
      <c r="Q59" s="1074"/>
      <c r="R59" s="1057"/>
      <c r="S59" s="1057"/>
      <c r="T59" s="1057"/>
      <c r="U59" s="1057"/>
      <c r="V59" s="1057"/>
      <c r="W59" s="1057"/>
      <c r="X59" s="1057"/>
      <c r="Y59" s="1057"/>
      <c r="Z59" s="1057"/>
      <c r="AA59" s="1057"/>
      <c r="AB59" s="1057"/>
      <c r="AC59" s="1057"/>
      <c r="AD59" s="1057"/>
      <c r="AE59" s="1075"/>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32"/>
      <c r="BK59" s="232"/>
      <c r="BL59" s="232"/>
      <c r="BM59" s="232"/>
      <c r="BN59" s="232"/>
      <c r="BO59" s="245"/>
      <c r="BP59" s="245"/>
      <c r="BQ59" s="242">
        <v>53</v>
      </c>
      <c r="BR59" s="243"/>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c r="A60" s="241">
        <v>33</v>
      </c>
      <c r="B60" s="1071"/>
      <c r="C60" s="1072"/>
      <c r="D60" s="1072"/>
      <c r="E60" s="1072"/>
      <c r="F60" s="1072"/>
      <c r="G60" s="1072"/>
      <c r="H60" s="1072"/>
      <c r="I60" s="1072"/>
      <c r="J60" s="1072"/>
      <c r="K60" s="1072"/>
      <c r="L60" s="1072"/>
      <c r="M60" s="1072"/>
      <c r="N60" s="1072"/>
      <c r="O60" s="1072"/>
      <c r="P60" s="1073"/>
      <c r="Q60" s="1074"/>
      <c r="R60" s="1057"/>
      <c r="S60" s="1057"/>
      <c r="T60" s="1057"/>
      <c r="U60" s="1057"/>
      <c r="V60" s="1057"/>
      <c r="W60" s="1057"/>
      <c r="X60" s="1057"/>
      <c r="Y60" s="1057"/>
      <c r="Z60" s="1057"/>
      <c r="AA60" s="1057"/>
      <c r="AB60" s="1057"/>
      <c r="AC60" s="1057"/>
      <c r="AD60" s="1057"/>
      <c r="AE60" s="1075"/>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32"/>
      <c r="BK60" s="232"/>
      <c r="BL60" s="232"/>
      <c r="BM60" s="232"/>
      <c r="BN60" s="232"/>
      <c r="BO60" s="245"/>
      <c r="BP60" s="245"/>
      <c r="BQ60" s="242">
        <v>54</v>
      </c>
      <c r="BR60" s="243"/>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c r="A61" s="241">
        <v>34</v>
      </c>
      <c r="B61" s="1071"/>
      <c r="C61" s="1072"/>
      <c r="D61" s="1072"/>
      <c r="E61" s="1072"/>
      <c r="F61" s="1072"/>
      <c r="G61" s="1072"/>
      <c r="H61" s="1072"/>
      <c r="I61" s="1072"/>
      <c r="J61" s="1072"/>
      <c r="K61" s="1072"/>
      <c r="L61" s="1072"/>
      <c r="M61" s="1072"/>
      <c r="N61" s="1072"/>
      <c r="O61" s="1072"/>
      <c r="P61" s="1073"/>
      <c r="Q61" s="1074"/>
      <c r="R61" s="1057"/>
      <c r="S61" s="1057"/>
      <c r="T61" s="1057"/>
      <c r="U61" s="1057"/>
      <c r="V61" s="1057"/>
      <c r="W61" s="1057"/>
      <c r="X61" s="1057"/>
      <c r="Y61" s="1057"/>
      <c r="Z61" s="1057"/>
      <c r="AA61" s="1057"/>
      <c r="AB61" s="1057"/>
      <c r="AC61" s="1057"/>
      <c r="AD61" s="1057"/>
      <c r="AE61" s="1075"/>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32"/>
      <c r="BK61" s="232"/>
      <c r="BL61" s="232"/>
      <c r="BM61" s="232"/>
      <c r="BN61" s="232"/>
      <c r="BO61" s="245"/>
      <c r="BP61" s="245"/>
      <c r="BQ61" s="242">
        <v>55</v>
      </c>
      <c r="BR61" s="243"/>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c r="A62" s="241">
        <v>35</v>
      </c>
      <c r="B62" s="1071"/>
      <c r="C62" s="1072"/>
      <c r="D62" s="1072"/>
      <c r="E62" s="1072"/>
      <c r="F62" s="1072"/>
      <c r="G62" s="1072"/>
      <c r="H62" s="1072"/>
      <c r="I62" s="1072"/>
      <c r="J62" s="1072"/>
      <c r="K62" s="1072"/>
      <c r="L62" s="1072"/>
      <c r="M62" s="1072"/>
      <c r="N62" s="1072"/>
      <c r="O62" s="1072"/>
      <c r="P62" s="1073"/>
      <c r="Q62" s="1074"/>
      <c r="R62" s="1057"/>
      <c r="S62" s="1057"/>
      <c r="T62" s="1057"/>
      <c r="U62" s="1057"/>
      <c r="V62" s="1057"/>
      <c r="W62" s="1057"/>
      <c r="X62" s="1057"/>
      <c r="Y62" s="1057"/>
      <c r="Z62" s="1057"/>
      <c r="AA62" s="1057"/>
      <c r="AB62" s="1057"/>
      <c r="AC62" s="1057"/>
      <c r="AD62" s="1057"/>
      <c r="AE62" s="1075"/>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404</v>
      </c>
      <c r="BK62" s="1069"/>
      <c r="BL62" s="1069"/>
      <c r="BM62" s="1069"/>
      <c r="BN62" s="1070"/>
      <c r="BO62" s="245"/>
      <c r="BP62" s="245"/>
      <c r="BQ62" s="242">
        <v>56</v>
      </c>
      <c r="BR62" s="243"/>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c r="A63" s="244" t="s">
        <v>382</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2"/>
      <c r="AF63" s="1063">
        <v>1473</v>
      </c>
      <c r="AG63" s="990"/>
      <c r="AH63" s="990"/>
      <c r="AI63" s="990"/>
      <c r="AJ63" s="1064"/>
      <c r="AK63" s="1065"/>
      <c r="AL63" s="994"/>
      <c r="AM63" s="994"/>
      <c r="AN63" s="994"/>
      <c r="AO63" s="994"/>
      <c r="AP63" s="990"/>
      <c r="AQ63" s="990"/>
      <c r="AR63" s="990"/>
      <c r="AS63" s="990"/>
      <c r="AT63" s="990"/>
      <c r="AU63" s="990"/>
      <c r="AV63" s="990"/>
      <c r="AW63" s="990"/>
      <c r="AX63" s="990"/>
      <c r="AY63" s="990"/>
      <c r="AZ63" s="1059"/>
      <c r="BA63" s="1059"/>
      <c r="BB63" s="1059"/>
      <c r="BC63" s="1059"/>
      <c r="BD63" s="1059"/>
      <c r="BE63" s="991"/>
      <c r="BF63" s="991"/>
      <c r="BG63" s="991"/>
      <c r="BH63" s="991"/>
      <c r="BI63" s="992"/>
      <c r="BJ63" s="1060" t="s">
        <v>121</v>
      </c>
      <c r="BK63" s="982"/>
      <c r="BL63" s="982"/>
      <c r="BM63" s="982"/>
      <c r="BN63" s="1061"/>
      <c r="BO63" s="245"/>
      <c r="BP63" s="245"/>
      <c r="BQ63" s="242">
        <v>57</v>
      </c>
      <c r="BR63" s="243"/>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c r="A66" s="1029" t="s">
        <v>407</v>
      </c>
      <c r="B66" s="1030"/>
      <c r="C66" s="1030"/>
      <c r="D66" s="1030"/>
      <c r="E66" s="1030"/>
      <c r="F66" s="1030"/>
      <c r="G66" s="1030"/>
      <c r="H66" s="1030"/>
      <c r="I66" s="1030"/>
      <c r="J66" s="1030"/>
      <c r="K66" s="1030"/>
      <c r="L66" s="1030"/>
      <c r="M66" s="1030"/>
      <c r="N66" s="1030"/>
      <c r="O66" s="1030"/>
      <c r="P66" s="1031"/>
      <c r="Q66" s="1035" t="s">
        <v>408</v>
      </c>
      <c r="R66" s="1036"/>
      <c r="S66" s="1036"/>
      <c r="T66" s="1036"/>
      <c r="U66" s="1037"/>
      <c r="V66" s="1035" t="s">
        <v>409</v>
      </c>
      <c r="W66" s="1036"/>
      <c r="X66" s="1036"/>
      <c r="Y66" s="1036"/>
      <c r="Z66" s="1037"/>
      <c r="AA66" s="1035" t="s">
        <v>389</v>
      </c>
      <c r="AB66" s="1036"/>
      <c r="AC66" s="1036"/>
      <c r="AD66" s="1036"/>
      <c r="AE66" s="1037"/>
      <c r="AF66" s="1041" t="s">
        <v>390</v>
      </c>
      <c r="AG66" s="1042"/>
      <c r="AH66" s="1042"/>
      <c r="AI66" s="1042"/>
      <c r="AJ66" s="1043"/>
      <c r="AK66" s="1035" t="s">
        <v>391</v>
      </c>
      <c r="AL66" s="1030"/>
      <c r="AM66" s="1030"/>
      <c r="AN66" s="1030"/>
      <c r="AO66" s="1031"/>
      <c r="AP66" s="1035" t="s">
        <v>392</v>
      </c>
      <c r="AQ66" s="1036"/>
      <c r="AR66" s="1036"/>
      <c r="AS66" s="1036"/>
      <c r="AT66" s="1037"/>
      <c r="AU66" s="1035" t="s">
        <v>410</v>
      </c>
      <c r="AV66" s="1036"/>
      <c r="AW66" s="1036"/>
      <c r="AX66" s="1036"/>
      <c r="AY66" s="1037"/>
      <c r="AZ66" s="1035" t="s">
        <v>370</v>
      </c>
      <c r="BA66" s="1036"/>
      <c r="BB66" s="1036"/>
      <c r="BC66" s="1036"/>
      <c r="BD66" s="1051"/>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9" t="s">
        <v>565</v>
      </c>
      <c r="C68" s="1020"/>
      <c r="D68" s="1020"/>
      <c r="E68" s="1020"/>
      <c r="F68" s="1020"/>
      <c r="G68" s="1020"/>
      <c r="H68" s="1020"/>
      <c r="I68" s="1020"/>
      <c r="J68" s="1020"/>
      <c r="K68" s="1020"/>
      <c r="L68" s="1020"/>
      <c r="M68" s="1020"/>
      <c r="N68" s="1020"/>
      <c r="O68" s="1020"/>
      <c r="P68" s="1021"/>
      <c r="Q68" s="1022">
        <v>154</v>
      </c>
      <c r="R68" s="1016"/>
      <c r="S68" s="1016"/>
      <c r="T68" s="1016"/>
      <c r="U68" s="1016"/>
      <c r="V68" s="1016">
        <v>148</v>
      </c>
      <c r="W68" s="1016"/>
      <c r="X68" s="1016"/>
      <c r="Y68" s="1016"/>
      <c r="Z68" s="1016"/>
      <c r="AA68" s="1016">
        <v>6</v>
      </c>
      <c r="AB68" s="1016"/>
      <c r="AC68" s="1016"/>
      <c r="AD68" s="1016"/>
      <c r="AE68" s="1016"/>
      <c r="AF68" s="1016">
        <v>6</v>
      </c>
      <c r="AG68" s="1016"/>
      <c r="AH68" s="1016"/>
      <c r="AI68" s="1016"/>
      <c r="AJ68" s="1016"/>
      <c r="AK68" s="1016">
        <v>13</v>
      </c>
      <c r="AL68" s="1016"/>
      <c r="AM68" s="1016"/>
      <c r="AN68" s="1016"/>
      <c r="AO68" s="1016"/>
      <c r="AP68" s="1016"/>
      <c r="AQ68" s="1016"/>
      <c r="AR68" s="1016"/>
      <c r="AS68" s="1016"/>
      <c r="AT68" s="1016"/>
      <c r="AU68" s="1016"/>
      <c r="AV68" s="1016"/>
      <c r="AW68" s="1016"/>
      <c r="AX68" s="1016"/>
      <c r="AY68" s="1016"/>
      <c r="AZ68" s="1017"/>
      <c r="BA68" s="1017"/>
      <c r="BB68" s="1017"/>
      <c r="BC68" s="1017"/>
      <c r="BD68" s="1018"/>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9" t="s">
        <v>566</v>
      </c>
      <c r="C69" s="1010"/>
      <c r="D69" s="1010"/>
      <c r="E69" s="1010"/>
      <c r="F69" s="1010"/>
      <c r="G69" s="1010"/>
      <c r="H69" s="1010"/>
      <c r="I69" s="1010"/>
      <c r="J69" s="1010"/>
      <c r="K69" s="1010"/>
      <c r="L69" s="1010"/>
      <c r="M69" s="1010"/>
      <c r="N69" s="1010"/>
      <c r="O69" s="1010"/>
      <c r="P69" s="1011"/>
      <c r="Q69" s="1008">
        <v>56</v>
      </c>
      <c r="R69" s="1002"/>
      <c r="S69" s="1002"/>
      <c r="T69" s="1002"/>
      <c r="U69" s="1002"/>
      <c r="V69" s="1002">
        <v>55</v>
      </c>
      <c r="W69" s="1002"/>
      <c r="X69" s="1002"/>
      <c r="Y69" s="1002"/>
      <c r="Z69" s="1002"/>
      <c r="AA69" s="1002">
        <v>1</v>
      </c>
      <c r="AB69" s="1002"/>
      <c r="AC69" s="1002"/>
      <c r="AD69" s="1002"/>
      <c r="AE69" s="1002"/>
      <c r="AF69" s="1002">
        <v>1</v>
      </c>
      <c r="AG69" s="1002"/>
      <c r="AH69" s="1002"/>
      <c r="AI69" s="1002"/>
      <c r="AJ69" s="1002"/>
      <c r="AK69" s="1002">
        <v>0</v>
      </c>
      <c r="AL69" s="1002"/>
      <c r="AM69" s="1002"/>
      <c r="AN69" s="1002"/>
      <c r="AO69" s="1002"/>
      <c r="AP69" s="1002">
        <v>0</v>
      </c>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9" t="s">
        <v>567</v>
      </c>
      <c r="C70" s="1010"/>
      <c r="D70" s="1010"/>
      <c r="E70" s="1010"/>
      <c r="F70" s="1010"/>
      <c r="G70" s="1010"/>
      <c r="H70" s="1010"/>
      <c r="I70" s="1010"/>
      <c r="J70" s="1010"/>
      <c r="K70" s="1010"/>
      <c r="L70" s="1010"/>
      <c r="M70" s="1010"/>
      <c r="N70" s="1010"/>
      <c r="O70" s="1010"/>
      <c r="P70" s="1011"/>
      <c r="Q70" s="1008">
        <v>358</v>
      </c>
      <c r="R70" s="1002"/>
      <c r="S70" s="1002"/>
      <c r="T70" s="1002"/>
      <c r="U70" s="1002"/>
      <c r="V70" s="1002">
        <v>357</v>
      </c>
      <c r="W70" s="1002"/>
      <c r="X70" s="1002"/>
      <c r="Y70" s="1002"/>
      <c r="Z70" s="1002"/>
      <c r="AA70" s="1002">
        <v>1</v>
      </c>
      <c r="AB70" s="1002"/>
      <c r="AC70" s="1002"/>
      <c r="AD70" s="1002"/>
      <c r="AE70" s="1002"/>
      <c r="AF70" s="1002">
        <v>1</v>
      </c>
      <c r="AG70" s="1002"/>
      <c r="AH70" s="1002"/>
      <c r="AI70" s="1002"/>
      <c r="AJ70" s="1002"/>
      <c r="AK70" s="1002">
        <v>42</v>
      </c>
      <c r="AL70" s="1002"/>
      <c r="AM70" s="1002"/>
      <c r="AN70" s="1002"/>
      <c r="AO70" s="1002"/>
      <c r="AP70" s="1002">
        <v>692</v>
      </c>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9" t="s">
        <v>568</v>
      </c>
      <c r="C71" s="1010"/>
      <c r="D71" s="1010"/>
      <c r="E71" s="1010"/>
      <c r="F71" s="1010"/>
      <c r="G71" s="1010"/>
      <c r="H71" s="1010"/>
      <c r="I71" s="1010"/>
      <c r="J71" s="1010"/>
      <c r="K71" s="1010"/>
      <c r="L71" s="1010"/>
      <c r="M71" s="1010"/>
      <c r="N71" s="1010"/>
      <c r="O71" s="1010"/>
      <c r="P71" s="1011"/>
      <c r="Q71" s="1008">
        <v>4194</v>
      </c>
      <c r="R71" s="1002"/>
      <c r="S71" s="1002"/>
      <c r="T71" s="1002"/>
      <c r="U71" s="1002"/>
      <c r="V71" s="1002">
        <v>4184</v>
      </c>
      <c r="W71" s="1002"/>
      <c r="X71" s="1002"/>
      <c r="Y71" s="1002"/>
      <c r="Z71" s="1002"/>
      <c r="AA71" s="1002">
        <v>10</v>
      </c>
      <c r="AB71" s="1002"/>
      <c r="AC71" s="1002"/>
      <c r="AD71" s="1002"/>
      <c r="AE71" s="1002"/>
      <c r="AF71" s="1002">
        <v>10</v>
      </c>
      <c r="AG71" s="1002"/>
      <c r="AH71" s="1002"/>
      <c r="AI71" s="1002"/>
      <c r="AJ71" s="1002"/>
      <c r="AK71" s="1002">
        <v>23</v>
      </c>
      <c r="AL71" s="1002"/>
      <c r="AM71" s="1002"/>
      <c r="AN71" s="1002"/>
      <c r="AO71" s="1002"/>
      <c r="AP71" s="1002">
        <v>314</v>
      </c>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9" t="s">
        <v>569</v>
      </c>
      <c r="C72" s="1010"/>
      <c r="D72" s="1010"/>
      <c r="E72" s="1010"/>
      <c r="F72" s="1010"/>
      <c r="G72" s="1010"/>
      <c r="H72" s="1010"/>
      <c r="I72" s="1010"/>
      <c r="J72" s="1010"/>
      <c r="K72" s="1010"/>
      <c r="L72" s="1010"/>
      <c r="M72" s="1010"/>
      <c r="N72" s="1010"/>
      <c r="O72" s="1010"/>
      <c r="P72" s="1011"/>
      <c r="Q72" s="1008">
        <v>1634</v>
      </c>
      <c r="R72" s="1002"/>
      <c r="S72" s="1002"/>
      <c r="T72" s="1002"/>
      <c r="U72" s="1002"/>
      <c r="V72" s="1002">
        <v>1604</v>
      </c>
      <c r="W72" s="1002"/>
      <c r="X72" s="1002"/>
      <c r="Y72" s="1002"/>
      <c r="Z72" s="1002"/>
      <c r="AA72" s="1002">
        <v>30</v>
      </c>
      <c r="AB72" s="1002"/>
      <c r="AC72" s="1002"/>
      <c r="AD72" s="1002"/>
      <c r="AE72" s="1002"/>
      <c r="AF72" s="1002">
        <v>30</v>
      </c>
      <c r="AG72" s="1002"/>
      <c r="AH72" s="1002"/>
      <c r="AI72" s="1002"/>
      <c r="AJ72" s="1002"/>
      <c r="AK72" s="1002"/>
      <c r="AL72" s="1002"/>
      <c r="AM72" s="1002"/>
      <c r="AN72" s="1002"/>
      <c r="AO72" s="1002"/>
      <c r="AP72" s="1002">
        <v>1868</v>
      </c>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9" t="s">
        <v>570</v>
      </c>
      <c r="C73" s="1010"/>
      <c r="D73" s="1010"/>
      <c r="E73" s="1010"/>
      <c r="F73" s="1010"/>
      <c r="G73" s="1010"/>
      <c r="H73" s="1010"/>
      <c r="I73" s="1010"/>
      <c r="J73" s="1010"/>
      <c r="K73" s="1010"/>
      <c r="L73" s="1010"/>
      <c r="M73" s="1010"/>
      <c r="N73" s="1010"/>
      <c r="O73" s="1010"/>
      <c r="P73" s="1011"/>
      <c r="Q73" s="1008">
        <v>4398</v>
      </c>
      <c r="R73" s="1002"/>
      <c r="S73" s="1002"/>
      <c r="T73" s="1002"/>
      <c r="U73" s="1002"/>
      <c r="V73" s="1002">
        <v>4487</v>
      </c>
      <c r="W73" s="1002"/>
      <c r="X73" s="1002"/>
      <c r="Y73" s="1002"/>
      <c r="Z73" s="1002"/>
      <c r="AA73" s="1002">
        <v>89</v>
      </c>
      <c r="AB73" s="1002"/>
      <c r="AC73" s="1002"/>
      <c r="AD73" s="1002"/>
      <c r="AE73" s="1002"/>
      <c r="AF73" s="1002">
        <v>6785</v>
      </c>
      <c r="AG73" s="1002"/>
      <c r="AH73" s="1002"/>
      <c r="AI73" s="1002"/>
      <c r="AJ73" s="1002"/>
      <c r="AK73" s="1002">
        <v>0</v>
      </c>
      <c r="AL73" s="1002"/>
      <c r="AM73" s="1002"/>
      <c r="AN73" s="1002"/>
      <c r="AO73" s="1002"/>
      <c r="AP73" s="1002">
        <v>154</v>
      </c>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9" t="s">
        <v>571</v>
      </c>
      <c r="C74" s="1010"/>
      <c r="D74" s="1010"/>
      <c r="E74" s="1010"/>
      <c r="F74" s="1010"/>
      <c r="G74" s="1010"/>
      <c r="H74" s="1010"/>
      <c r="I74" s="1010"/>
      <c r="J74" s="1010"/>
      <c r="K74" s="1010"/>
      <c r="L74" s="1010"/>
      <c r="M74" s="1010"/>
      <c r="N74" s="1010"/>
      <c r="O74" s="1010"/>
      <c r="P74" s="1011"/>
      <c r="Q74" s="1008">
        <v>867</v>
      </c>
      <c r="R74" s="1002"/>
      <c r="S74" s="1002"/>
      <c r="T74" s="1002"/>
      <c r="U74" s="1002"/>
      <c r="V74" s="1002">
        <v>814</v>
      </c>
      <c r="W74" s="1002"/>
      <c r="X74" s="1002"/>
      <c r="Y74" s="1002"/>
      <c r="Z74" s="1002"/>
      <c r="AA74" s="1002">
        <v>53</v>
      </c>
      <c r="AB74" s="1002"/>
      <c r="AC74" s="1002"/>
      <c r="AD74" s="1002"/>
      <c r="AE74" s="1002"/>
      <c r="AF74" s="1002">
        <v>53</v>
      </c>
      <c r="AG74" s="1002"/>
      <c r="AH74" s="1002"/>
      <c r="AI74" s="1002"/>
      <c r="AJ74" s="1002"/>
      <c r="AK74" s="1002">
        <v>0</v>
      </c>
      <c r="AL74" s="1002"/>
      <c r="AM74" s="1002"/>
      <c r="AN74" s="1002"/>
      <c r="AO74" s="1002"/>
      <c r="AP74" s="1002" t="s">
        <v>578</v>
      </c>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9" t="s">
        <v>572</v>
      </c>
      <c r="C75" s="1010"/>
      <c r="D75" s="1010"/>
      <c r="E75" s="1010"/>
      <c r="F75" s="1010"/>
      <c r="G75" s="1010"/>
      <c r="H75" s="1010"/>
      <c r="I75" s="1010"/>
      <c r="J75" s="1010"/>
      <c r="K75" s="1010"/>
      <c r="L75" s="1010"/>
      <c r="M75" s="1010"/>
      <c r="N75" s="1010"/>
      <c r="O75" s="1010"/>
      <c r="P75" s="1011"/>
      <c r="Q75" s="1012">
        <v>250285</v>
      </c>
      <c r="R75" s="1013"/>
      <c r="S75" s="1013"/>
      <c r="T75" s="1013"/>
      <c r="U75" s="1014"/>
      <c r="V75" s="1015">
        <v>238827</v>
      </c>
      <c r="W75" s="1013"/>
      <c r="X75" s="1013"/>
      <c r="Y75" s="1013"/>
      <c r="Z75" s="1014"/>
      <c r="AA75" s="1015">
        <v>11458</v>
      </c>
      <c r="AB75" s="1013"/>
      <c r="AC75" s="1013"/>
      <c r="AD75" s="1013"/>
      <c r="AE75" s="1014"/>
      <c r="AF75" s="1015">
        <v>11458</v>
      </c>
      <c r="AG75" s="1013"/>
      <c r="AH75" s="1013"/>
      <c r="AI75" s="1013"/>
      <c r="AJ75" s="1014"/>
      <c r="AK75" s="1015">
        <v>608</v>
      </c>
      <c r="AL75" s="1013"/>
      <c r="AM75" s="1013"/>
      <c r="AN75" s="1013"/>
      <c r="AO75" s="1014"/>
      <c r="AP75" s="1015" t="s">
        <v>578</v>
      </c>
      <c r="AQ75" s="1013"/>
      <c r="AR75" s="1013"/>
      <c r="AS75" s="1013"/>
      <c r="AT75" s="1014"/>
      <c r="AU75" s="1015"/>
      <c r="AV75" s="1013"/>
      <c r="AW75" s="1013"/>
      <c r="AX75" s="1013"/>
      <c r="AY75" s="1014"/>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9" t="s">
        <v>573</v>
      </c>
      <c r="C76" s="1010"/>
      <c r="D76" s="1010"/>
      <c r="E76" s="1010"/>
      <c r="F76" s="1010"/>
      <c r="G76" s="1010"/>
      <c r="H76" s="1010"/>
      <c r="I76" s="1010"/>
      <c r="J76" s="1010"/>
      <c r="K76" s="1010"/>
      <c r="L76" s="1010"/>
      <c r="M76" s="1010"/>
      <c r="N76" s="1010"/>
      <c r="O76" s="1010"/>
      <c r="P76" s="1011"/>
      <c r="Q76" s="1012">
        <v>10004</v>
      </c>
      <c r="R76" s="1013"/>
      <c r="S76" s="1013"/>
      <c r="T76" s="1013"/>
      <c r="U76" s="1014"/>
      <c r="V76" s="1015">
        <v>9478</v>
      </c>
      <c r="W76" s="1013"/>
      <c r="X76" s="1013"/>
      <c r="Y76" s="1013"/>
      <c r="Z76" s="1014"/>
      <c r="AA76" s="1015">
        <v>526</v>
      </c>
      <c r="AB76" s="1013"/>
      <c r="AC76" s="1013"/>
      <c r="AD76" s="1013"/>
      <c r="AE76" s="1014"/>
      <c r="AF76" s="1015"/>
      <c r="AG76" s="1013"/>
      <c r="AH76" s="1013"/>
      <c r="AI76" s="1013"/>
      <c r="AJ76" s="1014"/>
      <c r="AK76" s="1015">
        <v>15</v>
      </c>
      <c r="AL76" s="1013"/>
      <c r="AM76" s="1013"/>
      <c r="AN76" s="1013"/>
      <c r="AO76" s="1014"/>
      <c r="AP76" s="1015"/>
      <c r="AQ76" s="1013"/>
      <c r="AR76" s="1013"/>
      <c r="AS76" s="1013"/>
      <c r="AT76" s="1014"/>
      <c r="AU76" s="1015"/>
      <c r="AV76" s="1013"/>
      <c r="AW76" s="1013"/>
      <c r="AX76" s="1013"/>
      <c r="AY76" s="1014"/>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9" t="s">
        <v>574</v>
      </c>
      <c r="C77" s="1010"/>
      <c r="D77" s="1010"/>
      <c r="E77" s="1010"/>
      <c r="F77" s="1010"/>
      <c r="G77" s="1010"/>
      <c r="H77" s="1010"/>
      <c r="I77" s="1010"/>
      <c r="J77" s="1010"/>
      <c r="K77" s="1010"/>
      <c r="L77" s="1010"/>
      <c r="M77" s="1010"/>
      <c r="N77" s="1010"/>
      <c r="O77" s="1010"/>
      <c r="P77" s="1011"/>
      <c r="Q77" s="1012">
        <v>1564</v>
      </c>
      <c r="R77" s="1013"/>
      <c r="S77" s="1013"/>
      <c r="T77" s="1013"/>
      <c r="U77" s="1014"/>
      <c r="V77" s="1015">
        <v>1563</v>
      </c>
      <c r="W77" s="1013"/>
      <c r="X77" s="1013"/>
      <c r="Y77" s="1013"/>
      <c r="Z77" s="1014"/>
      <c r="AA77" s="1015">
        <v>1</v>
      </c>
      <c r="AB77" s="1013"/>
      <c r="AC77" s="1013"/>
      <c r="AD77" s="1013"/>
      <c r="AE77" s="1014"/>
      <c r="AF77" s="1015"/>
      <c r="AG77" s="1013"/>
      <c r="AH77" s="1013"/>
      <c r="AI77" s="1013"/>
      <c r="AJ77" s="1014"/>
      <c r="AK77" s="1015"/>
      <c r="AL77" s="1013"/>
      <c r="AM77" s="1013"/>
      <c r="AN77" s="1013"/>
      <c r="AO77" s="1014"/>
      <c r="AP77" s="1015"/>
      <c r="AQ77" s="1013"/>
      <c r="AR77" s="1013"/>
      <c r="AS77" s="1013"/>
      <c r="AT77" s="1014"/>
      <c r="AU77" s="1015"/>
      <c r="AV77" s="1013"/>
      <c r="AW77" s="1013"/>
      <c r="AX77" s="1013"/>
      <c r="AY77" s="1014"/>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9" t="s">
        <v>575</v>
      </c>
      <c r="C78" s="1010"/>
      <c r="D78" s="1010"/>
      <c r="E78" s="1010"/>
      <c r="F78" s="1010"/>
      <c r="G78" s="1010"/>
      <c r="H78" s="1010"/>
      <c r="I78" s="1010"/>
      <c r="J78" s="1010"/>
      <c r="K78" s="1010"/>
      <c r="L78" s="1010"/>
      <c r="M78" s="1010"/>
      <c r="N78" s="1010"/>
      <c r="O78" s="1010"/>
      <c r="P78" s="1011"/>
      <c r="Q78" s="1008">
        <v>1</v>
      </c>
      <c r="R78" s="1002"/>
      <c r="S78" s="1002"/>
      <c r="T78" s="1002"/>
      <c r="U78" s="1002"/>
      <c r="V78" s="1002">
        <v>0</v>
      </c>
      <c r="W78" s="1002"/>
      <c r="X78" s="1002"/>
      <c r="Y78" s="1002"/>
      <c r="Z78" s="1002"/>
      <c r="AA78" s="1002">
        <v>1</v>
      </c>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9" t="s">
        <v>576</v>
      </c>
      <c r="C79" s="1010"/>
      <c r="D79" s="1010"/>
      <c r="E79" s="1010"/>
      <c r="F79" s="1010"/>
      <c r="G79" s="1010"/>
      <c r="H79" s="1010"/>
      <c r="I79" s="1010"/>
      <c r="J79" s="1010"/>
      <c r="K79" s="1010"/>
      <c r="L79" s="1010"/>
      <c r="M79" s="1010"/>
      <c r="N79" s="1010"/>
      <c r="O79" s="1010"/>
      <c r="P79" s="1011"/>
      <c r="Q79" s="1008">
        <v>41</v>
      </c>
      <c r="R79" s="1002"/>
      <c r="S79" s="1002"/>
      <c r="T79" s="1002"/>
      <c r="U79" s="1002"/>
      <c r="V79" s="1002">
        <v>35</v>
      </c>
      <c r="W79" s="1002"/>
      <c r="X79" s="1002"/>
      <c r="Y79" s="1002"/>
      <c r="Z79" s="1002"/>
      <c r="AA79" s="1002">
        <v>6</v>
      </c>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9" t="s">
        <v>577</v>
      </c>
      <c r="C80" s="1010"/>
      <c r="D80" s="1010"/>
      <c r="E80" s="1010"/>
      <c r="F80" s="1010"/>
      <c r="G80" s="1010"/>
      <c r="H80" s="1010"/>
      <c r="I80" s="1010"/>
      <c r="J80" s="1010"/>
      <c r="K80" s="1010"/>
      <c r="L80" s="1010"/>
      <c r="M80" s="1010"/>
      <c r="N80" s="1010"/>
      <c r="O80" s="1010"/>
      <c r="P80" s="1011"/>
      <c r="Q80" s="1008">
        <v>42</v>
      </c>
      <c r="R80" s="1002"/>
      <c r="S80" s="1002"/>
      <c r="T80" s="1002"/>
      <c r="U80" s="1002"/>
      <c r="V80" s="1002">
        <v>39</v>
      </c>
      <c r="W80" s="1002"/>
      <c r="X80" s="1002"/>
      <c r="Y80" s="1002"/>
      <c r="Z80" s="1002"/>
      <c r="AA80" s="1002">
        <v>3</v>
      </c>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301</v>
      </c>
      <c r="AG109" s="925"/>
      <c r="AH109" s="925"/>
      <c r="AI109" s="925"/>
      <c r="AJ109" s="926"/>
      <c r="AK109" s="927" t="s">
        <v>300</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301</v>
      </c>
      <c r="BW109" s="925"/>
      <c r="BX109" s="925"/>
      <c r="BY109" s="925"/>
      <c r="BZ109" s="926"/>
      <c r="CA109" s="927" t="s">
        <v>300</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301</v>
      </c>
      <c r="DM109" s="925"/>
      <c r="DN109" s="925"/>
      <c r="DO109" s="925"/>
      <c r="DP109" s="926"/>
      <c r="DQ109" s="927" t="s">
        <v>300</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466271</v>
      </c>
      <c r="AB110" s="918"/>
      <c r="AC110" s="918"/>
      <c r="AD110" s="918"/>
      <c r="AE110" s="919"/>
      <c r="AF110" s="920">
        <v>459662</v>
      </c>
      <c r="AG110" s="918"/>
      <c r="AH110" s="918"/>
      <c r="AI110" s="918"/>
      <c r="AJ110" s="919"/>
      <c r="AK110" s="920">
        <v>489598</v>
      </c>
      <c r="AL110" s="918"/>
      <c r="AM110" s="918"/>
      <c r="AN110" s="918"/>
      <c r="AO110" s="919"/>
      <c r="AP110" s="921">
        <v>13.3</v>
      </c>
      <c r="AQ110" s="922"/>
      <c r="AR110" s="922"/>
      <c r="AS110" s="922"/>
      <c r="AT110" s="923"/>
      <c r="AU110" s="957" t="s">
        <v>65</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5011539</v>
      </c>
      <c r="BR110" s="865"/>
      <c r="BS110" s="865"/>
      <c r="BT110" s="865"/>
      <c r="BU110" s="865"/>
      <c r="BV110" s="865">
        <v>6511072</v>
      </c>
      <c r="BW110" s="865"/>
      <c r="BX110" s="865"/>
      <c r="BY110" s="865"/>
      <c r="BZ110" s="865"/>
      <c r="CA110" s="865">
        <v>6667467</v>
      </c>
      <c r="CB110" s="865"/>
      <c r="CC110" s="865"/>
      <c r="CD110" s="865"/>
      <c r="CE110" s="865"/>
      <c r="CF110" s="889">
        <v>181.2</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384</v>
      </c>
      <c r="DH110" s="865"/>
      <c r="DI110" s="865"/>
      <c r="DJ110" s="865"/>
      <c r="DK110" s="865"/>
      <c r="DL110" s="865" t="s">
        <v>121</v>
      </c>
      <c r="DM110" s="865"/>
      <c r="DN110" s="865"/>
      <c r="DO110" s="865"/>
      <c r="DP110" s="865"/>
      <c r="DQ110" s="865" t="s">
        <v>121</v>
      </c>
      <c r="DR110" s="865"/>
      <c r="DS110" s="865"/>
      <c r="DT110" s="865"/>
      <c r="DU110" s="865"/>
      <c r="DV110" s="866" t="s">
        <v>121</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121</v>
      </c>
      <c r="AG111" s="946"/>
      <c r="AH111" s="946"/>
      <c r="AI111" s="946"/>
      <c r="AJ111" s="947"/>
      <c r="AK111" s="948" t="s">
        <v>121</v>
      </c>
      <c r="AL111" s="946"/>
      <c r="AM111" s="946"/>
      <c r="AN111" s="946"/>
      <c r="AO111" s="947"/>
      <c r="AP111" s="949" t="s">
        <v>121</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19300</v>
      </c>
      <c r="BR111" s="837"/>
      <c r="BS111" s="837"/>
      <c r="BT111" s="837"/>
      <c r="BU111" s="837"/>
      <c r="BV111" s="837">
        <v>12746</v>
      </c>
      <c r="BW111" s="837"/>
      <c r="BX111" s="837"/>
      <c r="BY111" s="837"/>
      <c r="BZ111" s="837"/>
      <c r="CA111" s="837">
        <v>6313</v>
      </c>
      <c r="CB111" s="837"/>
      <c r="CC111" s="837"/>
      <c r="CD111" s="837"/>
      <c r="CE111" s="837"/>
      <c r="CF111" s="898">
        <v>0.2</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121</v>
      </c>
      <c r="DH111" s="837"/>
      <c r="DI111" s="837"/>
      <c r="DJ111" s="837"/>
      <c r="DK111" s="837"/>
      <c r="DL111" s="837" t="s">
        <v>121</v>
      </c>
      <c r="DM111" s="837"/>
      <c r="DN111" s="837"/>
      <c r="DO111" s="837"/>
      <c r="DP111" s="837"/>
      <c r="DQ111" s="837" t="s">
        <v>121</v>
      </c>
      <c r="DR111" s="837"/>
      <c r="DS111" s="837"/>
      <c r="DT111" s="837"/>
      <c r="DU111" s="837"/>
      <c r="DV111" s="814" t="s">
        <v>121</v>
      </c>
      <c r="DW111" s="814"/>
      <c r="DX111" s="814"/>
      <c r="DY111" s="814"/>
      <c r="DZ111" s="815"/>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121</v>
      </c>
      <c r="AG112" s="800"/>
      <c r="AH112" s="800"/>
      <c r="AI112" s="800"/>
      <c r="AJ112" s="801"/>
      <c r="AK112" s="802" t="s">
        <v>121</v>
      </c>
      <c r="AL112" s="800"/>
      <c r="AM112" s="800"/>
      <c r="AN112" s="800"/>
      <c r="AO112" s="801"/>
      <c r="AP112" s="847" t="s">
        <v>121</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t="s">
        <v>121</v>
      </c>
      <c r="BR112" s="837"/>
      <c r="BS112" s="837"/>
      <c r="BT112" s="837"/>
      <c r="BU112" s="837"/>
      <c r="BV112" s="837">
        <v>162046</v>
      </c>
      <c r="BW112" s="837"/>
      <c r="BX112" s="837"/>
      <c r="BY112" s="837"/>
      <c r="BZ112" s="837"/>
      <c r="CA112" s="837">
        <v>88885</v>
      </c>
      <c r="CB112" s="837"/>
      <c r="CC112" s="837"/>
      <c r="CD112" s="837"/>
      <c r="CE112" s="837"/>
      <c r="CF112" s="898">
        <v>2.4</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121</v>
      </c>
      <c r="DH112" s="837"/>
      <c r="DI112" s="837"/>
      <c r="DJ112" s="837"/>
      <c r="DK112" s="837"/>
      <c r="DL112" s="837" t="s">
        <v>121</v>
      </c>
      <c r="DM112" s="837"/>
      <c r="DN112" s="837"/>
      <c r="DO112" s="837"/>
      <c r="DP112" s="837"/>
      <c r="DQ112" s="837" t="s">
        <v>121</v>
      </c>
      <c r="DR112" s="837"/>
      <c r="DS112" s="837"/>
      <c r="DT112" s="837"/>
      <c r="DU112" s="837"/>
      <c r="DV112" s="814" t="s">
        <v>121</v>
      </c>
      <c r="DW112" s="814"/>
      <c r="DX112" s="814"/>
      <c r="DY112" s="814"/>
      <c r="DZ112" s="815"/>
    </row>
    <row r="113" spans="1:130" s="226" customFormat="1" ht="26.25" customHeight="1">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2277</v>
      </c>
      <c r="AB113" s="946"/>
      <c r="AC113" s="946"/>
      <c r="AD113" s="946"/>
      <c r="AE113" s="947"/>
      <c r="AF113" s="948">
        <v>25988</v>
      </c>
      <c r="AG113" s="946"/>
      <c r="AH113" s="946"/>
      <c r="AI113" s="946"/>
      <c r="AJ113" s="947"/>
      <c r="AK113" s="948">
        <v>1441</v>
      </c>
      <c r="AL113" s="946"/>
      <c r="AM113" s="946"/>
      <c r="AN113" s="946"/>
      <c r="AO113" s="947"/>
      <c r="AP113" s="949">
        <v>0</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348499</v>
      </c>
      <c r="BR113" s="837"/>
      <c r="BS113" s="837"/>
      <c r="BT113" s="837"/>
      <c r="BU113" s="837"/>
      <c r="BV113" s="837">
        <v>349802</v>
      </c>
      <c r="BW113" s="837"/>
      <c r="BX113" s="837"/>
      <c r="BY113" s="837"/>
      <c r="BZ113" s="837"/>
      <c r="CA113" s="837">
        <v>317943</v>
      </c>
      <c r="CB113" s="837"/>
      <c r="CC113" s="837"/>
      <c r="CD113" s="837"/>
      <c r="CE113" s="837"/>
      <c r="CF113" s="898">
        <v>8.6</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121</v>
      </c>
      <c r="DH113" s="800"/>
      <c r="DI113" s="800"/>
      <c r="DJ113" s="800"/>
      <c r="DK113" s="801"/>
      <c r="DL113" s="802" t="s">
        <v>121</v>
      </c>
      <c r="DM113" s="800"/>
      <c r="DN113" s="800"/>
      <c r="DO113" s="800"/>
      <c r="DP113" s="801"/>
      <c r="DQ113" s="802" t="s">
        <v>121</v>
      </c>
      <c r="DR113" s="800"/>
      <c r="DS113" s="800"/>
      <c r="DT113" s="800"/>
      <c r="DU113" s="801"/>
      <c r="DV113" s="847" t="s">
        <v>121</v>
      </c>
      <c r="DW113" s="848"/>
      <c r="DX113" s="848"/>
      <c r="DY113" s="848"/>
      <c r="DZ113" s="849"/>
    </row>
    <row r="114" spans="1:130" s="226" customFormat="1" ht="26.25" customHeight="1">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9943</v>
      </c>
      <c r="AB114" s="800"/>
      <c r="AC114" s="800"/>
      <c r="AD114" s="800"/>
      <c r="AE114" s="801"/>
      <c r="AF114" s="802">
        <v>23815</v>
      </c>
      <c r="AG114" s="800"/>
      <c r="AH114" s="800"/>
      <c r="AI114" s="800"/>
      <c r="AJ114" s="801"/>
      <c r="AK114" s="802">
        <v>32720</v>
      </c>
      <c r="AL114" s="800"/>
      <c r="AM114" s="800"/>
      <c r="AN114" s="800"/>
      <c r="AO114" s="801"/>
      <c r="AP114" s="847">
        <v>0.9</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1163565</v>
      </c>
      <c r="BR114" s="837"/>
      <c r="BS114" s="837"/>
      <c r="BT114" s="837"/>
      <c r="BU114" s="837"/>
      <c r="BV114" s="837">
        <v>1085536</v>
      </c>
      <c r="BW114" s="837"/>
      <c r="BX114" s="837"/>
      <c r="BY114" s="837"/>
      <c r="BZ114" s="837"/>
      <c r="CA114" s="837">
        <v>942175</v>
      </c>
      <c r="CB114" s="837"/>
      <c r="CC114" s="837"/>
      <c r="CD114" s="837"/>
      <c r="CE114" s="837"/>
      <c r="CF114" s="898">
        <v>25.6</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121</v>
      </c>
      <c r="DM114" s="800"/>
      <c r="DN114" s="800"/>
      <c r="DO114" s="800"/>
      <c r="DP114" s="801"/>
      <c r="DQ114" s="802" t="s">
        <v>121</v>
      </c>
      <c r="DR114" s="800"/>
      <c r="DS114" s="800"/>
      <c r="DT114" s="800"/>
      <c r="DU114" s="801"/>
      <c r="DV114" s="847" t="s">
        <v>121</v>
      </c>
      <c r="DW114" s="848"/>
      <c r="DX114" s="848"/>
      <c r="DY114" s="848"/>
      <c r="DZ114" s="849"/>
    </row>
    <row r="115" spans="1:130" s="226" customFormat="1" ht="26.25" customHeight="1">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32173</v>
      </c>
      <c r="AB115" s="946"/>
      <c r="AC115" s="946"/>
      <c r="AD115" s="946"/>
      <c r="AE115" s="947"/>
      <c r="AF115" s="948">
        <v>41195</v>
      </c>
      <c r="AG115" s="946"/>
      <c r="AH115" s="946"/>
      <c r="AI115" s="946"/>
      <c r="AJ115" s="947"/>
      <c r="AK115" s="948">
        <v>41156</v>
      </c>
      <c r="AL115" s="946"/>
      <c r="AM115" s="946"/>
      <c r="AN115" s="946"/>
      <c r="AO115" s="947"/>
      <c r="AP115" s="949">
        <v>1.1000000000000001</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121</v>
      </c>
      <c r="BR115" s="837"/>
      <c r="BS115" s="837"/>
      <c r="BT115" s="837"/>
      <c r="BU115" s="837"/>
      <c r="BV115" s="837" t="s">
        <v>121</v>
      </c>
      <c r="BW115" s="837"/>
      <c r="BX115" s="837"/>
      <c r="BY115" s="837"/>
      <c r="BZ115" s="837"/>
      <c r="CA115" s="837" t="s">
        <v>121</v>
      </c>
      <c r="CB115" s="837"/>
      <c r="CC115" s="837"/>
      <c r="CD115" s="837"/>
      <c r="CE115" s="837"/>
      <c r="CF115" s="898" t="s">
        <v>121</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121</v>
      </c>
      <c r="DH115" s="800"/>
      <c r="DI115" s="800"/>
      <c r="DJ115" s="800"/>
      <c r="DK115" s="801"/>
      <c r="DL115" s="802" t="s">
        <v>121</v>
      </c>
      <c r="DM115" s="800"/>
      <c r="DN115" s="800"/>
      <c r="DO115" s="800"/>
      <c r="DP115" s="801"/>
      <c r="DQ115" s="802" t="s">
        <v>121</v>
      </c>
      <c r="DR115" s="800"/>
      <c r="DS115" s="800"/>
      <c r="DT115" s="800"/>
      <c r="DU115" s="801"/>
      <c r="DV115" s="847" t="s">
        <v>121</v>
      </c>
      <c r="DW115" s="848"/>
      <c r="DX115" s="848"/>
      <c r="DY115" s="848"/>
      <c r="DZ115" s="849"/>
    </row>
    <row r="116" spans="1:130" s="226" customFormat="1" ht="26.25" customHeight="1">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53</v>
      </c>
      <c r="AB116" s="800"/>
      <c r="AC116" s="800"/>
      <c r="AD116" s="800"/>
      <c r="AE116" s="801"/>
      <c r="AF116" s="802" t="s">
        <v>121</v>
      </c>
      <c r="AG116" s="800"/>
      <c r="AH116" s="800"/>
      <c r="AI116" s="800"/>
      <c r="AJ116" s="801"/>
      <c r="AK116" s="802" t="s">
        <v>121</v>
      </c>
      <c r="AL116" s="800"/>
      <c r="AM116" s="800"/>
      <c r="AN116" s="800"/>
      <c r="AO116" s="801"/>
      <c r="AP116" s="847" t="s">
        <v>121</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121</v>
      </c>
      <c r="BW116" s="837"/>
      <c r="BX116" s="837"/>
      <c r="BY116" s="837"/>
      <c r="BZ116" s="837"/>
      <c r="CA116" s="837" t="s">
        <v>121</v>
      </c>
      <c r="CB116" s="837"/>
      <c r="CC116" s="837"/>
      <c r="CD116" s="837"/>
      <c r="CE116" s="837"/>
      <c r="CF116" s="898" t="s">
        <v>121</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19300</v>
      </c>
      <c r="DH116" s="800"/>
      <c r="DI116" s="800"/>
      <c r="DJ116" s="800"/>
      <c r="DK116" s="801"/>
      <c r="DL116" s="802">
        <v>12746</v>
      </c>
      <c r="DM116" s="800"/>
      <c r="DN116" s="800"/>
      <c r="DO116" s="800"/>
      <c r="DP116" s="801"/>
      <c r="DQ116" s="802">
        <v>6313</v>
      </c>
      <c r="DR116" s="800"/>
      <c r="DS116" s="800"/>
      <c r="DT116" s="800"/>
      <c r="DU116" s="801"/>
      <c r="DV116" s="847">
        <v>0.2</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510717</v>
      </c>
      <c r="AB117" s="932"/>
      <c r="AC117" s="932"/>
      <c r="AD117" s="932"/>
      <c r="AE117" s="933"/>
      <c r="AF117" s="934">
        <v>550660</v>
      </c>
      <c r="AG117" s="932"/>
      <c r="AH117" s="932"/>
      <c r="AI117" s="932"/>
      <c r="AJ117" s="933"/>
      <c r="AK117" s="934">
        <v>564915</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301</v>
      </c>
      <c r="AG118" s="925"/>
      <c r="AH118" s="925"/>
      <c r="AI118" s="925"/>
      <c r="AJ118" s="926"/>
      <c r="AK118" s="927" t="s">
        <v>300</v>
      </c>
      <c r="AL118" s="925"/>
      <c r="AM118" s="925"/>
      <c r="AN118" s="925"/>
      <c r="AO118" s="926"/>
      <c r="AP118" s="928" t="s">
        <v>421</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450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451</v>
      </c>
      <c r="BP119" s="901"/>
      <c r="BQ119" s="905">
        <v>6542903</v>
      </c>
      <c r="BR119" s="868"/>
      <c r="BS119" s="868"/>
      <c r="BT119" s="868"/>
      <c r="BU119" s="868"/>
      <c r="BV119" s="868">
        <v>8121202</v>
      </c>
      <c r="BW119" s="868"/>
      <c r="BX119" s="868"/>
      <c r="BY119" s="868"/>
      <c r="BZ119" s="868"/>
      <c r="CA119" s="868">
        <v>8022783</v>
      </c>
      <c r="CB119" s="868"/>
      <c r="CC119" s="868"/>
      <c r="CD119" s="868"/>
      <c r="CE119" s="868"/>
      <c r="CF119" s="766"/>
      <c r="CG119" s="767"/>
      <c r="CH119" s="767"/>
      <c r="CI119" s="767"/>
      <c r="CJ119" s="857"/>
      <c r="CK119" s="955"/>
      <c r="CL119" s="843"/>
      <c r="CM119" s="861" t="s">
        <v>452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121</v>
      </c>
      <c r="DH119" s="783"/>
      <c r="DI119" s="783"/>
      <c r="DJ119" s="783"/>
      <c r="DK119" s="784"/>
      <c r="DL119" s="785" t="s">
        <v>121</v>
      </c>
      <c r="DM119" s="783"/>
      <c r="DN119" s="783"/>
      <c r="DO119" s="783"/>
      <c r="DP119" s="784"/>
      <c r="DQ119" s="785" t="s">
        <v>121</v>
      </c>
      <c r="DR119" s="783"/>
      <c r="DS119" s="783"/>
      <c r="DT119" s="783"/>
      <c r="DU119" s="784"/>
      <c r="DV119" s="871" t="s">
        <v>121</v>
      </c>
      <c r="DW119" s="872"/>
      <c r="DX119" s="872"/>
      <c r="DY119" s="872"/>
      <c r="DZ119" s="873"/>
    </row>
    <row r="120" spans="1:130" s="226" customFormat="1" ht="26.25" customHeight="1">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121</v>
      </c>
      <c r="AG120" s="800"/>
      <c r="AH120" s="800"/>
      <c r="AI120" s="800"/>
      <c r="AJ120" s="801"/>
      <c r="AK120" s="802" t="s">
        <v>121</v>
      </c>
      <c r="AL120" s="800"/>
      <c r="AM120" s="800"/>
      <c r="AN120" s="800"/>
      <c r="AO120" s="801"/>
      <c r="AP120" s="847" t="s">
        <v>121</v>
      </c>
      <c r="AQ120" s="848"/>
      <c r="AR120" s="848"/>
      <c r="AS120" s="848"/>
      <c r="AT120" s="849"/>
      <c r="AU120" s="906" t="s">
        <v>453</v>
      </c>
      <c r="AV120" s="907"/>
      <c r="AW120" s="907"/>
      <c r="AX120" s="907"/>
      <c r="AY120" s="908"/>
      <c r="AZ120" s="883" t="s">
        <v>454</v>
      </c>
      <c r="BA120" s="828"/>
      <c r="BB120" s="828"/>
      <c r="BC120" s="828"/>
      <c r="BD120" s="828"/>
      <c r="BE120" s="828"/>
      <c r="BF120" s="828"/>
      <c r="BG120" s="828"/>
      <c r="BH120" s="828"/>
      <c r="BI120" s="828"/>
      <c r="BJ120" s="828"/>
      <c r="BK120" s="828"/>
      <c r="BL120" s="828"/>
      <c r="BM120" s="828"/>
      <c r="BN120" s="828"/>
      <c r="BO120" s="828"/>
      <c r="BP120" s="829"/>
      <c r="BQ120" s="884">
        <v>1699307</v>
      </c>
      <c r="BR120" s="865"/>
      <c r="BS120" s="865"/>
      <c r="BT120" s="865"/>
      <c r="BU120" s="865"/>
      <c r="BV120" s="865">
        <v>1342879</v>
      </c>
      <c r="BW120" s="865"/>
      <c r="BX120" s="865"/>
      <c r="BY120" s="865"/>
      <c r="BZ120" s="865"/>
      <c r="CA120" s="865">
        <v>1977801</v>
      </c>
      <c r="CB120" s="865"/>
      <c r="CC120" s="865"/>
      <c r="CD120" s="865"/>
      <c r="CE120" s="865"/>
      <c r="CF120" s="889">
        <v>53.7</v>
      </c>
      <c r="CG120" s="890"/>
      <c r="CH120" s="890"/>
      <c r="CI120" s="890"/>
      <c r="CJ120" s="890"/>
      <c r="CK120" s="891" t="s">
        <v>455</v>
      </c>
      <c r="CL120" s="875"/>
      <c r="CM120" s="875"/>
      <c r="CN120" s="875"/>
      <c r="CO120" s="876"/>
      <c r="CP120" s="895" t="s">
        <v>456</v>
      </c>
      <c r="CQ120" s="896"/>
      <c r="CR120" s="896"/>
      <c r="CS120" s="896"/>
      <c r="CT120" s="896"/>
      <c r="CU120" s="896"/>
      <c r="CV120" s="896"/>
      <c r="CW120" s="896"/>
      <c r="CX120" s="896"/>
      <c r="CY120" s="896"/>
      <c r="CZ120" s="896"/>
      <c r="DA120" s="896"/>
      <c r="DB120" s="896"/>
      <c r="DC120" s="896"/>
      <c r="DD120" s="896"/>
      <c r="DE120" s="896"/>
      <c r="DF120" s="897"/>
      <c r="DG120" s="884">
        <v>188725</v>
      </c>
      <c r="DH120" s="865"/>
      <c r="DI120" s="865"/>
      <c r="DJ120" s="865"/>
      <c r="DK120" s="865"/>
      <c r="DL120" s="865">
        <v>162046</v>
      </c>
      <c r="DM120" s="865"/>
      <c r="DN120" s="865"/>
      <c r="DO120" s="865"/>
      <c r="DP120" s="865"/>
      <c r="DQ120" s="865">
        <v>88885</v>
      </c>
      <c r="DR120" s="865"/>
      <c r="DS120" s="865"/>
      <c r="DT120" s="865"/>
      <c r="DU120" s="865"/>
      <c r="DV120" s="866">
        <v>2.4</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90677</v>
      </c>
      <c r="BR121" s="837"/>
      <c r="BS121" s="837"/>
      <c r="BT121" s="837"/>
      <c r="BU121" s="837"/>
      <c r="BV121" s="837">
        <v>75903</v>
      </c>
      <c r="BW121" s="837"/>
      <c r="BX121" s="837"/>
      <c r="BY121" s="837"/>
      <c r="BZ121" s="837"/>
      <c r="CA121" s="837">
        <v>61128</v>
      </c>
      <c r="CB121" s="837"/>
      <c r="CC121" s="837"/>
      <c r="CD121" s="837"/>
      <c r="CE121" s="837"/>
      <c r="CF121" s="898">
        <v>1.7</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t="s">
        <v>121</v>
      </c>
      <c r="DH121" s="837"/>
      <c r="DI121" s="837"/>
      <c r="DJ121" s="837"/>
      <c r="DK121" s="837"/>
      <c r="DL121" s="837" t="s">
        <v>121</v>
      </c>
      <c r="DM121" s="837"/>
      <c r="DN121" s="837"/>
      <c r="DO121" s="837"/>
      <c r="DP121" s="837"/>
      <c r="DQ121" s="837" t="s">
        <v>121</v>
      </c>
      <c r="DR121" s="837"/>
      <c r="DS121" s="837"/>
      <c r="DT121" s="837"/>
      <c r="DU121" s="837"/>
      <c r="DV121" s="814" t="s">
        <v>121</v>
      </c>
      <c r="DW121" s="814"/>
      <c r="DX121" s="814"/>
      <c r="DY121" s="814"/>
      <c r="DZ121" s="815"/>
    </row>
    <row r="122" spans="1:130" s="226" customFormat="1" ht="26.25" customHeight="1">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121</v>
      </c>
      <c r="AL122" s="800"/>
      <c r="AM122" s="800"/>
      <c r="AN122" s="800"/>
      <c r="AO122" s="801"/>
      <c r="AP122" s="847" t="s">
        <v>121</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3947262</v>
      </c>
      <c r="BR122" s="868"/>
      <c r="BS122" s="868"/>
      <c r="BT122" s="868"/>
      <c r="BU122" s="868"/>
      <c r="BV122" s="868">
        <v>3862115</v>
      </c>
      <c r="BW122" s="868"/>
      <c r="BX122" s="868"/>
      <c r="BY122" s="868"/>
      <c r="BZ122" s="868"/>
      <c r="CA122" s="868">
        <v>3822930</v>
      </c>
      <c r="CB122" s="868"/>
      <c r="CC122" s="868"/>
      <c r="CD122" s="868"/>
      <c r="CE122" s="868"/>
      <c r="CF122" s="869">
        <v>103.9</v>
      </c>
      <c r="CG122" s="870"/>
      <c r="CH122" s="870"/>
      <c r="CI122" s="870"/>
      <c r="CJ122" s="870"/>
      <c r="CK122" s="892"/>
      <c r="CL122" s="878"/>
      <c r="CM122" s="878"/>
      <c r="CN122" s="878"/>
      <c r="CO122" s="879"/>
      <c r="CP122" s="858" t="s">
        <v>460</v>
      </c>
      <c r="CQ122" s="859"/>
      <c r="CR122" s="859"/>
      <c r="CS122" s="859"/>
      <c r="CT122" s="859"/>
      <c r="CU122" s="859"/>
      <c r="CV122" s="859"/>
      <c r="CW122" s="859"/>
      <c r="CX122" s="859"/>
      <c r="CY122" s="859"/>
      <c r="CZ122" s="859"/>
      <c r="DA122" s="859"/>
      <c r="DB122" s="859"/>
      <c r="DC122" s="859"/>
      <c r="DD122" s="859"/>
      <c r="DE122" s="859"/>
      <c r="DF122" s="860"/>
      <c r="DG122" s="836" t="s">
        <v>121</v>
      </c>
      <c r="DH122" s="837"/>
      <c r="DI122" s="837"/>
      <c r="DJ122" s="837"/>
      <c r="DK122" s="837"/>
      <c r="DL122" s="837" t="s">
        <v>121</v>
      </c>
      <c r="DM122" s="837"/>
      <c r="DN122" s="837"/>
      <c r="DO122" s="837"/>
      <c r="DP122" s="837"/>
      <c r="DQ122" s="837" t="s">
        <v>121</v>
      </c>
      <c r="DR122" s="837"/>
      <c r="DS122" s="837"/>
      <c r="DT122" s="837"/>
      <c r="DU122" s="837"/>
      <c r="DV122" s="814" t="s">
        <v>121</v>
      </c>
      <c r="DW122" s="814"/>
      <c r="DX122" s="814"/>
      <c r="DY122" s="814"/>
      <c r="DZ122" s="815"/>
    </row>
    <row r="123" spans="1:130" s="226" customFormat="1" ht="26.25" customHeight="1">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24353</v>
      </c>
      <c r="AB123" s="800"/>
      <c r="AC123" s="800"/>
      <c r="AD123" s="800"/>
      <c r="AE123" s="801"/>
      <c r="AF123" s="802">
        <v>37982</v>
      </c>
      <c r="AG123" s="800"/>
      <c r="AH123" s="800"/>
      <c r="AI123" s="800"/>
      <c r="AJ123" s="801"/>
      <c r="AK123" s="802">
        <v>38443</v>
      </c>
      <c r="AL123" s="800"/>
      <c r="AM123" s="800"/>
      <c r="AN123" s="800"/>
      <c r="AO123" s="801"/>
      <c r="AP123" s="847">
        <v>1</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461</v>
      </c>
      <c r="BP123" s="901"/>
      <c r="BQ123" s="855">
        <v>5737246</v>
      </c>
      <c r="BR123" s="856"/>
      <c r="BS123" s="856"/>
      <c r="BT123" s="856"/>
      <c r="BU123" s="856"/>
      <c r="BV123" s="856">
        <v>5280897</v>
      </c>
      <c r="BW123" s="856"/>
      <c r="BX123" s="856"/>
      <c r="BY123" s="856"/>
      <c r="BZ123" s="856"/>
      <c r="CA123" s="856">
        <v>5861859</v>
      </c>
      <c r="CB123" s="856"/>
      <c r="CC123" s="856"/>
      <c r="CD123" s="856"/>
      <c r="CE123" s="856"/>
      <c r="CF123" s="766"/>
      <c r="CG123" s="767"/>
      <c r="CH123" s="767"/>
      <c r="CI123" s="767"/>
      <c r="CJ123" s="857"/>
      <c r="CK123" s="892"/>
      <c r="CL123" s="878"/>
      <c r="CM123" s="878"/>
      <c r="CN123" s="878"/>
      <c r="CO123" s="879"/>
      <c r="CP123" s="858" t="s">
        <v>398</v>
      </c>
      <c r="CQ123" s="859"/>
      <c r="CR123" s="859"/>
      <c r="CS123" s="859"/>
      <c r="CT123" s="859"/>
      <c r="CU123" s="859"/>
      <c r="CV123" s="859"/>
      <c r="CW123" s="859"/>
      <c r="CX123" s="859"/>
      <c r="CY123" s="859"/>
      <c r="CZ123" s="859"/>
      <c r="DA123" s="859"/>
      <c r="DB123" s="859"/>
      <c r="DC123" s="859"/>
      <c r="DD123" s="859"/>
      <c r="DE123" s="859"/>
      <c r="DF123" s="860"/>
      <c r="DG123" s="799" t="s">
        <v>121</v>
      </c>
      <c r="DH123" s="800"/>
      <c r="DI123" s="800"/>
      <c r="DJ123" s="800"/>
      <c r="DK123" s="801"/>
      <c r="DL123" s="802" t="s">
        <v>121</v>
      </c>
      <c r="DM123" s="800"/>
      <c r="DN123" s="800"/>
      <c r="DO123" s="800"/>
      <c r="DP123" s="801"/>
      <c r="DQ123" s="802" t="s">
        <v>121</v>
      </c>
      <c r="DR123" s="800"/>
      <c r="DS123" s="800"/>
      <c r="DT123" s="800"/>
      <c r="DU123" s="801"/>
      <c r="DV123" s="847" t="s">
        <v>121</v>
      </c>
      <c r="DW123" s="848"/>
      <c r="DX123" s="848"/>
      <c r="DY123" s="848"/>
      <c r="DZ123" s="849"/>
    </row>
    <row r="124" spans="1:130" s="226" customFormat="1" ht="26.25" customHeight="1" thickBot="1">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462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20.9</v>
      </c>
      <c r="BR124" s="854"/>
      <c r="BS124" s="854"/>
      <c r="BT124" s="854"/>
      <c r="BU124" s="854"/>
      <c r="BV124" s="854">
        <v>76.3</v>
      </c>
      <c r="BW124" s="854"/>
      <c r="BX124" s="854"/>
      <c r="BY124" s="854"/>
      <c r="BZ124" s="854"/>
      <c r="CA124" s="854">
        <v>58.7</v>
      </c>
      <c r="CB124" s="854"/>
      <c r="CC124" s="854"/>
      <c r="CD124" s="854"/>
      <c r="CE124" s="854"/>
      <c r="CF124" s="744"/>
      <c r="CG124" s="745"/>
      <c r="CH124" s="745"/>
      <c r="CI124" s="745"/>
      <c r="CJ124" s="885"/>
      <c r="CK124" s="893"/>
      <c r="CL124" s="893"/>
      <c r="CM124" s="893"/>
      <c r="CN124" s="893"/>
      <c r="CO124" s="894"/>
      <c r="CP124" s="858" t="s">
        <v>463</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121</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c r="A125" s="840"/>
      <c r="B125" s="841"/>
      <c r="C125" s="844" t="s">
        <v>450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c r="A126" s="840"/>
      <c r="B126" s="841"/>
      <c r="C126" s="844" t="s">
        <v>452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121</v>
      </c>
      <c r="AB126" s="800"/>
      <c r="AC126" s="800"/>
      <c r="AD126" s="800"/>
      <c r="AE126" s="801"/>
      <c r="AF126" s="802" t="s">
        <v>121</v>
      </c>
      <c r="AG126" s="800"/>
      <c r="AH126" s="800"/>
      <c r="AI126" s="800"/>
      <c r="AJ126" s="801"/>
      <c r="AK126" s="802" t="s">
        <v>121</v>
      </c>
      <c r="AL126" s="800"/>
      <c r="AM126" s="800"/>
      <c r="AN126" s="800"/>
      <c r="AO126" s="801"/>
      <c r="AP126" s="847" t="s">
        <v>121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121</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c r="A127" s="842"/>
      <c r="B127" s="843"/>
      <c r="C127" s="861" t="s">
        <v>467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7820</v>
      </c>
      <c r="AB127" s="800"/>
      <c r="AC127" s="800"/>
      <c r="AD127" s="800"/>
      <c r="AE127" s="801"/>
      <c r="AF127" s="802">
        <v>3213</v>
      </c>
      <c r="AG127" s="800"/>
      <c r="AH127" s="800"/>
      <c r="AI127" s="800"/>
      <c r="AJ127" s="801"/>
      <c r="AK127" s="802">
        <v>2713</v>
      </c>
      <c r="AL127" s="800"/>
      <c r="AM127" s="800"/>
      <c r="AN127" s="800"/>
      <c r="AO127" s="801"/>
      <c r="AP127" s="847">
        <v>0.1</v>
      </c>
      <c r="AQ127" s="848"/>
      <c r="AR127" s="848"/>
      <c r="AS127" s="848"/>
      <c r="AT127" s="849"/>
      <c r="AU127" s="262"/>
      <c r="AV127" s="262"/>
      <c r="AW127" s="262"/>
      <c r="AX127" s="864" t="s">
        <v>468</v>
      </c>
      <c r="AY127" s="832"/>
      <c r="AZ127" s="832"/>
      <c r="BA127" s="832"/>
      <c r="BB127" s="832"/>
      <c r="BC127" s="832"/>
      <c r="BD127" s="832"/>
      <c r="BE127" s="833"/>
      <c r="BF127" s="831" t="s">
        <v>469</v>
      </c>
      <c r="BG127" s="832"/>
      <c r="BH127" s="832"/>
      <c r="BI127" s="832"/>
      <c r="BJ127" s="832"/>
      <c r="BK127" s="832"/>
      <c r="BL127" s="833"/>
      <c r="BM127" s="831" t="s">
        <v>470</v>
      </c>
      <c r="BN127" s="832"/>
      <c r="BO127" s="832"/>
      <c r="BP127" s="832"/>
      <c r="BQ127" s="832"/>
      <c r="BR127" s="832"/>
      <c r="BS127" s="833"/>
      <c r="BT127" s="831" t="s">
        <v>471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472</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c r="A128" s="816" t="s">
        <v>473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474</v>
      </c>
      <c r="X128" s="818"/>
      <c r="Y128" s="818"/>
      <c r="Z128" s="819"/>
      <c r="AA128" s="820">
        <v>20215</v>
      </c>
      <c r="AB128" s="821"/>
      <c r="AC128" s="821"/>
      <c r="AD128" s="821"/>
      <c r="AE128" s="822"/>
      <c r="AF128" s="823">
        <v>20146</v>
      </c>
      <c r="AG128" s="821"/>
      <c r="AH128" s="821"/>
      <c r="AI128" s="821"/>
      <c r="AJ128" s="822"/>
      <c r="AK128" s="823">
        <v>19420</v>
      </c>
      <c r="AL128" s="821"/>
      <c r="AM128" s="821"/>
      <c r="AN128" s="821"/>
      <c r="AO128" s="822"/>
      <c r="AP128" s="824"/>
      <c r="AQ128" s="825"/>
      <c r="AR128" s="825"/>
      <c r="AS128" s="825"/>
      <c r="AT128" s="826"/>
      <c r="AU128" s="262"/>
      <c r="AV128" s="262"/>
      <c r="AW128" s="262"/>
      <c r="AX128" s="827" t="s">
        <v>475</v>
      </c>
      <c r="AY128" s="828"/>
      <c r="AZ128" s="828"/>
      <c r="BA128" s="828"/>
      <c r="BB128" s="828"/>
      <c r="BC128" s="828"/>
      <c r="BD128" s="828"/>
      <c r="BE128" s="829"/>
      <c r="BF128" s="806" t="s">
        <v>121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476</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t="s">
        <v>121</v>
      </c>
      <c r="DM128" s="811"/>
      <c r="DN128" s="811"/>
      <c r="DO128" s="811"/>
      <c r="DP128" s="811"/>
      <c r="DQ128" s="811" t="s">
        <v>121</v>
      </c>
      <c r="DR128" s="811"/>
      <c r="DS128" s="811"/>
      <c r="DT128" s="811"/>
      <c r="DU128" s="811"/>
      <c r="DV128" s="812" t="s">
        <v>121</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477</v>
      </c>
      <c r="X129" s="797"/>
      <c r="Y129" s="797"/>
      <c r="Z129" s="798"/>
      <c r="AA129" s="799">
        <v>4256909</v>
      </c>
      <c r="AB129" s="800"/>
      <c r="AC129" s="800"/>
      <c r="AD129" s="800"/>
      <c r="AE129" s="801"/>
      <c r="AF129" s="802">
        <v>4125336</v>
      </c>
      <c r="AG129" s="800"/>
      <c r="AH129" s="800"/>
      <c r="AI129" s="800"/>
      <c r="AJ129" s="801"/>
      <c r="AK129" s="802">
        <v>4079810</v>
      </c>
      <c r="AL129" s="800"/>
      <c r="AM129" s="800"/>
      <c r="AN129" s="800"/>
      <c r="AO129" s="801"/>
      <c r="AP129" s="803"/>
      <c r="AQ129" s="804"/>
      <c r="AR129" s="804"/>
      <c r="AS129" s="804"/>
      <c r="AT129" s="805"/>
      <c r="AU129" s="264"/>
      <c r="AV129" s="264"/>
      <c r="AW129" s="264"/>
      <c r="AX129" s="769" t="s">
        <v>478</v>
      </c>
      <c r="AY129" s="770"/>
      <c r="AZ129" s="770"/>
      <c r="BA129" s="770"/>
      <c r="BB129" s="770"/>
      <c r="BC129" s="770"/>
      <c r="BD129" s="770"/>
      <c r="BE129" s="771"/>
      <c r="BF129" s="789" t="s">
        <v>121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480</v>
      </c>
      <c r="X130" s="797"/>
      <c r="Y130" s="797"/>
      <c r="Z130" s="798"/>
      <c r="AA130" s="799">
        <v>404645</v>
      </c>
      <c r="AB130" s="800"/>
      <c r="AC130" s="800"/>
      <c r="AD130" s="800"/>
      <c r="AE130" s="801"/>
      <c r="AF130" s="802">
        <v>404235</v>
      </c>
      <c r="AG130" s="800"/>
      <c r="AH130" s="800"/>
      <c r="AI130" s="800"/>
      <c r="AJ130" s="801"/>
      <c r="AK130" s="802">
        <v>399973</v>
      </c>
      <c r="AL130" s="800"/>
      <c r="AM130" s="800"/>
      <c r="AN130" s="800"/>
      <c r="AO130" s="801"/>
      <c r="AP130" s="803"/>
      <c r="AQ130" s="804"/>
      <c r="AR130" s="804"/>
      <c r="AS130" s="804"/>
      <c r="AT130" s="805"/>
      <c r="AU130" s="264"/>
      <c r="AV130" s="264"/>
      <c r="AW130" s="264"/>
      <c r="AX130" s="769" t="s">
        <v>481</v>
      </c>
      <c r="AY130" s="770"/>
      <c r="AZ130" s="770"/>
      <c r="BA130" s="770"/>
      <c r="BB130" s="770"/>
      <c r="BC130" s="770"/>
      <c r="BD130" s="770"/>
      <c r="BE130" s="771"/>
      <c r="BF130" s="772">
        <v>3.1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482</v>
      </c>
      <c r="X131" s="780"/>
      <c r="Y131" s="780"/>
      <c r="Z131" s="781"/>
      <c r="AA131" s="782">
        <v>3852264</v>
      </c>
      <c r="AB131" s="783"/>
      <c r="AC131" s="783"/>
      <c r="AD131" s="783"/>
      <c r="AE131" s="784"/>
      <c r="AF131" s="785">
        <v>3721101</v>
      </c>
      <c r="AG131" s="783"/>
      <c r="AH131" s="783"/>
      <c r="AI131" s="783"/>
      <c r="AJ131" s="784"/>
      <c r="AK131" s="785">
        <v>3679837</v>
      </c>
      <c r="AL131" s="783"/>
      <c r="AM131" s="783"/>
      <c r="AN131" s="783"/>
      <c r="AO131" s="784"/>
      <c r="AP131" s="786"/>
      <c r="AQ131" s="787"/>
      <c r="AR131" s="787"/>
      <c r="AS131" s="787"/>
      <c r="AT131" s="788"/>
      <c r="AU131" s="264"/>
      <c r="AV131" s="264"/>
      <c r="AW131" s="264"/>
      <c r="AX131" s="747" t="s">
        <v>483</v>
      </c>
      <c r="AY131" s="748"/>
      <c r="AZ131" s="748"/>
      <c r="BA131" s="748"/>
      <c r="BB131" s="748"/>
      <c r="BC131" s="748"/>
      <c r="BD131" s="748"/>
      <c r="BE131" s="749"/>
      <c r="BF131" s="750">
        <v>58.7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485</v>
      </c>
      <c r="W132" s="760"/>
      <c r="X132" s="760"/>
      <c r="Y132" s="760"/>
      <c r="Z132" s="761"/>
      <c r="AA132" s="762">
        <v>2.2287413319999998</v>
      </c>
      <c r="AB132" s="763"/>
      <c r="AC132" s="763"/>
      <c r="AD132" s="763"/>
      <c r="AE132" s="764"/>
      <c r="AF132" s="765">
        <v>3.3935923799999999</v>
      </c>
      <c r="AG132" s="763"/>
      <c r="AH132" s="763"/>
      <c r="AI132" s="763"/>
      <c r="AJ132" s="764"/>
      <c r="AK132" s="765">
        <v>3.9545773359999998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486</v>
      </c>
      <c r="W133" s="739"/>
      <c r="X133" s="739"/>
      <c r="Y133" s="739"/>
      <c r="Z133" s="740"/>
      <c r="AA133" s="741">
        <v>3.7</v>
      </c>
      <c r="AB133" s="742"/>
      <c r="AC133" s="742"/>
      <c r="AD133" s="742"/>
      <c r="AE133" s="743"/>
      <c r="AF133" s="741">
        <v>3</v>
      </c>
      <c r="AG133" s="742"/>
      <c r="AH133" s="742"/>
      <c r="AI133" s="742"/>
      <c r="AJ133" s="743"/>
      <c r="AK133" s="741">
        <v>3.1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od/b1z9NoIjBPkz1dsE398wYwJaM4dNmXlkqy9w9CiPg9fm166dCpR4t/slJpbYv/lDTGHBUfMNLe+gVvuYZw==" saltValue="TW6Qar0i+255NycF3y91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7exLbh0IgmO52/hRHFJukKsSH8P6N5pdGyKj6sV41SxNdGr6KcU1KHcRaEyr6OSsKAzAlLqRGDAxgyxZFAgaQ==" saltValue="AvhTIm60vEsX78tCI1Wt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gIjdcTrErnTE6h7mJI4RscNKfo0nYSbGJax2pvE3Bi27CmGpxO7un0TLvLlQgPaUfWl/z57gFUMGTRSKQ3f2A==" saltValue="1o7txeJnX5uns3X8CYad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40" zoomScaleSheetLayoutView="40" workbookViewId="0">
      <selection activeCell="AQ60" sqref="AP60:AT6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9"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0"/>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3" t="s">
        <v>495</v>
      </c>
      <c r="AL9" s="1174"/>
      <c r="AM9" s="1174"/>
      <c r="AN9" s="1175"/>
      <c r="AO9" s="292">
        <v>1053086</v>
      </c>
      <c r="AP9" s="292">
        <v>76683</v>
      </c>
      <c r="AQ9" s="293">
        <v>86936</v>
      </c>
      <c r="AR9" s="294">
        <v>-11.8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3" t="s">
        <v>496</v>
      </c>
      <c r="AL10" s="1174"/>
      <c r="AM10" s="1174"/>
      <c r="AN10" s="1175"/>
      <c r="AO10" s="295">
        <v>87845</v>
      </c>
      <c r="AP10" s="295">
        <v>6397</v>
      </c>
      <c r="AQ10" s="296">
        <v>8644</v>
      </c>
      <c r="AR10" s="297">
        <v>-26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3" t="s">
        <v>497</v>
      </c>
      <c r="AL11" s="1174"/>
      <c r="AM11" s="1174"/>
      <c r="AN11" s="1175"/>
      <c r="AO11" s="295">
        <v>191102</v>
      </c>
      <c r="AP11" s="295">
        <v>13916</v>
      </c>
      <c r="AQ11" s="296">
        <v>14102</v>
      </c>
      <c r="AR11" s="297">
        <v>-1.3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3" t="s">
        <v>498</v>
      </c>
      <c r="AL12" s="1174"/>
      <c r="AM12" s="1174"/>
      <c r="AN12" s="1175"/>
      <c r="AO12" s="295" t="s">
        <v>499</v>
      </c>
      <c r="AP12" s="295" t="s">
        <v>499</v>
      </c>
      <c r="AQ12" s="296">
        <v>665</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3" t="s">
        <v>500</v>
      </c>
      <c r="AL13" s="1174"/>
      <c r="AM13" s="1174"/>
      <c r="AN13" s="1175"/>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3" t="s">
        <v>501</v>
      </c>
      <c r="AL14" s="1174"/>
      <c r="AM14" s="1174"/>
      <c r="AN14" s="1175"/>
      <c r="AO14" s="295">
        <v>32024</v>
      </c>
      <c r="AP14" s="295">
        <v>2332</v>
      </c>
      <c r="AQ14" s="296">
        <v>4315</v>
      </c>
      <c r="AR14" s="297">
        <v>-46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3" t="s">
        <v>502</v>
      </c>
      <c r="AL15" s="1174"/>
      <c r="AM15" s="1174"/>
      <c r="AN15" s="1175"/>
      <c r="AO15" s="295">
        <v>101655</v>
      </c>
      <c r="AP15" s="295">
        <v>7402</v>
      </c>
      <c r="AQ15" s="296">
        <v>2138</v>
      </c>
      <c r="AR15" s="297">
        <v>246.2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6" t="s">
        <v>503</v>
      </c>
      <c r="AL16" s="1177"/>
      <c r="AM16" s="1177"/>
      <c r="AN16" s="1178"/>
      <c r="AO16" s="295">
        <v>-152626</v>
      </c>
      <c r="AP16" s="295">
        <v>-11114</v>
      </c>
      <c r="AQ16" s="296">
        <v>-8691</v>
      </c>
      <c r="AR16" s="297">
        <v>27.9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6" t="s">
        <v>179</v>
      </c>
      <c r="AL17" s="1177"/>
      <c r="AM17" s="1177"/>
      <c r="AN17" s="1178"/>
      <c r="AO17" s="295">
        <v>1313086</v>
      </c>
      <c r="AP17" s="295">
        <v>95615</v>
      </c>
      <c r="AQ17" s="296">
        <v>108111</v>
      </c>
      <c r="AR17" s="297">
        <v>-11.6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0" t="s">
        <v>508</v>
      </c>
      <c r="AL21" s="1171"/>
      <c r="AM21" s="1171"/>
      <c r="AN21" s="1172"/>
      <c r="AO21" s="307">
        <v>9.0299999999999994</v>
      </c>
      <c r="AP21" s="308">
        <v>10.32</v>
      </c>
      <c r="AQ21" s="309">
        <v>-1.29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0" t="s">
        <v>509</v>
      </c>
      <c r="AL22" s="1171"/>
      <c r="AM22" s="1171"/>
      <c r="AN22" s="1172"/>
      <c r="AO22" s="312">
        <v>99.9</v>
      </c>
      <c r="AP22" s="313">
        <v>96.5</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9"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0"/>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1" t="s">
        <v>514</v>
      </c>
      <c r="AL32" s="1162"/>
      <c r="AM32" s="1162"/>
      <c r="AN32" s="1163"/>
      <c r="AO32" s="322">
        <v>489598</v>
      </c>
      <c r="AP32" s="322">
        <v>35651</v>
      </c>
      <c r="AQ32" s="323">
        <v>56558</v>
      </c>
      <c r="AR32" s="324">
        <v>-37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1" t="s">
        <v>515</v>
      </c>
      <c r="AL33" s="1162"/>
      <c r="AM33" s="1162"/>
      <c r="AN33" s="1163"/>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1" t="s">
        <v>516</v>
      </c>
      <c r="AL34" s="1162"/>
      <c r="AM34" s="1162"/>
      <c r="AN34" s="1163"/>
      <c r="AO34" s="322" t="s">
        <v>499</v>
      </c>
      <c r="AP34" s="322" t="s">
        <v>499</v>
      </c>
      <c r="AQ34" s="323">
        <v>4</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1" t="s">
        <v>517</v>
      </c>
      <c r="AL35" s="1162"/>
      <c r="AM35" s="1162"/>
      <c r="AN35" s="1163"/>
      <c r="AO35" s="322">
        <v>1441</v>
      </c>
      <c r="AP35" s="322">
        <v>105</v>
      </c>
      <c r="AQ35" s="323">
        <v>21321</v>
      </c>
      <c r="AR35" s="324">
        <v>-99.5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1" t="s">
        <v>518</v>
      </c>
      <c r="AL36" s="1162"/>
      <c r="AM36" s="1162"/>
      <c r="AN36" s="1163"/>
      <c r="AO36" s="322">
        <v>32720</v>
      </c>
      <c r="AP36" s="322">
        <v>2383</v>
      </c>
      <c r="AQ36" s="323">
        <v>3744</v>
      </c>
      <c r="AR36" s="324">
        <v>-36.4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1" t="s">
        <v>519</v>
      </c>
      <c r="AL37" s="1162"/>
      <c r="AM37" s="1162"/>
      <c r="AN37" s="1163"/>
      <c r="AO37" s="322">
        <v>41156</v>
      </c>
      <c r="AP37" s="322">
        <v>2997</v>
      </c>
      <c r="AQ37" s="323">
        <v>1218</v>
      </c>
      <c r="AR37" s="324">
        <v>146.1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4" t="s">
        <v>520</v>
      </c>
      <c r="AL38" s="1165"/>
      <c r="AM38" s="1165"/>
      <c r="AN38" s="1166"/>
      <c r="AO38" s="325" t="s">
        <v>499</v>
      </c>
      <c r="AP38" s="325" t="s">
        <v>499</v>
      </c>
      <c r="AQ38" s="326">
        <v>4</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4" t="s">
        <v>521</v>
      </c>
      <c r="AL39" s="1165"/>
      <c r="AM39" s="1165"/>
      <c r="AN39" s="1166"/>
      <c r="AO39" s="322">
        <v>-19420</v>
      </c>
      <c r="AP39" s="322">
        <v>-1414</v>
      </c>
      <c r="AQ39" s="323">
        <v>-1519</v>
      </c>
      <c r="AR39" s="324">
        <v>-6.9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1" t="s">
        <v>522</v>
      </c>
      <c r="AL40" s="1162"/>
      <c r="AM40" s="1162"/>
      <c r="AN40" s="1163"/>
      <c r="AO40" s="322">
        <v>-399973</v>
      </c>
      <c r="AP40" s="322">
        <v>-29125</v>
      </c>
      <c r="AQ40" s="323">
        <v>-54553</v>
      </c>
      <c r="AR40" s="324">
        <v>-46.6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7" t="s">
        <v>295</v>
      </c>
      <c r="AL41" s="1168"/>
      <c r="AM41" s="1168"/>
      <c r="AN41" s="1169"/>
      <c r="AO41" s="322">
        <v>145522</v>
      </c>
      <c r="AP41" s="322">
        <v>10597</v>
      </c>
      <c r="AQ41" s="323">
        <v>26777</v>
      </c>
      <c r="AR41" s="324">
        <v>-60.4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4" t="s">
        <v>490</v>
      </c>
      <c r="AN49" s="1156" t="s">
        <v>526</v>
      </c>
      <c r="AO49" s="1157"/>
      <c r="AP49" s="1157"/>
      <c r="AQ49" s="1157"/>
      <c r="AR49" s="1158"/>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5"/>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1374384</v>
      </c>
      <c r="AN51" s="344">
        <v>91840</v>
      </c>
      <c r="AO51" s="345">
        <v>50.5</v>
      </c>
      <c r="AP51" s="346">
        <v>81990</v>
      </c>
      <c r="AQ51" s="347">
        <v>16.2</v>
      </c>
      <c r="AR51" s="348">
        <v>34.299999999999997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621523</v>
      </c>
      <c r="AN52" s="352">
        <v>41532</v>
      </c>
      <c r="AO52" s="353">
        <v>91.7</v>
      </c>
      <c r="AP52" s="354">
        <v>34482</v>
      </c>
      <c r="AQ52" s="355">
        <v>-4.5</v>
      </c>
      <c r="AR52" s="356">
        <v>96.2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1980272</v>
      </c>
      <c r="AN53" s="344">
        <v>134420</v>
      </c>
      <c r="AO53" s="345">
        <v>46.4</v>
      </c>
      <c r="AP53" s="346">
        <v>87551</v>
      </c>
      <c r="AQ53" s="347">
        <v>6.8</v>
      </c>
      <c r="AR53" s="348">
        <v>39.6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823857</v>
      </c>
      <c r="AN54" s="352">
        <v>55923</v>
      </c>
      <c r="AO54" s="353">
        <v>34.700000000000003</v>
      </c>
      <c r="AP54" s="354">
        <v>43994</v>
      </c>
      <c r="AQ54" s="355">
        <v>27.6</v>
      </c>
      <c r="AR54" s="356">
        <v>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3289782</v>
      </c>
      <c r="AN55" s="344">
        <v>228330</v>
      </c>
      <c r="AO55" s="345">
        <v>69.900000000000006</v>
      </c>
      <c r="AP55" s="346">
        <v>106092</v>
      </c>
      <c r="AQ55" s="347">
        <v>21.2</v>
      </c>
      <c r="AR55" s="348">
        <v>48.7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662373</v>
      </c>
      <c r="AN56" s="352">
        <v>45973</v>
      </c>
      <c r="AO56" s="353">
        <v>-17.8</v>
      </c>
      <c r="AP56" s="354">
        <v>44299</v>
      </c>
      <c r="AQ56" s="355">
        <v>0.7</v>
      </c>
      <c r="AR56" s="356">
        <v>-18.5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3848942</v>
      </c>
      <c r="AN57" s="344">
        <v>272530</v>
      </c>
      <c r="AO57" s="345">
        <v>19.399999999999999</v>
      </c>
      <c r="AP57" s="346">
        <v>78903</v>
      </c>
      <c r="AQ57" s="347">
        <v>-25.6</v>
      </c>
      <c r="AR57" s="348">
        <v>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2130576</v>
      </c>
      <c r="AN58" s="352">
        <v>150859</v>
      </c>
      <c r="AO58" s="353">
        <v>228.1</v>
      </c>
      <c r="AP58" s="354">
        <v>49201</v>
      </c>
      <c r="AQ58" s="355">
        <v>11.1</v>
      </c>
      <c r="AR58" s="356">
        <v>217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3818619</v>
      </c>
      <c r="AN59" s="344">
        <v>278062</v>
      </c>
      <c r="AO59" s="345">
        <v>2</v>
      </c>
      <c r="AP59" s="346">
        <v>82993</v>
      </c>
      <c r="AQ59" s="347">
        <v>5.2</v>
      </c>
      <c r="AR59" s="348">
        <v>-3.2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771170</v>
      </c>
      <c r="AN60" s="352">
        <v>56155</v>
      </c>
      <c r="AO60" s="353">
        <v>-62.8</v>
      </c>
      <c r="AP60" s="354">
        <v>46787</v>
      </c>
      <c r="AQ60" s="355">
        <v>-4.9000000000000004</v>
      </c>
      <c r="AR60" s="356">
        <v>-57.9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2862400</v>
      </c>
      <c r="AN61" s="359">
        <v>201036</v>
      </c>
      <c r="AO61" s="360">
        <v>37.6</v>
      </c>
      <c r="AP61" s="361">
        <v>87506</v>
      </c>
      <c r="AQ61" s="362">
        <v>4.8</v>
      </c>
      <c r="AR61" s="348">
        <v>32.799999999999997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1001900</v>
      </c>
      <c r="AN62" s="352">
        <v>70088</v>
      </c>
      <c r="AO62" s="353">
        <v>54.8</v>
      </c>
      <c r="AP62" s="354">
        <v>43753</v>
      </c>
      <c r="AQ62" s="355">
        <v>6</v>
      </c>
      <c r="AR62" s="356">
        <v>48.8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6Hyut4t1g+VyQYbrqLzpvIkvnNGCNjLyMHZzqEpu7LSYY8m6lkRsmHuLqpTnuO5rR9KQrOdGWf/eCU6ECbkOg==" saltValue="Gj6gBCoz5QzwfSzMPxQK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Q60" sqref="AP60:AT6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UyY814ikxuLW9m3RLaytTaq+ApmMRMh+meje8CI0uDHlIybXC7iuxjo6sypOYcDSCEfY8KmXBc459shmrZlzg==" saltValue="CC4AKvtHLGRCtcdD6DUd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115" zoomScaleNormal="115" zoomScaleSheetLayoutView="55" workbookViewId="0">
      <selection activeCell="AQ60" sqref="AP60:AT60"/>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X+e+g+hT7sqAPaqmy0s5mvSY3uyOenjZdCZZRacFrL0gqAMYF6cj/GA2T85hCrytW9IzUjJTsUdMfPRqJ0mlA==" saltValue="3yrPc5ItNXNYFLylBuy+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AQ60" sqref="AP60:AT6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179" t="s">
        <v>3</v>
      </c>
      <c r="D47" s="1179"/>
      <c r="E47" s="1180"/>
      <c r="F47" s="11">
        <v>29.99</v>
      </c>
      <c r="G47" s="12">
        <v>24.39</v>
      </c>
      <c r="H47" s="12">
        <v>23.93</v>
      </c>
      <c r="I47" s="12">
        <v>16.04</v>
      </c>
      <c r="J47" s="13">
        <v>32.17</v>
      </c>
    </row>
    <row r="48" spans="2:10" ht="57.75" customHeight="1">
      <c r="B48" s="14"/>
      <c r="C48" s="1181" t="s">
        <v>4</v>
      </c>
      <c r="D48" s="1181"/>
      <c r="E48" s="1182"/>
      <c r="F48" s="15">
        <v>2.93</v>
      </c>
      <c r="G48" s="16">
        <v>6.3</v>
      </c>
      <c r="H48" s="16">
        <v>4.1500000000000004</v>
      </c>
      <c r="I48" s="16">
        <v>10.69</v>
      </c>
      <c r="J48" s="17">
        <v>6.92</v>
      </c>
    </row>
    <row r="49" spans="2:10" ht="57.75" customHeight="1" thickBot="1">
      <c r="B49" s="18"/>
      <c r="C49" s="1183" t="s">
        <v>5</v>
      </c>
      <c r="D49" s="1183"/>
      <c r="E49" s="1184"/>
      <c r="F49" s="19">
        <v>8.01</v>
      </c>
      <c r="G49" s="20" t="s">
        <v>547</v>
      </c>
      <c r="H49" s="20" t="s">
        <v>548</v>
      </c>
      <c r="I49" s="20" t="s">
        <v>549</v>
      </c>
      <c r="J49" s="21">
        <v>6.66</v>
      </c>
    </row>
    <row r="50" spans="2:10" ht="13.5" customHeight="1"/>
    <row r="51" spans="2:10" ht="13.5" hidden="1" customHeight="1"/>
    <row r="52" spans="2:10" ht="13.5" hidden="1" customHeight="1"/>
    <row r="53" spans="2:10" ht="13.5" hidden="1" customHeight="1"/>
  </sheetData>
  <sheetProtection algorithmName="SHA-512" hashValue="JF/NBw5JgsVaQ6OhB2Ncapdp94LvscExXKcM6T6nvCvYgxZ9hQGPRp/kuVo5leFEa+llMZHSPuylWw7g8QPcXA==" saltValue="O8S5EvpFfSOkvxMPWx2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3336</cp:lastModifiedBy>
  <cp:lastPrinted>2019-03-13T05:44:15Z</cp:lastPrinted>
  <dcterms:created xsi:type="dcterms:W3CDTF">2019-02-14T01:40:02Z</dcterms:created>
  <dcterms:modified xsi:type="dcterms:W3CDTF">2019-10-28T04:37:33Z</dcterms:modified>
  <cp:category/>
</cp:coreProperties>
</file>