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財政担当\財政状況一覧表\平成29年度\"/>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<sst xmlns="http://schemas.openxmlformats.org/spreadsheetml/2006/main" count="1100" uniqueCount="595">
  <si>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</si>
  <si>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</si>
  <si>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</si>
  <si>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</si>
  <si>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</si>
  <si>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</si>
  <si>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</si>
  <si>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</si>
  <si>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</si>
  <si>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</si>
  <si>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</si>
  <si>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</si>
  <si>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</si>
  <si>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</si>
  <si>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</si>
  <si>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</si>
  <si>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</si>
  <si>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</si>
  <si>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</si>
  <si>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</si>
  <si>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</si>
  <si>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</si>
  <si>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</si>
  <si>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</si>
  <si>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</si>
  <si>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</si>
  <si>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</si>
  <si>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</si>
  <si>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</si>
  <si>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</si>
  <si>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</si>
  <si>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</si>
  <si>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</si>
  <si>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</si>
  <si>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</si>
  <si>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</si>
  <si>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</si>
  <si>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</si>
  <si>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</si>
  <si>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</si>
  <si>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</si>
  <si>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</si>
  <si>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</si>
  <si>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</si>
  <si>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</si>
  <si>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</si>
  <si>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</si>
  <si>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</si>
  <si>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</si>
  <si>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</si>
  <si>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</si>
  <si>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</si>
  <si>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</si>
  <si>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</si>
  <si>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</si>
  <si>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</si>
  <si>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</si>
  <si>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</si>
  <si>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</si>
  <si>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</si>
  <si>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</si>
  <si>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</si>
  <si>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</si>
  <si>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</si>
  <si>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</si>
  <si>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</si>
  <si>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</si>
  <si>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</si>
  <si>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</si>
  <si>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</si>
  <si>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</si>
  <si>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</si>
  <si>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</si>
  <si>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</si>
  <si>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</si>
  <si>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</si>
  <si>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</si>
  <si>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</si>
  <si>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</si>
  <si>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</si>
  <si>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</si>
  <si>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</si>
  <si>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</si>
  <si>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</si>
  <si>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</si>
  <si>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</si>
  <si>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</si>
  <si>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</si>
  <si>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</si>
  <si>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</si>
  <si>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</si>
  <si>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</si>
  <si>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鏡石町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</si>
  <si>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</si>
  <si>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</si>
  <si>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</si>
  <si>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</si>
  <si>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</si>
  <si>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</si>
  <si>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</si>
  <si>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</si>
  <si>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</si>
  <si>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</si>
  <si>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</si>
  <si>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</si>
  <si>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</si>
  <si>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</si>
  <si>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</si>
  <si>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</si>
  <si>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</si>
  <si>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</si>
  <si>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</si>
  <si>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</si>
  <si>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</si>
  <si>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</si>
  <si>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</si>
  <si>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</si>
  <si>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</si>
  <si>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</si>
  <si>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</si>
  <si>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</si>
  <si>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</si>
  <si>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</si>
  <si>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</si>
  <si>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</si>
  <si>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</si>
  <si>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</si>
  <si>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</si>
  <si>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</si>
  <si>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</si>
  <si>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</si>
  <si>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</si>
  <si>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</si>
  <si>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</si>
  <si>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</si>
  <si>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</si>
  <si>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</si>
  <si>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</si>
  <si>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</si>
  <si>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</si>
  <si>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</si>
  <si>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</si>
  <si>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</si>
  <si>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</si>
  <si>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</si>
  <si>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</si>
  <si>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</si>
  <si>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</si>
  <si>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</si>
  <si>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</si>
  <si>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</si>
  <si>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</si>
  <si>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</si>
  <si>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</si>
  <si>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</si>
  <si>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</si>
  <si>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</si>
  <si>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</si>
  <si>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</si>
  <si>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</si>
  <si>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</si>
  <si>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</si>
  <si>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</si>
  <si>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</si>
  <si>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</si>
  <si>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</si>
  <si>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</si>
  <si>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</si>
  <si>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</si>
  <si>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</si>
  <si>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</si>
  <si>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</si>
  <si>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</si>
  <si>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</si>
  <si>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</si>
  <si>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</si>
  <si>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</si>
  <si>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</si>
  <si>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</si>
  <si>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</si>
  <si>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</si>
  <si>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</si>
  <si>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</si>
  <si>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</si>
  <si>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</si>
  <si>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</si>
  <si>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</si>
  <si>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</si>
  <si>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</si>
  <si>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</si>
  <si>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</si>
  <si>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</si>
  <si>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</si>
  <si>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</si>
  <si>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</si>
  <si>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</si>
  <si>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</si>
  <si>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</si>
  <si>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</si>
  <si>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</si>
  <si>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</si>
  <si>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</si>
  <si>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</si>
  <si>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</si>
  <si>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</si>
  <si>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</si>
  <si>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</si>
  <si>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福島県鏡石町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</si>
  <si>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</si>
  <si>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</si>
  <si>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</si>
  <si>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</si>
  <si>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</si>
  <si>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</si>
  <si>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</si>
  <si>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</si>
  <si>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</si>
  <si>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</si>
  <si>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</si>
  <si>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</si>
  <si>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</si>
  <si>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</si>
  <si>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</si>
  <si>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</si>
  <si>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</si>
  <si>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</si>
  <si>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</si>
  <si>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</si>
  <si>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</si>
  <si>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</si>
  <si>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</si>
  <si>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</si>
  <si>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</si>
  <si>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</si>
  <si>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</si>
  <si>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</si>
  <si>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</si>
  <si>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</si>
  <si>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</si>
  <si>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</si>
  <si>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</si>
  <si>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</si>
  <si>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</si>
  <si>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</si>
  <si>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</si>
  <si>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</si>
  <si>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</si>
  <si>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</si>
  <si>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</si>
  <si>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</si>
  <si>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</si>
  <si>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</si>
  <si>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</si>
  <si>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</si>
  <si>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</si>
  <si>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</si>
  <si>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</si>
  <si>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</si>
  <si>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</si>
  <si>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</si>
  <si>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</si>
  <si>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</si>
  <si>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</si>
  <si>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</si>
  <si>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</si>
  <si>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</si>
  <si>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</si>
  <si>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</si>
  <si>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</si>
  <si>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</si>
  <si>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</si>
  <si>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</si>
  <si>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</si>
  <si>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</si>
  <si>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</si>
  <si>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</si>
  <si>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</si>
  <si>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</si>
  <si>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</si>
  <si>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</si>
  <si>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</si>
  <si>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</si>
  <si>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</si>
  <si>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</si>
  <si>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</si>
  <si>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</si>
  <si>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</si>
  <si>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</si>
  <si>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</si>
  <si>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</si>
  <si>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</si>
  <si>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</si>
  <si>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</si>
  <si>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</si>
  <si>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</si>
  <si>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</si>
  <si>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</si>
  <si>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</si>
  <si>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</si>
  <si>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</si>
  <si>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</si>
  <si>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</si>
  <si>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</si>
  <si>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</si>
  <si>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</si>
  <si>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</si>
  <si>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</si>
  <si>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</si>
  <si>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</si>
  <si>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</si>
  <si>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</si>
  <si>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</si>
  <si>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</si>
  <si>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</si>
  <si>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</si>
  <si>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</si>
  <si>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</si>
  <si>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</si>
  <si>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</si>
  <si>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</si>
  <si>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</si>
  <si>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</si>
  <si>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</si>
  <si>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</si>
  <si>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</si>
  <si>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</si>
  <si>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</si>
  <si>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</si>
  <si>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</si>
  <si>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</si>
  <si>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</si>
  <si>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</si>
  <si>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</si>
  <si>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</si>
  <si>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</si>
  <si>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</si>
  <si>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</si>
  <si>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</si>
  <si>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</si>
  <si>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</si>
  <si>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</si>
  <si>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</si>
  <si>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</si>
  <si>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</si>
  <si>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</si>
  <si>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</si>
  <si>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</si>
  <si>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</si>
  <si>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</si>
  <si>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</si>
  <si>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</si>
  <si>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</si>
  <si>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</si>
  <si>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</si>
  <si>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</si>
  <si>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</si>
  <si>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福島県鏡石町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</si>
  <si>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</si>
  <si>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</si>
  <si>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</si>
  <si>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</si>
  <si>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</si>
  <si>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</si>
  <si>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</si>
  <si>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</si>
  <si>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</si>
  <si>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</si>
  <si>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</si>
  <si>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</si>
  <si>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</si>
  <si>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</si>
  <si>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</si>
  <si>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</si>
  <si>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</si>
  <si>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</si>
  <si>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</si>
  <si>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</si>
  <si>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</si>
  <si>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鏡石駅東第１土地区画整理事業特別会計</t>
    <phoneticPr fontId="5"/>
  </si>
  <si>
    <t>育英資金貸付費特別会計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</si>
  <si>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</si>
  <si>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</si>
  <si>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</si>
  <si>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</si>
  <si>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</si>
  <si>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</si>
  <si>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</si>
  <si>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</si>
  <si>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</si>
  <si>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</si>
  <si>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</si>
  <si>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</si>
  <si>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</si>
  <si>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</si>
  <si>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</si>
  <si>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</si>
  <si>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</si>
  <si>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</si>
  <si>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</si>
  <si>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</si>
  <si>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</si>
  <si>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工業団地事業特別会計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</si>
  <si>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</si>
  <si>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</si>
  <si>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</si>
  <si>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</si>
  <si>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</si>
  <si>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</si>
  <si>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</si>
  <si>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</si>
  <si>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</si>
  <si>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</si>
  <si>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</si>
  <si>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</si>
  <si>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</si>
  <si>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</si>
  <si>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</si>
  <si>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</si>
  <si>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</si>
  <si>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</si>
  <si>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</si>
  <si>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</si>
  <si>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</si>
  <si>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</si>
  <si>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</si>
  <si>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</si>
  <si>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</si>
  <si>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</si>
  <si>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</si>
  <si>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</si>
  <si>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</si>
  <si>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</si>
  <si>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</si>
  <si>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</si>
  <si>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</si>
  <si>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</si>
  <si>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</si>
  <si>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</si>
  <si>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</si>
  <si>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</si>
  <si>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</si>
  <si>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</si>
  <si>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</si>
  <si>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</si>
  <si>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</si>
  <si>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</si>
  <si>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</si>
  <si>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</si>
  <si>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</si>
  <si>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</si>
  <si>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</si>
  <si>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</si>
  <si>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</si>
  <si>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</si>
  <si>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</si>
  <si>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</si>
  <si>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</si>
  <si>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</si>
  <si>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</si>
  <si>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</si>
  <si>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</si>
  <si>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</si>
  <si>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</si>
  <si>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</si>
  <si>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</si>
  <si>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</si>
  <si>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</si>
  <si>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</si>
  <si>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</si>
  <si>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</si>
  <si>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</si>
  <si>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</si>
  <si>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</si>
  <si>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</si>
  <si>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</si>
  <si>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</si>
  <si>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</si>
  <si>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</si>
  <si>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</si>
  <si>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</si>
  <si>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</si>
  <si>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</si>
  <si>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</si>
  <si>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</si>
  <si>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</si>
  <si>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</si>
  <si>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</si>
  <si>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</si>
  <si>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</si>
  <si>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</si>
  <si>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</si>
  <si>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</si>
  <si>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</si>
  <si>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</si>
  <si>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</si>
  <si>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</si>
  <si>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</si>
  <si>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</si>
  <si>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</si>
  <si>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</si>
  <si>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</si>
  <si>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</si>
  <si>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</si>
  <si>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</si>
  <si>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</si>
  <si>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</si>
  <si>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</si>
  <si>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</si>
  <si>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</si>
  <si>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</si>
  <si>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</si>
  <si>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</si>
  <si>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</si>
  <si>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</si>
  <si>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</si>
  <si>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</si>
  <si>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</si>
  <si>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</si>
  <si>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</si>
  <si>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</si>
  <si>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</si>
  <si>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</si>
  <si>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</si>
  <si>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</si>
  <si>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</si>
  <si>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</si>
  <si>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</si>
  <si>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</si>
  <si>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</si>
  <si>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</si>
  <si>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</si>
  <si>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</si>
  <si>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</si>
  <si>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</si>
  <si>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</si>
  <si>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</si>
  <si>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</si>
  <si>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</si>
  <si>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</si>
  <si>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</si>
  <si>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</si>
  <si>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</si>
  <si>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</si>
  <si>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</si>
  <si>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</si>
  <si>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0.82</t>
  </si>
  <si>
    <t>▲ 3.34</t>
  </si>
  <si>
    <t>工業団地事業特別会計</t>
  </si>
  <si>
    <t>上水道事業会計</t>
  </si>
  <si>
    <t>国民健康保険特別会計</t>
  </si>
  <si>
    <t>一般会計</t>
  </si>
  <si>
    <t>介護保険特別会計</t>
  </si>
  <si>
    <t>公共下水道事業特別会計</t>
  </si>
  <si>
    <t>農業集落排水事業特別会計</t>
  </si>
  <si>
    <t>後期高齢者医療特別会計</t>
  </si>
  <si>
    <t>その他会計（赤字）</t>
  </si>
  <si>
    <t>その他会計（黒字）</t>
  </si>
  <si>
    <t>庁舎新築事業基金</t>
    <phoneticPr fontId="11"/>
  </si>
  <si>
    <t>福祉基金</t>
    <phoneticPr fontId="11"/>
  </si>
  <si>
    <t>文教施設維持整備基金</t>
    <phoneticPr fontId="11"/>
  </si>
  <si>
    <t>牧場の朝スポーツ文化振興基金</t>
    <phoneticPr fontId="11"/>
  </si>
  <si>
    <t>育英資金基金</t>
    <phoneticPr fontId="11"/>
  </si>
  <si>
    <t>須賀川地方広域消防組合</t>
    <rPh sb="0" eb="3">
      <t>スカガワ</t>
    </rPh>
    <rPh sb="3" eb="5">
      <t>チホウ</t>
    </rPh>
    <rPh sb="5" eb="7">
      <t>コウイキ</t>
    </rPh>
    <rPh sb="7" eb="9">
      <t>ショウボウ</t>
    </rPh>
    <rPh sb="9" eb="11">
      <t>クミアイ</t>
    </rPh>
    <phoneticPr fontId="22"/>
  </si>
  <si>
    <t>須賀川地方保健環境組合</t>
    <rPh sb="0" eb="3">
      <t>スカガワ</t>
    </rPh>
    <rPh sb="3" eb="5">
      <t>チホウ</t>
    </rPh>
    <rPh sb="5" eb="7">
      <t>ホケン</t>
    </rPh>
    <rPh sb="7" eb="9">
      <t>カンキョウ</t>
    </rPh>
    <rPh sb="9" eb="11">
      <t>クミアイ</t>
    </rPh>
    <phoneticPr fontId="22"/>
  </si>
  <si>
    <t>公立岩瀬病院企業団</t>
    <rPh sb="0" eb="2">
      <t>コウリツ</t>
    </rPh>
    <rPh sb="2" eb="4">
      <t>イワセ</t>
    </rPh>
    <rPh sb="4" eb="6">
      <t>ビョウイン</t>
    </rPh>
    <rPh sb="6" eb="8">
      <t>キギョウ</t>
    </rPh>
    <rPh sb="8" eb="9">
      <t>ダン</t>
    </rPh>
    <phoneticPr fontId="2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</si>
  <si>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</si>
  <si>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</si>
  <si>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</si>
  <si>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</si>
  <si>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2"/>
  </si>
  <si>
    <t>福島県後期高齢者医療連合（一般会計）</t>
    <rPh sb="0" eb="3">
      <t>フクシマケン</t>
    </rPh>
    <rPh sb="3" eb="5">
      <t>コウキ</t>
    </rPh>
    <rPh sb="5" eb="8">
      <t>コウレイシャ</t>
    </rPh>
    <rPh sb="8" eb="10">
      <t>イリョウ</t>
    </rPh>
    <rPh sb="10" eb="12">
      <t>レンゴウ</t>
    </rPh>
    <rPh sb="13" eb="15">
      <t>イッパン</t>
    </rPh>
    <rPh sb="15" eb="17">
      <t>カイケイ</t>
    </rPh>
    <phoneticPr fontId="22"/>
  </si>
  <si>
    <t>福島県後期高齢者医療連合（後期高齢者特別会計）</t>
    <rPh sb="0" eb="3">
      <t>フクシマケン</t>
    </rPh>
    <rPh sb="3" eb="5">
      <t>コウキ</t>
    </rPh>
    <rPh sb="5" eb="8">
      <t>コウレイシャ</t>
    </rPh>
    <rPh sb="8" eb="10">
      <t>イリョウ</t>
    </rPh>
    <rPh sb="10" eb="12">
      <t>レンゴウ</t>
    </rPh>
    <rPh sb="13" eb="15">
      <t>コウキ</t>
    </rPh>
    <rPh sb="15" eb="18">
      <t>コウレイシャ</t>
    </rPh>
    <rPh sb="18" eb="20">
      <t>トクベツ</t>
    </rPh>
    <rPh sb="20" eb="22">
      <t>カイケイ</t>
    </rPh>
    <phoneticPr fontId="2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</si>
  <si>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</si>
  <si>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</si>
  <si>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</si>
  <si>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</si>
  <si>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</si>
  <si>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</si>
  <si>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</si>
  <si>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</si>
  <si>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</si>
  <si>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</si>
  <si>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</si>
  <si>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</si>
  <si>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</si>
  <si>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</si>
  <si>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</si>
  <si>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</si>
  <si>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</si>
  <si>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</si>
  <si>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</si>
  <si>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</si>
  <si>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xml:space="preserve"> </t>
    <phoneticPr fontId="5"/>
  </si>
  <si>
    <t>　将来負担比率及び有形固定資産減価償却率ともに類似団体よりも高くなっている。地方債の新規発行を抑制するとともに、公共施設等総合管理計画及び策定予定である個別計画に基づいて計画的に老朽化対策を行っていく。</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3" eb="25">
      <t>ルイジ</t>
    </rPh>
    <rPh sb="25" eb="27">
      <t>ダンタイ</t>
    </rPh>
    <rPh sb="30" eb="31">
      <t>タカ</t>
    </rPh>
    <rPh sb="38" eb="41">
      <t>チホウサイ</t>
    </rPh>
    <rPh sb="42" eb="44">
      <t>シンキ</t>
    </rPh>
    <rPh sb="44" eb="46">
      <t>ハッコウ</t>
    </rPh>
    <rPh sb="47" eb="49">
      <t>ヨクセイ</t>
    </rPh>
    <rPh sb="56" eb="58">
      <t>コウキョウ</t>
    </rPh>
    <rPh sb="58" eb="60">
      <t>シセツ</t>
    </rPh>
    <rPh sb="60" eb="61">
      <t>トウ</t>
    </rPh>
    <rPh sb="61" eb="63">
      <t>ソウゴウ</t>
    </rPh>
    <rPh sb="63" eb="65">
      <t>カンリ</t>
    </rPh>
    <rPh sb="65" eb="67">
      <t>ケイカク</t>
    </rPh>
    <rPh sb="67" eb="68">
      <t>オヨ</t>
    </rPh>
    <rPh sb="69" eb="71">
      <t>サクテイ</t>
    </rPh>
    <rPh sb="71" eb="73">
      <t>ヨテイ</t>
    </rPh>
    <rPh sb="76" eb="78">
      <t>コベツ</t>
    </rPh>
    <rPh sb="78" eb="80">
      <t>ケイカク</t>
    </rPh>
    <rPh sb="81" eb="82">
      <t>モト</t>
    </rPh>
    <rPh sb="85" eb="88">
      <t>ケイカクテキ</t>
    </rPh>
    <rPh sb="89" eb="92">
      <t>ロウキュウカ</t>
    </rPh>
    <rPh sb="92" eb="94">
      <t>タイサク</t>
    </rPh>
    <rPh sb="95" eb="96">
      <t>オコナ</t>
    </rPh>
    <phoneticPr fontId="5"/>
  </si>
  <si>
    <t>　実質公債費比率は年々低下してきているが、依然として類似団体を上回っている。将来負担比率についても類似団体を上回っており、今後は地方債の新規発行を抑制するなど、公債費の適正化に取り組んでいく。</t>
    <rPh sb="1" eb="3">
      <t>ジッシツ</t>
    </rPh>
    <rPh sb="3" eb="6">
      <t>コウサイヒ</t>
    </rPh>
    <rPh sb="6" eb="8">
      <t>ヒリツ</t>
    </rPh>
    <rPh sb="9" eb="11">
      <t>ネンネン</t>
    </rPh>
    <rPh sb="11" eb="13">
      <t>テイカ</t>
    </rPh>
    <rPh sb="21" eb="23">
      <t>イゼン</t>
    </rPh>
    <rPh sb="26" eb="28">
      <t>ルイジ</t>
    </rPh>
    <rPh sb="28" eb="30">
      <t>ダンタイ</t>
    </rPh>
    <rPh sb="31" eb="33">
      <t>ウワマワ</t>
    </rPh>
    <rPh sb="38" eb="44">
      <t>ショウライフタンヒリツ</t>
    </rPh>
    <rPh sb="49" eb="51">
      <t>ルイジ</t>
    </rPh>
    <rPh sb="51" eb="53">
      <t>ダンタイ</t>
    </rPh>
    <rPh sb="54" eb="56">
      <t>ウワマワ</t>
    </rPh>
    <rPh sb="61" eb="63">
      <t>コンゴ</t>
    </rPh>
    <rPh sb="64" eb="67">
      <t>チホウサイ</t>
    </rPh>
    <rPh sb="68" eb="70">
      <t>シンキ</t>
    </rPh>
    <rPh sb="70" eb="72">
      <t>ハッコウ</t>
    </rPh>
    <rPh sb="73" eb="75">
      <t>ヨクセイ</t>
    </rPh>
    <rPh sb="80" eb="82">
      <t>コウサイ</t>
    </rPh>
    <rPh sb="82" eb="83">
      <t>ヒ</t>
    </rPh>
    <rPh sb="84" eb="87">
      <t>テキセイカ</t>
    </rPh>
    <rPh sb="88" eb="89">
      <t>ト</t>
    </rPh>
    <rPh sb="90" eb="91">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</si>
</sst>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7" xfId="12" quotePrefix="1"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106092</c:v>
                </c:pt>
                <c:pt idx="3">
                  <c:v>78903</c:v>
                </c:pt>
                <c:pt idx="4">
                  <c:v>82993</c:v>
                </c:pt>
              </c:numCache>
            </c:numRef>
          </c:val>
          <c:smooth val="0"/>
          <c:extLst xmlns:c16r2="http://schemas.microsoft.com/office/drawing/2015/06/chart">
            <c:ext xmlns:c16="http://schemas.microsoft.com/office/drawing/2014/chart" uri="{C3380CC4-5D6E-409C-BE32-E72D297353CC}">
              <c16:uniqueId val="{00000000-5A39-413E-BE57-F712F0DB58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126470</c:v>
                </c:pt>
                <c:pt idx="1">
                  <c:v>133196</c:v>
                </c:pt>
                <c:pt idx="2">
                  <c:v>69055</c:v>
                </c:pt>
                <c:pt idx="3">
                  <c:v>54699</c:v>
                </c:pt>
                <c:pt idx="4">
                  <c:v>78004</c:v>
                </c:pt>
              </c:numCache>
            </c:numRef>
          </c:val>
          <c:smooth val="0"/>
          <c:extLst xmlns:c16r2="http://schemas.microsoft.com/office/drawing/2015/06/chart">
            <c:ext xmlns:c16="http://schemas.microsoft.com/office/drawing/2014/chart" uri="{C3380CC4-5D6E-409C-BE32-E72D297353CC}">
              <c16:uniqueId val="{00000001-5A39-413E-BE57-F712F0DB58D9}"/>
            </c:ext>
          </c:extLst>
        </c:ser>
        <c:dLbls>
          <c:showLegendKey val="0"/>
          <c:showVal val="0"/>
          <c:showCatName val="0"/>
          <c:showSerName val="0"/>
          <c:showPercent val="0"/>
          <c:showBubbleSize val="0"/>
        </c:dLbls>
        <c:marker val="1"/>
        <c:smooth val="0"/>
        <c:axId val="392830064"/>
        <c:axId val="392828104"/>
      </c:lineChart>
      <c:catAx>
        <c:axId val="392830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2828104"/>
        <c:crosses val="autoZero"/>
        <c:auto val="1"/>
        <c:lblAlgn val="ctr"/>
        <c:lblOffset val="100"/>
        <c:tickLblSkip val="1"/>
        <c:tickMarkSkip val="1"/>
        <c:noMultiLvlLbl val="0"/>
      </c:catAx>
      <c:valAx>
        <c:axId val="39282810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2830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5.07</c:v>
                </c:pt>
                <c:pt idx="1">
                  <c:v>4.62</c:v>
                </c:pt>
                <c:pt idx="2">
                  <c:v>2.85</c:v>
                </c:pt>
                <c:pt idx="3">
                  <c:v>3.36</c:v>
                </c:pt>
                <c:pt idx="4">
                  <c:v>3.02</c:v>
                </c:pt>
              </c:numCache>
            </c:numRef>
          </c:val>
          <c:extLst xmlns:c16r2="http://schemas.microsoft.com/office/drawing/2015/06/chart">
            <c:ext xmlns:c16="http://schemas.microsoft.com/office/drawing/2014/chart" uri="{C3380CC4-5D6E-409C-BE32-E72D297353CC}">
              <c16:uniqueId val="{00000000-0C2E-40AF-9F94-0D5B130B26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20.91</c:v>
                </c:pt>
                <c:pt idx="1">
                  <c:v>23.36</c:v>
                </c:pt>
                <c:pt idx="2">
                  <c:v>21.36</c:v>
                </c:pt>
                <c:pt idx="3">
                  <c:v>23.49</c:v>
                </c:pt>
                <c:pt idx="4">
                  <c:v>24.15</c:v>
                </c:pt>
              </c:numCache>
            </c:numRef>
          </c:val>
          <c:extLst xmlns:c16r2="http://schemas.microsoft.com/office/drawing/2015/06/chart">
            <c:ext xmlns:c16="http://schemas.microsoft.com/office/drawing/2014/chart" uri="{C3380CC4-5D6E-409C-BE32-E72D297353CC}">
              <c16:uniqueId val="{00000001-0C2E-40AF-9F94-0D5B130B2616}"/>
            </c:ext>
          </c:extLst>
        </c:ser>
        <c:dLbls>
          <c:showLegendKey val="0"/>
          <c:showVal val="0"/>
          <c:showCatName val="0"/>
          <c:showSerName val="0"/>
          <c:showPercent val="0"/>
          <c:showBubbleSize val="0"/>
        </c:dLbls>
        <c:gapWidth val="250"/>
        <c:overlap val="100"/>
        <c:axId val="392828888"/>
        <c:axId val="392829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-0.82</c:v>
                </c:pt>
                <c:pt idx="1">
                  <c:v>4.46</c:v>
                </c:pt>
                <c:pt idx="2">
                  <c:v>-3.34</c:v>
                </c:pt>
                <c:pt idx="3">
                  <c:v>2.38</c:v>
                </c:pt>
                <c:pt idx="4">
                  <c:v>0.32</c:v>
                </c:pt>
              </c:numCache>
            </c:numRef>
          </c:val>
          <c:smooth val="0"/>
          <c:extLst xmlns:c16r2="http://schemas.microsoft.com/office/drawing/2015/06/chart">
            <c:ext xmlns:c16="http://schemas.microsoft.com/office/drawing/2014/chart" uri="{C3380CC4-5D6E-409C-BE32-E72D297353CC}">
              <c16:uniqueId val="{00000002-0C2E-40AF-9F94-0D5B130B2616}"/>
            </c:ext>
          </c:extLst>
        </c:ser>
        <c:dLbls>
          <c:showLegendKey val="0"/>
          <c:showVal val="0"/>
          <c:showCatName val="0"/>
          <c:showSerName val="0"/>
          <c:showPercent val="0"/>
          <c:showBubbleSize val="0"/>
        </c:dLbls>
        <c:marker val="1"/>
        <c:smooth val="0"/>
        <c:axId val="392828888"/>
        <c:axId val="392829280"/>
      </c:lineChart>
      <c:catAx>
        <c:axId val="392828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2829280"/>
        <c:crosses val="autoZero"/>
        <c:auto val="1"/>
        <c:lblAlgn val="ctr"/>
        <c:lblOffset val="100"/>
        <c:tickLblSkip val="1"/>
        <c:tickMarkSkip val="1"/>
        <c:noMultiLvlLbl val="0"/>
      </c:catAx>
      <c:valAx>
        <c:axId val="392829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828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0.05</c:v>
                </c:pt>
                <c:pt idx="4">
                  <c:v>#N/A</c:v>
                </c:pt>
                <c:pt idx="5">
                  <c:v>0.03</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0-5CC7-4AFB-9A83-EAF195095B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CC7-4AFB-9A83-EAF195095B9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0.08</c:v>
                </c:pt>
                <c:pt idx="4">
                  <c:v>#N/A</c:v>
                </c:pt>
                <c:pt idx="5">
                  <c:v>0.05</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5CC7-4AFB-9A83-EAF195095B99}"/>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5CC7-4AFB-9A83-EAF195095B99}"/>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1.67</c:v>
                </c:pt>
                <c:pt idx="2">
                  <c:v>#N/A</c:v>
                </c:pt>
                <c:pt idx="3">
                  <c:v>0.14000000000000001</c:v>
                </c:pt>
                <c:pt idx="4">
                  <c:v>#N/A</c:v>
                </c:pt>
                <c:pt idx="5">
                  <c:v>0.12</c:v>
                </c:pt>
                <c:pt idx="6">
                  <c:v>#N/A</c:v>
                </c:pt>
                <c:pt idx="7">
                  <c:v>0.1</c:v>
                </c:pt>
                <c:pt idx="8">
                  <c:v>#N/A</c:v>
                </c:pt>
                <c:pt idx="9">
                  <c:v>0.08</c:v>
                </c:pt>
              </c:numCache>
            </c:numRef>
          </c:val>
          <c:extLst xmlns:c16r2="http://schemas.microsoft.com/office/drawing/2015/06/chart">
            <c:ext xmlns:c16="http://schemas.microsoft.com/office/drawing/2014/chart" uri="{C3380CC4-5D6E-409C-BE32-E72D297353CC}">
              <c16:uniqueId val="{00000004-5CC7-4AFB-9A83-EAF195095B9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0.56000000000000005</c:v>
                </c:pt>
                <c:pt idx="2">
                  <c:v>#N/A</c:v>
                </c:pt>
                <c:pt idx="3">
                  <c:v>0.2</c:v>
                </c:pt>
                <c:pt idx="4">
                  <c:v>#N/A</c:v>
                </c:pt>
                <c:pt idx="5">
                  <c:v>0.11</c:v>
                </c:pt>
                <c:pt idx="6">
                  <c:v>#N/A</c:v>
                </c:pt>
                <c:pt idx="7">
                  <c:v>0.5</c:v>
                </c:pt>
                <c:pt idx="8">
                  <c:v>#N/A</c:v>
                </c:pt>
                <c:pt idx="9">
                  <c:v>0.44</c:v>
                </c:pt>
              </c:numCache>
            </c:numRef>
          </c:val>
          <c:extLst xmlns:c16r2="http://schemas.microsoft.com/office/drawing/2015/06/chart">
            <c:ext xmlns:c16="http://schemas.microsoft.com/office/drawing/2014/chart" uri="{C3380CC4-5D6E-409C-BE32-E72D297353CC}">
              <c16:uniqueId val="{00000005-5CC7-4AFB-9A83-EAF195095B9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5.03</c:v>
                </c:pt>
                <c:pt idx="2">
                  <c:v>#N/A</c:v>
                </c:pt>
                <c:pt idx="3">
                  <c:v>4.5599999999999996</c:v>
                </c:pt>
                <c:pt idx="4">
                  <c:v>#N/A</c:v>
                </c:pt>
                <c:pt idx="5">
                  <c:v>2.81</c:v>
                </c:pt>
                <c:pt idx="6">
                  <c:v>#N/A</c:v>
                </c:pt>
                <c:pt idx="7">
                  <c:v>3.25</c:v>
                </c:pt>
                <c:pt idx="8">
                  <c:v>#N/A</c:v>
                </c:pt>
                <c:pt idx="9">
                  <c:v>3.01</c:v>
                </c:pt>
              </c:numCache>
            </c:numRef>
          </c:val>
          <c:extLst xmlns:c16r2="http://schemas.microsoft.com/office/drawing/2015/06/chart">
            <c:ext xmlns:c16="http://schemas.microsoft.com/office/drawing/2014/chart" uri="{C3380CC4-5D6E-409C-BE32-E72D297353CC}">
              <c16:uniqueId val="{00000006-5CC7-4AFB-9A83-EAF195095B9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1.17</c:v>
                </c:pt>
                <c:pt idx="2">
                  <c:v>#N/A</c:v>
                </c:pt>
                <c:pt idx="3">
                  <c:v>3.05</c:v>
                </c:pt>
                <c:pt idx="4">
                  <c:v>#N/A</c:v>
                </c:pt>
                <c:pt idx="5">
                  <c:v>3.25</c:v>
                </c:pt>
                <c:pt idx="6">
                  <c:v>#N/A</c:v>
                </c:pt>
                <c:pt idx="7">
                  <c:v>2.15</c:v>
                </c:pt>
                <c:pt idx="8">
                  <c:v>#N/A</c:v>
                </c:pt>
                <c:pt idx="9">
                  <c:v>3.12</c:v>
                </c:pt>
              </c:numCache>
            </c:numRef>
          </c:val>
          <c:extLst xmlns:c16r2="http://schemas.microsoft.com/office/drawing/2015/06/chart">
            <c:ext xmlns:c16="http://schemas.microsoft.com/office/drawing/2014/chart" uri="{C3380CC4-5D6E-409C-BE32-E72D297353CC}">
              <c16:uniqueId val="{00000007-5CC7-4AFB-9A83-EAF195095B99}"/>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11.62</c:v>
                </c:pt>
                <c:pt idx="2">
                  <c:v>#N/A</c:v>
                </c:pt>
                <c:pt idx="3">
                  <c:v>12.23</c:v>
                </c:pt>
                <c:pt idx="4">
                  <c:v>#N/A</c:v>
                </c:pt>
                <c:pt idx="5">
                  <c:v>11.74</c:v>
                </c:pt>
                <c:pt idx="6">
                  <c:v>#N/A</c:v>
                </c:pt>
                <c:pt idx="7">
                  <c:v>13.46</c:v>
                </c:pt>
                <c:pt idx="8">
                  <c:v>#N/A</c:v>
                </c:pt>
                <c:pt idx="9">
                  <c:v>15.36</c:v>
                </c:pt>
              </c:numCache>
            </c:numRef>
          </c:val>
          <c:extLst xmlns:c16r2="http://schemas.microsoft.com/office/drawing/2015/06/chart">
            <c:ext xmlns:c16="http://schemas.microsoft.com/office/drawing/2014/chart" uri="{C3380CC4-5D6E-409C-BE32-E72D297353CC}">
              <c16:uniqueId val="{00000008-5CC7-4AFB-9A83-EAF195095B99}"/>
            </c:ext>
          </c:extLst>
        </c:ser>
        <c:ser>
          <c:idx val="9"/>
          <c:order val="9"/>
          <c:tx>
            <c:strRef>
              <c:f>データシート!$A$36</c:f>
              <c:strCache>
                <c:ptCount val="1"/>
                <c:pt idx="0">
                  <c:v>工業団地事業特別会計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10.62</c:v>
                </c:pt>
                <c:pt idx="2">
                  <c:v>#N/A</c:v>
                </c:pt>
                <c:pt idx="3">
                  <c:v>14.86</c:v>
                </c:pt>
                <c:pt idx="4">
                  <c:v>#N/A</c:v>
                </c:pt>
                <c:pt idx="5">
                  <c:v>28.09</c:v>
                </c:pt>
                <c:pt idx="6">
                  <c:v>#N/A</c:v>
                </c:pt>
                <c:pt idx="7">
                  <c:v>28.22</c:v>
                </c:pt>
                <c:pt idx="8">
                  <c:v>#N/A</c:v>
                </c:pt>
                <c:pt idx="9">
                  <c:v>32.24</c:v>
                </c:pt>
              </c:numCache>
            </c:numRef>
          </c:val>
          <c:extLst xmlns:c16r2="http://schemas.microsoft.com/office/drawing/2015/06/chart">
            <c:ext xmlns:c16="http://schemas.microsoft.com/office/drawing/2014/chart" uri="{C3380CC4-5D6E-409C-BE32-E72D297353CC}">
              <c16:uniqueId val="{00000009-5CC7-4AFB-9A83-EAF195095B99}"/>
            </c:ext>
          </c:extLst>
        </c:ser>
        <c:dLbls>
          <c:showLegendKey val="0"/>
          <c:showVal val="0"/>
          <c:showCatName val="0"/>
          <c:showSerName val="0"/>
          <c:showPercent val="0"/>
          <c:showBubbleSize val="0"/>
        </c:dLbls>
        <c:gapWidth val="150"/>
        <c:overlap val="100"/>
        <c:axId val="392826928"/>
        <c:axId val="392828496"/>
      </c:barChart>
      <c:catAx>
        <c:axId val="39282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828496"/>
        <c:crosses val="autoZero"/>
        <c:auto val="1"/>
        <c:lblAlgn val="ctr"/>
        <c:lblOffset val="100"/>
        <c:tickLblSkip val="1"/>
        <c:tickMarkSkip val="1"/>
        <c:noMultiLvlLbl val="0"/>
      </c:catAx>
      <c:valAx>
        <c:axId val="392828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826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439</c:v>
                </c:pt>
                <c:pt idx="5">
                  <c:v>446</c:v>
                </c:pt>
                <c:pt idx="8">
                  <c:v>428</c:v>
                </c:pt>
                <c:pt idx="11">
                  <c:v>452</c:v>
                </c:pt>
                <c:pt idx="14">
                  <c:v>441</c:v>
                </c:pt>
              </c:numCache>
            </c:numRef>
          </c:val>
          <c:extLst xmlns:c16r2="http://schemas.microsoft.com/office/drawing/2015/06/chart">
            <c:ext xmlns:c16="http://schemas.microsoft.com/office/drawing/2014/chart" uri="{C3380CC4-5D6E-409C-BE32-E72D297353CC}">
              <c16:uniqueId val="{00000000-9E66-447A-AF45-ED82156B87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E66-447A-AF45-ED82156B87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125</c:v>
                </c:pt>
                <c:pt idx="3">
                  <c:v>115</c:v>
                </c:pt>
                <c:pt idx="6">
                  <c:v>105</c:v>
                </c:pt>
                <c:pt idx="9">
                  <c:v>88</c:v>
                </c:pt>
                <c:pt idx="12">
                  <c:v>78</c:v>
                </c:pt>
              </c:numCache>
            </c:numRef>
          </c:val>
          <c:extLst xmlns:c16r2="http://schemas.microsoft.com/office/drawing/2015/06/chart">
            <c:ext xmlns:c16="http://schemas.microsoft.com/office/drawing/2014/chart" uri="{C3380CC4-5D6E-409C-BE32-E72D297353CC}">
              <c16:uniqueId val="{00000002-9E66-447A-AF45-ED82156B87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c:v>
                </c:pt>
                <c:pt idx="3">
                  <c:v>2</c:v>
                </c:pt>
                <c:pt idx="6">
                  <c:v>3</c:v>
                </c:pt>
                <c:pt idx="9">
                  <c:v>4</c:v>
                </c:pt>
                <c:pt idx="12">
                  <c:v>2</c:v>
                </c:pt>
              </c:numCache>
            </c:numRef>
          </c:val>
          <c:extLst xmlns:c16r2="http://schemas.microsoft.com/office/drawing/2015/06/chart">
            <c:ext xmlns:c16="http://schemas.microsoft.com/office/drawing/2014/chart" uri="{C3380CC4-5D6E-409C-BE32-E72D297353CC}">
              <c16:uniqueId val="{00000003-9E66-447A-AF45-ED82156B87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115</c:v>
                </c:pt>
                <c:pt idx="3">
                  <c:v>122</c:v>
                </c:pt>
                <c:pt idx="6">
                  <c:v>122</c:v>
                </c:pt>
                <c:pt idx="9">
                  <c:v>124</c:v>
                </c:pt>
                <c:pt idx="12">
                  <c:v>177</c:v>
                </c:pt>
              </c:numCache>
            </c:numRef>
          </c:val>
          <c:extLst xmlns:c16r2="http://schemas.microsoft.com/office/drawing/2015/06/chart">
            <c:ext xmlns:c16="http://schemas.microsoft.com/office/drawing/2014/chart" uri="{C3380CC4-5D6E-409C-BE32-E72D297353CC}">
              <c16:uniqueId val="{00000004-9E66-447A-AF45-ED82156B87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E66-447A-AF45-ED82156B87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E66-447A-AF45-ED82156B87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605</c:v>
                </c:pt>
                <c:pt idx="3">
                  <c:v>544</c:v>
                </c:pt>
                <c:pt idx="6">
                  <c:v>503</c:v>
                </c:pt>
                <c:pt idx="9">
                  <c:v>485</c:v>
                </c:pt>
                <c:pt idx="12">
                  <c:v>450</c:v>
                </c:pt>
              </c:numCache>
            </c:numRef>
          </c:val>
          <c:extLst xmlns:c16r2="http://schemas.microsoft.com/office/drawing/2015/06/chart">
            <c:ext xmlns:c16="http://schemas.microsoft.com/office/drawing/2014/chart" uri="{C3380CC4-5D6E-409C-BE32-E72D297353CC}">
              <c16:uniqueId val="{00000007-9E66-447A-AF45-ED82156B87B9}"/>
            </c:ext>
          </c:extLst>
        </c:ser>
        <c:dLbls>
          <c:showLegendKey val="0"/>
          <c:showVal val="0"/>
          <c:showCatName val="0"/>
          <c:showSerName val="0"/>
          <c:showPercent val="0"/>
          <c:showBubbleSize val="0"/>
        </c:dLbls>
        <c:gapWidth val="100"/>
        <c:overlap val="100"/>
        <c:axId val="393905856"/>
        <c:axId val="393905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408</c:v>
                </c:pt>
                <c:pt idx="2">
                  <c:v>#N/A</c:v>
                </c:pt>
                <c:pt idx="3">
                  <c:v>#N/A</c:v>
                </c:pt>
                <c:pt idx="4">
                  <c:v>337</c:v>
                </c:pt>
                <c:pt idx="5">
                  <c:v>#N/A</c:v>
                </c:pt>
                <c:pt idx="6">
                  <c:v>#N/A</c:v>
                </c:pt>
                <c:pt idx="7">
                  <c:v>305</c:v>
                </c:pt>
                <c:pt idx="8">
                  <c:v>#N/A</c:v>
                </c:pt>
                <c:pt idx="9">
                  <c:v>#N/A</c:v>
                </c:pt>
                <c:pt idx="10">
                  <c:v>249</c:v>
                </c:pt>
                <c:pt idx="11">
                  <c:v>#N/A</c:v>
                </c:pt>
                <c:pt idx="12">
                  <c:v>#N/A</c:v>
                </c:pt>
                <c:pt idx="13">
                  <c:v>266</c:v>
                </c:pt>
                <c:pt idx="14">
                  <c:v>#N/A</c:v>
                </c:pt>
              </c:numCache>
            </c:numRef>
          </c:val>
          <c:smooth val="0"/>
          <c:extLst xmlns:c16r2="http://schemas.microsoft.com/office/drawing/2015/06/chart">
            <c:ext xmlns:c16="http://schemas.microsoft.com/office/drawing/2014/chart" uri="{C3380CC4-5D6E-409C-BE32-E72D297353CC}">
              <c16:uniqueId val="{00000008-9E66-447A-AF45-ED82156B87B9}"/>
            </c:ext>
          </c:extLst>
        </c:ser>
        <c:dLbls>
          <c:showLegendKey val="0"/>
          <c:showVal val="0"/>
          <c:showCatName val="0"/>
          <c:showSerName val="0"/>
          <c:showPercent val="0"/>
          <c:showBubbleSize val="0"/>
        </c:dLbls>
        <c:marker val="1"/>
        <c:smooth val="0"/>
        <c:axId val="393905856"/>
        <c:axId val="393905464"/>
      </c:lineChart>
      <c:catAx>
        <c:axId val="39390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905464"/>
        <c:crosses val="autoZero"/>
        <c:auto val="1"/>
        <c:lblAlgn val="ctr"/>
        <c:lblOffset val="100"/>
        <c:tickLblSkip val="1"/>
        <c:tickMarkSkip val="1"/>
        <c:noMultiLvlLbl val="0"/>
      </c:catAx>
      <c:valAx>
        <c:axId val="393905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90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5764</c:v>
                </c:pt>
                <c:pt idx="5">
                  <c:v>5671</c:v>
                </c:pt>
                <c:pt idx="8">
                  <c:v>5693</c:v>
                </c:pt>
                <c:pt idx="11">
                  <c:v>5631</c:v>
                </c:pt>
                <c:pt idx="14">
                  <c:v>5552</c:v>
                </c:pt>
              </c:numCache>
            </c:numRef>
          </c:val>
          <c:extLst xmlns:c16r2="http://schemas.microsoft.com/office/drawing/2015/06/chart">
            <c:ext xmlns:c16="http://schemas.microsoft.com/office/drawing/2014/chart" uri="{C3380CC4-5D6E-409C-BE32-E72D297353CC}">
              <c16:uniqueId val="{00000000-0A9B-4609-A515-F7BD8DAF56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135</c:v>
                </c:pt>
                <c:pt idx="5">
                  <c:v>175</c:v>
                </c:pt>
                <c:pt idx="8">
                  <c:v>148</c:v>
                </c:pt>
                <c:pt idx="11">
                  <c:v>139</c:v>
                </c:pt>
                <c:pt idx="14">
                  <c:v>169</c:v>
                </c:pt>
              </c:numCache>
            </c:numRef>
          </c:val>
          <c:extLst xmlns:c16r2="http://schemas.microsoft.com/office/drawing/2015/06/chart">
            <c:ext xmlns:c16="http://schemas.microsoft.com/office/drawing/2014/chart" uri="{C3380CC4-5D6E-409C-BE32-E72D297353CC}">
              <c16:uniqueId val="{00000001-0A9B-4609-A515-F7BD8DAF56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2486</c:v>
                </c:pt>
                <c:pt idx="5">
                  <c:v>2389</c:v>
                </c:pt>
                <c:pt idx="8">
                  <c:v>2321</c:v>
                </c:pt>
                <c:pt idx="11">
                  <c:v>2431</c:v>
                </c:pt>
                <c:pt idx="14">
                  <c:v>2471</c:v>
                </c:pt>
              </c:numCache>
            </c:numRef>
          </c:val>
          <c:extLst xmlns:c16r2="http://schemas.microsoft.com/office/drawing/2015/06/chart">
            <c:ext xmlns:c16="http://schemas.microsoft.com/office/drawing/2014/chart" uri="{C3380CC4-5D6E-409C-BE32-E72D297353CC}">
              <c16:uniqueId val="{00000002-0A9B-4609-A515-F7BD8DAF56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A9B-4609-A515-F7BD8DAF56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A9B-4609-A515-F7BD8DAF56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A9B-4609-A515-F7BD8DAF56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538</c:v>
                </c:pt>
                <c:pt idx="3">
                  <c:v>524</c:v>
                </c:pt>
                <c:pt idx="6">
                  <c:v>458</c:v>
                </c:pt>
                <c:pt idx="9">
                  <c:v>467</c:v>
                </c:pt>
                <c:pt idx="12">
                  <c:v>429</c:v>
                </c:pt>
              </c:numCache>
            </c:numRef>
          </c:val>
          <c:extLst xmlns:c16r2="http://schemas.microsoft.com/office/drawing/2015/06/chart">
            <c:ext xmlns:c16="http://schemas.microsoft.com/office/drawing/2014/chart" uri="{C3380CC4-5D6E-409C-BE32-E72D297353CC}">
              <c16:uniqueId val="{00000006-0A9B-4609-A515-F7BD8DAF56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69</c:v>
                </c:pt>
                <c:pt idx="3">
                  <c:v>65</c:v>
                </c:pt>
                <c:pt idx="6">
                  <c:v>69</c:v>
                </c:pt>
                <c:pt idx="9">
                  <c:v>102</c:v>
                </c:pt>
                <c:pt idx="12">
                  <c:v>124</c:v>
                </c:pt>
              </c:numCache>
            </c:numRef>
          </c:val>
          <c:extLst xmlns:c16r2="http://schemas.microsoft.com/office/drawing/2015/06/chart">
            <c:ext xmlns:c16="http://schemas.microsoft.com/office/drawing/2014/chart" uri="{C3380CC4-5D6E-409C-BE32-E72D297353CC}">
              <c16:uniqueId val="{00000007-0A9B-4609-A515-F7BD8DAF56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2464</c:v>
                </c:pt>
                <c:pt idx="3">
                  <c:v>2339</c:v>
                </c:pt>
                <c:pt idx="6">
                  <c:v>2318</c:v>
                </c:pt>
                <c:pt idx="9">
                  <c:v>2392</c:v>
                </c:pt>
                <c:pt idx="12">
                  <c:v>2662</c:v>
                </c:pt>
              </c:numCache>
            </c:numRef>
          </c:val>
          <c:extLst xmlns:c16r2="http://schemas.microsoft.com/office/drawing/2015/06/chart">
            <c:ext xmlns:c16="http://schemas.microsoft.com/office/drawing/2014/chart" uri="{C3380CC4-5D6E-409C-BE32-E72D297353CC}">
              <c16:uniqueId val="{00000008-0A9B-4609-A515-F7BD8DAF56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1632</c:v>
                </c:pt>
                <c:pt idx="3">
                  <c:v>1093</c:v>
                </c:pt>
                <c:pt idx="6">
                  <c:v>944</c:v>
                </c:pt>
                <c:pt idx="9">
                  <c:v>757</c:v>
                </c:pt>
                <c:pt idx="12">
                  <c:v>708</c:v>
                </c:pt>
              </c:numCache>
            </c:numRef>
          </c:val>
          <c:extLst xmlns:c16r2="http://schemas.microsoft.com/office/drawing/2015/06/chart">
            <c:ext xmlns:c16="http://schemas.microsoft.com/office/drawing/2014/chart" uri="{C3380CC4-5D6E-409C-BE32-E72D297353CC}">
              <c16:uniqueId val="{00000009-0A9B-4609-A515-F7BD8DAF56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5010</c:v>
                </c:pt>
                <c:pt idx="3">
                  <c:v>5050</c:v>
                </c:pt>
                <c:pt idx="6">
                  <c:v>5168</c:v>
                </c:pt>
                <c:pt idx="9">
                  <c:v>5265</c:v>
                </c:pt>
                <c:pt idx="12">
                  <c:v>5401</c:v>
                </c:pt>
              </c:numCache>
            </c:numRef>
          </c:val>
          <c:extLst xmlns:c16r2="http://schemas.microsoft.com/office/drawing/2015/06/chart">
            <c:ext xmlns:c16="http://schemas.microsoft.com/office/drawing/2014/chart" uri="{C3380CC4-5D6E-409C-BE32-E72D297353CC}">
              <c16:uniqueId val="{0000000A-0A9B-4609-A515-F7BD8DAF5630}"/>
            </c:ext>
          </c:extLst>
        </c:ser>
        <c:dLbls>
          <c:showLegendKey val="0"/>
          <c:showVal val="0"/>
          <c:showCatName val="0"/>
          <c:showSerName val="0"/>
          <c:showPercent val="0"/>
          <c:showBubbleSize val="0"/>
        </c:dLbls>
        <c:gapWidth val="100"/>
        <c:overlap val="100"/>
        <c:axId val="393901152"/>
        <c:axId val="393907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1328</c:v>
                </c:pt>
                <c:pt idx="2">
                  <c:v>#N/A</c:v>
                </c:pt>
                <c:pt idx="3">
                  <c:v>#N/A</c:v>
                </c:pt>
                <c:pt idx="4">
                  <c:v>836</c:v>
                </c:pt>
                <c:pt idx="5">
                  <c:v>#N/A</c:v>
                </c:pt>
                <c:pt idx="6">
                  <c:v>#N/A</c:v>
                </c:pt>
                <c:pt idx="7">
                  <c:v>795</c:v>
                </c:pt>
                <c:pt idx="8">
                  <c:v>#N/A</c:v>
                </c:pt>
                <c:pt idx="9">
                  <c:v>#N/A</c:v>
                </c:pt>
                <c:pt idx="10">
                  <c:v>781</c:v>
                </c:pt>
                <c:pt idx="11">
                  <c:v>#N/A</c:v>
                </c:pt>
                <c:pt idx="12">
                  <c:v>#N/A</c:v>
                </c:pt>
                <c:pt idx="13">
                  <c:v>1131</c:v>
                </c:pt>
                <c:pt idx="14">
                  <c:v>#N/A</c:v>
                </c:pt>
              </c:numCache>
            </c:numRef>
          </c:val>
          <c:smooth val="0"/>
          <c:extLst xmlns:c16r2="http://schemas.microsoft.com/office/drawing/2015/06/chart">
            <c:ext xmlns:c16="http://schemas.microsoft.com/office/drawing/2014/chart" uri="{C3380CC4-5D6E-409C-BE32-E72D297353CC}">
              <c16:uniqueId val="{0000000B-0A9B-4609-A515-F7BD8DAF5630}"/>
            </c:ext>
          </c:extLst>
        </c:ser>
        <c:dLbls>
          <c:showLegendKey val="0"/>
          <c:showVal val="0"/>
          <c:showCatName val="0"/>
          <c:showSerName val="0"/>
          <c:showPercent val="0"/>
          <c:showBubbleSize val="0"/>
        </c:dLbls>
        <c:marker val="1"/>
        <c:smooth val="0"/>
        <c:axId val="393901152"/>
        <c:axId val="393907032"/>
      </c:lineChart>
      <c:catAx>
        <c:axId val="39390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3907032"/>
        <c:crosses val="autoZero"/>
        <c:auto val="1"/>
        <c:lblAlgn val="ctr"/>
        <c:lblOffset val="100"/>
        <c:tickLblSkip val="1"/>
        <c:tickMarkSkip val="1"/>
        <c:noMultiLvlLbl val="0"/>
      </c:catAx>
      <c:valAx>
        <c:axId val="393907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90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710</c:v>
                </c:pt>
                <c:pt idx="1">
                  <c:v>773</c:v>
                </c:pt>
                <c:pt idx="2">
                  <c:v>794</c:v>
                </c:pt>
              </c:numCache>
            </c:numRef>
          </c:val>
          <c:extLst xmlns:c16r2="http://schemas.microsoft.com/office/drawing/2015/06/chart">
            <c:ext xmlns:c16="http://schemas.microsoft.com/office/drawing/2014/chart" uri="{C3380CC4-5D6E-409C-BE32-E72D297353CC}">
              <c16:uniqueId val="{00000000-6532-4D63-BC33-541F913452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101</c:v>
                </c:pt>
                <c:pt idx="1">
                  <c:v>41</c:v>
                </c:pt>
                <c:pt idx="2">
                  <c:v>41</c:v>
                </c:pt>
              </c:numCache>
            </c:numRef>
          </c:val>
          <c:extLst xmlns:c16r2="http://schemas.microsoft.com/office/drawing/2015/06/chart">
            <c:ext xmlns:c16="http://schemas.microsoft.com/office/drawing/2014/chart" uri="{C3380CC4-5D6E-409C-BE32-E72D297353CC}">
              <c16:uniqueId val="{00000001-6532-4D63-BC33-541F913452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1386</c:v>
                </c:pt>
                <c:pt idx="1">
                  <c:v>1446</c:v>
                </c:pt>
                <c:pt idx="2">
                  <c:v>1435</c:v>
                </c:pt>
              </c:numCache>
            </c:numRef>
          </c:val>
          <c:extLst xmlns:c16r2="http://schemas.microsoft.com/office/drawing/2015/06/chart">
            <c:ext xmlns:c16="http://schemas.microsoft.com/office/drawing/2014/chart" uri="{C3380CC4-5D6E-409C-BE32-E72D297353CC}">
              <c16:uniqueId val="{00000002-6532-4D63-BC33-541F9134524A}"/>
            </c:ext>
          </c:extLst>
        </c:ser>
        <c:dLbls>
          <c:showLegendKey val="0"/>
          <c:showVal val="0"/>
          <c:showCatName val="0"/>
          <c:showSerName val="0"/>
          <c:showPercent val="0"/>
          <c:showBubbleSize val="0"/>
        </c:dLbls>
        <c:gapWidth val="120"/>
        <c:overlap val="100"/>
        <c:axId val="393906248"/>
        <c:axId val="393905072"/>
      </c:barChart>
      <c:catAx>
        <c:axId val="393906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3905072"/>
        <c:crosses val="autoZero"/>
        <c:auto val="1"/>
        <c:lblAlgn val="ctr"/>
        <c:lblOffset val="100"/>
        <c:tickLblSkip val="1"/>
        <c:tickMarkSkip val="1"/>
        <c:noMultiLvlLbl val="0"/>
      </c:catAx>
      <c:valAx>
        <c:axId val="393905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3906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E16-4987-A54A-0D0402AA26D4}"/>
                </c:ext>
                <c:ext xmlns:c15="http://schemas.microsoft.com/office/drawing/2012/chart" uri="{CE6537A1-D6FC-4f65-9D91-7224C49458BB}">
                  <c15:dlblFieldTable>
                    <c15:dlblFTEntry>
                      <c15:txfldGUID>{5AF9BA92-AF02-455B-9D28-4CE3A58768D1}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E16-4987-A54A-0D0402AA26D4}"/>
                </c:ext>
                <c:ext xmlns:c15="http://schemas.microsoft.com/office/drawing/2012/chart" uri="{CE6537A1-D6FC-4f65-9D91-7224C49458BB}">
                  <c15:dlblFieldTable>
                    <c15:dlblFTEntry>
                      <c15:txfldGUID>{86F5FF98-E666-4703-A4C3-05F5D350F20C}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E16-4987-A54A-0D0402AA26D4}"/>
                </c:ext>
                <c:ext xmlns:c15="http://schemas.microsoft.com/office/drawing/2012/chart" uri="{CE6537A1-D6FC-4f65-9D91-7224C49458BB}">
                  <c15:dlblFieldTable>
                    <c15:dlblFTEntry>
                      <c15:txfldGUID>{D8297168-F5EA-4743-A68E-FF823706D084}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E16-4987-A54A-0D0402AA26D4}"/>
                </c:ext>
                <c:ext xmlns:c15="http://schemas.microsoft.com/office/drawing/2012/chart" uri="{CE6537A1-D6FC-4f65-9D91-7224C49458BB}">
                  <c15:dlblFieldTable>
                    <c15:dlblFTEntry>
                      <c15:txfldGUID>{DEE2976F-C8B8-4838-A74E-C7A1E7E8BEAF}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E16-4987-A54A-0D0402AA26D4}"/>
                </c:ext>
                <c:ext xmlns:c15="http://schemas.microsoft.com/office/drawing/2012/chart" uri="{CE6537A1-D6FC-4f65-9D91-7224C49458BB}">
                  <c15:dlblFieldTable>
                    <c15:dlblFTEntry>
                      <c15:txfldGUID>{561F6D64-36B2-4534-AD92-56301B3CC284}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E16-4987-A54A-0D0402AA26D4}"/>
                </c:ext>
                <c:ext xmlns:c15="http://schemas.microsoft.com/office/drawing/2012/chart" uri="{CE6537A1-D6FC-4f65-9D91-7224C49458BB}">
                  <c15:dlblFieldTable>
                    <c15:dlblFTEntry>
                      <c15:txfldGUID>{51736FCE-0AC3-4C5B-BB0C-C3E3A596BE57}</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E16-4987-A54A-0D0402AA26D4}"/>
                </c:ext>
                <c:ext xmlns:c15="http://schemas.microsoft.com/office/drawing/2012/chart" uri="{CE6537A1-D6FC-4f65-9D91-7224C49458BB}">
                  <c15:layout/>
                  <c15:dlblFieldTable>
                    <c15:dlblFTEntry>
                      <c15:txfldGUID>{8BC03ECF-866D-4757-84C0-B5F09A10D66C}</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E16-4987-A54A-0D0402AA26D4}"/>
                </c:ext>
                <c:ext xmlns:c15="http://schemas.microsoft.com/office/drawing/2012/chart" uri="{CE6537A1-D6FC-4f65-9D91-7224C49458BB}">
                  <c15:layout/>
                  <c15:dlblFieldTable>
                    <c15:dlblFTEntry>
                      <c15:txfldGUID>{52CF7D8C-BAA0-4F61-A85F-1AE58802801E}</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E16-4987-A54A-0D0402AA26D4}"/>
                </c:ext>
                <c:ext xmlns:c15="http://schemas.microsoft.com/office/drawing/2012/chart" uri="{CE6537A1-D6FC-4f65-9D91-7224C49458BB}">
                  <c15:layout/>
                  <c15:dlblFieldTable>
                    <c15:dlblFTEntry>
                      <c15:txfldGUID>{73809DE2-F0B0-42F9-8F88-4D38AF224E75}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63.5</c:v>
                </c:pt>
                <c:pt idx="24">
                  <c:v>61.8</c:v>
                </c:pt>
                <c:pt idx="32">
                  <c:v>63.4</c:v>
                </c:pt>
              </c:numCache>
            </c:numRef>
          </c:xVal>
          <c:yVal>
            <c:numRef>
              <c:f>公会計指標分析・財政指標組合せ分析表!$BP$51:$DC$51</c:f>
              <c:numCache>
                <c:formatCode>#,##0.0;"▲ "#,##0.0</c:formatCode>
                <c:ptCount val="40"/>
                <c:pt idx="16">
                  <c:v>27.2</c:v>
                </c:pt>
                <c:pt idx="24">
                  <c:v>27.3</c:v>
                </c:pt>
                <c:pt idx="32">
                  <c:v>39.4</c:v>
                </c:pt>
              </c:numCache>
            </c:numRef>
          </c:yVal>
          <c:smooth val="0"/>
          <c:extLst xmlns:c16r2="http://schemas.microsoft.com/office/drawing/2015/06/chart">
            <c:ext xmlns:c16="http://schemas.microsoft.com/office/drawing/2014/chart" uri="{C3380CC4-5D6E-409C-BE32-E72D297353CC}">
              <c16:uniqueId val="{00000009-3E16-4987-A54A-0D0402AA26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E16-4987-A54A-0D0402AA26D4}"/>
                </c:ext>
                <c:ext xmlns:c15="http://schemas.microsoft.com/office/drawing/2012/chart" uri="{CE6537A1-D6FC-4f65-9D91-7224C49458BB}">
                  <c15:dlblFieldTable>
                    <c15:dlblFTEntry>
                      <c15:txfldGUID>{92652465-981E-4B5F-9B40-DA558FE52A26}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E16-4987-A54A-0D0402AA26D4}"/>
                </c:ext>
                <c:ext xmlns:c15="http://schemas.microsoft.com/office/drawing/2012/chart" uri="{CE6537A1-D6FC-4f65-9D91-7224C49458BB}">
                  <c15:dlblFieldTable>
                    <c15:dlblFTEntry>
                      <c15:txfldGUID>{5CCF2DEB-A091-4094-9764-F0AF76ECB034}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E16-4987-A54A-0D0402AA26D4}"/>
                </c:ext>
                <c:ext xmlns:c15="http://schemas.microsoft.com/office/drawing/2012/chart" uri="{CE6537A1-D6FC-4f65-9D91-7224C49458BB}">
                  <c15:dlblFieldTable>
                    <c15:dlblFTEntry>
                      <c15:txfldGUID>{2A0FEDCE-6F7B-439C-93D4-BDB4C24A9DFF}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E16-4987-A54A-0D0402AA26D4}"/>
                </c:ext>
                <c:ext xmlns:c15="http://schemas.microsoft.com/office/drawing/2012/chart" uri="{CE6537A1-D6FC-4f65-9D91-7224C49458BB}">
                  <c15:dlblFieldTable>
                    <c15:dlblFTEntry>
                      <c15:txfldGUID>{C823307D-CDB4-42D2-8D30-8B0B1FE89B04}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E16-4987-A54A-0D0402AA26D4}"/>
                </c:ext>
                <c:ext xmlns:c15="http://schemas.microsoft.com/office/drawing/2012/chart" uri="{CE6537A1-D6FC-4f65-9D91-7224C49458BB}">
                  <c15:dlblFieldTable>
                    <c15:dlblFTEntry>
                      <c15:txfldGUID>{F5B2D76C-AF9B-4D1B-8D1E-5849A4F06955}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E16-4987-A54A-0D0402AA26D4}"/>
                </c:ext>
                <c:ext xmlns:c15="http://schemas.microsoft.com/office/drawing/2012/chart" uri="{CE6537A1-D6FC-4f65-9D91-7224C49458BB}">
                  <c15:dlblFieldTable>
                    <c15:dlblFTEntry>
                      <c15:txfldGUID>{A488E504-A1C5-46D7-8159-51E91D560788}</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E16-4987-A54A-0D0402AA26D4}"/>
                </c:ext>
                <c:ext xmlns:c15="http://schemas.microsoft.com/office/drawing/2012/chart" uri="{CE6537A1-D6FC-4f65-9D91-7224C49458BB}">
                  <c15:layout/>
                  <c15:dlblFieldTable>
                    <c15:dlblFTEntry>
                      <c15:txfldGUID>{F61F23AB-3322-4584-A171-92FCFC7158A7}</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E16-4987-A54A-0D0402AA26D4}"/>
                </c:ext>
                <c:ext xmlns:c15="http://schemas.microsoft.com/office/drawing/2012/chart" uri="{CE6537A1-D6FC-4f65-9D91-7224C49458BB}">
                  <c15:layout/>
                  <c15:dlblFieldTable>
                    <c15:dlblFTEntry>
                      <c15:txfldGUID>{CA1378C7-51AD-444F-8FE7-D3015859ED3F}</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E16-4987-A54A-0D0402AA26D4}"/>
                </c:ext>
                <c:ext xmlns:c15="http://schemas.microsoft.com/office/drawing/2012/chart" uri="{CE6537A1-D6FC-4f65-9D91-7224C49458BB}">
                  <c15:layout/>
                  <c15:dlblFieldTable>
                    <c15:dlblFTEntry>
                      <c15:txfldGUID>{A42AC559-C7E8-41F9-977A-B436F76B98CE}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pt idx="32">
                  <c:v>59.3</c:v>
                </c:pt>
              </c:numCache>
            </c:numRef>
          </c:xVal>
          <c:yVal>
            <c:numRef>
              <c:f>公会計指標分析・財政指標組合せ分析表!$BP$55:$DC$55</c:f>
              <c:numCache>
                <c:formatCode>#,##0.0;"▲ "#,##0.0</c:formatCode>
                <c:ptCount val="40"/>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3E16-4987-A54A-0D0402AA26D4}"/>
            </c:ext>
          </c:extLst>
        </c:ser>
        <c:dLbls>
          <c:showLegendKey val="0"/>
          <c:showVal val="1"/>
          <c:showCatName val="0"/>
          <c:showSerName val="0"/>
          <c:showPercent val="0"/>
          <c:showBubbleSize val="0"/>
        </c:dLbls>
        <c:axId val="393902720"/>
        <c:axId val="393904288"/>
      </c:scatterChart>
      <c:valAx>
        <c:axId val="393902720"/>
        <c:scaling>
          <c:orientation val="minMax"/>
          <c:max val="64.199999999999989"/>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3904288"/>
        <c:crosses val="autoZero"/>
        <c:crossBetween val="midCat"/>
      </c:valAx>
      <c:valAx>
        <c:axId val="393904288"/>
        <c:scaling>
          <c:orientation val="minMax"/>
          <c:max val="43"/>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3902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8DF-41F9-BC02-074A167291D4}"/>
                </c:ext>
                <c:ext xmlns:c15="http://schemas.microsoft.com/office/drawing/2012/chart" uri="{CE6537A1-D6FC-4f65-9D91-7224C49458BB}">
                  <c15:layout/>
                  <c15:dlblFieldTable>
                    <c15:dlblFTEntry>
                      <c15:txfldGUID>{9D733834-5674-4048-8CA9-3BFE7A22F34B}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8DF-41F9-BC02-074A167291D4}"/>
                </c:ext>
                <c:ext xmlns:c15="http://schemas.microsoft.com/office/drawing/2012/chart" uri="{CE6537A1-D6FC-4f65-9D91-7224C49458BB}">
                  <c15:dlblFieldTable>
                    <c15:dlblFTEntry>
                      <c15:txfldGUID>{C7D0E81B-6469-426D-A17F-DE4920944733}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8DF-41F9-BC02-074A167291D4}"/>
                </c:ext>
                <c:ext xmlns:c15="http://schemas.microsoft.com/office/drawing/2012/chart" uri="{CE6537A1-D6FC-4f65-9D91-7224C49458BB}">
                  <c15:dlblFieldTable>
                    <c15:dlblFTEntry>
                      <c15:txfldGUID>{53E40B59-FBA9-482F-AB65-A9673D427B85}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8DF-41F9-BC02-074A167291D4}"/>
                </c:ext>
                <c:ext xmlns:c15="http://schemas.microsoft.com/office/drawing/2012/chart" uri="{CE6537A1-D6FC-4f65-9D91-7224C49458BB}">
                  <c15:dlblFieldTable>
                    <c15:dlblFTEntry>
                      <c15:txfldGUID>{C37CE44D-3DD4-401B-87A7-B8BEA66A8D19}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8DF-41F9-BC02-074A167291D4}"/>
                </c:ext>
                <c:ext xmlns:c15="http://schemas.microsoft.com/office/drawing/2012/chart" uri="{CE6537A1-D6FC-4f65-9D91-7224C49458BB}">
                  <c15:dlblFieldTable>
                    <c15:dlblFTEntry>
                      <c15:txfldGUID>{30C83634-D7A8-4B0D-961D-A26E9A2A117D}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8DF-41F9-BC02-074A167291D4}"/>
                </c:ext>
                <c:ext xmlns:c15="http://schemas.microsoft.com/office/drawing/2012/chart" uri="{CE6537A1-D6FC-4f65-9D91-7224C49458BB}">
                  <c15:layout/>
                  <c15:dlblFieldTable>
                    <c15:dlblFTEntry>
                      <c15:txfldGUID>{951931E0-26E0-4937-9E52-9ACAF3F743D4}</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8DF-41F9-BC02-074A167291D4}"/>
                </c:ext>
                <c:ext xmlns:c15="http://schemas.microsoft.com/office/drawing/2012/chart" uri="{CE6537A1-D6FC-4f65-9D91-7224C49458BB}">
                  <c15:layout/>
                  <c15:dlblFieldTable>
                    <c15:dlblFTEntry>
                      <c15:txfldGUID>{DFB12706-FD02-40E8-8154-B367DD357607}</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8DF-41F9-BC02-074A167291D4}"/>
                </c:ext>
                <c:ext xmlns:c15="http://schemas.microsoft.com/office/drawing/2012/chart" uri="{CE6537A1-D6FC-4f65-9D91-7224C49458BB}">
                  <c15:layout/>
                  <c15:dlblFieldTable>
                    <c15:dlblFTEntry>
                      <c15:txfldGUID>{1EAE0535-C64D-4C9C-BEDC-2C3B296C8E4F}</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8DF-41F9-BC02-074A167291D4}"/>
                </c:ext>
                <c:ext xmlns:c15="http://schemas.microsoft.com/office/drawing/2012/chart" uri="{CE6537A1-D6FC-4f65-9D91-7224C49458BB}">
                  <c15:layout/>
                  <c15:dlblFieldTable>
                    <c15:dlblFTEntry>
                      <c15:txfldGUID>{BD81B250-E82B-49F3-AEFB-D7021F222C2D}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15.8</c:v>
                </c:pt>
                <c:pt idx="8">
                  <c:v>13.9</c:v>
                </c:pt>
                <c:pt idx="16">
                  <c:v>12.2</c:v>
                </c:pt>
                <c:pt idx="24">
                  <c:v>10</c:v>
                </c:pt>
                <c:pt idx="32">
                  <c:v>9.3000000000000007</c:v>
                </c:pt>
              </c:numCache>
            </c:numRef>
          </c:xVal>
          <c:yVal>
            <c:numRef>
              <c:f>公会計指標分析・財政指標組合せ分析表!$BP$73:$DC$73</c:f>
              <c:numCache>
                <c:formatCode>#,##0.0;"▲ "#,##0.0</c:formatCode>
                <c:ptCount val="40"/>
                <c:pt idx="0">
                  <c:v>46.7</c:v>
                </c:pt>
                <c:pt idx="8">
                  <c:v>29.4</c:v>
                </c:pt>
                <c:pt idx="16">
                  <c:v>27.2</c:v>
                </c:pt>
                <c:pt idx="24">
                  <c:v>27.3</c:v>
                </c:pt>
                <c:pt idx="32">
                  <c:v>39.4</c:v>
                </c:pt>
              </c:numCache>
            </c:numRef>
          </c:yVal>
          <c:smooth val="0"/>
          <c:extLst xmlns:c16r2="http://schemas.microsoft.com/office/drawing/2015/06/chart">
            <c:ext xmlns:c16="http://schemas.microsoft.com/office/drawing/2014/chart" uri="{C3380CC4-5D6E-409C-BE32-E72D297353CC}">
              <c16:uniqueId val="{00000009-D8DF-41F9-BC02-074A167291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8DF-41F9-BC02-074A167291D4}"/>
                </c:ext>
                <c:ext xmlns:c15="http://schemas.microsoft.com/office/drawing/2012/chart" uri="{CE6537A1-D6FC-4f65-9D91-7224C49458BB}">
                  <c15:layout/>
                  <c15:dlblFieldTable>
                    <c15:dlblFTEntry>
                      <c15:txfldGUID>{3CD15B59-9635-4C99-BC11-FE056D3CA20E}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8DF-41F9-BC02-074A167291D4}"/>
                </c:ext>
                <c:ext xmlns:c15="http://schemas.microsoft.com/office/drawing/2012/chart" uri="{CE6537A1-D6FC-4f65-9D91-7224C49458BB}">
                  <c15:dlblFieldTable>
                    <c15:dlblFTEntry>
                      <c15:txfldGUID>{395E4C65-793D-4CD8-9CE1-D63F9E9786CC}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8DF-41F9-BC02-074A167291D4}"/>
                </c:ext>
                <c:ext xmlns:c15="http://schemas.microsoft.com/office/drawing/2012/chart" uri="{CE6537A1-D6FC-4f65-9D91-7224C49458BB}">
                  <c15:dlblFieldTable>
                    <c15:dlblFTEntry>
                      <c15:txfldGUID>{970C86A3-F0AB-42C5-9A02-D74ABDBEE8B1}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8DF-41F9-BC02-074A167291D4}"/>
                </c:ext>
                <c:ext xmlns:c15="http://schemas.microsoft.com/office/drawing/2012/chart" uri="{CE6537A1-D6FC-4f65-9D91-7224C49458BB}">
                  <c15:dlblFieldTable>
                    <c15:dlblFTEntry>
                      <c15:txfldGUID>{64870487-0188-436D-B47A-A1ED477C72F7}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8DF-41F9-BC02-074A167291D4}"/>
                </c:ext>
                <c:ext xmlns:c15="http://schemas.microsoft.com/office/drawing/2012/chart" uri="{CE6537A1-D6FC-4f65-9D91-7224C49458BB}">
                  <c15:dlblFieldTable>
                    <c15:dlblFTEntry>
                      <c15:txfldGUID>{EDF69A8B-2E68-4DE7-852C-0B9AEF6F8ED1}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8DF-41F9-BC02-074A167291D4}"/>
                </c:ext>
                <c:ext xmlns:c15="http://schemas.microsoft.com/office/drawing/2012/chart" uri="{CE6537A1-D6FC-4f65-9D91-7224C49458BB}">
                  <c15:layout/>
                  <c15:dlblFieldTable>
                    <c15:dlblFTEntry>
                      <c15:txfldGUID>{1CE0B25E-5919-4DE3-9BAA-289FFB5A527D}</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8DF-41F9-BC02-074A167291D4}"/>
                </c:ext>
                <c:ext xmlns:c15="http://schemas.microsoft.com/office/drawing/2012/chart" uri="{CE6537A1-D6FC-4f65-9D91-7224C49458BB}">
                  <c15:layout/>
                  <c15:dlblFieldTable>
                    <c15:dlblFTEntry>
                      <c15:txfldGUID>{2530BCCA-7C2D-44E9-8741-43E0969E0D2E}</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8DF-41F9-BC02-074A167291D4}"/>
                </c:ext>
                <c:ext xmlns:c15="http://schemas.microsoft.com/office/drawing/2012/chart" uri="{CE6537A1-D6FC-4f65-9D91-7224C49458BB}">
                  <c15:layout/>
                  <c15:dlblFieldTable>
                    <c15:dlblFTEntry>
                      <c15:txfldGUID>{F939427E-93DB-4877-9351-F6036B714D17}</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8DF-41F9-BC02-074A167291D4}"/>
                </c:ext>
                <c:ext xmlns:c15="http://schemas.microsoft.com/office/drawing/2012/chart" uri="{CE6537A1-D6FC-4f65-9D91-7224C49458BB}">
                  <c15:layout/>
                  <c15:dlblFieldTable>
                    <c15:dlblFTEntry>
                      <c15:txfldGUID>{25D6BC41-0B0E-4621-AA39-125A3465F54F}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9.3000000000000007</c:v>
                </c:pt>
                <c:pt idx="24">
                  <c:v>9.1999999999999993</c:v>
                </c:pt>
                <c:pt idx="32">
                  <c:v>9.1</c:v>
                </c:pt>
              </c:numCache>
            </c:numRef>
          </c:xVal>
          <c:yVal>
            <c:numRef>
              <c:f>公会計指標分析・財政指標組合せ分析表!$BP$77:$DC$77</c:f>
              <c:numCache>
                <c:formatCode>#,##0.0;"▲ "#,##0.0</c:formatCode>
                <c:ptCount val="40"/>
                <c:pt idx="0">
                  <c:v>24.3</c:v>
                </c:pt>
                <c:pt idx="8">
                  <c:v>0</c:v>
                </c:pt>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D8DF-41F9-BC02-074A167291D4}"/>
            </c:ext>
          </c:extLst>
        </c:ser>
        <c:dLbls>
          <c:showLegendKey val="0"/>
          <c:showVal val="1"/>
          <c:showCatName val="0"/>
          <c:showSerName val="0"/>
          <c:showPercent val="0"/>
          <c:showBubbleSize val="0"/>
        </c:dLbls>
        <c:axId val="393903112"/>
        <c:axId val="393899976"/>
      </c:scatterChart>
      <c:valAx>
        <c:axId val="393903112"/>
        <c:scaling>
          <c:orientation val="minMax"/>
          <c:max val="16.5"/>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3899976"/>
        <c:crosses val="autoZero"/>
        <c:crossBetween val="midCat"/>
      </c:valAx>
      <c:valAx>
        <c:axId val="393899976"/>
        <c:scaling>
          <c:orientation val="minMax"/>
          <c:max val="5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3903112"/>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償還のピークが過ぎたことや平成２２年度から平成２６年度にかけて繰上償還を総額約２２７百万円行なったことにより、元利償還金が減少し、実質公債費比率の割合は減少している。平成２９年度においては、公営企業債の元利償還金に対する繰入金が増加したが、元利償還金の減少により、平成２９年度決算においての実質公債費比率は９．３％ととなった。今後も財源措置のある起債をすることや新たな債務負担行為を設定しないなど、引き続き財政健全化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平成２２年度に設定した国営土地改良事業</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債務負担行為に基づく支出予定額が減少している</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一般会計等に係る地方債の現在高が増加してきている。また、下水道事業に係る公営企業債等繰入見込額も増加したこと、須賀川地方保健環境組合における新ごみ処理施設や最終処分場の建設等大規模事業の進展により、将来負担額は増加した。</a:t>
          </a:r>
          <a:endPar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充当可能基金と充当可能特定歳入は増加したが、基準財政需要額算入見込額が減少したことにより、充当可能財源等は減少となった。</a:t>
          </a:r>
          <a:endPar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新規事業を行う場合は交付税算入率の高い事業を選択する等により基準財政需要額算入見込額を増加させる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ことや新規の地方債の借入れを抑制するなど、将来負担の軽減に努めていく。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福島県鏡石町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中学校の校庭整備事業に伴い、文教施設維持整備基金を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万円取り崩したが、庁舎新築事業基金に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財政調整基金については、標準財政規模の１０％以上を保ちつつ、老朽化した公共施設の更新整備に使用するため、個々の特定目的基金への積立も行っていく。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庁舎新築事業基金：鏡石町役場庁舎の新築及び増改築等に要する経費に充てる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文教施設維持整備基金：文教施設の維持管理及び改築等に要する経費に充てる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牧場の朝スポーツ文化振興基金：スポーツの振興に要する経費、町内のスポーツ文化団体及び人材育成に要する経費、郷土文化の保存に要する経費に充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庁舎新築事業基金については、基金設置条例上、毎年度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万円ずつ積み立てることとなっているため、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万円積み立てた。文教施設維持整備基金については、中学校の施設整備のために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庁舎新築事業基金：現在計画されている公共施設の建設のため、取り崩す予定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牧場の朝スポーツ文化振興基金：老朽化した陸上競技場の整備のため、取り崩す予定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前年度繰越金及び税収等の歳入超過分を積み立てたことにより、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標準財政規模の１０％以上を保てるよう努めていく。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国営土地改良事業</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に対する償還金への繰上償還として</a:t>
          </a:r>
          <a:r>
            <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4,000</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12,718
12,670
31.30
5,972,886
5,863,252
99,498
3,289,726
5,401,418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本町が所有する公共施設等の多くは昭和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年にかけて建設されており、老朽化が住んでいるため、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策定予定</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各施設の個別計画に基づいて施設の整備・維持・更新を行っていく。</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明朝" panose="02020609040205080304" pitchFamily="17" charset="-128"/>
            <a:ea typeface="ＭＳ 明朝" panose="02020609040205080304" pitchFamily="17"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69" name="有形固定資産減価償却率平均値テキスト"/>
        <xdr:cNvSpPr txBox="1"/>
      </xdr:nvSpPr>
      <xdr:spPr>
        <a:xfrm>
          <a:off x="4813300" y="5985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115782</xdr:rowOff>
    </xdr:from>
    <xdr:to>
      <xdr:col>23</xdr:col>
      <xdr:colOff>136525</xdr:colOff>
      <xdr:row>30</xdr:row>
      <xdr:rowOff>45932</xdr:rowOff>
    </xdr:to>
    <xdr:sp macro="" textlink="">
      <xdr:nvSpPr>
        <xdr:cNvPr id="78" name="楕円 77"/>
        <xdr:cNvSpPr/>
      </xdr:nvSpPr>
      <xdr:spPr>
        <a:xfrm>
          <a:off x="47117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138659</xdr:rowOff>
    </xdr:from>
    <xdr:ext cx="405111" cy="259045"/>
    <xdr:sp macro="" textlink="">
      <xdr:nvSpPr>
        <xdr:cNvPr id="79" name="有形固定資産減価償却率該当値テキスト"/>
        <xdr:cNvSpPr txBox="1"/>
      </xdr:nvSpPr>
      <xdr:spPr>
        <a:xfrm>
          <a:off x="4813300" y="5710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0" name="楕円 79"/>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166582</xdr:rowOff>
    </xdr:from>
    <xdr:to>
      <xdr:col>23</xdr:col>
      <xdr:colOff>85725</xdr:colOff>
      <xdr:row>30</xdr:row>
      <xdr:rowOff>52705</xdr:rowOff>
    </xdr:to>
    <xdr:cxnSp macro="">
      <xdr:nvCxnSpPr>
        <xdr:cNvPr id="81" name="直線コネクタ 80"/>
        <xdr:cNvCxnSpPr/>
      </xdr:nvCxnSpPr>
      <xdr:spPr>
        <a:xfrm flipV="1">
          <a:off x="4051300" y="5910157"/>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112183</xdr:rowOff>
    </xdr:from>
    <xdr:to>
      <xdr:col>15</xdr:col>
      <xdr:colOff>187325</xdr:colOff>
      <xdr:row>30</xdr:row>
      <xdr:rowOff>42333</xdr:rowOff>
    </xdr:to>
    <xdr:sp macro="" textlink="">
      <xdr:nvSpPr>
        <xdr:cNvPr id="82" name="楕円 81"/>
        <xdr:cNvSpPr/>
      </xdr:nvSpPr>
      <xdr:spPr>
        <a:xfrm>
          <a:off x="3238500" y="58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162983</xdr:rowOff>
    </xdr:from>
    <xdr:to>
      <xdr:col>19</xdr:col>
      <xdr:colOff>136525</xdr:colOff>
      <xdr:row>30</xdr:row>
      <xdr:rowOff>52705</xdr:rowOff>
    </xdr:to>
    <xdr:cxnSp macro="">
      <xdr:nvCxnSpPr>
        <xdr:cNvPr id="83" name="直線コネクタ 82"/>
        <xdr:cNvCxnSpPr/>
      </xdr:nvCxnSpPr>
      <xdr:spPr>
        <a:xfrm>
          <a:off x="3289300" y="5906558"/>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74312</xdr:rowOff>
    </xdr:from>
    <xdr:ext cx="405111" cy="259045"/>
    <xdr:sp macro="" textlink="">
      <xdr:nvSpPr>
        <xdr:cNvPr id="84" name="n_1aveValue有形固定資産減価償却率"/>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85"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120032</xdr:rowOff>
    </xdr:from>
    <xdr:ext cx="405111" cy="259045"/>
    <xdr:sp macro="" textlink="">
      <xdr:nvSpPr>
        <xdr:cNvPr id="86" name="n_1mainValue有形固定資産減価償却率"/>
        <xdr:cNvSpPr txBox="1"/>
      </xdr:nvSpPr>
      <xdr:spPr>
        <a:xfrm>
          <a:off x="38360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58860</xdr:rowOff>
    </xdr:from>
    <xdr:ext cx="405111" cy="259045"/>
    <xdr:sp macro="" textlink="">
      <xdr:nvSpPr>
        <xdr:cNvPr id="87" name="n_2mainValue有形固定資産減価償却率"/>
        <xdr:cNvSpPr txBox="1"/>
      </xdr:nvSpPr>
      <xdr:spPr>
        <a:xfrm>
          <a:off x="3086744" y="563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明朝" panose="02020609040205080304" pitchFamily="17" charset="-128"/>
              <a:ea typeface="ＭＳ 明朝" panose="02020609040205080304" pitchFamily="17" charset="-128"/>
            </a:rPr>
            <a:t>　</a:t>
          </a:r>
          <a:r>
            <a:rPr kumimoji="1" lang="ja-JP" altLang="en-US" sz="1100">
              <a:latin typeface="ＭＳ ゴシック" panose="020B0609070205080204" pitchFamily="49" charset="-128"/>
              <a:ea typeface="ＭＳ ゴシック" panose="020B0609070205080204" pitchFamily="49" charset="-128"/>
            </a:rPr>
            <a:t>公営企業債等繰入見込額の増加により将来負担額の増加し、類似団体と比較して</a:t>
          </a:r>
          <a:r>
            <a:rPr kumimoji="1" lang="en-US" altLang="ja-JP" sz="1100">
              <a:latin typeface="ＭＳ ゴシック" panose="020B0609070205080204" pitchFamily="49" charset="-128"/>
              <a:ea typeface="ＭＳ ゴシック" panose="020B0609070205080204" pitchFamily="49" charset="-128"/>
            </a:rPr>
            <a:t>0.5</a:t>
          </a:r>
          <a:r>
            <a:rPr kumimoji="1" lang="ja-JP" altLang="en-US" sz="1100">
              <a:latin typeface="ＭＳ ゴシック" panose="020B0609070205080204" pitchFamily="49" charset="-128"/>
              <a:ea typeface="ＭＳ ゴシック" panose="020B0609070205080204" pitchFamily="49" charset="-128"/>
            </a:rPr>
            <a:t>ポイント高くなっている。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地方債の残高も増加してきているため、地方債の新規発行を抑制していくとともに地方債の償還の増加に備え、充当可能基金残高の管理を徹底していく。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6" name="直線コネクタ 115"/>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9"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0" name="直線コネクタ 119"/>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1"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78670</xdr:rowOff>
    </xdr:from>
    <xdr:to>
      <xdr:col>76</xdr:col>
      <xdr:colOff>73025</xdr:colOff>
      <xdr:row>31</xdr:row>
      <xdr:rowOff>8820</xdr:rowOff>
    </xdr:to>
    <xdr:sp macro="" textlink="">
      <xdr:nvSpPr>
        <xdr:cNvPr id="128" name="楕円 127"/>
        <xdr:cNvSpPr/>
      </xdr:nvSpPr>
      <xdr:spPr>
        <a:xfrm>
          <a:off x="14744700" y="59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101547</xdr:rowOff>
    </xdr:from>
    <xdr:ext cx="340478" cy="259045"/>
    <xdr:sp macro="" textlink="">
      <xdr:nvSpPr>
        <xdr:cNvPr id="129" name="債務償還可能年数該当値テキスト"/>
        <xdr:cNvSpPr txBox="1"/>
      </xdr:nvSpPr>
      <xdr:spPr>
        <a:xfrm>
          <a:off x="14846300" y="58451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12,718
12,670
31.30
5,972,886
5,863,252
99,498
3,289,726
5,401,418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0" name="楕円 69"/>
        <xdr:cNvSpPr/>
      </xdr:nvSpPr>
      <xdr:spPr>
        <a:xfrm>
          <a:off x="4584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122572</xdr:rowOff>
    </xdr:from>
    <xdr:ext cx="405111" cy="259045"/>
    <xdr:sp macro="" textlink="">
      <xdr:nvSpPr>
        <xdr:cNvPr id="71" name="【道路】&#10;有形固定資産減価償却率該当値テキスト"/>
        <xdr:cNvSpPr txBox="1"/>
      </xdr:nvSpPr>
      <xdr:spPr>
        <a:xfrm>
          <a:off x="4673600"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2" name="楕円 71"/>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38</xdr:row>
      <xdr:rowOff>19050</xdr:rowOff>
    </xdr:to>
    <xdr:cxnSp macro="">
      <xdr:nvCxnSpPr>
        <xdr:cNvPr id="73" name="直線コネクタ 72"/>
        <xdr:cNvCxnSpPr/>
      </xdr:nvCxnSpPr>
      <xdr:spPr>
        <a:xfrm flipV="1">
          <a:off x="3797300" y="64941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111125</xdr:rowOff>
    </xdr:from>
    <xdr:to>
      <xdr:col>15</xdr:col>
      <xdr:colOff>101600</xdr:colOff>
      <xdr:row>38</xdr:row>
      <xdr:rowOff>41275</xdr:rowOff>
    </xdr:to>
    <xdr:sp macro="" textlink="">
      <xdr:nvSpPr>
        <xdr:cNvPr id="74" name="楕円 73"/>
        <xdr:cNvSpPr/>
      </xdr:nvSpPr>
      <xdr:spPr>
        <a:xfrm>
          <a:off x="2857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161925</xdr:rowOff>
    </xdr:from>
    <xdr:to>
      <xdr:col>19</xdr:col>
      <xdr:colOff>177800</xdr:colOff>
      <xdr:row>38</xdr:row>
      <xdr:rowOff>19050</xdr:rowOff>
    </xdr:to>
    <xdr:cxnSp macro="">
      <xdr:nvCxnSpPr>
        <xdr:cNvPr id="75" name="直線コネクタ 74"/>
        <xdr:cNvCxnSpPr/>
      </xdr:nvCxnSpPr>
      <xdr:spPr>
        <a:xfrm>
          <a:off x="2908300" y="6505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114317</xdr:rowOff>
    </xdr:from>
    <xdr:ext cx="405111" cy="259045"/>
    <xdr:sp macro="" textlink="">
      <xdr:nvSpPr>
        <xdr:cNvPr id="76" name="n_1ave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77" name="n_2aveValue【道路】&#10;有形固定資産減価償却率"/>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86377</xdr:rowOff>
    </xdr:from>
    <xdr:ext cx="405111" cy="259045"/>
    <xdr:sp macro="" textlink="">
      <xdr:nvSpPr>
        <xdr:cNvPr id="78" name="n_1main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79" name="n_2main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3" name="直線コネクタ 102"/>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4"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5" name="直線コネクタ 104"/>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6"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7" name="直線コネクタ 106"/>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134955</xdr:rowOff>
    </xdr:from>
    <xdr:ext cx="534377" cy="259045"/>
    <xdr:sp macro="" textlink="">
      <xdr:nvSpPr>
        <xdr:cNvPr id="108" name="【道路】&#10;一人当たり延長平均値テキスト"/>
        <xdr:cNvSpPr txBox="1"/>
      </xdr:nvSpPr>
      <xdr:spPr>
        <a:xfrm>
          <a:off x="10515600" y="647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9" name="フローチャート: 判断 108"/>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10" name="フローチャート: 判断 109"/>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11" name="フローチャート: 判断 110"/>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99105</xdr:rowOff>
    </xdr:from>
    <xdr:to>
      <xdr:col>55</xdr:col>
      <xdr:colOff>50800</xdr:colOff>
      <xdr:row>40</xdr:row>
      <xdr:rowOff>29255</xdr:rowOff>
    </xdr:to>
    <xdr:sp macro="" textlink="">
      <xdr:nvSpPr>
        <xdr:cNvPr id="117" name="楕円 116"/>
        <xdr:cNvSpPr/>
      </xdr:nvSpPr>
      <xdr:spPr>
        <a:xfrm>
          <a:off x="10426700" y="67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77532</xdr:rowOff>
    </xdr:from>
    <xdr:ext cx="534377" cy="259045"/>
    <xdr:sp macro="" textlink="">
      <xdr:nvSpPr>
        <xdr:cNvPr id="118" name="【道路】&#10;一人当たり延長該当値テキスト"/>
        <xdr:cNvSpPr txBox="1"/>
      </xdr:nvSpPr>
      <xdr:spPr>
        <a:xfrm>
          <a:off x="10515600" y="676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101886</xdr:rowOff>
    </xdr:from>
    <xdr:to>
      <xdr:col>50</xdr:col>
      <xdr:colOff>165100</xdr:colOff>
      <xdr:row>40</xdr:row>
      <xdr:rowOff>32036</xdr:rowOff>
    </xdr:to>
    <xdr:sp macro="" textlink="">
      <xdr:nvSpPr>
        <xdr:cNvPr id="119" name="楕円 118"/>
        <xdr:cNvSpPr/>
      </xdr:nvSpPr>
      <xdr:spPr>
        <a:xfrm>
          <a:off x="9588500" y="67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149905</xdr:rowOff>
    </xdr:from>
    <xdr:to>
      <xdr:col>55</xdr:col>
      <xdr:colOff>0</xdr:colOff>
      <xdr:row>39</xdr:row>
      <xdr:rowOff>152686</xdr:rowOff>
    </xdr:to>
    <xdr:cxnSp macro="">
      <xdr:nvCxnSpPr>
        <xdr:cNvPr id="120" name="直線コネクタ 119"/>
        <xdr:cNvCxnSpPr/>
      </xdr:nvCxnSpPr>
      <xdr:spPr>
        <a:xfrm flipV="1">
          <a:off x="9639300" y="6836455"/>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138005</xdr:rowOff>
    </xdr:from>
    <xdr:to>
      <xdr:col>46</xdr:col>
      <xdr:colOff>38100</xdr:colOff>
      <xdr:row>40</xdr:row>
      <xdr:rowOff>68155</xdr:rowOff>
    </xdr:to>
    <xdr:sp macro="" textlink="">
      <xdr:nvSpPr>
        <xdr:cNvPr id="121" name="楕円 120"/>
        <xdr:cNvSpPr/>
      </xdr:nvSpPr>
      <xdr:spPr>
        <a:xfrm>
          <a:off x="8699500" y="68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152686</xdr:rowOff>
    </xdr:from>
    <xdr:to>
      <xdr:col>50</xdr:col>
      <xdr:colOff>114300</xdr:colOff>
      <xdr:row>40</xdr:row>
      <xdr:rowOff>17355</xdr:rowOff>
    </xdr:to>
    <xdr:cxnSp macro="">
      <xdr:nvCxnSpPr>
        <xdr:cNvPr id="122" name="直線コネクタ 121"/>
        <xdr:cNvCxnSpPr/>
      </xdr:nvCxnSpPr>
      <xdr:spPr>
        <a:xfrm flipV="1">
          <a:off x="8750300" y="6839236"/>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23" name="n_1aveValue【道路】&#10;一人当たり延長"/>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24" name="n_2aveValue【道路】&#10;一人当たり延長"/>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23163</xdr:rowOff>
    </xdr:from>
    <xdr:ext cx="534377" cy="259045"/>
    <xdr:sp macro="" textlink="">
      <xdr:nvSpPr>
        <xdr:cNvPr id="125" name="n_1mainValue【道路】&#10;一人当たり延長"/>
        <xdr:cNvSpPr txBox="1"/>
      </xdr:nvSpPr>
      <xdr:spPr>
        <a:xfrm>
          <a:off x="9359411" y="68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59282</xdr:rowOff>
    </xdr:from>
    <xdr:ext cx="534377" cy="259045"/>
    <xdr:sp macro="" textlink="">
      <xdr:nvSpPr>
        <xdr:cNvPr id="126" name="n_2mainValue【道路】&#10;一人当たり延長"/>
        <xdr:cNvSpPr txBox="1"/>
      </xdr:nvSpPr>
      <xdr:spPr>
        <a:xfrm>
          <a:off x="8483111" y="691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52" name="直線コネクタ 151"/>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53"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4" name="直線コネクタ 153"/>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6" name="直線コネクタ 15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7" name="【橋りょう・トンネル】&#10;有形固定資産減価償却率平均値テキスト"/>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8" name="フローチャート: 判断 157"/>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60" name="フローチャート: 判断 159"/>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161472</xdr:rowOff>
    </xdr:from>
    <xdr:to>
      <xdr:col>24</xdr:col>
      <xdr:colOff>114300</xdr:colOff>
      <xdr:row>55</xdr:row>
      <xdr:rowOff>91622</xdr:rowOff>
    </xdr:to>
    <xdr:sp macro="" textlink="">
      <xdr:nvSpPr>
        <xdr:cNvPr id="166" name="楕円 165"/>
        <xdr:cNvSpPr/>
      </xdr:nvSpPr>
      <xdr:spPr>
        <a:xfrm>
          <a:off x="4584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114499</xdr:rowOff>
    </xdr:from>
    <xdr:ext cx="469744" cy="259045"/>
    <xdr:sp macro="" textlink="">
      <xdr:nvSpPr>
        <xdr:cNvPr id="167" name="【橋りょう・トンネル】&#10;有形固定資産減価償却率該当値テキスト"/>
        <xdr:cNvSpPr txBox="1"/>
      </xdr:nvSpPr>
      <xdr:spPr>
        <a:xfrm>
          <a:off x="46736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168" name="楕円 167"/>
        <xdr:cNvSpPr/>
      </xdr:nvSpPr>
      <xdr:spPr>
        <a:xfrm>
          <a:off x="3746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40822</xdr:rowOff>
    </xdr:from>
    <xdr:to>
      <xdr:col>24</xdr:col>
      <xdr:colOff>63500</xdr:colOff>
      <xdr:row>55</xdr:row>
      <xdr:rowOff>40822</xdr:rowOff>
    </xdr:to>
    <xdr:cxnSp macro="">
      <xdr:nvCxnSpPr>
        <xdr:cNvPr id="169" name="直線コネクタ 168"/>
        <xdr:cNvCxnSpPr/>
      </xdr:nvCxnSpPr>
      <xdr:spPr>
        <a:xfrm>
          <a:off x="3797300" y="947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99423</xdr:rowOff>
    </xdr:from>
    <xdr:to>
      <xdr:col>15</xdr:col>
      <xdr:colOff>101600</xdr:colOff>
      <xdr:row>58</xdr:row>
      <xdr:rowOff>29573</xdr:rowOff>
    </xdr:to>
    <xdr:sp macro="" textlink="">
      <xdr:nvSpPr>
        <xdr:cNvPr id="170" name="楕円 169"/>
        <xdr:cNvSpPr/>
      </xdr:nvSpPr>
      <xdr:spPr>
        <a:xfrm>
          <a:off x="2857500" y="98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57</xdr:row>
      <xdr:rowOff>150223</xdr:rowOff>
    </xdr:to>
    <xdr:cxnSp macro="">
      <xdr:nvCxnSpPr>
        <xdr:cNvPr id="171" name="直線コネクタ 170"/>
        <xdr:cNvCxnSpPr/>
      </xdr:nvCxnSpPr>
      <xdr:spPr>
        <a:xfrm flipV="1">
          <a:off x="2908300" y="9470572"/>
          <a:ext cx="889000" cy="4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72"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73"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53</xdr:row>
      <xdr:rowOff>108149</xdr:rowOff>
    </xdr:from>
    <xdr:ext cx="469744" cy="259045"/>
    <xdr:sp macro="" textlink="">
      <xdr:nvSpPr>
        <xdr:cNvPr id="174" name="n_1mainValue【橋りょう・トンネル】&#10;有形固定資産減価償却率"/>
        <xdr:cNvSpPr txBox="1"/>
      </xdr:nvSpPr>
      <xdr:spPr>
        <a:xfrm>
          <a:off x="3549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46100</xdr:rowOff>
    </xdr:from>
    <xdr:ext cx="405111" cy="259045"/>
    <xdr:sp macro="" textlink="">
      <xdr:nvSpPr>
        <xdr:cNvPr id="175" name="n_2mainValue【橋りょう・トンネル】&#10;有形固定資産減価償却率"/>
        <xdr:cNvSpPr txBox="1"/>
      </xdr:nvSpPr>
      <xdr:spPr>
        <a:xfrm>
          <a:off x="27057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9" name="直線コネクタ 198"/>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200"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201" name="直線コネクタ 200"/>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202"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203" name="直線コネクタ 202"/>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122206</xdr:rowOff>
    </xdr:from>
    <xdr:ext cx="599010" cy="259045"/>
    <xdr:sp macro="" textlink="">
      <xdr:nvSpPr>
        <xdr:cNvPr id="204" name="【橋りょう・トンネル】&#10;一人当たり有形固定資産（償却資産）額平均値テキスト"/>
        <xdr:cNvSpPr txBox="1"/>
      </xdr:nvSpPr>
      <xdr:spPr>
        <a:xfrm>
          <a:off x="10515600" y="10580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205" name="フローチャート: 判断 204"/>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206" name="フローチャート: 判断 205"/>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207" name="フローチャート: 判断 206"/>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8864</xdr:rowOff>
    </xdr:from>
    <xdr:to>
      <xdr:col>55</xdr:col>
      <xdr:colOff>50800</xdr:colOff>
      <xdr:row>63</xdr:row>
      <xdr:rowOff>110464</xdr:rowOff>
    </xdr:to>
    <xdr:sp macro="" textlink="">
      <xdr:nvSpPr>
        <xdr:cNvPr id="213" name="楕円 212"/>
        <xdr:cNvSpPr/>
      </xdr:nvSpPr>
      <xdr:spPr>
        <a:xfrm>
          <a:off x="10426700" y="108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158741</xdr:rowOff>
    </xdr:from>
    <xdr:ext cx="599010" cy="259045"/>
    <xdr:sp macro="" textlink="">
      <xdr:nvSpPr>
        <xdr:cNvPr id="214" name="【橋りょう・トンネル】&#10;一人当たり有形固定資産（償却資産）額該当値テキスト"/>
        <xdr:cNvSpPr txBox="1"/>
      </xdr:nvSpPr>
      <xdr:spPr>
        <a:xfrm>
          <a:off x="10515600" y="1078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10098</xdr:rowOff>
    </xdr:from>
    <xdr:to>
      <xdr:col>50</xdr:col>
      <xdr:colOff>165100</xdr:colOff>
      <xdr:row>63</xdr:row>
      <xdr:rowOff>111698</xdr:rowOff>
    </xdr:to>
    <xdr:sp macro="" textlink="">
      <xdr:nvSpPr>
        <xdr:cNvPr id="215" name="楕円 214"/>
        <xdr:cNvSpPr/>
      </xdr:nvSpPr>
      <xdr:spPr>
        <a:xfrm>
          <a:off x="9588500" y="108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59664</xdr:rowOff>
    </xdr:from>
    <xdr:to>
      <xdr:col>55</xdr:col>
      <xdr:colOff>0</xdr:colOff>
      <xdr:row>63</xdr:row>
      <xdr:rowOff>60898</xdr:rowOff>
    </xdr:to>
    <xdr:cxnSp macro="">
      <xdr:nvCxnSpPr>
        <xdr:cNvPr id="216" name="直線コネクタ 215"/>
        <xdr:cNvCxnSpPr/>
      </xdr:nvCxnSpPr>
      <xdr:spPr>
        <a:xfrm flipV="1">
          <a:off x="9639300" y="10861014"/>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11214</xdr:rowOff>
    </xdr:from>
    <xdr:to>
      <xdr:col>46</xdr:col>
      <xdr:colOff>38100</xdr:colOff>
      <xdr:row>63</xdr:row>
      <xdr:rowOff>112814</xdr:rowOff>
    </xdr:to>
    <xdr:sp macro="" textlink="">
      <xdr:nvSpPr>
        <xdr:cNvPr id="217" name="楕円 216"/>
        <xdr:cNvSpPr/>
      </xdr:nvSpPr>
      <xdr:spPr>
        <a:xfrm>
          <a:off x="8699500" y="1081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60898</xdr:rowOff>
    </xdr:from>
    <xdr:to>
      <xdr:col>50</xdr:col>
      <xdr:colOff>114300</xdr:colOff>
      <xdr:row>63</xdr:row>
      <xdr:rowOff>62014</xdr:rowOff>
    </xdr:to>
    <xdr:cxnSp macro="">
      <xdr:nvCxnSpPr>
        <xdr:cNvPr id="218" name="直線コネクタ 217"/>
        <xdr:cNvCxnSpPr/>
      </xdr:nvCxnSpPr>
      <xdr:spPr>
        <a:xfrm flipV="1">
          <a:off x="8750300" y="10862248"/>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19" name="n_1aveValue【橋りょう・トンネル】&#10;一人当たり有形固定資産（償却資産）額"/>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20" name="n_2aveValue【橋りょう・トンネル】&#10;一人当たり有形固定資産（償却資産）額"/>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102825</xdr:rowOff>
    </xdr:from>
    <xdr:ext cx="599010" cy="259045"/>
    <xdr:sp macro="" textlink="">
      <xdr:nvSpPr>
        <xdr:cNvPr id="221" name="n_1mainValue【橋りょう・トンネル】&#10;一人当たり有形固定資産（償却資産）額"/>
        <xdr:cNvSpPr txBox="1"/>
      </xdr:nvSpPr>
      <xdr:spPr>
        <a:xfrm>
          <a:off x="9327095" y="1090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103941</xdr:rowOff>
    </xdr:from>
    <xdr:ext cx="599010" cy="259045"/>
    <xdr:sp macro="" textlink="">
      <xdr:nvSpPr>
        <xdr:cNvPr id="222" name="n_2mainValue【橋りょう・トンネル】&#10;一人当たり有形固定資産（償却資産）額"/>
        <xdr:cNvSpPr txBox="1"/>
      </xdr:nvSpPr>
      <xdr:spPr>
        <a:xfrm>
          <a:off x="8450795" y="1090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47" name="直線コネクタ 246"/>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8"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9" name="直線コネクタ 248"/>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82566</xdr:rowOff>
    </xdr:from>
    <xdr:ext cx="405111" cy="259045"/>
    <xdr:sp macro="" textlink="">
      <xdr:nvSpPr>
        <xdr:cNvPr id="252" name="【公営住宅】&#10;有形固定資産減価償却率平均値テキスト"/>
        <xdr:cNvSpPr txBox="1"/>
      </xdr:nvSpPr>
      <xdr:spPr>
        <a:xfrm>
          <a:off x="4673600" y="1379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53" name="フローチャート: 判断 252"/>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54" name="フローチャート: 判断 25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55" name="フローチャート: 判断 254"/>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78739</xdr:rowOff>
    </xdr:from>
    <xdr:to>
      <xdr:col>24</xdr:col>
      <xdr:colOff>114300</xdr:colOff>
      <xdr:row>86</xdr:row>
      <xdr:rowOff>8889</xdr:rowOff>
    </xdr:to>
    <xdr:sp macro="" textlink="">
      <xdr:nvSpPr>
        <xdr:cNvPr id="261" name="楕円 260"/>
        <xdr:cNvSpPr/>
      </xdr:nvSpPr>
      <xdr:spPr>
        <a:xfrm>
          <a:off x="4584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165116</xdr:rowOff>
    </xdr:from>
    <xdr:ext cx="405111" cy="259045"/>
    <xdr:sp macro="" textlink="">
      <xdr:nvSpPr>
        <xdr:cNvPr id="262" name="【公営住宅】&#10;有形固定資産減価償却率該当値テキスト"/>
        <xdr:cNvSpPr txBox="1"/>
      </xdr:nvSpPr>
      <xdr:spPr>
        <a:xfrm>
          <a:off x="4673600" y="1456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124461</xdr:rowOff>
    </xdr:from>
    <xdr:to>
      <xdr:col>20</xdr:col>
      <xdr:colOff>38100</xdr:colOff>
      <xdr:row>86</xdr:row>
      <xdr:rowOff>54611</xdr:rowOff>
    </xdr:to>
    <xdr:sp macro="" textlink="">
      <xdr:nvSpPr>
        <xdr:cNvPr id="263" name="楕円 262"/>
        <xdr:cNvSpPr/>
      </xdr:nvSpPr>
      <xdr:spPr>
        <a:xfrm>
          <a:off x="3746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129539</xdr:rowOff>
    </xdr:from>
    <xdr:to>
      <xdr:col>24</xdr:col>
      <xdr:colOff>63500</xdr:colOff>
      <xdr:row>86</xdr:row>
      <xdr:rowOff>3811</xdr:rowOff>
    </xdr:to>
    <xdr:cxnSp macro="">
      <xdr:nvCxnSpPr>
        <xdr:cNvPr id="264" name="直線コネクタ 263"/>
        <xdr:cNvCxnSpPr/>
      </xdr:nvCxnSpPr>
      <xdr:spPr>
        <a:xfrm flipV="1">
          <a:off x="3797300" y="147027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114936</xdr:rowOff>
    </xdr:from>
    <xdr:to>
      <xdr:col>15</xdr:col>
      <xdr:colOff>101600</xdr:colOff>
      <xdr:row>86</xdr:row>
      <xdr:rowOff>45086</xdr:rowOff>
    </xdr:to>
    <xdr:sp macro="" textlink="">
      <xdr:nvSpPr>
        <xdr:cNvPr id="265" name="楕円 264"/>
        <xdr:cNvSpPr/>
      </xdr:nvSpPr>
      <xdr:spPr>
        <a:xfrm>
          <a:off x="2857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165736</xdr:rowOff>
    </xdr:from>
    <xdr:to>
      <xdr:col>19</xdr:col>
      <xdr:colOff>177800</xdr:colOff>
      <xdr:row>86</xdr:row>
      <xdr:rowOff>3811</xdr:rowOff>
    </xdr:to>
    <xdr:cxnSp macro="">
      <xdr:nvCxnSpPr>
        <xdr:cNvPr id="266" name="直線コネクタ 265"/>
        <xdr:cNvCxnSpPr/>
      </xdr:nvCxnSpPr>
      <xdr:spPr>
        <a:xfrm>
          <a:off x="2908300" y="147389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267" name="n_1aveValue【公営住宅】&#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268" name="n_2aveValue【公営住宅】&#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45738</xdr:rowOff>
    </xdr:from>
    <xdr:ext cx="405111" cy="259045"/>
    <xdr:sp macro="" textlink="">
      <xdr:nvSpPr>
        <xdr:cNvPr id="269" name="n_1mainValue【公営住宅】&#10;有形固定資産減価償却率"/>
        <xdr:cNvSpPr txBox="1"/>
      </xdr:nvSpPr>
      <xdr:spPr>
        <a:xfrm>
          <a:off x="35820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36213</xdr:rowOff>
    </xdr:from>
    <xdr:ext cx="405111" cy="259045"/>
    <xdr:sp macro="" textlink="">
      <xdr:nvSpPr>
        <xdr:cNvPr id="270" name="n_2mainValue【公営住宅】&#10;有形固定資産減価償却率"/>
        <xdr:cNvSpPr txBox="1"/>
      </xdr:nvSpPr>
      <xdr:spPr>
        <a:xfrm>
          <a:off x="27057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94" name="直線コネクタ 293"/>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9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96" name="直線コネクタ 29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97"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98" name="直線コネクタ 297"/>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158766</xdr:rowOff>
    </xdr:from>
    <xdr:ext cx="469744" cy="259045"/>
    <xdr:sp macro="" textlink="">
      <xdr:nvSpPr>
        <xdr:cNvPr id="299" name="【公営住宅】&#10;一人当たり面積平均値テキスト"/>
        <xdr:cNvSpPr txBox="1"/>
      </xdr:nvSpPr>
      <xdr:spPr>
        <a:xfrm>
          <a:off x="10515600"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00" name="フローチャート: 判断 299"/>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301" name="フローチャート: 判断 300"/>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302" name="フローチャート: 判断 301"/>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17399</xdr:rowOff>
    </xdr:from>
    <xdr:to>
      <xdr:col>55</xdr:col>
      <xdr:colOff>50800</xdr:colOff>
      <xdr:row>85</xdr:row>
      <xdr:rowOff>118999</xdr:rowOff>
    </xdr:to>
    <xdr:sp macro="" textlink="">
      <xdr:nvSpPr>
        <xdr:cNvPr id="308" name="楕円 307"/>
        <xdr:cNvSpPr/>
      </xdr:nvSpPr>
      <xdr:spPr>
        <a:xfrm>
          <a:off x="10426700" y="145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167276</xdr:rowOff>
    </xdr:from>
    <xdr:ext cx="469744" cy="259045"/>
    <xdr:sp macro="" textlink="">
      <xdr:nvSpPr>
        <xdr:cNvPr id="309" name="【公営住宅】&#10;一人当たり面積該当値テキスト"/>
        <xdr:cNvSpPr txBox="1"/>
      </xdr:nvSpPr>
      <xdr:spPr>
        <a:xfrm>
          <a:off x="10515600" y="1456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18923</xdr:rowOff>
    </xdr:from>
    <xdr:to>
      <xdr:col>50</xdr:col>
      <xdr:colOff>165100</xdr:colOff>
      <xdr:row>85</xdr:row>
      <xdr:rowOff>120523</xdr:rowOff>
    </xdr:to>
    <xdr:sp macro="" textlink="">
      <xdr:nvSpPr>
        <xdr:cNvPr id="310" name="楕円 309"/>
        <xdr:cNvSpPr/>
      </xdr:nvSpPr>
      <xdr:spPr>
        <a:xfrm>
          <a:off x="9588500" y="145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68199</xdr:rowOff>
    </xdr:from>
    <xdr:to>
      <xdr:col>55</xdr:col>
      <xdr:colOff>0</xdr:colOff>
      <xdr:row>85</xdr:row>
      <xdr:rowOff>69723</xdr:rowOff>
    </xdr:to>
    <xdr:cxnSp macro="">
      <xdr:nvCxnSpPr>
        <xdr:cNvPr id="311" name="直線コネクタ 310"/>
        <xdr:cNvCxnSpPr/>
      </xdr:nvCxnSpPr>
      <xdr:spPr>
        <a:xfrm flipV="1">
          <a:off x="9639300" y="1464144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88264</xdr:rowOff>
    </xdr:from>
    <xdr:to>
      <xdr:col>46</xdr:col>
      <xdr:colOff>38100</xdr:colOff>
      <xdr:row>85</xdr:row>
      <xdr:rowOff>18414</xdr:rowOff>
    </xdr:to>
    <xdr:sp macro="" textlink="">
      <xdr:nvSpPr>
        <xdr:cNvPr id="312" name="楕円 311"/>
        <xdr:cNvSpPr/>
      </xdr:nvSpPr>
      <xdr:spPr>
        <a:xfrm>
          <a:off x="8699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139064</xdr:rowOff>
    </xdr:from>
    <xdr:to>
      <xdr:col>50</xdr:col>
      <xdr:colOff>114300</xdr:colOff>
      <xdr:row>85</xdr:row>
      <xdr:rowOff>69723</xdr:rowOff>
    </xdr:to>
    <xdr:cxnSp macro="">
      <xdr:nvCxnSpPr>
        <xdr:cNvPr id="313" name="直線コネクタ 312"/>
        <xdr:cNvCxnSpPr/>
      </xdr:nvCxnSpPr>
      <xdr:spPr>
        <a:xfrm>
          <a:off x="8750300" y="14540864"/>
          <a:ext cx="889000" cy="10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43324</xdr:rowOff>
    </xdr:from>
    <xdr:ext cx="469744" cy="259045"/>
    <xdr:sp macro="" textlink="">
      <xdr:nvSpPr>
        <xdr:cNvPr id="314" name="n_1aveValue【公営住宅】&#10;一人当たり面積"/>
        <xdr:cNvSpPr txBox="1"/>
      </xdr:nvSpPr>
      <xdr:spPr>
        <a:xfrm>
          <a:off x="93917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56787</xdr:rowOff>
    </xdr:from>
    <xdr:ext cx="469744" cy="259045"/>
    <xdr:sp macro="" textlink="">
      <xdr:nvSpPr>
        <xdr:cNvPr id="315" name="n_2aveValue【公営住宅】&#10;一人当たり面積"/>
        <xdr:cNvSpPr txBox="1"/>
      </xdr:nvSpPr>
      <xdr:spPr>
        <a:xfrm>
          <a:off x="8515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111650</xdr:rowOff>
    </xdr:from>
    <xdr:ext cx="469744" cy="259045"/>
    <xdr:sp macro="" textlink="">
      <xdr:nvSpPr>
        <xdr:cNvPr id="316" name="n_1mainValue【公営住宅】&#10;一人当たり面積"/>
        <xdr:cNvSpPr txBox="1"/>
      </xdr:nvSpPr>
      <xdr:spPr>
        <a:xfrm>
          <a:off x="9391727" y="146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34941</xdr:rowOff>
    </xdr:from>
    <xdr:ext cx="469744" cy="259045"/>
    <xdr:sp macro="" textlink="">
      <xdr:nvSpPr>
        <xdr:cNvPr id="317" name="n_2mainValue【公営住宅】&#10;一人当たり面積"/>
        <xdr:cNvSpPr txBox="1"/>
      </xdr:nvSpPr>
      <xdr:spPr>
        <a:xfrm>
          <a:off x="8515427" y="1426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54" name="直線コネクタ 353"/>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55"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56" name="直線コネクタ 355"/>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57"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58" name="直線コネクタ 357"/>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59" name="【認定こども園・幼稚園・保育所】&#10;有形固定資産減価償却率平均値テキスト"/>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60" name="フローチャート: 判断 359"/>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61" name="フローチャート: 判断 360"/>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62" name="フローチャート: 判断 361"/>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154940</xdr:rowOff>
    </xdr:from>
    <xdr:to>
      <xdr:col>85</xdr:col>
      <xdr:colOff>177800</xdr:colOff>
      <xdr:row>34</xdr:row>
      <xdr:rowOff>85090</xdr:rowOff>
    </xdr:to>
    <xdr:sp macro="" textlink="">
      <xdr:nvSpPr>
        <xdr:cNvPr id="368" name="楕円 367"/>
        <xdr:cNvSpPr/>
      </xdr:nvSpPr>
      <xdr:spPr>
        <a:xfrm>
          <a:off x="162687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69867</xdr:rowOff>
    </xdr:from>
    <xdr:ext cx="405111" cy="259045"/>
    <xdr:sp macro="" textlink="">
      <xdr:nvSpPr>
        <xdr:cNvPr id="369" name="【認定こども園・幼稚園・保育所】&#10;有形固定資産減価償却率該当値テキスト"/>
        <xdr:cNvSpPr txBox="1"/>
      </xdr:nvSpPr>
      <xdr:spPr>
        <a:xfrm>
          <a:off x="16357600" y="572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8255</xdr:rowOff>
    </xdr:from>
    <xdr:to>
      <xdr:col>81</xdr:col>
      <xdr:colOff>101600</xdr:colOff>
      <xdr:row>34</xdr:row>
      <xdr:rowOff>109855</xdr:rowOff>
    </xdr:to>
    <xdr:sp macro="" textlink="">
      <xdr:nvSpPr>
        <xdr:cNvPr id="370" name="楕円 369"/>
        <xdr:cNvSpPr/>
      </xdr:nvSpPr>
      <xdr:spPr>
        <a:xfrm>
          <a:off x="15430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34290</xdr:rowOff>
    </xdr:from>
    <xdr:to>
      <xdr:col>85</xdr:col>
      <xdr:colOff>127000</xdr:colOff>
      <xdr:row>34</xdr:row>
      <xdr:rowOff>59055</xdr:rowOff>
    </xdr:to>
    <xdr:cxnSp macro="">
      <xdr:nvCxnSpPr>
        <xdr:cNvPr id="371" name="直線コネクタ 370"/>
        <xdr:cNvCxnSpPr/>
      </xdr:nvCxnSpPr>
      <xdr:spPr>
        <a:xfrm flipV="1">
          <a:off x="15481300" y="58635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130175</xdr:rowOff>
    </xdr:from>
    <xdr:to>
      <xdr:col>76</xdr:col>
      <xdr:colOff>165100</xdr:colOff>
      <xdr:row>34</xdr:row>
      <xdr:rowOff>60325</xdr:rowOff>
    </xdr:to>
    <xdr:sp macro="" textlink="">
      <xdr:nvSpPr>
        <xdr:cNvPr id="372" name="楕円 371"/>
        <xdr:cNvSpPr/>
      </xdr:nvSpPr>
      <xdr:spPr>
        <a:xfrm>
          <a:off x="14541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9525</xdr:rowOff>
    </xdr:from>
    <xdr:to>
      <xdr:col>81</xdr:col>
      <xdr:colOff>50800</xdr:colOff>
      <xdr:row>34</xdr:row>
      <xdr:rowOff>59055</xdr:rowOff>
    </xdr:to>
    <xdr:cxnSp macro="">
      <xdr:nvCxnSpPr>
        <xdr:cNvPr id="373" name="直線コネクタ 372"/>
        <xdr:cNvCxnSpPr/>
      </xdr:nvCxnSpPr>
      <xdr:spPr>
        <a:xfrm>
          <a:off x="14592300" y="58388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74" name="n_1ave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375" name="n_2aveValue【認定こども園・幼稚園・保育所】&#10;有形固定資産減価償却率"/>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126382</xdr:rowOff>
    </xdr:from>
    <xdr:ext cx="405111" cy="259045"/>
    <xdr:sp macro="" textlink="">
      <xdr:nvSpPr>
        <xdr:cNvPr id="376" name="n_1mainValue【認定こども園・幼稚園・保育所】&#10;有形固定資産減価償却率"/>
        <xdr:cNvSpPr txBox="1"/>
      </xdr:nvSpPr>
      <xdr:spPr>
        <a:xfrm>
          <a:off x="15266044" y="56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76852</xdr:rowOff>
    </xdr:from>
    <xdr:ext cx="405111" cy="259045"/>
    <xdr:sp macro="" textlink="">
      <xdr:nvSpPr>
        <xdr:cNvPr id="377" name="n_2mainValue【認定こども園・幼稚園・保育所】&#10;有形固定資産減価償却率"/>
        <xdr:cNvSpPr txBox="1"/>
      </xdr:nvSpPr>
      <xdr:spPr>
        <a:xfrm>
          <a:off x="14389744"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99" name="直線コネクタ 398"/>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0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01" name="直線コネクタ 40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02"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03" name="直線コネクタ 402"/>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20845</xdr:rowOff>
    </xdr:from>
    <xdr:ext cx="469744" cy="259045"/>
    <xdr:sp macro="" textlink="">
      <xdr:nvSpPr>
        <xdr:cNvPr id="404" name="【認定こども園・幼稚園・保育所】&#10;一人当たり面積平均値テキスト"/>
        <xdr:cNvSpPr txBox="1"/>
      </xdr:nvSpPr>
      <xdr:spPr>
        <a:xfrm>
          <a:off x="22199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405" name="フローチャート: 判断 404"/>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406" name="フローチャート: 判断 405"/>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407" name="フローチャート: 判断 406"/>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13" name="楕円 412"/>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414" name="【認定こども園・幼稚園・保育所】&#10;一人当たり面積該当値テキスト"/>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151130</xdr:rowOff>
    </xdr:from>
    <xdr:to>
      <xdr:col>112</xdr:col>
      <xdr:colOff>38100</xdr:colOff>
      <xdr:row>40</xdr:row>
      <xdr:rowOff>81280</xdr:rowOff>
    </xdr:to>
    <xdr:sp macro="" textlink="">
      <xdr:nvSpPr>
        <xdr:cNvPr id="415" name="楕円 414"/>
        <xdr:cNvSpPr/>
      </xdr:nvSpPr>
      <xdr:spPr>
        <a:xfrm>
          <a:off x="2127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30480</xdr:rowOff>
    </xdr:from>
    <xdr:to>
      <xdr:col>116</xdr:col>
      <xdr:colOff>63500</xdr:colOff>
      <xdr:row>40</xdr:row>
      <xdr:rowOff>30480</xdr:rowOff>
    </xdr:to>
    <xdr:cxnSp macro="">
      <xdr:nvCxnSpPr>
        <xdr:cNvPr id="416" name="直線コネクタ 415"/>
        <xdr:cNvCxnSpPr/>
      </xdr:nvCxnSpPr>
      <xdr:spPr>
        <a:xfrm>
          <a:off x="21323300" y="688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153416</xdr:rowOff>
    </xdr:from>
    <xdr:to>
      <xdr:col>107</xdr:col>
      <xdr:colOff>101600</xdr:colOff>
      <xdr:row>40</xdr:row>
      <xdr:rowOff>83566</xdr:rowOff>
    </xdr:to>
    <xdr:sp macro="" textlink="">
      <xdr:nvSpPr>
        <xdr:cNvPr id="417" name="楕円 416"/>
        <xdr:cNvSpPr/>
      </xdr:nvSpPr>
      <xdr:spPr>
        <a:xfrm>
          <a:off x="20383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30480</xdr:rowOff>
    </xdr:from>
    <xdr:to>
      <xdr:col>111</xdr:col>
      <xdr:colOff>177800</xdr:colOff>
      <xdr:row>40</xdr:row>
      <xdr:rowOff>32766</xdr:rowOff>
    </xdr:to>
    <xdr:cxnSp macro="">
      <xdr:nvCxnSpPr>
        <xdr:cNvPr id="418" name="直線コネクタ 417"/>
        <xdr:cNvCxnSpPr/>
      </xdr:nvCxnSpPr>
      <xdr:spPr>
        <a:xfrm flipV="1">
          <a:off x="20434300" y="68884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168673</xdr:rowOff>
    </xdr:from>
    <xdr:ext cx="469744" cy="259045"/>
    <xdr:sp macro="" textlink="">
      <xdr:nvSpPr>
        <xdr:cNvPr id="419" name="n_1ave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420" name="n_2aveValue【認定こども園・幼稚園・保育所】&#10;一人当たり面積"/>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72407</xdr:rowOff>
    </xdr:from>
    <xdr:ext cx="469744" cy="259045"/>
    <xdr:sp macro="" textlink="">
      <xdr:nvSpPr>
        <xdr:cNvPr id="421" name="n_1mainValue【認定こども園・幼稚園・保育所】&#10;一人当たり面積"/>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74693</xdr:rowOff>
    </xdr:from>
    <xdr:ext cx="469744" cy="259045"/>
    <xdr:sp macro="" textlink="">
      <xdr:nvSpPr>
        <xdr:cNvPr id="422" name="n_2mainValue【認定こども園・幼稚園・保育所】&#10;一人当たり面積"/>
        <xdr:cNvSpPr txBox="1"/>
      </xdr:nvSpPr>
      <xdr:spPr>
        <a:xfrm>
          <a:off x="20199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48" name="直線コネクタ 447"/>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49"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50" name="直線コネクタ 449"/>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51"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52" name="直線コネクタ 451"/>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453" name="【学校施設】&#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54" name="フローチャート: 判断 453"/>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55" name="フローチャート: 判断 454"/>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56" name="フローチャート: 判断 455"/>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462" name="楕円 461"/>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463" name="【学校施設】&#10;有形固定資産減価償却率該当値テキスト"/>
        <xdr:cNvSpPr txBox="1"/>
      </xdr:nvSpPr>
      <xdr:spPr>
        <a:xfrm>
          <a:off x="16357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164737</xdr:rowOff>
    </xdr:from>
    <xdr:to>
      <xdr:col>81</xdr:col>
      <xdr:colOff>101600</xdr:colOff>
      <xdr:row>61</xdr:row>
      <xdr:rowOff>94887</xdr:rowOff>
    </xdr:to>
    <xdr:sp macro="" textlink="">
      <xdr:nvSpPr>
        <xdr:cNvPr id="464" name="楕円 463"/>
        <xdr:cNvSpPr/>
      </xdr:nvSpPr>
      <xdr:spPr>
        <a:xfrm>
          <a:off x="15430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44087</xdr:rowOff>
    </xdr:to>
    <xdr:cxnSp macro="">
      <xdr:nvCxnSpPr>
        <xdr:cNvPr id="465" name="直線コネクタ 464"/>
        <xdr:cNvCxnSpPr/>
      </xdr:nvCxnSpPr>
      <xdr:spPr>
        <a:xfrm flipV="1">
          <a:off x="15481300" y="1044702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25944</xdr:rowOff>
    </xdr:from>
    <xdr:to>
      <xdr:col>76</xdr:col>
      <xdr:colOff>165100</xdr:colOff>
      <xdr:row>60</xdr:row>
      <xdr:rowOff>127544</xdr:rowOff>
    </xdr:to>
    <xdr:sp macro="" textlink="">
      <xdr:nvSpPr>
        <xdr:cNvPr id="466" name="楕円 465"/>
        <xdr:cNvSpPr/>
      </xdr:nvSpPr>
      <xdr:spPr>
        <a:xfrm>
          <a:off x="14541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76744</xdr:rowOff>
    </xdr:from>
    <xdr:to>
      <xdr:col>81</xdr:col>
      <xdr:colOff>50800</xdr:colOff>
      <xdr:row>61</xdr:row>
      <xdr:rowOff>44087</xdr:rowOff>
    </xdr:to>
    <xdr:cxnSp macro="">
      <xdr:nvCxnSpPr>
        <xdr:cNvPr id="467" name="直線コネクタ 466"/>
        <xdr:cNvCxnSpPr/>
      </xdr:nvCxnSpPr>
      <xdr:spPr>
        <a:xfrm>
          <a:off x="14592300" y="10363744"/>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8544</xdr:rowOff>
    </xdr:from>
    <xdr:ext cx="405111" cy="259045"/>
    <xdr:sp macro="" textlink="">
      <xdr:nvSpPr>
        <xdr:cNvPr id="468" name="n_1aveValue【学校施設】&#10;有形固定資産減価償却率"/>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469" name="n_2aveValue【学校施設】&#10;有形固定資産減価償却率"/>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86014</xdr:rowOff>
    </xdr:from>
    <xdr:ext cx="405111" cy="259045"/>
    <xdr:sp macro="" textlink="">
      <xdr:nvSpPr>
        <xdr:cNvPr id="470" name="n_1mainValue【学校施設】&#10;有形固定資産減価償却率"/>
        <xdr:cNvSpPr txBox="1"/>
      </xdr:nvSpPr>
      <xdr:spPr>
        <a:xfrm>
          <a:off x="15266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118671</xdr:rowOff>
    </xdr:from>
    <xdr:ext cx="405111" cy="259045"/>
    <xdr:sp macro="" textlink="">
      <xdr:nvSpPr>
        <xdr:cNvPr id="471" name="n_2mainValue【学校施設】&#10;有形固定資産減価償却率"/>
        <xdr:cNvSpPr txBox="1"/>
      </xdr:nvSpPr>
      <xdr:spPr>
        <a:xfrm>
          <a:off x="143897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3" name="直線コネクタ 4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94" name="直線コネクタ 493"/>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95"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96" name="直線コネクタ 495"/>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97"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98" name="直線コネクタ 497"/>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99" name="【学校施設】&#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00" name="フローチャート: 判断 499"/>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501" name="フローチャート: 判断 500"/>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502" name="フローチャート: 判断 501"/>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1778</xdr:rowOff>
    </xdr:from>
    <xdr:to>
      <xdr:col>116</xdr:col>
      <xdr:colOff>114300</xdr:colOff>
      <xdr:row>62</xdr:row>
      <xdr:rowOff>103378</xdr:rowOff>
    </xdr:to>
    <xdr:sp macro="" textlink="">
      <xdr:nvSpPr>
        <xdr:cNvPr id="508" name="楕円 507"/>
        <xdr:cNvSpPr/>
      </xdr:nvSpPr>
      <xdr:spPr>
        <a:xfrm>
          <a:off x="221107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88155</xdr:rowOff>
    </xdr:from>
    <xdr:ext cx="469744" cy="259045"/>
    <xdr:sp macro="" textlink="">
      <xdr:nvSpPr>
        <xdr:cNvPr id="509" name="【学校施設】&#10;一人当たり面積該当値テキスト"/>
        <xdr:cNvSpPr txBox="1"/>
      </xdr:nvSpPr>
      <xdr:spPr>
        <a:xfrm>
          <a:off x="22199600" y="1054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6807</xdr:rowOff>
    </xdr:from>
    <xdr:to>
      <xdr:col>112</xdr:col>
      <xdr:colOff>38100</xdr:colOff>
      <xdr:row>62</xdr:row>
      <xdr:rowOff>108407</xdr:rowOff>
    </xdr:to>
    <xdr:sp macro="" textlink="">
      <xdr:nvSpPr>
        <xdr:cNvPr id="510" name="楕円 509"/>
        <xdr:cNvSpPr/>
      </xdr:nvSpPr>
      <xdr:spPr>
        <a:xfrm>
          <a:off x="21272500" y="1063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52578</xdr:rowOff>
    </xdr:from>
    <xdr:to>
      <xdr:col>116</xdr:col>
      <xdr:colOff>63500</xdr:colOff>
      <xdr:row>62</xdr:row>
      <xdr:rowOff>57607</xdr:rowOff>
    </xdr:to>
    <xdr:cxnSp macro="">
      <xdr:nvCxnSpPr>
        <xdr:cNvPr id="511" name="直線コネクタ 510"/>
        <xdr:cNvCxnSpPr/>
      </xdr:nvCxnSpPr>
      <xdr:spPr>
        <a:xfrm flipV="1">
          <a:off x="21323300" y="1068247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xdr:rowOff>
    </xdr:from>
    <xdr:to>
      <xdr:col>107</xdr:col>
      <xdr:colOff>101600</xdr:colOff>
      <xdr:row>62</xdr:row>
      <xdr:rowOff>112522</xdr:rowOff>
    </xdr:to>
    <xdr:sp macro="" textlink="">
      <xdr:nvSpPr>
        <xdr:cNvPr id="512" name="楕円 511"/>
        <xdr:cNvSpPr/>
      </xdr:nvSpPr>
      <xdr:spPr>
        <a:xfrm>
          <a:off x="20383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57607</xdr:rowOff>
    </xdr:from>
    <xdr:to>
      <xdr:col>111</xdr:col>
      <xdr:colOff>177800</xdr:colOff>
      <xdr:row>62</xdr:row>
      <xdr:rowOff>61722</xdr:rowOff>
    </xdr:to>
    <xdr:cxnSp macro="">
      <xdr:nvCxnSpPr>
        <xdr:cNvPr id="513" name="直線コネクタ 512"/>
        <xdr:cNvCxnSpPr/>
      </xdr:nvCxnSpPr>
      <xdr:spPr>
        <a:xfrm flipV="1">
          <a:off x="20434300" y="1068750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38981</xdr:rowOff>
    </xdr:from>
    <xdr:ext cx="469744" cy="259045"/>
    <xdr:sp macro="" textlink="">
      <xdr:nvSpPr>
        <xdr:cNvPr id="514" name="n_1aveValue【学校施設】&#10;一人当たり面積"/>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515"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99534</xdr:rowOff>
    </xdr:from>
    <xdr:ext cx="469744" cy="259045"/>
    <xdr:sp macro="" textlink="">
      <xdr:nvSpPr>
        <xdr:cNvPr id="516" name="n_1mainValue【学校施設】&#10;一人当たり面積"/>
        <xdr:cNvSpPr txBox="1"/>
      </xdr:nvSpPr>
      <xdr:spPr>
        <a:xfrm>
          <a:off x="21075727" y="1072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103649</xdr:rowOff>
    </xdr:from>
    <xdr:ext cx="469744" cy="259045"/>
    <xdr:sp macro="" textlink="">
      <xdr:nvSpPr>
        <xdr:cNvPr id="517" name="n_2mainValue【学校施設】&#10;一人当たり面積"/>
        <xdr:cNvSpPr txBox="1"/>
      </xdr:nvSpPr>
      <xdr:spPr>
        <a:xfrm>
          <a:off x="20199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8" name="テキスト ボックス 52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9" name="直線コネクタ 5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0" name="テキスト ボックス 5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1" name="直線コネクタ 5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2" name="テキスト ボックス 5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3" name="直線コネクタ 5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4" name="テキスト ボックス 5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5" name="直線コネクタ 5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6" name="テキスト ボックス 5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7" name="直線コネクタ 5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8" name="テキスト ボックス 5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140970</xdr:rowOff>
    </xdr:to>
    <xdr:cxnSp macro="">
      <xdr:nvCxnSpPr>
        <xdr:cNvPr id="542" name="直線コネクタ 541"/>
        <xdr:cNvCxnSpPr/>
      </xdr:nvCxnSpPr>
      <xdr:spPr>
        <a:xfrm flipV="1">
          <a:off x="16318864" y="133350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43" name="【児童館】&#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44" name="直線コネクタ 543"/>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6" name="直線コネクタ 54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133366</xdr:rowOff>
    </xdr:from>
    <xdr:ext cx="405111" cy="259045"/>
    <xdr:sp macro="" textlink="">
      <xdr:nvSpPr>
        <xdr:cNvPr id="547" name="【児童館】&#10;有形固定資産減価償却率平均値テキスト"/>
        <xdr:cNvSpPr txBox="1"/>
      </xdr:nvSpPr>
      <xdr:spPr>
        <a:xfrm>
          <a:off x="163576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548" name="フローチャート: 判断 547"/>
        <xdr:cNvSpPr/>
      </xdr:nvSpPr>
      <xdr:spPr>
        <a:xfrm>
          <a:off x="16268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xdr:rowOff>
    </xdr:from>
    <xdr:to>
      <xdr:col>81</xdr:col>
      <xdr:colOff>101600</xdr:colOff>
      <xdr:row>81</xdr:row>
      <xdr:rowOff>106045</xdr:rowOff>
    </xdr:to>
    <xdr:sp macro="" textlink="">
      <xdr:nvSpPr>
        <xdr:cNvPr id="549" name="フローチャート: 判断 548"/>
        <xdr:cNvSpPr/>
      </xdr:nvSpPr>
      <xdr:spPr>
        <a:xfrm>
          <a:off x="15430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550" name="フローチャート: 判断 549"/>
        <xdr:cNvSpPr/>
      </xdr:nvSpPr>
      <xdr:spPr>
        <a:xfrm>
          <a:off x="14541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147320</xdr:rowOff>
    </xdr:from>
    <xdr:to>
      <xdr:col>85</xdr:col>
      <xdr:colOff>177800</xdr:colOff>
      <xdr:row>78</xdr:row>
      <xdr:rowOff>77470</xdr:rowOff>
    </xdr:to>
    <xdr:sp macro="" textlink="">
      <xdr:nvSpPr>
        <xdr:cNvPr id="556" name="楕円 555"/>
        <xdr:cNvSpPr/>
      </xdr:nvSpPr>
      <xdr:spPr>
        <a:xfrm>
          <a:off x="162687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62247</xdr:rowOff>
    </xdr:from>
    <xdr:ext cx="405111" cy="259045"/>
    <xdr:sp macro="" textlink="">
      <xdr:nvSpPr>
        <xdr:cNvPr id="557" name="【児童館】&#10;有形固定資産減価償却率該当値テキスト"/>
        <xdr:cNvSpPr txBox="1"/>
      </xdr:nvSpPr>
      <xdr:spPr>
        <a:xfrm>
          <a:off x="16357600" y="1326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63500</xdr:rowOff>
    </xdr:from>
    <xdr:to>
      <xdr:col>81</xdr:col>
      <xdr:colOff>101600</xdr:colOff>
      <xdr:row>78</xdr:row>
      <xdr:rowOff>165100</xdr:rowOff>
    </xdr:to>
    <xdr:sp macro="" textlink="">
      <xdr:nvSpPr>
        <xdr:cNvPr id="558" name="楕円 557"/>
        <xdr:cNvSpPr/>
      </xdr:nvSpPr>
      <xdr:spPr>
        <a:xfrm>
          <a:off x="15430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26670</xdr:rowOff>
    </xdr:from>
    <xdr:to>
      <xdr:col>85</xdr:col>
      <xdr:colOff>127000</xdr:colOff>
      <xdr:row>78</xdr:row>
      <xdr:rowOff>114300</xdr:rowOff>
    </xdr:to>
    <xdr:cxnSp macro="">
      <xdr:nvCxnSpPr>
        <xdr:cNvPr id="559" name="直線コネクタ 558"/>
        <xdr:cNvCxnSpPr/>
      </xdr:nvCxnSpPr>
      <xdr:spPr>
        <a:xfrm flipV="1">
          <a:off x="15481300" y="1339977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63500</xdr:rowOff>
    </xdr:from>
    <xdr:to>
      <xdr:col>76</xdr:col>
      <xdr:colOff>165100</xdr:colOff>
      <xdr:row>78</xdr:row>
      <xdr:rowOff>165100</xdr:rowOff>
    </xdr:to>
    <xdr:sp macro="" textlink="">
      <xdr:nvSpPr>
        <xdr:cNvPr id="560" name="楕円 559"/>
        <xdr:cNvSpPr/>
      </xdr:nvSpPr>
      <xdr:spPr>
        <a:xfrm>
          <a:off x="14541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114300</xdr:rowOff>
    </xdr:from>
    <xdr:to>
      <xdr:col>81</xdr:col>
      <xdr:colOff>50800</xdr:colOff>
      <xdr:row>78</xdr:row>
      <xdr:rowOff>114300</xdr:rowOff>
    </xdr:to>
    <xdr:cxnSp macro="">
      <xdr:nvCxnSpPr>
        <xdr:cNvPr id="561" name="直線コネクタ 560"/>
        <xdr:cNvCxnSpPr/>
      </xdr:nvCxnSpPr>
      <xdr:spPr>
        <a:xfrm>
          <a:off x="14592300" y="1348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97172</xdr:rowOff>
    </xdr:from>
    <xdr:ext cx="405111" cy="259045"/>
    <xdr:sp macro="" textlink="">
      <xdr:nvSpPr>
        <xdr:cNvPr id="562" name="n_1aveValue【児童館】&#10;有形固定資産減価償却率"/>
        <xdr:cNvSpPr txBox="1"/>
      </xdr:nvSpPr>
      <xdr:spPr>
        <a:xfrm>
          <a:off x="15266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60977</xdr:rowOff>
    </xdr:from>
    <xdr:ext cx="405111" cy="259045"/>
    <xdr:sp macro="" textlink="">
      <xdr:nvSpPr>
        <xdr:cNvPr id="563" name="n_2aveValue【児童館】&#10;有形固定資産減価償却率"/>
        <xdr:cNvSpPr txBox="1"/>
      </xdr:nvSpPr>
      <xdr:spPr>
        <a:xfrm>
          <a:off x="14389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10177</xdr:rowOff>
    </xdr:from>
    <xdr:ext cx="405111" cy="259045"/>
    <xdr:sp macro="" textlink="">
      <xdr:nvSpPr>
        <xdr:cNvPr id="564" name="n_1mainValue【児童館】&#10;有形固定資産減価償却率"/>
        <xdr:cNvSpPr txBox="1"/>
      </xdr:nvSpPr>
      <xdr:spPr>
        <a:xfrm>
          <a:off x="152660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10177</xdr:rowOff>
    </xdr:from>
    <xdr:ext cx="405111" cy="259045"/>
    <xdr:sp macro="" textlink="">
      <xdr:nvSpPr>
        <xdr:cNvPr id="565" name="n_2mainValue【児童館】&#10;有形固定資産減価償却率"/>
        <xdr:cNvSpPr txBox="1"/>
      </xdr:nvSpPr>
      <xdr:spPr>
        <a:xfrm>
          <a:off x="143897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6" name="直線コネクタ 57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7" name="テキスト ボックス 57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8" name="直線コネクタ 57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9" name="テキスト ボックス 57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0" name="直線コネクタ 57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1" name="テキスト ボックス 58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2" name="直線コネクタ 58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3" name="テキスト ボックス 58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4" name="直線コネクタ 58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5" name="テキスト ボックス 58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30480</xdr:rowOff>
    </xdr:to>
    <xdr:cxnSp macro="">
      <xdr:nvCxnSpPr>
        <xdr:cNvPr id="589" name="直線コネクタ 588"/>
        <xdr:cNvCxnSpPr/>
      </xdr:nvCxnSpPr>
      <xdr:spPr>
        <a:xfrm flipV="1">
          <a:off x="22160864" y="135788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34307</xdr:rowOff>
    </xdr:from>
    <xdr:ext cx="469744" cy="259045"/>
    <xdr:sp macro="" textlink="">
      <xdr:nvSpPr>
        <xdr:cNvPr id="590" name="【児童館】&#10;一人当たり面積最小値テキスト"/>
        <xdr:cNvSpPr txBox="1"/>
      </xdr:nvSpPr>
      <xdr:spPr>
        <a:xfrm>
          <a:off x="22199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591" name="直線コネクタ 590"/>
        <xdr:cNvCxnSpPr/>
      </xdr:nvCxnSpPr>
      <xdr:spPr>
        <a:xfrm>
          <a:off x="22072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92"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93" name="直線コネクタ 592"/>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594" name="【児童館】&#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595" name="フローチャート: 判断 594"/>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596" name="フローチャート: 判断 595"/>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597" name="フローチャート: 判断 596"/>
        <xdr:cNvSpPr/>
      </xdr:nvSpPr>
      <xdr:spPr>
        <a:xfrm>
          <a:off x="20383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151130</xdr:rowOff>
    </xdr:from>
    <xdr:to>
      <xdr:col>116</xdr:col>
      <xdr:colOff>114300</xdr:colOff>
      <xdr:row>86</xdr:row>
      <xdr:rowOff>81280</xdr:rowOff>
    </xdr:to>
    <xdr:sp macro="" textlink="">
      <xdr:nvSpPr>
        <xdr:cNvPr id="603" name="楕円 602"/>
        <xdr:cNvSpPr/>
      </xdr:nvSpPr>
      <xdr:spPr>
        <a:xfrm>
          <a:off x="22110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66057</xdr:rowOff>
    </xdr:from>
    <xdr:ext cx="469744" cy="259045"/>
    <xdr:sp macro="" textlink="">
      <xdr:nvSpPr>
        <xdr:cNvPr id="604" name="【児童館】&#10;一人当たり面積該当値テキスト"/>
        <xdr:cNvSpPr txBox="1"/>
      </xdr:nvSpPr>
      <xdr:spPr>
        <a:xfrm>
          <a:off x="22199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151130</xdr:rowOff>
    </xdr:from>
    <xdr:to>
      <xdr:col>112</xdr:col>
      <xdr:colOff>38100</xdr:colOff>
      <xdr:row>86</xdr:row>
      <xdr:rowOff>81280</xdr:rowOff>
    </xdr:to>
    <xdr:sp macro="" textlink="">
      <xdr:nvSpPr>
        <xdr:cNvPr id="605" name="楕円 604"/>
        <xdr:cNvSpPr/>
      </xdr:nvSpPr>
      <xdr:spPr>
        <a:xfrm>
          <a:off x="21272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30480</xdr:rowOff>
    </xdr:from>
    <xdr:to>
      <xdr:col>116</xdr:col>
      <xdr:colOff>63500</xdr:colOff>
      <xdr:row>86</xdr:row>
      <xdr:rowOff>30480</xdr:rowOff>
    </xdr:to>
    <xdr:cxnSp macro="">
      <xdr:nvCxnSpPr>
        <xdr:cNvPr id="606" name="直線コネクタ 605"/>
        <xdr:cNvCxnSpPr/>
      </xdr:nvCxnSpPr>
      <xdr:spPr>
        <a:xfrm>
          <a:off x="21323300" y="1477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154939</xdr:rowOff>
    </xdr:from>
    <xdr:to>
      <xdr:col>107</xdr:col>
      <xdr:colOff>101600</xdr:colOff>
      <xdr:row>86</xdr:row>
      <xdr:rowOff>85089</xdr:rowOff>
    </xdr:to>
    <xdr:sp macro="" textlink="">
      <xdr:nvSpPr>
        <xdr:cNvPr id="607" name="楕円 606"/>
        <xdr:cNvSpPr/>
      </xdr:nvSpPr>
      <xdr:spPr>
        <a:xfrm>
          <a:off x="20383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30480</xdr:rowOff>
    </xdr:from>
    <xdr:to>
      <xdr:col>111</xdr:col>
      <xdr:colOff>177800</xdr:colOff>
      <xdr:row>86</xdr:row>
      <xdr:rowOff>34289</xdr:rowOff>
    </xdr:to>
    <xdr:cxnSp macro="">
      <xdr:nvCxnSpPr>
        <xdr:cNvPr id="608" name="直線コネクタ 607"/>
        <xdr:cNvCxnSpPr/>
      </xdr:nvCxnSpPr>
      <xdr:spPr>
        <a:xfrm flipV="1">
          <a:off x="20434300" y="147751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82566</xdr:rowOff>
    </xdr:from>
    <xdr:ext cx="469744" cy="259045"/>
    <xdr:sp macro="" textlink="">
      <xdr:nvSpPr>
        <xdr:cNvPr id="609" name="n_1aveValue【児童館】&#10;一人当たり面積"/>
        <xdr:cNvSpPr txBox="1"/>
      </xdr:nvSpPr>
      <xdr:spPr>
        <a:xfrm>
          <a:off x="21075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170197</xdr:rowOff>
    </xdr:from>
    <xdr:ext cx="469744" cy="259045"/>
    <xdr:sp macro="" textlink="">
      <xdr:nvSpPr>
        <xdr:cNvPr id="610" name="n_2aveValue【児童館】&#10;一人当たり面積"/>
        <xdr:cNvSpPr txBox="1"/>
      </xdr:nvSpPr>
      <xdr:spPr>
        <a:xfrm>
          <a:off x="20199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72407</xdr:rowOff>
    </xdr:from>
    <xdr:ext cx="469744" cy="259045"/>
    <xdr:sp macro="" textlink="">
      <xdr:nvSpPr>
        <xdr:cNvPr id="611" name="n_1mainValue【児童館】&#10;一人当たり面積"/>
        <xdr:cNvSpPr txBox="1"/>
      </xdr:nvSpPr>
      <xdr:spPr>
        <a:xfrm>
          <a:off x="21075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76216</xdr:rowOff>
    </xdr:from>
    <xdr:ext cx="469744" cy="259045"/>
    <xdr:sp macro="" textlink="">
      <xdr:nvSpPr>
        <xdr:cNvPr id="612" name="n_2mainValue【児童館】&#10;一人当たり面積"/>
        <xdr:cNvSpPr txBox="1"/>
      </xdr:nvSpPr>
      <xdr:spPr>
        <a:xfrm>
          <a:off x="20199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3" name="テキスト ボックス 62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4" name="直線コネクタ 6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5" name="テキスト ボックス 62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6" name="直線コネクタ 6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7" name="テキスト ボックス 6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8" name="直線コネクタ 6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9" name="テキスト ボックス 6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0" name="直線コネクタ 6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1" name="テキスト ボックス 6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2" name="直線コネクタ 6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3" name="テキスト ボックス 63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637" name="直線コネクタ 636"/>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638"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639" name="直線コネクタ 638"/>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1" name="直線コネクタ 64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42"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43" name="フローチャート: 判断 642"/>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644" name="フローチャート: 判断 643"/>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45" name="フローチャート: 判断 644"/>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10161</xdr:rowOff>
    </xdr:from>
    <xdr:to>
      <xdr:col>85</xdr:col>
      <xdr:colOff>177800</xdr:colOff>
      <xdr:row>100</xdr:row>
      <xdr:rowOff>111761</xdr:rowOff>
    </xdr:to>
    <xdr:sp macro="" textlink="">
      <xdr:nvSpPr>
        <xdr:cNvPr id="651" name="楕円 650"/>
        <xdr:cNvSpPr/>
      </xdr:nvSpPr>
      <xdr:spPr>
        <a:xfrm>
          <a:off x="16268700" y="171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96538</xdr:rowOff>
    </xdr:from>
    <xdr:ext cx="405111" cy="259045"/>
    <xdr:sp macro="" textlink="">
      <xdr:nvSpPr>
        <xdr:cNvPr id="652" name="【公民館】&#10;有形固定資産減価償却率該当値テキスト"/>
        <xdr:cNvSpPr txBox="1"/>
      </xdr:nvSpPr>
      <xdr:spPr>
        <a:xfrm>
          <a:off x="16357600" y="170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53975</xdr:rowOff>
    </xdr:from>
    <xdr:to>
      <xdr:col>81</xdr:col>
      <xdr:colOff>101600</xdr:colOff>
      <xdr:row>100</xdr:row>
      <xdr:rowOff>155575</xdr:rowOff>
    </xdr:to>
    <xdr:sp macro="" textlink="">
      <xdr:nvSpPr>
        <xdr:cNvPr id="653" name="楕円 652"/>
        <xdr:cNvSpPr/>
      </xdr:nvSpPr>
      <xdr:spPr>
        <a:xfrm>
          <a:off x="15430500" y="171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60961</xdr:rowOff>
    </xdr:from>
    <xdr:to>
      <xdr:col>85</xdr:col>
      <xdr:colOff>127000</xdr:colOff>
      <xdr:row>100</xdr:row>
      <xdr:rowOff>104775</xdr:rowOff>
    </xdr:to>
    <xdr:cxnSp macro="">
      <xdr:nvCxnSpPr>
        <xdr:cNvPr id="654" name="直線コネクタ 653"/>
        <xdr:cNvCxnSpPr/>
      </xdr:nvCxnSpPr>
      <xdr:spPr>
        <a:xfrm flipV="1">
          <a:off x="15481300" y="172059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71120</xdr:rowOff>
    </xdr:from>
    <xdr:to>
      <xdr:col>76</xdr:col>
      <xdr:colOff>165100</xdr:colOff>
      <xdr:row>101</xdr:row>
      <xdr:rowOff>1270</xdr:rowOff>
    </xdr:to>
    <xdr:sp macro="" textlink="">
      <xdr:nvSpPr>
        <xdr:cNvPr id="655" name="楕円 654"/>
        <xdr:cNvSpPr/>
      </xdr:nvSpPr>
      <xdr:spPr>
        <a:xfrm>
          <a:off x="14541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104775</xdr:rowOff>
    </xdr:from>
    <xdr:to>
      <xdr:col>81</xdr:col>
      <xdr:colOff>50800</xdr:colOff>
      <xdr:row>100</xdr:row>
      <xdr:rowOff>121920</xdr:rowOff>
    </xdr:to>
    <xdr:cxnSp macro="">
      <xdr:nvCxnSpPr>
        <xdr:cNvPr id="656" name="直線コネクタ 655"/>
        <xdr:cNvCxnSpPr/>
      </xdr:nvCxnSpPr>
      <xdr:spPr>
        <a:xfrm flipV="1">
          <a:off x="14592300" y="172497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158132</xdr:rowOff>
    </xdr:from>
    <xdr:ext cx="405111" cy="259045"/>
    <xdr:sp macro="" textlink="">
      <xdr:nvSpPr>
        <xdr:cNvPr id="657" name="n_1aveValue【公民館】&#10;有形固定資産減価償却率"/>
        <xdr:cNvSpPr txBox="1"/>
      </xdr:nvSpPr>
      <xdr:spPr>
        <a:xfrm>
          <a:off x="15266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658"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652</xdr:rowOff>
    </xdr:from>
    <xdr:ext cx="405111" cy="259045"/>
    <xdr:sp macro="" textlink="">
      <xdr:nvSpPr>
        <xdr:cNvPr id="659" name="n_1mainValue【公民館】&#10;有形固定資産減価償却率"/>
        <xdr:cNvSpPr txBox="1"/>
      </xdr:nvSpPr>
      <xdr:spPr>
        <a:xfrm>
          <a:off x="15266044" y="1697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17797</xdr:rowOff>
    </xdr:from>
    <xdr:ext cx="405111" cy="259045"/>
    <xdr:sp macro="" textlink="">
      <xdr:nvSpPr>
        <xdr:cNvPr id="660" name="n_2mainValue【公民館】&#10;有形固定資産減価償却率"/>
        <xdr:cNvSpPr txBox="1"/>
      </xdr:nvSpPr>
      <xdr:spPr>
        <a:xfrm>
          <a:off x="14389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1" name="直線コネクタ 6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2" name="テキスト ボックス 6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3" name="直線コネクタ 6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4" name="テキスト ボックス 6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5" name="直線コネクタ 6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6" name="テキスト ボックス 6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7" name="直線コネクタ 6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8" name="テキスト ボックス 6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9" name="直線コネクタ 6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0" name="テキスト ボックス 6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1" name="直線コネクタ 6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2" name="テキスト ボックス 6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86" name="直線コネクタ 685"/>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87"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88" name="直線コネクタ 687"/>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89"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90" name="直線コネクタ 689"/>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691" name="【公民館】&#10;一人当たり面積平均値テキスト"/>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92" name="フローチャート: 判断 691"/>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93" name="フローチャート: 判断 692"/>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94" name="フローチャート: 判断 693"/>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169092</xdr:rowOff>
    </xdr:from>
    <xdr:to>
      <xdr:col>116</xdr:col>
      <xdr:colOff>114300</xdr:colOff>
      <xdr:row>108</xdr:row>
      <xdr:rowOff>99242</xdr:rowOff>
    </xdr:to>
    <xdr:sp macro="" textlink="">
      <xdr:nvSpPr>
        <xdr:cNvPr id="700" name="楕円 699"/>
        <xdr:cNvSpPr/>
      </xdr:nvSpPr>
      <xdr:spPr>
        <a:xfrm>
          <a:off x="221107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147519</xdr:rowOff>
    </xdr:from>
    <xdr:ext cx="469744" cy="259045"/>
    <xdr:sp macro="" textlink="">
      <xdr:nvSpPr>
        <xdr:cNvPr id="701" name="【公民館】&#10;一人当たり面積該当値テキスト"/>
        <xdr:cNvSpPr txBox="1"/>
      </xdr:nvSpPr>
      <xdr:spPr>
        <a:xfrm>
          <a:off x="22199600" y="1849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169092</xdr:rowOff>
    </xdr:from>
    <xdr:to>
      <xdr:col>112</xdr:col>
      <xdr:colOff>38100</xdr:colOff>
      <xdr:row>108</xdr:row>
      <xdr:rowOff>99242</xdr:rowOff>
    </xdr:to>
    <xdr:sp macro="" textlink="">
      <xdr:nvSpPr>
        <xdr:cNvPr id="702" name="楕円 701"/>
        <xdr:cNvSpPr/>
      </xdr:nvSpPr>
      <xdr:spPr>
        <a:xfrm>
          <a:off x="21272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48442</xdr:rowOff>
    </xdr:from>
    <xdr:to>
      <xdr:col>116</xdr:col>
      <xdr:colOff>63500</xdr:colOff>
      <xdr:row>108</xdr:row>
      <xdr:rowOff>48442</xdr:rowOff>
    </xdr:to>
    <xdr:cxnSp macro="">
      <xdr:nvCxnSpPr>
        <xdr:cNvPr id="703" name="直線コネクタ 702"/>
        <xdr:cNvCxnSpPr/>
      </xdr:nvCxnSpPr>
      <xdr:spPr>
        <a:xfrm>
          <a:off x="21323300" y="185650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170724</xdr:rowOff>
    </xdr:from>
    <xdr:to>
      <xdr:col>107</xdr:col>
      <xdr:colOff>101600</xdr:colOff>
      <xdr:row>108</xdr:row>
      <xdr:rowOff>100874</xdr:rowOff>
    </xdr:to>
    <xdr:sp macro="" textlink="">
      <xdr:nvSpPr>
        <xdr:cNvPr id="704" name="楕円 703"/>
        <xdr:cNvSpPr/>
      </xdr:nvSpPr>
      <xdr:spPr>
        <a:xfrm>
          <a:off x="20383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48442</xdr:rowOff>
    </xdr:from>
    <xdr:to>
      <xdr:col>111</xdr:col>
      <xdr:colOff>177800</xdr:colOff>
      <xdr:row>108</xdr:row>
      <xdr:rowOff>50074</xdr:rowOff>
    </xdr:to>
    <xdr:cxnSp macro="">
      <xdr:nvCxnSpPr>
        <xdr:cNvPr id="705" name="直線コネクタ 704"/>
        <xdr:cNvCxnSpPr/>
      </xdr:nvCxnSpPr>
      <xdr:spPr>
        <a:xfrm flipV="1">
          <a:off x="20434300" y="185650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133729</xdr:rowOff>
    </xdr:from>
    <xdr:ext cx="469744" cy="259045"/>
    <xdr:sp macro="" textlink="">
      <xdr:nvSpPr>
        <xdr:cNvPr id="706" name="n_1aveValue【公民館】&#10;一人当たり面積"/>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707" name="n_2aveValue【公民館】&#10;一人当たり面積"/>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90369</xdr:rowOff>
    </xdr:from>
    <xdr:ext cx="469744" cy="259045"/>
    <xdr:sp macro="" textlink="">
      <xdr:nvSpPr>
        <xdr:cNvPr id="708" name="n_1mainValue【公民館】&#10;一人当たり面積"/>
        <xdr:cNvSpPr txBox="1"/>
      </xdr:nvSpPr>
      <xdr:spPr>
        <a:xfrm>
          <a:off x="21075727" y="1860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92001</xdr:rowOff>
    </xdr:from>
    <xdr:ext cx="469744" cy="259045"/>
    <xdr:sp macro="" textlink="">
      <xdr:nvSpPr>
        <xdr:cNvPr id="709" name="n_2mainValue【公民館】&#10;一人当たり面積"/>
        <xdr:cNvSpPr txBox="1"/>
      </xdr:nvSpPr>
      <xdr:spPr>
        <a:xfrm>
          <a:off x="20199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　</a:t>
          </a:r>
          <a:r>
            <a:rPr kumimoji="1" lang="ja-JP" altLang="en-US" sz="1300">
              <a:latin typeface="ＭＳ ゴシック" panose="020B0609070205080204" pitchFamily="49" charset="-128"/>
              <a:ea typeface="ＭＳ ゴシック" panose="020B0609070205080204" pitchFamily="49" charset="-128"/>
            </a:rPr>
            <a:t>類似団体と比較して有形固定資産減価償却率が高くなっている施設は、幼稚園・保育所、橋りょう・トンネル、児童館、公民館である。類似団体よりも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低い施設は公営住宅及び学校施設のみである。今後公共施設の建設が計画されており、既存施設の集約化、複合化を検討していところである。また、策定を予定している公共施設の個別計画に基づいて計画的に老朽化対策に取り組んで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12,718
12,670
31.30
5,972,886
5,863,252
99,498
3,289,726
5,401,418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8726</xdr:rowOff>
    </xdr:from>
    <xdr:ext cx="405111" cy="259045"/>
    <xdr:sp macro="" textlink="">
      <xdr:nvSpPr>
        <xdr:cNvPr id="62" name="【図書館】&#10;有形固定資産減価償却率平均値テキスト"/>
        <xdr:cNvSpPr txBox="1"/>
      </xdr:nvSpPr>
      <xdr:spPr>
        <a:xfrm>
          <a:off x="4673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1" name="楕円 70"/>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40113</xdr:rowOff>
    </xdr:from>
    <xdr:ext cx="405111" cy="259045"/>
    <xdr:sp macro="" textlink="">
      <xdr:nvSpPr>
        <xdr:cNvPr id="72" name="【図書館】&#10;有形固定資産減価償却率該当値テキスト"/>
        <xdr:cNvSpPr txBox="1"/>
      </xdr:nvSpPr>
      <xdr:spPr>
        <a:xfrm>
          <a:off x="46736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61323</xdr:rowOff>
    </xdr:from>
    <xdr:to>
      <xdr:col>20</xdr:col>
      <xdr:colOff>38100</xdr:colOff>
      <xdr:row>37</xdr:row>
      <xdr:rowOff>162923</xdr:rowOff>
    </xdr:to>
    <xdr:sp macro="" textlink="">
      <xdr:nvSpPr>
        <xdr:cNvPr id="73" name="楕円 72"/>
        <xdr:cNvSpPr/>
      </xdr:nvSpPr>
      <xdr:spPr>
        <a:xfrm>
          <a:off x="3746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112123</xdr:rowOff>
    </xdr:to>
    <xdr:cxnSp macro="">
      <xdr:nvCxnSpPr>
        <xdr:cNvPr id="74" name="直線コネクタ 73"/>
        <xdr:cNvCxnSpPr/>
      </xdr:nvCxnSpPr>
      <xdr:spPr>
        <a:xfrm flipV="1">
          <a:off x="3797300" y="641168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61323</xdr:rowOff>
    </xdr:from>
    <xdr:to>
      <xdr:col>15</xdr:col>
      <xdr:colOff>101600</xdr:colOff>
      <xdr:row>37</xdr:row>
      <xdr:rowOff>162923</xdr:rowOff>
    </xdr:to>
    <xdr:sp macro="" textlink="">
      <xdr:nvSpPr>
        <xdr:cNvPr id="75" name="楕円 74"/>
        <xdr:cNvSpPr/>
      </xdr:nvSpPr>
      <xdr:spPr>
        <a:xfrm>
          <a:off x="2857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112123</xdr:rowOff>
    </xdr:from>
    <xdr:to>
      <xdr:col>19</xdr:col>
      <xdr:colOff>177800</xdr:colOff>
      <xdr:row>37</xdr:row>
      <xdr:rowOff>112123</xdr:rowOff>
    </xdr:to>
    <xdr:cxnSp macro="">
      <xdr:nvCxnSpPr>
        <xdr:cNvPr id="76" name="直線コネクタ 75"/>
        <xdr:cNvCxnSpPr/>
      </xdr:nvCxnSpPr>
      <xdr:spPr>
        <a:xfrm>
          <a:off x="2908300" y="6455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75673</xdr:rowOff>
    </xdr:from>
    <xdr:ext cx="405111" cy="259045"/>
    <xdr:sp macro="" textlink="">
      <xdr:nvSpPr>
        <xdr:cNvPr id="77" name="n_1aveValue【図書館】&#10;有形固定資産減価償却率"/>
        <xdr:cNvSpPr txBox="1"/>
      </xdr:nvSpPr>
      <xdr:spPr>
        <a:xfrm>
          <a:off x="3582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95267</xdr:rowOff>
    </xdr:from>
    <xdr:ext cx="405111" cy="259045"/>
    <xdr:sp macro="" textlink="">
      <xdr:nvSpPr>
        <xdr:cNvPr id="78" name="n_2aveValue【図書館】&#10;有形固定資産減価償却率"/>
        <xdr:cNvSpPr txBox="1"/>
      </xdr:nvSpPr>
      <xdr:spPr>
        <a:xfrm>
          <a:off x="2705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8000</xdr:rowOff>
    </xdr:from>
    <xdr:ext cx="405111" cy="259045"/>
    <xdr:sp macro="" textlink="">
      <xdr:nvSpPr>
        <xdr:cNvPr id="79" name="n_1mainValue【図書館】&#10;有形固定資産減価償却率"/>
        <xdr:cNvSpPr txBox="1"/>
      </xdr:nvSpPr>
      <xdr:spPr>
        <a:xfrm>
          <a:off x="3582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0" name="n_2mainValue【図書館】&#10;有形固定資産減価償却率"/>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104" name="直線コネクタ 103"/>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5" name="【図書館】&#10;一人当たり面積最小値テキスト"/>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6" name="直線コネクタ 105"/>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7"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8" name="直線コネクタ 107"/>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22877</xdr:rowOff>
    </xdr:from>
    <xdr:ext cx="469744" cy="259045"/>
    <xdr:sp macro="" textlink="">
      <xdr:nvSpPr>
        <xdr:cNvPr id="109" name="【図書館】&#10;一人当たり面積平均値テキスト"/>
        <xdr:cNvSpPr txBox="1"/>
      </xdr:nvSpPr>
      <xdr:spPr>
        <a:xfrm>
          <a:off x="10515600" y="670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10" name="フローチャート: 判断 109"/>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11" name="フローチャート: 判断 110"/>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2" name="フローチャート: 判断 111"/>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8" name="楕円 117"/>
        <xdr:cNvSpPr/>
      </xdr:nvSpPr>
      <xdr:spPr>
        <a:xfrm>
          <a:off x="10426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52087</xdr:rowOff>
    </xdr:from>
    <xdr:ext cx="469744" cy="259045"/>
    <xdr:sp macro="" textlink="">
      <xdr:nvSpPr>
        <xdr:cNvPr id="119" name="【図書館】&#10;一人当たり面積該当値テキスト"/>
        <xdr:cNvSpPr txBox="1"/>
      </xdr:nvSpPr>
      <xdr:spPr>
        <a:xfrm>
          <a:off x="105156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33020</xdr:rowOff>
    </xdr:from>
    <xdr:to>
      <xdr:col>50</xdr:col>
      <xdr:colOff>165100</xdr:colOff>
      <xdr:row>39</xdr:row>
      <xdr:rowOff>134620</xdr:rowOff>
    </xdr:to>
    <xdr:sp macro="" textlink="">
      <xdr:nvSpPr>
        <xdr:cNvPr id="120" name="楕円 119"/>
        <xdr:cNvSpPr/>
      </xdr:nvSpPr>
      <xdr:spPr>
        <a:xfrm>
          <a:off x="9588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80010</xdr:rowOff>
    </xdr:from>
    <xdr:to>
      <xdr:col>55</xdr:col>
      <xdr:colOff>0</xdr:colOff>
      <xdr:row>39</xdr:row>
      <xdr:rowOff>83820</xdr:rowOff>
    </xdr:to>
    <xdr:cxnSp macro="">
      <xdr:nvCxnSpPr>
        <xdr:cNvPr id="121" name="直線コネクタ 120"/>
        <xdr:cNvCxnSpPr/>
      </xdr:nvCxnSpPr>
      <xdr:spPr>
        <a:xfrm flipV="1">
          <a:off x="9639300" y="67665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22" name="楕円 121"/>
        <xdr:cNvSpPr/>
      </xdr:nvSpPr>
      <xdr:spPr>
        <a:xfrm>
          <a:off x="869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83820</xdr:rowOff>
    </xdr:from>
    <xdr:to>
      <xdr:col>50</xdr:col>
      <xdr:colOff>114300</xdr:colOff>
      <xdr:row>39</xdr:row>
      <xdr:rowOff>87630</xdr:rowOff>
    </xdr:to>
    <xdr:cxnSp macro="">
      <xdr:nvCxnSpPr>
        <xdr:cNvPr id="123" name="直線コネクタ 122"/>
        <xdr:cNvCxnSpPr/>
      </xdr:nvCxnSpPr>
      <xdr:spPr>
        <a:xfrm flipV="1">
          <a:off x="8750300" y="677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156227</xdr:rowOff>
    </xdr:from>
    <xdr:ext cx="469744" cy="259045"/>
    <xdr:sp macro="" textlink="">
      <xdr:nvSpPr>
        <xdr:cNvPr id="124" name="n_1aveValue【図書館】&#10;一人当たり面積"/>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25" name="n_2ave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151147</xdr:rowOff>
    </xdr:from>
    <xdr:ext cx="469744" cy="259045"/>
    <xdr:sp macro="" textlink="">
      <xdr:nvSpPr>
        <xdr:cNvPr id="126" name="n_1mainValue【図書館】&#10;一人当たり面積"/>
        <xdr:cNvSpPr txBox="1"/>
      </xdr:nvSpPr>
      <xdr:spPr>
        <a:xfrm>
          <a:off x="9391727"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154957</xdr:rowOff>
    </xdr:from>
    <xdr:ext cx="469744" cy="259045"/>
    <xdr:sp macro="" textlink="">
      <xdr:nvSpPr>
        <xdr:cNvPr id="127" name="n_2mainValue【図書館】&#10;一人当たり面積"/>
        <xdr:cNvSpPr txBox="1"/>
      </xdr:nvSpPr>
      <xdr:spPr>
        <a:xfrm>
          <a:off x="8515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6" name="テキスト ボックス 14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50" name="直線コネクタ 149"/>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51"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2" name="直線コネクタ 15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4" name="直線コネクタ 15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157243</xdr:rowOff>
    </xdr:from>
    <xdr:ext cx="405111" cy="259045"/>
    <xdr:sp macro="" textlink="">
      <xdr:nvSpPr>
        <xdr:cNvPr id="155" name="【体育館・プール】&#10;有形固定資産減価償却率平均値テキスト"/>
        <xdr:cNvSpPr txBox="1"/>
      </xdr:nvSpPr>
      <xdr:spPr>
        <a:xfrm>
          <a:off x="4673600" y="10272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56" name="フローチャート: 判断 155"/>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57" name="フローチャート: 判断 156"/>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79502</xdr:rowOff>
    </xdr:from>
    <xdr:to>
      <xdr:col>15</xdr:col>
      <xdr:colOff>101600</xdr:colOff>
      <xdr:row>61</xdr:row>
      <xdr:rowOff>9652</xdr:rowOff>
    </xdr:to>
    <xdr:sp macro="" textlink="">
      <xdr:nvSpPr>
        <xdr:cNvPr id="158" name="フローチャート: 判断 157"/>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136652</xdr:rowOff>
    </xdr:from>
    <xdr:to>
      <xdr:col>24</xdr:col>
      <xdr:colOff>114300</xdr:colOff>
      <xdr:row>62</xdr:row>
      <xdr:rowOff>66802</xdr:rowOff>
    </xdr:to>
    <xdr:sp macro="" textlink="">
      <xdr:nvSpPr>
        <xdr:cNvPr id="164" name="楕円 163"/>
        <xdr:cNvSpPr/>
      </xdr:nvSpPr>
      <xdr:spPr>
        <a:xfrm>
          <a:off x="45847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115079</xdr:rowOff>
    </xdr:from>
    <xdr:ext cx="405111" cy="259045"/>
    <xdr:sp macro="" textlink="">
      <xdr:nvSpPr>
        <xdr:cNvPr id="165" name="【体育館・プール】&#10;有形固定資産減価償却率該当値テキスト"/>
        <xdr:cNvSpPr txBox="1"/>
      </xdr:nvSpPr>
      <xdr:spPr>
        <a:xfrm>
          <a:off x="4673600"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84074</xdr:rowOff>
    </xdr:from>
    <xdr:to>
      <xdr:col>20</xdr:col>
      <xdr:colOff>38100</xdr:colOff>
      <xdr:row>62</xdr:row>
      <xdr:rowOff>14224</xdr:rowOff>
    </xdr:to>
    <xdr:sp macro="" textlink="">
      <xdr:nvSpPr>
        <xdr:cNvPr id="166" name="楕円 165"/>
        <xdr:cNvSpPr/>
      </xdr:nvSpPr>
      <xdr:spPr>
        <a:xfrm>
          <a:off x="3746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134874</xdr:rowOff>
    </xdr:from>
    <xdr:to>
      <xdr:col>24</xdr:col>
      <xdr:colOff>63500</xdr:colOff>
      <xdr:row>62</xdr:row>
      <xdr:rowOff>16002</xdr:rowOff>
    </xdr:to>
    <xdr:cxnSp macro="">
      <xdr:nvCxnSpPr>
        <xdr:cNvPr id="167" name="直線コネクタ 166"/>
        <xdr:cNvCxnSpPr/>
      </xdr:nvCxnSpPr>
      <xdr:spPr>
        <a:xfrm>
          <a:off x="3797300" y="1059332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84074</xdr:rowOff>
    </xdr:from>
    <xdr:to>
      <xdr:col>15</xdr:col>
      <xdr:colOff>101600</xdr:colOff>
      <xdr:row>62</xdr:row>
      <xdr:rowOff>14224</xdr:rowOff>
    </xdr:to>
    <xdr:sp macro="" textlink="">
      <xdr:nvSpPr>
        <xdr:cNvPr id="168" name="楕円 167"/>
        <xdr:cNvSpPr/>
      </xdr:nvSpPr>
      <xdr:spPr>
        <a:xfrm>
          <a:off x="2857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134874</xdr:rowOff>
    </xdr:from>
    <xdr:to>
      <xdr:col>19</xdr:col>
      <xdr:colOff>177800</xdr:colOff>
      <xdr:row>61</xdr:row>
      <xdr:rowOff>134874</xdr:rowOff>
    </xdr:to>
    <xdr:cxnSp macro="">
      <xdr:nvCxnSpPr>
        <xdr:cNvPr id="169" name="直線コネクタ 168"/>
        <xdr:cNvCxnSpPr/>
      </xdr:nvCxnSpPr>
      <xdr:spPr>
        <a:xfrm>
          <a:off x="2908300" y="1059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119905</xdr:rowOff>
    </xdr:from>
    <xdr:ext cx="405111" cy="259045"/>
    <xdr:sp macro="" textlink="">
      <xdr:nvSpPr>
        <xdr:cNvPr id="170" name="n_1aveValue【体育館・プール】&#10;有形固定資産減価償却率"/>
        <xdr:cNvSpPr txBox="1"/>
      </xdr:nvSpPr>
      <xdr:spPr>
        <a:xfrm>
          <a:off x="35820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26179</xdr:rowOff>
    </xdr:from>
    <xdr:ext cx="405111" cy="259045"/>
    <xdr:sp macro="" textlink="">
      <xdr:nvSpPr>
        <xdr:cNvPr id="171" name="n_2aveValue【体育館・プール】&#10;有形固定資産減価償却率"/>
        <xdr:cNvSpPr txBox="1"/>
      </xdr:nvSpPr>
      <xdr:spPr>
        <a:xfrm>
          <a:off x="2705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5351</xdr:rowOff>
    </xdr:from>
    <xdr:ext cx="405111" cy="259045"/>
    <xdr:sp macro="" textlink="">
      <xdr:nvSpPr>
        <xdr:cNvPr id="172" name="n_1mainValue【体育館・プール】&#10;有形固定資産減価償却率"/>
        <xdr:cNvSpPr txBox="1"/>
      </xdr:nvSpPr>
      <xdr:spPr>
        <a:xfrm>
          <a:off x="35820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5351</xdr:rowOff>
    </xdr:from>
    <xdr:ext cx="405111" cy="259045"/>
    <xdr:sp macro="" textlink="">
      <xdr:nvSpPr>
        <xdr:cNvPr id="173" name="n_2mainValue【体育館・プール】&#10;有形固定資産減価償却率"/>
        <xdr:cNvSpPr txBox="1"/>
      </xdr:nvSpPr>
      <xdr:spPr>
        <a:xfrm>
          <a:off x="27057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97" name="直線コネクタ 196"/>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98"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99" name="直線コネクタ 198"/>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200"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201" name="直線コネクタ 200"/>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02"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03" name="フローチャート: 判断 20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04" name="フローチャート: 判断 203"/>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05" name="フローチャート: 判断 204"/>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125730</xdr:rowOff>
    </xdr:from>
    <xdr:to>
      <xdr:col>55</xdr:col>
      <xdr:colOff>50800</xdr:colOff>
      <xdr:row>61</xdr:row>
      <xdr:rowOff>55880</xdr:rowOff>
    </xdr:to>
    <xdr:sp macro="" textlink="">
      <xdr:nvSpPr>
        <xdr:cNvPr id="211" name="楕円 210"/>
        <xdr:cNvSpPr/>
      </xdr:nvSpPr>
      <xdr:spPr>
        <a:xfrm>
          <a:off x="10426700" y="104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148607</xdr:rowOff>
    </xdr:from>
    <xdr:ext cx="469744" cy="259045"/>
    <xdr:sp macro="" textlink="">
      <xdr:nvSpPr>
        <xdr:cNvPr id="212" name="【体育館・プール】&#10;一人当たり面積該当値テキスト"/>
        <xdr:cNvSpPr txBox="1"/>
      </xdr:nvSpPr>
      <xdr:spPr>
        <a:xfrm>
          <a:off x="10515600" y="1026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129540</xdr:rowOff>
    </xdr:from>
    <xdr:to>
      <xdr:col>50</xdr:col>
      <xdr:colOff>165100</xdr:colOff>
      <xdr:row>61</xdr:row>
      <xdr:rowOff>59690</xdr:rowOff>
    </xdr:to>
    <xdr:sp macro="" textlink="">
      <xdr:nvSpPr>
        <xdr:cNvPr id="213" name="楕円 212"/>
        <xdr:cNvSpPr/>
      </xdr:nvSpPr>
      <xdr:spPr>
        <a:xfrm>
          <a:off x="95885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5080</xdr:rowOff>
    </xdr:from>
    <xdr:to>
      <xdr:col>55</xdr:col>
      <xdr:colOff>0</xdr:colOff>
      <xdr:row>61</xdr:row>
      <xdr:rowOff>8890</xdr:rowOff>
    </xdr:to>
    <xdr:cxnSp macro="">
      <xdr:nvCxnSpPr>
        <xdr:cNvPr id="214" name="直線コネクタ 213"/>
        <xdr:cNvCxnSpPr/>
      </xdr:nvCxnSpPr>
      <xdr:spPr>
        <a:xfrm flipV="1">
          <a:off x="9639300" y="104635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132080</xdr:rowOff>
    </xdr:from>
    <xdr:to>
      <xdr:col>46</xdr:col>
      <xdr:colOff>38100</xdr:colOff>
      <xdr:row>61</xdr:row>
      <xdr:rowOff>62230</xdr:rowOff>
    </xdr:to>
    <xdr:sp macro="" textlink="">
      <xdr:nvSpPr>
        <xdr:cNvPr id="215" name="楕円 214"/>
        <xdr:cNvSpPr/>
      </xdr:nvSpPr>
      <xdr:spPr>
        <a:xfrm>
          <a:off x="869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8890</xdr:rowOff>
    </xdr:from>
    <xdr:to>
      <xdr:col>50</xdr:col>
      <xdr:colOff>114300</xdr:colOff>
      <xdr:row>61</xdr:row>
      <xdr:rowOff>11430</xdr:rowOff>
    </xdr:to>
    <xdr:cxnSp macro="">
      <xdr:nvCxnSpPr>
        <xdr:cNvPr id="216" name="直線コネクタ 215"/>
        <xdr:cNvCxnSpPr/>
      </xdr:nvCxnSpPr>
      <xdr:spPr>
        <a:xfrm flipV="1">
          <a:off x="8750300" y="104673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125747</xdr:rowOff>
    </xdr:from>
    <xdr:ext cx="469744" cy="259045"/>
    <xdr:sp macro="" textlink="">
      <xdr:nvSpPr>
        <xdr:cNvPr id="217" name="n_1aveValue【体育館・プール】&#10;一人当たり面積"/>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7637</xdr:rowOff>
    </xdr:from>
    <xdr:ext cx="469744" cy="259045"/>
    <xdr:sp macro="" textlink="">
      <xdr:nvSpPr>
        <xdr:cNvPr id="218" name="n_2aveValue【体育館・プール】&#10;一人当たり面積"/>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76217</xdr:rowOff>
    </xdr:from>
    <xdr:ext cx="469744" cy="259045"/>
    <xdr:sp macro="" textlink="">
      <xdr:nvSpPr>
        <xdr:cNvPr id="219" name="n_1mainValue【体育館・プール】&#10;一人当たり面積"/>
        <xdr:cNvSpPr txBox="1"/>
      </xdr:nvSpPr>
      <xdr:spPr>
        <a:xfrm>
          <a:off x="9391727"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78757</xdr:rowOff>
    </xdr:from>
    <xdr:ext cx="469744" cy="259045"/>
    <xdr:sp macro="" textlink="">
      <xdr:nvSpPr>
        <xdr:cNvPr id="220" name="n_2mainValue【体育館・プール】&#10;一人当たり面積"/>
        <xdr:cNvSpPr txBox="1"/>
      </xdr:nvSpPr>
      <xdr:spPr>
        <a:xfrm>
          <a:off x="8515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5" name="テキスト ボックス 2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6" name="直線コネクタ 2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7" name="テキスト ボックス 24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8" name="直線コネクタ 24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49" name="テキスト ボックス 24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0" name="直線コネクタ 24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1" name="テキスト ボックス 25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2" name="直線コネクタ 25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3" name="テキスト ボックス 25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4" name="直線コネクタ 25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55" name="テキスト ボックス 25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259" name="直線コネクタ 258"/>
        <xdr:cNvCxnSpPr/>
      </xdr:nvCxnSpPr>
      <xdr:spPr>
        <a:xfrm flipV="1">
          <a:off x="4634865" y="172326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260"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261" name="直線コネクタ 260"/>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262" name="【市民会館】&#10;有形固定資産減価償却率最大値テキスト"/>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263" name="直線コネクタ 262"/>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155719</xdr:rowOff>
    </xdr:from>
    <xdr:ext cx="405111" cy="259045"/>
    <xdr:sp macro="" textlink="">
      <xdr:nvSpPr>
        <xdr:cNvPr id="264" name="【市民会館】&#10;有形固定資産減価償却率平均値テキスト"/>
        <xdr:cNvSpPr txBox="1"/>
      </xdr:nvSpPr>
      <xdr:spPr>
        <a:xfrm>
          <a:off x="4673600" y="1764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265" name="フローチャート: 判断 264"/>
        <xdr:cNvSpPr/>
      </xdr:nvSpPr>
      <xdr:spPr>
        <a:xfrm>
          <a:off x="45847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266" name="フローチャート: 判断 265"/>
        <xdr:cNvSpPr/>
      </xdr:nvSpPr>
      <xdr:spPr>
        <a:xfrm>
          <a:off x="3746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125985</xdr:rowOff>
    </xdr:from>
    <xdr:to>
      <xdr:col>15</xdr:col>
      <xdr:colOff>101600</xdr:colOff>
      <xdr:row>105</xdr:row>
      <xdr:rowOff>56135</xdr:rowOff>
    </xdr:to>
    <xdr:sp macro="" textlink="">
      <xdr:nvSpPr>
        <xdr:cNvPr id="267" name="フローチャート: 判断 266"/>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8" name="テキスト ボックス 2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9" name="テキスト ボックス 2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0" name="テキスト ボックス 2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1" name="テキスト ボックス 2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2" name="テキスト ボックス 2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169418</xdr:rowOff>
    </xdr:from>
    <xdr:to>
      <xdr:col>24</xdr:col>
      <xdr:colOff>114300</xdr:colOff>
      <xdr:row>106</xdr:row>
      <xdr:rowOff>99568</xdr:rowOff>
    </xdr:to>
    <xdr:sp macro="" textlink="">
      <xdr:nvSpPr>
        <xdr:cNvPr id="273" name="楕円 272"/>
        <xdr:cNvSpPr/>
      </xdr:nvSpPr>
      <xdr:spPr>
        <a:xfrm>
          <a:off x="45847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147845</xdr:rowOff>
    </xdr:from>
    <xdr:ext cx="405111" cy="259045"/>
    <xdr:sp macro="" textlink="">
      <xdr:nvSpPr>
        <xdr:cNvPr id="274" name="【市民会館】&#10;有形固定資産減価償却率該当値テキスト"/>
        <xdr:cNvSpPr txBox="1"/>
      </xdr:nvSpPr>
      <xdr:spPr>
        <a:xfrm>
          <a:off x="4673600"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80263</xdr:rowOff>
    </xdr:from>
    <xdr:to>
      <xdr:col>20</xdr:col>
      <xdr:colOff>38100</xdr:colOff>
      <xdr:row>103</xdr:row>
      <xdr:rowOff>10413</xdr:rowOff>
    </xdr:to>
    <xdr:sp macro="" textlink="">
      <xdr:nvSpPr>
        <xdr:cNvPr id="275" name="楕円 274"/>
        <xdr:cNvSpPr/>
      </xdr:nvSpPr>
      <xdr:spPr>
        <a:xfrm>
          <a:off x="3746500" y="175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131063</xdr:rowOff>
    </xdr:from>
    <xdr:to>
      <xdr:col>24</xdr:col>
      <xdr:colOff>63500</xdr:colOff>
      <xdr:row>106</xdr:row>
      <xdr:rowOff>48768</xdr:rowOff>
    </xdr:to>
    <xdr:cxnSp macro="">
      <xdr:nvCxnSpPr>
        <xdr:cNvPr id="276" name="直線コネクタ 275"/>
        <xdr:cNvCxnSpPr/>
      </xdr:nvCxnSpPr>
      <xdr:spPr>
        <a:xfrm>
          <a:off x="3797300" y="17618963"/>
          <a:ext cx="838200" cy="60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2539</xdr:rowOff>
    </xdr:from>
    <xdr:to>
      <xdr:col>15</xdr:col>
      <xdr:colOff>101600</xdr:colOff>
      <xdr:row>102</xdr:row>
      <xdr:rowOff>104139</xdr:rowOff>
    </xdr:to>
    <xdr:sp macro="" textlink="">
      <xdr:nvSpPr>
        <xdr:cNvPr id="277" name="楕円 276"/>
        <xdr:cNvSpPr/>
      </xdr:nvSpPr>
      <xdr:spPr>
        <a:xfrm>
          <a:off x="2857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53339</xdr:rowOff>
    </xdr:from>
    <xdr:to>
      <xdr:col>19</xdr:col>
      <xdr:colOff>177800</xdr:colOff>
      <xdr:row>102</xdr:row>
      <xdr:rowOff>131063</xdr:rowOff>
    </xdr:to>
    <xdr:cxnSp macro="">
      <xdr:nvCxnSpPr>
        <xdr:cNvPr id="278" name="直線コネクタ 277"/>
        <xdr:cNvCxnSpPr/>
      </xdr:nvCxnSpPr>
      <xdr:spPr>
        <a:xfrm>
          <a:off x="2908300" y="175412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143273</xdr:rowOff>
    </xdr:from>
    <xdr:ext cx="405111" cy="259045"/>
    <xdr:sp macro="" textlink="">
      <xdr:nvSpPr>
        <xdr:cNvPr id="279" name="n_1aveValue【市民会館】&#10;有形固定資産減価償却率"/>
        <xdr:cNvSpPr txBox="1"/>
      </xdr:nvSpPr>
      <xdr:spPr>
        <a:xfrm>
          <a:off x="3582044" y="1797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47262</xdr:rowOff>
    </xdr:from>
    <xdr:ext cx="405111" cy="259045"/>
    <xdr:sp macro="" textlink="">
      <xdr:nvSpPr>
        <xdr:cNvPr id="280" name="n_2aveValue【市民会館】&#10;有形固定資産減価償却率"/>
        <xdr:cNvSpPr txBox="1"/>
      </xdr:nvSpPr>
      <xdr:spPr>
        <a:xfrm>
          <a:off x="2705744"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26940</xdr:rowOff>
    </xdr:from>
    <xdr:ext cx="405111" cy="259045"/>
    <xdr:sp macro="" textlink="">
      <xdr:nvSpPr>
        <xdr:cNvPr id="281" name="n_1mainValue【市民会館】&#10;有形固定資産減価償却率"/>
        <xdr:cNvSpPr txBox="1"/>
      </xdr:nvSpPr>
      <xdr:spPr>
        <a:xfrm>
          <a:off x="3582044" y="1734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120666</xdr:rowOff>
    </xdr:from>
    <xdr:ext cx="405111" cy="259045"/>
    <xdr:sp macro="" textlink="">
      <xdr:nvSpPr>
        <xdr:cNvPr id="282" name="n_2mainValue【市民会館】&#10;有形固定資産減価償却率"/>
        <xdr:cNvSpPr txBox="1"/>
      </xdr:nvSpPr>
      <xdr:spPr>
        <a:xfrm>
          <a:off x="2705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3" name="直線コネクタ 29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4" name="テキスト ボックス 29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5" name="直線コネクタ 29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6" name="テキスト ボックス 29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7" name="直線コネクタ 29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8" name="テキスト ボックス 29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9" name="直線コネクタ 29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0" name="テキスト ボックス 29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1" name="直線コネクタ 30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2" name="テキスト ボックス 30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3" name="直線コネクタ 30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4" name="テキスト ボックス 30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5" name="直線コネクタ 3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6" name="テキスト ボックス 30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308" name="直線コネクタ 307"/>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309" name="【市民会館】&#10;一人当たり面積最小値テキスト"/>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310" name="直線コネクタ 309"/>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311" name="【市民会館】&#10;一人当たり面積最大値テキスト"/>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312" name="直線コネクタ 311"/>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9633</xdr:rowOff>
    </xdr:from>
    <xdr:ext cx="469744" cy="259045"/>
    <xdr:sp macro="" textlink="">
      <xdr:nvSpPr>
        <xdr:cNvPr id="313" name="【市民会館】&#10;一人当たり面積平均値テキスト"/>
        <xdr:cNvSpPr txBox="1"/>
      </xdr:nvSpPr>
      <xdr:spPr>
        <a:xfrm>
          <a:off x="10515600" y="1818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14" name="フローチャート: 判断 313"/>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15" name="フローチャート: 判断 314"/>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62956</xdr:rowOff>
    </xdr:from>
    <xdr:to>
      <xdr:col>46</xdr:col>
      <xdr:colOff>38100</xdr:colOff>
      <xdr:row>107</xdr:row>
      <xdr:rowOff>164556</xdr:rowOff>
    </xdr:to>
    <xdr:sp macro="" textlink="">
      <xdr:nvSpPr>
        <xdr:cNvPr id="316" name="フローチャート: 判断 315"/>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7" name="テキスト ボックス 3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8" name="テキスト ボックス 3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9" name="テキスト ボックス 3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0" name="テキスト ボックス 3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1" name="テキスト ボックス 3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109220</xdr:rowOff>
    </xdr:from>
    <xdr:to>
      <xdr:col>55</xdr:col>
      <xdr:colOff>50800</xdr:colOff>
      <xdr:row>109</xdr:row>
      <xdr:rowOff>39370</xdr:rowOff>
    </xdr:to>
    <xdr:sp macro="" textlink="">
      <xdr:nvSpPr>
        <xdr:cNvPr id="322" name="楕円 321"/>
        <xdr:cNvSpPr/>
      </xdr:nvSpPr>
      <xdr:spPr>
        <a:xfrm>
          <a:off x="10426700" y="186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24147</xdr:rowOff>
    </xdr:from>
    <xdr:ext cx="469744" cy="259045"/>
    <xdr:sp macro="" textlink="">
      <xdr:nvSpPr>
        <xdr:cNvPr id="323" name="【市民会館】&#10;一人当たり面積該当値テキスト"/>
        <xdr:cNvSpPr txBox="1"/>
      </xdr:nvSpPr>
      <xdr:spPr>
        <a:xfrm>
          <a:off x="10515600" y="1854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109220</xdr:rowOff>
    </xdr:from>
    <xdr:to>
      <xdr:col>50</xdr:col>
      <xdr:colOff>165100</xdr:colOff>
      <xdr:row>109</xdr:row>
      <xdr:rowOff>39370</xdr:rowOff>
    </xdr:to>
    <xdr:sp macro="" textlink="">
      <xdr:nvSpPr>
        <xdr:cNvPr id="324" name="楕円 323"/>
        <xdr:cNvSpPr/>
      </xdr:nvSpPr>
      <xdr:spPr>
        <a:xfrm>
          <a:off x="9588500" y="186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160020</xdr:rowOff>
    </xdr:from>
    <xdr:to>
      <xdr:col>55</xdr:col>
      <xdr:colOff>0</xdr:colOff>
      <xdr:row>108</xdr:row>
      <xdr:rowOff>160020</xdr:rowOff>
    </xdr:to>
    <xdr:cxnSp macro="">
      <xdr:nvCxnSpPr>
        <xdr:cNvPr id="325" name="直線コネクタ 324"/>
        <xdr:cNvCxnSpPr/>
      </xdr:nvCxnSpPr>
      <xdr:spPr>
        <a:xfrm>
          <a:off x="9639300" y="18676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109220</xdr:rowOff>
    </xdr:from>
    <xdr:to>
      <xdr:col>46</xdr:col>
      <xdr:colOff>38100</xdr:colOff>
      <xdr:row>109</xdr:row>
      <xdr:rowOff>39370</xdr:rowOff>
    </xdr:to>
    <xdr:sp macro="" textlink="">
      <xdr:nvSpPr>
        <xdr:cNvPr id="326" name="楕円 325"/>
        <xdr:cNvSpPr/>
      </xdr:nvSpPr>
      <xdr:spPr>
        <a:xfrm>
          <a:off x="8699500" y="186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160020</xdr:rowOff>
    </xdr:from>
    <xdr:to>
      <xdr:col>50</xdr:col>
      <xdr:colOff>114300</xdr:colOff>
      <xdr:row>108</xdr:row>
      <xdr:rowOff>160020</xdr:rowOff>
    </xdr:to>
    <xdr:cxnSp macro="">
      <xdr:nvCxnSpPr>
        <xdr:cNvPr id="327" name="直線コネクタ 326"/>
        <xdr:cNvCxnSpPr/>
      </xdr:nvCxnSpPr>
      <xdr:spPr>
        <a:xfrm>
          <a:off x="8750300" y="18676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85289</xdr:rowOff>
    </xdr:from>
    <xdr:ext cx="469744" cy="259045"/>
    <xdr:sp macro="" textlink="">
      <xdr:nvSpPr>
        <xdr:cNvPr id="328" name="n_1aveValue【市民会館】&#10;一人当たり面積"/>
        <xdr:cNvSpPr txBox="1"/>
      </xdr:nvSpPr>
      <xdr:spPr>
        <a:xfrm>
          <a:off x="9391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9633</xdr:rowOff>
    </xdr:from>
    <xdr:ext cx="469744" cy="259045"/>
    <xdr:sp macro="" textlink="">
      <xdr:nvSpPr>
        <xdr:cNvPr id="329" name="n_2aveValue【市民会館】&#10;一人当たり面積"/>
        <xdr:cNvSpPr txBox="1"/>
      </xdr:nvSpPr>
      <xdr:spPr>
        <a:xfrm>
          <a:off x="8515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30497</xdr:rowOff>
    </xdr:from>
    <xdr:ext cx="469744" cy="259045"/>
    <xdr:sp macro="" textlink="">
      <xdr:nvSpPr>
        <xdr:cNvPr id="330" name="n_1mainValue【市民会館】&#10;一人当たり面積"/>
        <xdr:cNvSpPr txBox="1"/>
      </xdr:nvSpPr>
      <xdr:spPr>
        <a:xfrm>
          <a:off x="9391727"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30497</xdr:rowOff>
    </xdr:from>
    <xdr:ext cx="469744" cy="259045"/>
    <xdr:sp macro="" textlink="">
      <xdr:nvSpPr>
        <xdr:cNvPr id="331" name="n_2mainValue【市民会館】&#10;一人当たり面積"/>
        <xdr:cNvSpPr txBox="1"/>
      </xdr:nvSpPr>
      <xdr:spPr>
        <a:xfrm>
          <a:off x="8515427"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357" name="直線コネクタ 356"/>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358" name="【一般廃棄物処理施設】&#10;有形固定資産減価償却率最小値テキスト"/>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359" name="直線コネクタ 358"/>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360" name="【一般廃棄物処理施設】&#10;有形固定資産減価償却率最大値テキスト"/>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361" name="直線コネクタ 360"/>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77305</xdr:rowOff>
    </xdr:from>
    <xdr:ext cx="405111" cy="259045"/>
    <xdr:sp macro="" textlink="">
      <xdr:nvSpPr>
        <xdr:cNvPr id="362" name="【一般廃棄物処理施設】&#10;有形固定資産減価償却率平均値テキスト"/>
        <xdr:cNvSpPr txBox="1"/>
      </xdr:nvSpPr>
      <xdr:spPr>
        <a:xfrm>
          <a:off x="16357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363" name="フローチャート: 判断 362"/>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364" name="フローチャート: 判断 363"/>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65" name="フローチャート: 判断 364"/>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44994</xdr:rowOff>
    </xdr:from>
    <xdr:to>
      <xdr:col>85</xdr:col>
      <xdr:colOff>177800</xdr:colOff>
      <xdr:row>36</xdr:row>
      <xdr:rowOff>146594</xdr:rowOff>
    </xdr:to>
    <xdr:sp macro="" textlink="">
      <xdr:nvSpPr>
        <xdr:cNvPr id="371" name="楕円 370"/>
        <xdr:cNvSpPr/>
      </xdr:nvSpPr>
      <xdr:spPr>
        <a:xfrm>
          <a:off x="162687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67871</xdr:rowOff>
    </xdr:from>
    <xdr:ext cx="405111" cy="259045"/>
    <xdr:sp macro="" textlink="">
      <xdr:nvSpPr>
        <xdr:cNvPr id="372" name="【一般廃棄物処理施設】&#10;有形固定資産減価償却率該当値テキスト"/>
        <xdr:cNvSpPr txBox="1"/>
      </xdr:nvSpPr>
      <xdr:spPr>
        <a:xfrm>
          <a:off x="16357600" y="606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89081</xdr:rowOff>
    </xdr:from>
    <xdr:to>
      <xdr:col>81</xdr:col>
      <xdr:colOff>101600</xdr:colOff>
      <xdr:row>37</xdr:row>
      <xdr:rowOff>19231</xdr:rowOff>
    </xdr:to>
    <xdr:sp macro="" textlink="">
      <xdr:nvSpPr>
        <xdr:cNvPr id="373" name="楕円 372"/>
        <xdr:cNvSpPr/>
      </xdr:nvSpPr>
      <xdr:spPr>
        <a:xfrm>
          <a:off x="15430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95794</xdr:rowOff>
    </xdr:from>
    <xdr:to>
      <xdr:col>85</xdr:col>
      <xdr:colOff>127000</xdr:colOff>
      <xdr:row>36</xdr:row>
      <xdr:rowOff>139881</xdr:rowOff>
    </xdr:to>
    <xdr:cxnSp macro="">
      <xdr:nvCxnSpPr>
        <xdr:cNvPr id="374" name="直線コネクタ 373"/>
        <xdr:cNvCxnSpPr/>
      </xdr:nvCxnSpPr>
      <xdr:spPr>
        <a:xfrm flipV="1">
          <a:off x="15481300" y="626799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16890</xdr:rowOff>
    </xdr:from>
    <xdr:ext cx="405111" cy="259045"/>
    <xdr:sp macro="" textlink="">
      <xdr:nvSpPr>
        <xdr:cNvPr id="375" name="n_1aveValue【一般廃棄物処理施設】&#10;有形固定資産減価償却率"/>
        <xdr:cNvSpPr txBox="1"/>
      </xdr:nvSpPr>
      <xdr:spPr>
        <a:xfrm>
          <a:off x="152660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376"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35758</xdr:rowOff>
    </xdr:from>
    <xdr:ext cx="405111" cy="259045"/>
    <xdr:sp macro="" textlink="">
      <xdr:nvSpPr>
        <xdr:cNvPr id="377" name="n_1mainValue【一般廃棄物処理施設】&#10;有形固定資産減価償却率"/>
        <xdr:cNvSpPr txBox="1"/>
      </xdr:nvSpPr>
      <xdr:spPr>
        <a:xfrm>
          <a:off x="15266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9" name="テキスト ボックス 38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1" name="テキスト ボックス 39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3" name="テキスト ボックス 39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5" name="テキスト ボックス 39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7" name="テキスト ボックス 3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399" name="直線コネクタ 398"/>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400" name="【一般廃棄物処理施設】&#10;一人当たり有形固定資産（償却資産）額最小値テキスト"/>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401" name="直線コネクタ 400"/>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402" name="【一般廃棄物処理施設】&#10;一人当たり有形固定資産（償却資産）額最大値テキスト"/>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403" name="直線コネクタ 402"/>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111841</xdr:rowOff>
    </xdr:from>
    <xdr:ext cx="599010" cy="259045"/>
    <xdr:sp macro="" textlink="">
      <xdr:nvSpPr>
        <xdr:cNvPr id="404" name="【一般廃棄物処理施設】&#10;一人当たり有形固定資産（償却資産）額平均値テキスト"/>
        <xdr:cNvSpPr txBox="1"/>
      </xdr:nvSpPr>
      <xdr:spPr>
        <a:xfrm>
          <a:off x="22199600" y="6455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405" name="フローチャート: 判断 404"/>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406" name="フローチャート: 判断 405"/>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133825</xdr:rowOff>
    </xdr:from>
    <xdr:to>
      <xdr:col>107</xdr:col>
      <xdr:colOff>101600</xdr:colOff>
      <xdr:row>39</xdr:row>
      <xdr:rowOff>63975</xdr:rowOff>
    </xdr:to>
    <xdr:sp macro="" textlink="">
      <xdr:nvSpPr>
        <xdr:cNvPr id="407" name="フローチャート: 判断 406"/>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35436</xdr:rowOff>
    </xdr:from>
    <xdr:to>
      <xdr:col>116</xdr:col>
      <xdr:colOff>114300</xdr:colOff>
      <xdr:row>39</xdr:row>
      <xdr:rowOff>137036</xdr:rowOff>
    </xdr:to>
    <xdr:sp macro="" textlink="">
      <xdr:nvSpPr>
        <xdr:cNvPr id="413" name="楕円 412"/>
        <xdr:cNvSpPr/>
      </xdr:nvSpPr>
      <xdr:spPr>
        <a:xfrm>
          <a:off x="22110700" y="67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13863</xdr:rowOff>
    </xdr:from>
    <xdr:ext cx="534377" cy="259045"/>
    <xdr:sp macro="" textlink="">
      <xdr:nvSpPr>
        <xdr:cNvPr id="414" name="【一般廃棄物処理施設】&#10;一人当たり有形固定資産（償却資産）額該当値テキスト"/>
        <xdr:cNvSpPr txBox="1"/>
      </xdr:nvSpPr>
      <xdr:spPr>
        <a:xfrm>
          <a:off x="22199600" y="670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32944</xdr:rowOff>
    </xdr:from>
    <xdr:to>
      <xdr:col>112</xdr:col>
      <xdr:colOff>38100</xdr:colOff>
      <xdr:row>39</xdr:row>
      <xdr:rowOff>134544</xdr:rowOff>
    </xdr:to>
    <xdr:sp macro="" textlink="">
      <xdr:nvSpPr>
        <xdr:cNvPr id="415" name="楕円 414"/>
        <xdr:cNvSpPr/>
      </xdr:nvSpPr>
      <xdr:spPr>
        <a:xfrm>
          <a:off x="21272500" y="67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83744</xdr:rowOff>
    </xdr:from>
    <xdr:to>
      <xdr:col>116</xdr:col>
      <xdr:colOff>63500</xdr:colOff>
      <xdr:row>39</xdr:row>
      <xdr:rowOff>86236</xdr:rowOff>
    </xdr:to>
    <xdr:cxnSp macro="">
      <xdr:nvCxnSpPr>
        <xdr:cNvPr id="416" name="直線コネクタ 415"/>
        <xdr:cNvCxnSpPr/>
      </xdr:nvCxnSpPr>
      <xdr:spPr>
        <a:xfrm>
          <a:off x="21323300" y="6770294"/>
          <a:ext cx="8382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68487</xdr:rowOff>
    </xdr:from>
    <xdr:ext cx="599010" cy="259045"/>
    <xdr:sp macro="" textlink="">
      <xdr:nvSpPr>
        <xdr:cNvPr id="417" name="n_1aveValue【一般廃棄物処理施設】&#10;一人当たり有形固定資産（償却資産）額"/>
        <xdr:cNvSpPr txBox="1"/>
      </xdr:nvSpPr>
      <xdr:spPr>
        <a:xfrm>
          <a:off x="210110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80502</xdr:rowOff>
    </xdr:from>
    <xdr:ext cx="599010" cy="259045"/>
    <xdr:sp macro="" textlink="">
      <xdr:nvSpPr>
        <xdr:cNvPr id="418" name="n_2aveValue【一般廃棄物処理施設】&#10;一人当たり有形固定資産（償却資産）額"/>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125671</xdr:rowOff>
    </xdr:from>
    <xdr:ext cx="534377" cy="259045"/>
    <xdr:sp macro="" textlink="">
      <xdr:nvSpPr>
        <xdr:cNvPr id="419" name="n_1mainValue【一般廃棄物処理施設】&#10;一人当たり有形固定資産（償却資産）額"/>
        <xdr:cNvSpPr txBox="1"/>
      </xdr:nvSpPr>
      <xdr:spPr>
        <a:xfrm>
          <a:off x="21043411" y="68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0" name="テキスト ボックス 42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1" name="直線コネクタ 43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2" name="テキスト ボックス 43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3" name="直線コネクタ 43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4" name="テキスト ボックス 43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5" name="直線コネクタ 43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6" name="テキスト ボックス 43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7" name="直線コネクタ 43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8" name="テキスト ボックス 43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9" name="直線コネクタ 43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0" name="テキスト ボックス 43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1" name="直線コネクタ 4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2" name="テキスト ボックス 44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444" name="直線コネクタ 443"/>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45"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46" name="直線コネクタ 445"/>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47"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48" name="直線コネクタ 447"/>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449" name="【保健センター・保健所】&#10;有形固定資産減価償却率平均値テキスト"/>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450" name="フローチャート: 判断 449"/>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451" name="フローチャート: 判断 450"/>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452" name="フローチャート: 判断 451"/>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3" name="テキスト ボックス 4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116840</xdr:rowOff>
    </xdr:from>
    <xdr:to>
      <xdr:col>85</xdr:col>
      <xdr:colOff>177800</xdr:colOff>
      <xdr:row>58</xdr:row>
      <xdr:rowOff>46990</xdr:rowOff>
    </xdr:to>
    <xdr:sp macro="" textlink="">
      <xdr:nvSpPr>
        <xdr:cNvPr id="458" name="楕円 457"/>
        <xdr:cNvSpPr/>
      </xdr:nvSpPr>
      <xdr:spPr>
        <a:xfrm>
          <a:off x="162687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139717</xdr:rowOff>
    </xdr:from>
    <xdr:ext cx="405111" cy="259045"/>
    <xdr:sp macro="" textlink="">
      <xdr:nvSpPr>
        <xdr:cNvPr id="459" name="【保健センター・保健所】&#10;有形固定資産減価償却率該当値テキスト"/>
        <xdr:cNvSpPr txBox="1"/>
      </xdr:nvSpPr>
      <xdr:spPr>
        <a:xfrm>
          <a:off x="16357600"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145415</xdr:rowOff>
    </xdr:from>
    <xdr:to>
      <xdr:col>81</xdr:col>
      <xdr:colOff>101600</xdr:colOff>
      <xdr:row>58</xdr:row>
      <xdr:rowOff>75565</xdr:rowOff>
    </xdr:to>
    <xdr:sp macro="" textlink="">
      <xdr:nvSpPr>
        <xdr:cNvPr id="460" name="楕円 459"/>
        <xdr:cNvSpPr/>
      </xdr:nvSpPr>
      <xdr:spPr>
        <a:xfrm>
          <a:off x="15430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167640</xdr:rowOff>
    </xdr:from>
    <xdr:to>
      <xdr:col>85</xdr:col>
      <xdr:colOff>127000</xdr:colOff>
      <xdr:row>58</xdr:row>
      <xdr:rowOff>24765</xdr:rowOff>
    </xdr:to>
    <xdr:cxnSp macro="">
      <xdr:nvCxnSpPr>
        <xdr:cNvPr id="461" name="直線コネクタ 460"/>
        <xdr:cNvCxnSpPr/>
      </xdr:nvCxnSpPr>
      <xdr:spPr>
        <a:xfrm flipV="1">
          <a:off x="15481300" y="99402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145415</xdr:rowOff>
    </xdr:from>
    <xdr:to>
      <xdr:col>76</xdr:col>
      <xdr:colOff>165100</xdr:colOff>
      <xdr:row>58</xdr:row>
      <xdr:rowOff>75565</xdr:rowOff>
    </xdr:to>
    <xdr:sp macro="" textlink="">
      <xdr:nvSpPr>
        <xdr:cNvPr id="462" name="楕円 461"/>
        <xdr:cNvSpPr/>
      </xdr:nvSpPr>
      <xdr:spPr>
        <a:xfrm>
          <a:off x="14541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24765</xdr:rowOff>
    </xdr:from>
    <xdr:to>
      <xdr:col>81</xdr:col>
      <xdr:colOff>50800</xdr:colOff>
      <xdr:row>58</xdr:row>
      <xdr:rowOff>24765</xdr:rowOff>
    </xdr:to>
    <xdr:cxnSp macro="">
      <xdr:nvCxnSpPr>
        <xdr:cNvPr id="463" name="直線コネクタ 462"/>
        <xdr:cNvCxnSpPr/>
      </xdr:nvCxnSpPr>
      <xdr:spPr>
        <a:xfrm>
          <a:off x="14592300" y="9968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104792</xdr:rowOff>
    </xdr:from>
    <xdr:ext cx="405111" cy="259045"/>
    <xdr:sp macro="" textlink="">
      <xdr:nvSpPr>
        <xdr:cNvPr id="464" name="n_1aveValue【保健センター・保健所】&#10;有形固定資産減価償却率"/>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465" name="n_2aveValue【保健センター・保健所】&#10;有形固定資産減価償却率"/>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92092</xdr:rowOff>
    </xdr:from>
    <xdr:ext cx="405111" cy="259045"/>
    <xdr:sp macro="" textlink="">
      <xdr:nvSpPr>
        <xdr:cNvPr id="466" name="n_1mainValue【保健センター・保健所】&#10;有形固定資産減価償却率"/>
        <xdr:cNvSpPr txBox="1"/>
      </xdr:nvSpPr>
      <xdr:spPr>
        <a:xfrm>
          <a:off x="15266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92092</xdr:rowOff>
    </xdr:from>
    <xdr:ext cx="405111" cy="259045"/>
    <xdr:sp macro="" textlink="">
      <xdr:nvSpPr>
        <xdr:cNvPr id="467" name="n_2mainValue【保健センター・保健所】&#10;有形固定資産減価償却率"/>
        <xdr:cNvSpPr txBox="1"/>
      </xdr:nvSpPr>
      <xdr:spPr>
        <a:xfrm>
          <a:off x="14389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489" name="直線コネクタ 488"/>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90"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91" name="直線コネクタ 490"/>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92"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93" name="直線コネクタ 492"/>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20083</xdr:rowOff>
    </xdr:from>
    <xdr:ext cx="469744" cy="259045"/>
    <xdr:sp macro="" textlink="">
      <xdr:nvSpPr>
        <xdr:cNvPr id="494" name="【保健センター・保健所】&#10;一人当たり面積平均値テキスト"/>
        <xdr:cNvSpPr txBox="1"/>
      </xdr:nvSpPr>
      <xdr:spPr>
        <a:xfrm>
          <a:off x="22199600" y="1030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495" name="フローチャート: 判断 494"/>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496" name="フローチャート: 判断 495"/>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56642</xdr:rowOff>
    </xdr:from>
    <xdr:to>
      <xdr:col>107</xdr:col>
      <xdr:colOff>101600</xdr:colOff>
      <xdr:row>61</xdr:row>
      <xdr:rowOff>158242</xdr:rowOff>
    </xdr:to>
    <xdr:sp macro="" textlink="">
      <xdr:nvSpPr>
        <xdr:cNvPr id="497" name="フローチャート: 判断 496"/>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03" name="楕円 502"/>
        <xdr:cNvSpPr/>
      </xdr:nvSpPr>
      <xdr:spPr>
        <a:xfrm>
          <a:off x="221107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71645</xdr:rowOff>
    </xdr:from>
    <xdr:ext cx="469744" cy="259045"/>
    <xdr:sp macro="" textlink="">
      <xdr:nvSpPr>
        <xdr:cNvPr id="504" name="【保健センター・保健所】&#10;一人当たり面積該当値テキスト"/>
        <xdr:cNvSpPr txBox="1"/>
      </xdr:nvSpPr>
      <xdr:spPr>
        <a:xfrm>
          <a:off x="22199600" y="1053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505" name="楕円 504"/>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144018</xdr:rowOff>
    </xdr:from>
    <xdr:to>
      <xdr:col>116</xdr:col>
      <xdr:colOff>63500</xdr:colOff>
      <xdr:row>61</xdr:row>
      <xdr:rowOff>148590</xdr:rowOff>
    </xdr:to>
    <xdr:cxnSp macro="">
      <xdr:nvCxnSpPr>
        <xdr:cNvPr id="506" name="直線コネクタ 505"/>
        <xdr:cNvCxnSpPr/>
      </xdr:nvCxnSpPr>
      <xdr:spPr>
        <a:xfrm flipV="1">
          <a:off x="21323300" y="106024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507" name="楕円 506"/>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148590</xdr:rowOff>
    </xdr:to>
    <xdr:cxnSp macro="">
      <xdr:nvCxnSpPr>
        <xdr:cNvPr id="508" name="直線コネクタ 507"/>
        <xdr:cNvCxnSpPr/>
      </xdr:nvCxnSpPr>
      <xdr:spPr>
        <a:xfrm>
          <a:off x="20434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51325</xdr:rowOff>
    </xdr:from>
    <xdr:ext cx="469744" cy="259045"/>
    <xdr:sp macro="" textlink="">
      <xdr:nvSpPr>
        <xdr:cNvPr id="509"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3319</xdr:rowOff>
    </xdr:from>
    <xdr:ext cx="469744" cy="259045"/>
    <xdr:sp macro="" textlink="">
      <xdr:nvSpPr>
        <xdr:cNvPr id="510"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19067</xdr:rowOff>
    </xdr:from>
    <xdr:ext cx="469744" cy="259045"/>
    <xdr:sp macro="" textlink="">
      <xdr:nvSpPr>
        <xdr:cNvPr id="511" name="n_1main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512" name="n_2mainValue【保健センター・保健所】&#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3" name="テキスト ボックス 52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4" name="直線コネクタ 5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5" name="テキスト ボックス 52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6" name="直線コネクタ 5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7" name="テキスト ボックス 5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8" name="直線コネクタ 5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9" name="テキスト ボックス 5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0" name="直線コネクタ 5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1" name="テキスト ボックス 5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2" name="直線コネクタ 5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3" name="テキスト ボックス 53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537" name="直線コネクタ 536"/>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538"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539" name="直線コネクタ 538"/>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540"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1" name="直線コネクタ 540"/>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542" name="【消防施設】&#10;有形固定資産減価償却率平均値テキスト"/>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543" name="フローチャート: 判断 542"/>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544" name="フローチャート: 判断 543"/>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545" name="フローチャート: 判断 544"/>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51" name="楕円 550"/>
        <xdr:cNvSpPr/>
      </xdr:nvSpPr>
      <xdr:spPr>
        <a:xfrm>
          <a:off x="16268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139716</xdr:rowOff>
    </xdr:from>
    <xdr:ext cx="405111" cy="259045"/>
    <xdr:sp macro="" textlink="">
      <xdr:nvSpPr>
        <xdr:cNvPr id="552" name="【消防施設】&#10;有形固定資産減価償却率該当値テキスト"/>
        <xdr:cNvSpPr txBox="1"/>
      </xdr:nvSpPr>
      <xdr:spPr>
        <a:xfrm>
          <a:off x="16357600"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65405</xdr:rowOff>
    </xdr:from>
    <xdr:to>
      <xdr:col>81</xdr:col>
      <xdr:colOff>101600</xdr:colOff>
      <xdr:row>82</xdr:row>
      <xdr:rowOff>167005</xdr:rowOff>
    </xdr:to>
    <xdr:sp macro="" textlink="">
      <xdr:nvSpPr>
        <xdr:cNvPr id="553" name="楕円 552"/>
        <xdr:cNvSpPr/>
      </xdr:nvSpPr>
      <xdr:spPr>
        <a:xfrm>
          <a:off x="15430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167639</xdr:rowOff>
    </xdr:from>
    <xdr:to>
      <xdr:col>85</xdr:col>
      <xdr:colOff>127000</xdr:colOff>
      <xdr:row>82</xdr:row>
      <xdr:rowOff>116205</xdr:rowOff>
    </xdr:to>
    <xdr:cxnSp macro="">
      <xdr:nvCxnSpPr>
        <xdr:cNvPr id="554" name="直線コネクタ 553"/>
        <xdr:cNvCxnSpPr/>
      </xdr:nvCxnSpPr>
      <xdr:spPr>
        <a:xfrm flipV="1">
          <a:off x="15481300" y="14055089"/>
          <a:ext cx="8382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55" name="楕円 554"/>
        <xdr:cNvSpPr/>
      </xdr:nvSpPr>
      <xdr:spPr>
        <a:xfrm>
          <a:off x="14541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76200</xdr:rowOff>
    </xdr:from>
    <xdr:to>
      <xdr:col>81</xdr:col>
      <xdr:colOff>50800</xdr:colOff>
      <xdr:row>82</xdr:row>
      <xdr:rowOff>116205</xdr:rowOff>
    </xdr:to>
    <xdr:cxnSp macro="">
      <xdr:nvCxnSpPr>
        <xdr:cNvPr id="556" name="直線コネクタ 555"/>
        <xdr:cNvCxnSpPr/>
      </xdr:nvCxnSpPr>
      <xdr:spPr>
        <a:xfrm>
          <a:off x="14592300" y="141351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168291</xdr:rowOff>
    </xdr:from>
    <xdr:ext cx="405111" cy="259045"/>
    <xdr:sp macro="" textlink="">
      <xdr:nvSpPr>
        <xdr:cNvPr id="557" name="n_1aveValue【消防施設】&#10;有形固定資産減価償却率"/>
        <xdr:cNvSpPr txBox="1"/>
      </xdr:nvSpPr>
      <xdr:spPr>
        <a:xfrm>
          <a:off x="15266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90188</xdr:rowOff>
    </xdr:from>
    <xdr:ext cx="405111" cy="259045"/>
    <xdr:sp macro="" textlink="">
      <xdr:nvSpPr>
        <xdr:cNvPr id="558" name="n_2aveValue【消防施設】&#10;有形固定資産減価償却率"/>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158132</xdr:rowOff>
    </xdr:from>
    <xdr:ext cx="405111" cy="259045"/>
    <xdr:sp macro="" textlink="">
      <xdr:nvSpPr>
        <xdr:cNvPr id="559" name="n_1mainValue【消防施設】&#10;有形固定資産減価償却率"/>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560" name="n_2mainValue【消防施設】&#10;有形固定資産減価償却率"/>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1" name="直線コネクタ 57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2" name="テキスト ボックス 57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3" name="直線コネクタ 57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4" name="テキスト ボックス 57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5" name="直線コネクタ 57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6" name="テキスト ボックス 57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7" name="直線コネクタ 57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8" name="テキスト ボックス 57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582" name="直線コネクタ 581"/>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83"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84" name="直線コネクタ 583"/>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585"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586" name="直線コネクタ 585"/>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71899</xdr:rowOff>
    </xdr:from>
    <xdr:ext cx="469744" cy="259045"/>
    <xdr:sp macro="" textlink="">
      <xdr:nvSpPr>
        <xdr:cNvPr id="587" name="【消防施設】&#10;一人当たり面積平均値テキスト"/>
        <xdr:cNvSpPr txBox="1"/>
      </xdr:nvSpPr>
      <xdr:spPr>
        <a:xfrm>
          <a:off x="22199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588" name="フローチャート: 判断 587"/>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89" name="フローチャート: 判断 588"/>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106172</xdr:rowOff>
    </xdr:from>
    <xdr:to>
      <xdr:col>107</xdr:col>
      <xdr:colOff>101600</xdr:colOff>
      <xdr:row>85</xdr:row>
      <xdr:rowOff>36322</xdr:rowOff>
    </xdr:to>
    <xdr:sp macro="" textlink="">
      <xdr:nvSpPr>
        <xdr:cNvPr id="590" name="フローチャート: 判断 589"/>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596" name="楕円 595"/>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597" name="【消防施設】&#10;一人当たり面積該当値テキスト"/>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5587</xdr:rowOff>
    </xdr:from>
    <xdr:to>
      <xdr:col>112</xdr:col>
      <xdr:colOff>38100</xdr:colOff>
      <xdr:row>85</xdr:row>
      <xdr:rowOff>107187</xdr:rowOff>
    </xdr:to>
    <xdr:sp macro="" textlink="">
      <xdr:nvSpPr>
        <xdr:cNvPr id="598" name="楕円 597"/>
        <xdr:cNvSpPr/>
      </xdr:nvSpPr>
      <xdr:spPr>
        <a:xfrm>
          <a:off x="21272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56387</xdr:rowOff>
    </xdr:to>
    <xdr:cxnSp macro="">
      <xdr:nvCxnSpPr>
        <xdr:cNvPr id="599" name="直線コネクタ 598"/>
        <xdr:cNvCxnSpPr/>
      </xdr:nvCxnSpPr>
      <xdr:spPr>
        <a:xfrm flipV="1">
          <a:off x="21323300" y="146273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600" name="楕円 599"/>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56387</xdr:rowOff>
    </xdr:from>
    <xdr:to>
      <xdr:col>111</xdr:col>
      <xdr:colOff>177800</xdr:colOff>
      <xdr:row>85</xdr:row>
      <xdr:rowOff>108965</xdr:rowOff>
    </xdr:to>
    <xdr:cxnSp macro="">
      <xdr:nvCxnSpPr>
        <xdr:cNvPr id="601" name="直線コネクタ 600"/>
        <xdr:cNvCxnSpPr/>
      </xdr:nvCxnSpPr>
      <xdr:spPr>
        <a:xfrm flipV="1">
          <a:off x="20434300" y="1462963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02"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52849</xdr:rowOff>
    </xdr:from>
    <xdr:ext cx="469744" cy="259045"/>
    <xdr:sp macro="" textlink="">
      <xdr:nvSpPr>
        <xdr:cNvPr id="603"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98314</xdr:rowOff>
    </xdr:from>
    <xdr:ext cx="469744" cy="259045"/>
    <xdr:sp macro="" textlink="">
      <xdr:nvSpPr>
        <xdr:cNvPr id="604" name="n_1mainValue【消防施設】&#10;一人当たり面積"/>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605" name="n_2mainValue【消防施設】&#10;一人当たり面積"/>
        <xdr:cNvSpPr txBox="1"/>
      </xdr:nvSpPr>
      <xdr:spPr>
        <a:xfrm>
          <a:off x="20199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6" name="テキスト ボックス 61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7" name="直線コネクタ 61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8" name="テキスト ボックス 61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9" name="直線コネクタ 61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0" name="テキスト ボックス 61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1" name="直線コネクタ 62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2" name="テキスト ボックス 62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3" name="直線コネクタ 62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4" name="テキスト ボックス 62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5" name="直線コネクタ 62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6" name="テキスト ボックス 62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8" name="テキスト ボックス 6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630" name="直線コネクタ 629"/>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31"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32" name="直線コネクタ 631"/>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633"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634" name="直線コネクタ 633"/>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635" name="【庁舎】&#10;有形固定資産減価償却率平均値テキスト"/>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636" name="フローチャート: 判断 635"/>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37" name="フローチャート: 判断 636"/>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638" name="フローチャート: 判断 637"/>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10161</xdr:rowOff>
    </xdr:from>
    <xdr:to>
      <xdr:col>85</xdr:col>
      <xdr:colOff>177800</xdr:colOff>
      <xdr:row>102</xdr:row>
      <xdr:rowOff>111761</xdr:rowOff>
    </xdr:to>
    <xdr:sp macro="" textlink="">
      <xdr:nvSpPr>
        <xdr:cNvPr id="644" name="楕円 643"/>
        <xdr:cNvSpPr/>
      </xdr:nvSpPr>
      <xdr:spPr>
        <a:xfrm>
          <a:off x="162687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33038</xdr:rowOff>
    </xdr:from>
    <xdr:ext cx="405111" cy="259045"/>
    <xdr:sp macro="" textlink="">
      <xdr:nvSpPr>
        <xdr:cNvPr id="645" name="【庁舎】&#10;有形固定資産減価償却率該当値テキスト"/>
        <xdr:cNvSpPr txBox="1"/>
      </xdr:nvSpPr>
      <xdr:spPr>
        <a:xfrm>
          <a:off x="16357600"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67311</xdr:rowOff>
    </xdr:from>
    <xdr:to>
      <xdr:col>81</xdr:col>
      <xdr:colOff>101600</xdr:colOff>
      <xdr:row>102</xdr:row>
      <xdr:rowOff>168911</xdr:rowOff>
    </xdr:to>
    <xdr:sp macro="" textlink="">
      <xdr:nvSpPr>
        <xdr:cNvPr id="646" name="楕円 645"/>
        <xdr:cNvSpPr/>
      </xdr:nvSpPr>
      <xdr:spPr>
        <a:xfrm>
          <a:off x="15430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60961</xdr:rowOff>
    </xdr:from>
    <xdr:to>
      <xdr:col>85</xdr:col>
      <xdr:colOff>127000</xdr:colOff>
      <xdr:row>102</xdr:row>
      <xdr:rowOff>118111</xdr:rowOff>
    </xdr:to>
    <xdr:cxnSp macro="">
      <xdr:nvCxnSpPr>
        <xdr:cNvPr id="647" name="直線コネクタ 646"/>
        <xdr:cNvCxnSpPr/>
      </xdr:nvCxnSpPr>
      <xdr:spPr>
        <a:xfrm flipV="1">
          <a:off x="15481300" y="175488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156845</xdr:rowOff>
    </xdr:from>
    <xdr:to>
      <xdr:col>76</xdr:col>
      <xdr:colOff>165100</xdr:colOff>
      <xdr:row>101</xdr:row>
      <xdr:rowOff>86995</xdr:rowOff>
    </xdr:to>
    <xdr:sp macro="" textlink="">
      <xdr:nvSpPr>
        <xdr:cNvPr id="648" name="楕円 647"/>
        <xdr:cNvSpPr/>
      </xdr:nvSpPr>
      <xdr:spPr>
        <a:xfrm>
          <a:off x="14541500" y="173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36195</xdr:rowOff>
    </xdr:from>
    <xdr:to>
      <xdr:col>81</xdr:col>
      <xdr:colOff>50800</xdr:colOff>
      <xdr:row>102</xdr:row>
      <xdr:rowOff>118111</xdr:rowOff>
    </xdr:to>
    <xdr:cxnSp macro="">
      <xdr:nvCxnSpPr>
        <xdr:cNvPr id="649" name="直線コネクタ 648"/>
        <xdr:cNvCxnSpPr/>
      </xdr:nvCxnSpPr>
      <xdr:spPr>
        <a:xfrm>
          <a:off x="14592300" y="17352645"/>
          <a:ext cx="889000" cy="25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650" name="n_1aveValue【庁舎】&#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55263</xdr:rowOff>
    </xdr:from>
    <xdr:ext cx="405111" cy="259045"/>
    <xdr:sp macro="" textlink="">
      <xdr:nvSpPr>
        <xdr:cNvPr id="651" name="n_2aveValue【庁舎】&#10;有形固定資産減価償却率"/>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13988</xdr:rowOff>
    </xdr:from>
    <xdr:ext cx="405111" cy="259045"/>
    <xdr:sp macro="" textlink="">
      <xdr:nvSpPr>
        <xdr:cNvPr id="652" name="n_1mainValue【庁舎】&#10;有形固定資産減価償却率"/>
        <xdr:cNvSpPr txBox="1"/>
      </xdr:nvSpPr>
      <xdr:spPr>
        <a:xfrm>
          <a:off x="152660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103522</xdr:rowOff>
    </xdr:from>
    <xdr:ext cx="405111" cy="259045"/>
    <xdr:sp macro="" textlink="">
      <xdr:nvSpPr>
        <xdr:cNvPr id="653" name="n_2mainValue【庁舎】&#10;有形固定資産減価償却率"/>
        <xdr:cNvSpPr txBox="1"/>
      </xdr:nvSpPr>
      <xdr:spPr>
        <a:xfrm>
          <a:off x="14389744" y="1707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64" name="直線コネクタ 663"/>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65" name="テキスト ボックス 664"/>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66" name="直線コネクタ 66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67" name="テキスト ボックス 66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68" name="直線コネクタ 667"/>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69" name="テキスト ボックス 668"/>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72" name="直線コネクタ 671"/>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73" name="テキスト ボックス 672"/>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74" name="直線コネクタ 67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75" name="テキスト ボックス 67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76" name="直線コネクタ 675"/>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77" name="テキスト ボックス 676"/>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681" name="直線コネクタ 680"/>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682"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683" name="直線コネクタ 682"/>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684"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685" name="直線コネクタ 684"/>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686"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87" name="フローチャート: 判断 686"/>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688" name="フローチャート: 判断 687"/>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41117</xdr:rowOff>
    </xdr:from>
    <xdr:to>
      <xdr:col>107</xdr:col>
      <xdr:colOff>101600</xdr:colOff>
      <xdr:row>106</xdr:row>
      <xdr:rowOff>142717</xdr:rowOff>
    </xdr:to>
    <xdr:sp macro="" textlink="">
      <xdr:nvSpPr>
        <xdr:cNvPr id="689" name="フローチャート: 判断 688"/>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9683</xdr:rowOff>
    </xdr:from>
    <xdr:to>
      <xdr:col>116</xdr:col>
      <xdr:colOff>114300</xdr:colOff>
      <xdr:row>108</xdr:row>
      <xdr:rowOff>111283</xdr:rowOff>
    </xdr:to>
    <xdr:sp macro="" textlink="">
      <xdr:nvSpPr>
        <xdr:cNvPr id="695" name="楕円 694"/>
        <xdr:cNvSpPr/>
      </xdr:nvSpPr>
      <xdr:spPr>
        <a:xfrm>
          <a:off x="22110700" y="1852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96060</xdr:rowOff>
    </xdr:from>
    <xdr:ext cx="469744" cy="259045"/>
    <xdr:sp macro="" textlink="">
      <xdr:nvSpPr>
        <xdr:cNvPr id="696" name="【庁舎】&#10;一人当たり面積該当値テキスト"/>
        <xdr:cNvSpPr txBox="1"/>
      </xdr:nvSpPr>
      <xdr:spPr>
        <a:xfrm>
          <a:off x="22199600" y="1844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11113</xdr:rowOff>
    </xdr:from>
    <xdr:to>
      <xdr:col>112</xdr:col>
      <xdr:colOff>38100</xdr:colOff>
      <xdr:row>108</xdr:row>
      <xdr:rowOff>112713</xdr:rowOff>
    </xdr:to>
    <xdr:sp macro="" textlink="">
      <xdr:nvSpPr>
        <xdr:cNvPr id="697" name="楕円 696"/>
        <xdr:cNvSpPr/>
      </xdr:nvSpPr>
      <xdr:spPr>
        <a:xfrm>
          <a:off x="21272500" y="185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60483</xdr:rowOff>
    </xdr:from>
    <xdr:to>
      <xdr:col>116</xdr:col>
      <xdr:colOff>63500</xdr:colOff>
      <xdr:row>108</xdr:row>
      <xdr:rowOff>61913</xdr:rowOff>
    </xdr:to>
    <xdr:cxnSp macro="">
      <xdr:nvCxnSpPr>
        <xdr:cNvPr id="698" name="直線コネクタ 697"/>
        <xdr:cNvCxnSpPr/>
      </xdr:nvCxnSpPr>
      <xdr:spPr>
        <a:xfrm flipV="1">
          <a:off x="21323300" y="18577083"/>
          <a:ext cx="8382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12542</xdr:rowOff>
    </xdr:from>
    <xdr:to>
      <xdr:col>107</xdr:col>
      <xdr:colOff>101600</xdr:colOff>
      <xdr:row>108</xdr:row>
      <xdr:rowOff>114142</xdr:rowOff>
    </xdr:to>
    <xdr:sp macro="" textlink="">
      <xdr:nvSpPr>
        <xdr:cNvPr id="699" name="楕円 698"/>
        <xdr:cNvSpPr/>
      </xdr:nvSpPr>
      <xdr:spPr>
        <a:xfrm>
          <a:off x="20383500" y="1852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61913</xdr:rowOff>
    </xdr:from>
    <xdr:to>
      <xdr:col>111</xdr:col>
      <xdr:colOff>177800</xdr:colOff>
      <xdr:row>108</xdr:row>
      <xdr:rowOff>63342</xdr:rowOff>
    </xdr:to>
    <xdr:cxnSp macro="">
      <xdr:nvCxnSpPr>
        <xdr:cNvPr id="700" name="直線コネクタ 699"/>
        <xdr:cNvCxnSpPr/>
      </xdr:nvCxnSpPr>
      <xdr:spPr>
        <a:xfrm flipV="1">
          <a:off x="20434300" y="18578513"/>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93521</xdr:rowOff>
    </xdr:from>
    <xdr:ext cx="469744" cy="259045"/>
    <xdr:sp macro="" textlink="">
      <xdr:nvSpPr>
        <xdr:cNvPr id="701" name="n_1aveValue【庁舎】&#10;一人当たり面積"/>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159244</xdr:rowOff>
    </xdr:from>
    <xdr:ext cx="469744" cy="259045"/>
    <xdr:sp macro="" textlink="">
      <xdr:nvSpPr>
        <xdr:cNvPr id="702" name="n_2aveValue【庁舎】&#10;一人当たり面積"/>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103840</xdr:rowOff>
    </xdr:from>
    <xdr:ext cx="469744" cy="259045"/>
    <xdr:sp macro="" textlink="">
      <xdr:nvSpPr>
        <xdr:cNvPr id="703" name="n_1mainValue【庁舎】&#10;一人当たり面積"/>
        <xdr:cNvSpPr txBox="1"/>
      </xdr:nvSpPr>
      <xdr:spPr>
        <a:xfrm>
          <a:off x="21075727" y="1862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105269</xdr:rowOff>
    </xdr:from>
    <xdr:ext cx="469744" cy="259045"/>
    <xdr:sp macro="" textlink="">
      <xdr:nvSpPr>
        <xdr:cNvPr id="704" name="n_2mainValue【庁舎】&#10;一人当たり面積"/>
        <xdr:cNvSpPr txBox="1"/>
      </xdr:nvSpPr>
      <xdr:spPr>
        <a:xfrm>
          <a:off x="20199427" y="1862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類似団体と比較して有形固定資産減価償却率が高くなっている施設は、図書館、保健センター、消防施設、庁舎である。保健センターについては、今後複合化施設を建設する計画があるが、それ以外の施設についても公共施設の個別計画を策定し、計画的な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12,718
12,670
31.30
5,972,886
5,863,252
99,498
3,289,726
5,401,418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規模の大きい企業の設備投資等により固定資産税は減少したが、全体的に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企業の業績好調によ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法人税収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の増加等により、基準財政収入額が増加となり、前年度から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財政力指数の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も上昇したが、類似団体平均を１ポイント上回る結果となった。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、一層の税収の増加に努め、税の徴収率向上対策を中心とした歳入の確保を努める。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115888</xdr:rowOff>
    </xdr:from>
    <xdr:to>
      <xdr:col>23</xdr:col>
      <xdr:colOff>133350</xdr:colOff>
      <xdr:row>42</xdr:row>
      <xdr:rowOff>135996</xdr:rowOff>
    </xdr:to>
    <xdr:cxnSp macro="">
      <xdr:nvCxnSpPr>
        <xdr:cNvPr id="72" name="直線コネクタ 71"/>
        <xdr:cNvCxnSpPr/>
      </xdr:nvCxnSpPr>
      <xdr:spPr>
        <a:xfrm flipV="1">
          <a:off x="4114800" y="731678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137706</xdr:rowOff>
    </xdr:from>
    <xdr:ext cx="762000" cy="259045"/>
    <xdr:sp macro="" textlink="">
      <xdr:nvSpPr>
        <xdr:cNvPr id="73" name="財政力平均値テキスト"/>
        <xdr:cNvSpPr txBox="1"/>
      </xdr:nvSpPr>
      <xdr:spPr>
        <a:xfrm>
          <a:off x="5041900" y="733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135996</xdr:rowOff>
    </xdr:from>
    <xdr:to>
      <xdr:col>19</xdr:col>
      <xdr:colOff>133350</xdr:colOff>
      <xdr:row>42</xdr:row>
      <xdr:rowOff>156104</xdr:rowOff>
    </xdr:to>
    <xdr:cxnSp macro="">
      <xdr:nvCxnSpPr>
        <xdr:cNvPr id="75" name="直線コネクタ 74"/>
        <xdr:cNvCxnSpPr/>
      </xdr:nvCxnSpPr>
      <xdr:spPr>
        <a:xfrm flipV="1">
          <a:off x="3225800" y="733689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7" name="テキスト ボックス 76"/>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156104</xdr:rowOff>
    </xdr:from>
    <xdr:to>
      <xdr:col>15</xdr:col>
      <xdr:colOff>82550</xdr:colOff>
      <xdr:row>42</xdr:row>
      <xdr:rowOff>166158</xdr:rowOff>
    </xdr:to>
    <xdr:cxnSp macro="">
      <xdr:nvCxnSpPr>
        <xdr:cNvPr id="78" name="直線コネクタ 77"/>
        <xdr:cNvCxnSpPr/>
      </xdr:nvCxnSpPr>
      <xdr:spPr>
        <a:xfrm flipV="1">
          <a:off x="2336800" y="735700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80" name="テキスト ボックス 79"/>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81" name="直線コネクタ 80"/>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2" name="フローチャート: 判断 81"/>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3" name="テキスト ボックス 82"/>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91" name="楕円 90"/>
        <xdr:cNvSpPr/>
      </xdr:nvSpPr>
      <xdr:spPr>
        <a:xfrm>
          <a:off x="49022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81615</xdr:rowOff>
    </xdr:from>
    <xdr:ext cx="762000" cy="259045"/>
    <xdr:sp macro="" textlink="">
      <xdr:nvSpPr>
        <xdr:cNvPr id="92" name="財政力該当値テキスト"/>
        <xdr:cNvSpPr txBox="1"/>
      </xdr:nvSpPr>
      <xdr:spPr>
        <a:xfrm>
          <a:off x="50419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85196</xdr:rowOff>
    </xdr:from>
    <xdr:to>
      <xdr:col>19</xdr:col>
      <xdr:colOff>184150</xdr:colOff>
      <xdr:row>43</xdr:row>
      <xdr:rowOff>15346</xdr:rowOff>
    </xdr:to>
    <xdr:sp macro="" textlink="">
      <xdr:nvSpPr>
        <xdr:cNvPr id="93" name="楕円 92"/>
        <xdr:cNvSpPr/>
      </xdr:nvSpPr>
      <xdr:spPr>
        <a:xfrm>
          <a:off x="40640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94" name="テキスト ボックス 93"/>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105304</xdr:rowOff>
    </xdr:from>
    <xdr:to>
      <xdr:col>15</xdr:col>
      <xdr:colOff>133350</xdr:colOff>
      <xdr:row>43</xdr:row>
      <xdr:rowOff>35454</xdr:rowOff>
    </xdr:to>
    <xdr:sp macro="" textlink="">
      <xdr:nvSpPr>
        <xdr:cNvPr id="95" name="楕円 94"/>
        <xdr:cNvSpPr/>
      </xdr:nvSpPr>
      <xdr:spPr>
        <a:xfrm>
          <a:off x="3175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45631</xdr:rowOff>
    </xdr:from>
    <xdr:ext cx="762000" cy="259045"/>
    <xdr:sp macro="" textlink="">
      <xdr:nvSpPr>
        <xdr:cNvPr id="96" name="テキスト ボックス 95"/>
        <xdr:cNvSpPr txBox="1"/>
      </xdr:nvSpPr>
      <xdr:spPr>
        <a:xfrm>
          <a:off x="2844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7" name="楕円 96"/>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8" name="テキスト ボックス 97"/>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9" name="楕円 98"/>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100" name="テキスト ボックス 99"/>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普通交付税は減少したが、地方税の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増加した。しかし、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扶助費や補助費等の増加により、前年度より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ポイント増加する結果となった。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償還ピーク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過ぎ、減少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してきていることから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ポイント下回る結果となった。今後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事務事業の見直しを進め、経常経費の削減を図る。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62</xdr:row>
      <xdr:rowOff>157056</xdr:rowOff>
    </xdr:to>
    <xdr:cxnSp macro="">
      <xdr:nvCxnSpPr>
        <xdr:cNvPr id="135" name="直線コネクタ 134"/>
        <xdr:cNvCxnSpPr/>
      </xdr:nvCxnSpPr>
      <xdr:spPr>
        <a:xfrm>
          <a:off x="4114800" y="107628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140140</xdr:rowOff>
    </xdr:from>
    <xdr:ext cx="762000" cy="259045"/>
    <xdr:sp macro="" textlink="">
      <xdr:nvSpPr>
        <xdr:cNvPr id="136" name="財政構造の弾力性平均値テキスト"/>
        <xdr:cNvSpPr txBox="1"/>
      </xdr:nvSpPr>
      <xdr:spPr>
        <a:xfrm>
          <a:off x="5041900" y="1094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135467</xdr:rowOff>
    </xdr:from>
    <xdr:to>
      <xdr:col>19</xdr:col>
      <xdr:colOff>133350</xdr:colOff>
      <xdr:row>62</xdr:row>
      <xdr:rowOff>132927</xdr:rowOff>
    </xdr:to>
    <xdr:cxnSp macro="">
      <xdr:nvCxnSpPr>
        <xdr:cNvPr id="138" name="直線コネクタ 137"/>
        <xdr:cNvCxnSpPr/>
      </xdr:nvCxnSpPr>
      <xdr:spPr>
        <a:xfrm>
          <a:off x="3225800" y="1059391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40" name="テキスト ボックス 139"/>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135467</xdr:rowOff>
    </xdr:from>
    <xdr:to>
      <xdr:col>15</xdr:col>
      <xdr:colOff>82550</xdr:colOff>
      <xdr:row>63</xdr:row>
      <xdr:rowOff>82127</xdr:rowOff>
    </xdr:to>
    <xdr:cxnSp macro="">
      <xdr:nvCxnSpPr>
        <xdr:cNvPr id="141" name="直線コネクタ 140"/>
        <xdr:cNvCxnSpPr/>
      </xdr:nvCxnSpPr>
      <xdr:spPr>
        <a:xfrm flipV="1">
          <a:off x="2336800" y="10593917"/>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3" name="テキスト ボックス 142"/>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63</xdr:row>
      <xdr:rowOff>82127</xdr:rowOff>
    </xdr:to>
    <xdr:cxnSp macro="">
      <xdr:nvCxnSpPr>
        <xdr:cNvPr id="144" name="直線コネクタ 143"/>
        <xdr:cNvCxnSpPr/>
      </xdr:nvCxnSpPr>
      <xdr:spPr>
        <a:xfrm>
          <a:off x="1447800" y="1072261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5" name="フローチャート: 判断 144"/>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6" name="テキスト ボックス 145"/>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7" name="フローチャート: 判断 146"/>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8" name="テキスト ボックス 147"/>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4" name="楕円 153"/>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122783</xdr:rowOff>
    </xdr:from>
    <xdr:ext cx="762000" cy="259045"/>
    <xdr:sp macro="" textlink="">
      <xdr:nvSpPr>
        <xdr:cNvPr id="155"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6" name="楕円 155"/>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22454</xdr:rowOff>
    </xdr:from>
    <xdr:ext cx="736600" cy="259045"/>
    <xdr:sp macro="" textlink="">
      <xdr:nvSpPr>
        <xdr:cNvPr id="157" name="テキスト ボックス 156"/>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84667</xdr:rowOff>
    </xdr:from>
    <xdr:to>
      <xdr:col>15</xdr:col>
      <xdr:colOff>133350</xdr:colOff>
      <xdr:row>62</xdr:row>
      <xdr:rowOff>14817</xdr:rowOff>
    </xdr:to>
    <xdr:sp macro="" textlink="">
      <xdr:nvSpPr>
        <xdr:cNvPr id="158" name="楕円 157"/>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24994</xdr:rowOff>
    </xdr:from>
    <xdr:ext cx="762000" cy="259045"/>
    <xdr:sp macro="" textlink="">
      <xdr:nvSpPr>
        <xdr:cNvPr id="159" name="テキスト ボックス 158"/>
        <xdr:cNvSpPr txBox="1"/>
      </xdr:nvSpPr>
      <xdr:spPr>
        <a:xfrm>
          <a:off x="2844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60" name="楕円 159"/>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117704</xdr:rowOff>
    </xdr:from>
    <xdr:ext cx="762000" cy="259045"/>
    <xdr:sp macro="" textlink="">
      <xdr:nvSpPr>
        <xdr:cNvPr id="161" name="テキスト ボックス 160"/>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62" name="楕円 161"/>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128287</xdr:rowOff>
    </xdr:from>
    <xdr:ext cx="762000" cy="259045"/>
    <xdr:sp macro="" textlink="">
      <xdr:nvSpPr>
        <xdr:cNvPr id="163" name="テキスト ボックス 162"/>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昨年度と比べると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11,771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円の減少となったが、一般住宅除染対策事業が終了したことが大きな要因となっている。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、人件費・物件費等の１人当たり決算額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低くなっている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要因としては、行財政改革の取組により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町民１人当たりの職員数が少ないこと、ごみ処理業務を民間委託、消防業務を一部事務組合で行っていることが挙げられる。しかし、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近年は定員管理計画に基づき、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行政サービスの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向上のため職員数を増加させており、人件費は増加傾向にある。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、民間でも実施可能な部分について、指定管理制度の導入</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により委託化を進め、コストの低減を図っていく。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61415</xdr:rowOff>
    </xdr:from>
    <xdr:to>
      <xdr:col>23</xdr:col>
      <xdr:colOff>133350</xdr:colOff>
      <xdr:row>81</xdr:row>
      <xdr:rowOff>108755</xdr:rowOff>
    </xdr:to>
    <xdr:cxnSp macro="">
      <xdr:nvCxnSpPr>
        <xdr:cNvPr id="198" name="直線コネクタ 197"/>
        <xdr:cNvCxnSpPr/>
      </xdr:nvCxnSpPr>
      <xdr:spPr>
        <a:xfrm flipV="1">
          <a:off x="4114800" y="13948865"/>
          <a:ext cx="838200" cy="4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70600</xdr:rowOff>
    </xdr:from>
    <xdr:to>
      <xdr:col>19</xdr:col>
      <xdr:colOff>133350</xdr:colOff>
      <xdr:row>81</xdr:row>
      <xdr:rowOff>108755</xdr:rowOff>
    </xdr:to>
    <xdr:cxnSp macro="">
      <xdr:nvCxnSpPr>
        <xdr:cNvPr id="201" name="直線コネクタ 200"/>
        <xdr:cNvCxnSpPr/>
      </xdr:nvCxnSpPr>
      <xdr:spPr>
        <a:xfrm>
          <a:off x="3225800" y="13958050"/>
          <a:ext cx="889000" cy="3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70600</xdr:rowOff>
    </xdr:from>
    <xdr:to>
      <xdr:col>15</xdr:col>
      <xdr:colOff>82550</xdr:colOff>
      <xdr:row>81</xdr:row>
      <xdr:rowOff>104415</xdr:rowOff>
    </xdr:to>
    <xdr:cxnSp macro="">
      <xdr:nvCxnSpPr>
        <xdr:cNvPr id="204" name="直線コネクタ 203"/>
        <xdr:cNvCxnSpPr/>
      </xdr:nvCxnSpPr>
      <xdr:spPr>
        <a:xfrm flipV="1">
          <a:off x="2336800" y="13958050"/>
          <a:ext cx="889000" cy="3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86433</xdr:rowOff>
    </xdr:from>
    <xdr:to>
      <xdr:col>11</xdr:col>
      <xdr:colOff>31750</xdr:colOff>
      <xdr:row>81</xdr:row>
      <xdr:rowOff>104415</xdr:rowOff>
    </xdr:to>
    <xdr:cxnSp macro="">
      <xdr:nvCxnSpPr>
        <xdr:cNvPr id="207" name="直線コネクタ 206"/>
        <xdr:cNvCxnSpPr/>
      </xdr:nvCxnSpPr>
      <xdr:spPr>
        <a:xfrm>
          <a:off x="1447800" y="13973883"/>
          <a:ext cx="889000" cy="1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26691</xdr:rowOff>
    </xdr:from>
    <xdr:to>
      <xdr:col>11</xdr:col>
      <xdr:colOff>82550</xdr:colOff>
      <xdr:row>82</xdr:row>
      <xdr:rowOff>128291</xdr:rowOff>
    </xdr:to>
    <xdr:sp macro="" textlink="">
      <xdr:nvSpPr>
        <xdr:cNvPr id="208" name="フローチャート: 判断 207"/>
        <xdr:cNvSpPr/>
      </xdr:nvSpPr>
      <xdr:spPr>
        <a:xfrm>
          <a:off x="2286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113068</xdr:rowOff>
    </xdr:from>
    <xdr:ext cx="762000" cy="259045"/>
    <xdr:sp macro="" textlink="">
      <xdr:nvSpPr>
        <xdr:cNvPr id="209" name="テキスト ボックス 208"/>
        <xdr:cNvSpPr txBox="1"/>
      </xdr:nvSpPr>
      <xdr:spPr>
        <a:xfrm>
          <a:off x="1955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81924</xdr:rowOff>
    </xdr:from>
    <xdr:to>
      <xdr:col>7</xdr:col>
      <xdr:colOff>31750</xdr:colOff>
      <xdr:row>82</xdr:row>
      <xdr:rowOff>12074</xdr:rowOff>
    </xdr:to>
    <xdr:sp macro="" textlink="">
      <xdr:nvSpPr>
        <xdr:cNvPr id="210" name="フローチャート: 判断 209"/>
        <xdr:cNvSpPr/>
      </xdr:nvSpPr>
      <xdr:spPr>
        <a:xfrm>
          <a:off x="1397000" y="1396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168301</xdr:rowOff>
    </xdr:from>
    <xdr:ext cx="762000" cy="259045"/>
    <xdr:sp macro="" textlink="">
      <xdr:nvSpPr>
        <xdr:cNvPr id="211" name="テキスト ボックス 210"/>
        <xdr:cNvSpPr txBox="1"/>
      </xdr:nvSpPr>
      <xdr:spPr>
        <a:xfrm>
          <a:off x="1066800" y="1405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10615</xdr:rowOff>
    </xdr:from>
    <xdr:to>
      <xdr:col>23</xdr:col>
      <xdr:colOff>184150</xdr:colOff>
      <xdr:row>81</xdr:row>
      <xdr:rowOff>112215</xdr:rowOff>
    </xdr:to>
    <xdr:sp macro="" textlink="">
      <xdr:nvSpPr>
        <xdr:cNvPr id="217" name="楕円 216"/>
        <xdr:cNvSpPr/>
      </xdr:nvSpPr>
      <xdr:spPr>
        <a:xfrm>
          <a:off x="4902200" y="1389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27142</xdr:rowOff>
    </xdr:from>
    <xdr:ext cx="762000" cy="259045"/>
    <xdr:sp macro="" textlink="">
      <xdr:nvSpPr>
        <xdr:cNvPr id="218" name="人件費・物件費等の状況該当値テキスト"/>
        <xdr:cNvSpPr txBox="1"/>
      </xdr:nvSpPr>
      <xdr:spPr>
        <a:xfrm>
          <a:off x="5041900" y="137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57955</xdr:rowOff>
    </xdr:from>
    <xdr:to>
      <xdr:col>19</xdr:col>
      <xdr:colOff>184150</xdr:colOff>
      <xdr:row>81</xdr:row>
      <xdr:rowOff>159555</xdr:rowOff>
    </xdr:to>
    <xdr:sp macro="" textlink="">
      <xdr:nvSpPr>
        <xdr:cNvPr id="219" name="楕円 218"/>
        <xdr:cNvSpPr/>
      </xdr:nvSpPr>
      <xdr:spPr>
        <a:xfrm>
          <a:off x="4064000" y="139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169732</xdr:rowOff>
    </xdr:from>
    <xdr:ext cx="736600" cy="259045"/>
    <xdr:sp macro="" textlink="">
      <xdr:nvSpPr>
        <xdr:cNvPr id="220" name="テキスト ボックス 219"/>
        <xdr:cNvSpPr txBox="1"/>
      </xdr:nvSpPr>
      <xdr:spPr>
        <a:xfrm>
          <a:off x="3733800" y="1371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19800</xdr:rowOff>
    </xdr:from>
    <xdr:to>
      <xdr:col>15</xdr:col>
      <xdr:colOff>133350</xdr:colOff>
      <xdr:row>81</xdr:row>
      <xdr:rowOff>121400</xdr:rowOff>
    </xdr:to>
    <xdr:sp macro="" textlink="">
      <xdr:nvSpPr>
        <xdr:cNvPr id="221" name="楕円 220"/>
        <xdr:cNvSpPr/>
      </xdr:nvSpPr>
      <xdr:spPr>
        <a:xfrm>
          <a:off x="3175000" y="139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131577</xdr:rowOff>
    </xdr:from>
    <xdr:ext cx="762000" cy="259045"/>
    <xdr:sp macro="" textlink="">
      <xdr:nvSpPr>
        <xdr:cNvPr id="222" name="テキスト ボックス 221"/>
        <xdr:cNvSpPr txBox="1"/>
      </xdr:nvSpPr>
      <xdr:spPr>
        <a:xfrm>
          <a:off x="2844800" y="1367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53615</xdr:rowOff>
    </xdr:from>
    <xdr:to>
      <xdr:col>11</xdr:col>
      <xdr:colOff>82550</xdr:colOff>
      <xdr:row>81</xdr:row>
      <xdr:rowOff>155215</xdr:rowOff>
    </xdr:to>
    <xdr:sp macro="" textlink="">
      <xdr:nvSpPr>
        <xdr:cNvPr id="223" name="楕円 222"/>
        <xdr:cNvSpPr/>
      </xdr:nvSpPr>
      <xdr:spPr>
        <a:xfrm>
          <a:off x="2286000" y="139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165392</xdr:rowOff>
    </xdr:from>
    <xdr:ext cx="762000" cy="259045"/>
    <xdr:sp macro="" textlink="">
      <xdr:nvSpPr>
        <xdr:cNvPr id="224" name="テキスト ボックス 223"/>
        <xdr:cNvSpPr txBox="1"/>
      </xdr:nvSpPr>
      <xdr:spPr>
        <a:xfrm>
          <a:off x="1955800" y="1370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35633</xdr:rowOff>
    </xdr:from>
    <xdr:to>
      <xdr:col>7</xdr:col>
      <xdr:colOff>31750</xdr:colOff>
      <xdr:row>81</xdr:row>
      <xdr:rowOff>137233</xdr:rowOff>
    </xdr:to>
    <xdr:sp macro="" textlink="">
      <xdr:nvSpPr>
        <xdr:cNvPr id="225" name="楕円 224"/>
        <xdr:cNvSpPr/>
      </xdr:nvSpPr>
      <xdr:spPr>
        <a:xfrm>
          <a:off x="1397000" y="139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147410</xdr:rowOff>
    </xdr:from>
    <xdr:ext cx="762000" cy="259045"/>
    <xdr:sp macro="" textlink="">
      <xdr:nvSpPr>
        <xdr:cNvPr id="226" name="テキスト ボックス 225"/>
        <xdr:cNvSpPr txBox="1"/>
      </xdr:nvSpPr>
      <xdr:spPr>
        <a:xfrm>
          <a:off x="1066800" y="1369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今年度数値が未公表であるため、前年度数値を引用しています。</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年齢構成の偏りや給料表の構造の違いにより、類似団体平均を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給料表は福島県のものを準拠しており、福島県の給料表は国の給料表と異なっていることが要因となっている。また、職員数が類似団体より少ないため、年齢構成の偏りによる変動が大きくなり、近年は増減を繰り返している。今後は平成２８年度に策定した定員管理計画により、定期的な職員採用を行い、年齢構成にばらつきが生じないよう定員管理を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87</xdr:row>
      <xdr:rowOff>158045</xdr:rowOff>
    </xdr:to>
    <xdr:cxnSp macro="">
      <xdr:nvCxnSpPr>
        <xdr:cNvPr id="260" name="直線コネクタ 259"/>
        <xdr:cNvCxnSpPr/>
      </xdr:nvCxnSpPr>
      <xdr:spPr>
        <a:xfrm>
          <a:off x="16179800" y="1507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158045</xdr:rowOff>
    </xdr:to>
    <xdr:cxnSp macro="">
      <xdr:nvCxnSpPr>
        <xdr:cNvPr id="263" name="直線コネクタ 262"/>
        <xdr:cNvCxnSpPr/>
      </xdr:nvCxnSpPr>
      <xdr:spPr>
        <a:xfrm>
          <a:off x="15290800" y="1494013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23989</xdr:rowOff>
    </xdr:from>
    <xdr:to>
      <xdr:col>72</xdr:col>
      <xdr:colOff>203200</xdr:colOff>
      <xdr:row>87</xdr:row>
      <xdr:rowOff>158045</xdr:rowOff>
    </xdr:to>
    <xdr:cxnSp macro="">
      <xdr:nvCxnSpPr>
        <xdr:cNvPr id="266" name="直線コネクタ 265"/>
        <xdr:cNvCxnSpPr/>
      </xdr:nvCxnSpPr>
      <xdr:spPr>
        <a:xfrm flipV="1">
          <a:off x="14401800" y="1494013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158045</xdr:rowOff>
    </xdr:to>
    <xdr:cxnSp macro="">
      <xdr:nvCxnSpPr>
        <xdr:cNvPr id="269" name="直線コネクタ 268"/>
        <xdr:cNvCxnSpPr/>
      </xdr:nvCxnSpPr>
      <xdr:spPr>
        <a:xfrm>
          <a:off x="13512800" y="1491332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0" name="フローチャート: 判断 269"/>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1" name="テキスト ボックス 270"/>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2" name="フローチャート: 判断 271"/>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3" name="テキスト ボックス 27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9" name="楕円 278"/>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80" name="給与水準   （国との比較）該当値テキスト"/>
        <xdr:cNvSpPr txBox="1"/>
      </xdr:nvSpPr>
      <xdr:spPr>
        <a:xfrm>
          <a:off x="17106900" y="14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81" name="楕円 280"/>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82" name="テキスト ボックス 281"/>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144639</xdr:rowOff>
    </xdr:from>
    <xdr:to>
      <xdr:col>73</xdr:col>
      <xdr:colOff>44450</xdr:colOff>
      <xdr:row>87</xdr:row>
      <xdr:rowOff>74789</xdr:rowOff>
    </xdr:to>
    <xdr:sp macro="" textlink="">
      <xdr:nvSpPr>
        <xdr:cNvPr id="283" name="楕円 282"/>
        <xdr:cNvSpPr/>
      </xdr:nvSpPr>
      <xdr:spPr>
        <a:xfrm>
          <a:off x="15240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59566</xdr:rowOff>
    </xdr:from>
    <xdr:ext cx="762000" cy="259045"/>
    <xdr:sp macro="" textlink="">
      <xdr:nvSpPr>
        <xdr:cNvPr id="284" name="テキスト ボックス 283"/>
        <xdr:cNvSpPr txBox="1"/>
      </xdr:nvSpPr>
      <xdr:spPr>
        <a:xfrm>
          <a:off x="14909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5" name="楕円 284"/>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6" name="テキスト ボックス 285"/>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7" name="楕円 286"/>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8" name="テキスト ボックス 287"/>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行財政改革に伴い、職員数を削減していたため、類似団体平均を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ポイント下回っている。平成２８年度に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策定した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定員管理計画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、再任用制度を活用しながら定期的な新規職員の採用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進めてい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住民サービスを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向上させるために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44831</xdr:rowOff>
    </xdr:from>
    <xdr:to>
      <xdr:col>81</xdr:col>
      <xdr:colOff>44450</xdr:colOff>
      <xdr:row>59</xdr:row>
      <xdr:rowOff>48853</xdr:rowOff>
    </xdr:to>
    <xdr:cxnSp macro="">
      <xdr:nvCxnSpPr>
        <xdr:cNvPr id="323" name="直線コネクタ 322"/>
        <xdr:cNvCxnSpPr/>
      </xdr:nvCxnSpPr>
      <xdr:spPr>
        <a:xfrm>
          <a:off x="16179800" y="10160381"/>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22309</xdr:rowOff>
    </xdr:from>
    <xdr:to>
      <xdr:col>77</xdr:col>
      <xdr:colOff>44450</xdr:colOff>
      <xdr:row>59</xdr:row>
      <xdr:rowOff>44831</xdr:rowOff>
    </xdr:to>
    <xdr:cxnSp macro="">
      <xdr:nvCxnSpPr>
        <xdr:cNvPr id="326" name="直線コネクタ 325"/>
        <xdr:cNvCxnSpPr/>
      </xdr:nvCxnSpPr>
      <xdr:spPr>
        <a:xfrm>
          <a:off x="15290800" y="10137859"/>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10244</xdr:rowOff>
    </xdr:from>
    <xdr:to>
      <xdr:col>72</xdr:col>
      <xdr:colOff>203200</xdr:colOff>
      <xdr:row>59</xdr:row>
      <xdr:rowOff>22309</xdr:rowOff>
    </xdr:to>
    <xdr:cxnSp macro="">
      <xdr:nvCxnSpPr>
        <xdr:cNvPr id="329" name="直線コネクタ 328"/>
        <xdr:cNvCxnSpPr/>
      </xdr:nvCxnSpPr>
      <xdr:spPr>
        <a:xfrm>
          <a:off x="14401800" y="1012579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1" name="テキスト ボックス 330"/>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10244</xdr:rowOff>
    </xdr:from>
    <xdr:to>
      <xdr:col>68</xdr:col>
      <xdr:colOff>152400</xdr:colOff>
      <xdr:row>59</xdr:row>
      <xdr:rowOff>15875</xdr:rowOff>
    </xdr:to>
    <xdr:cxnSp macro="">
      <xdr:nvCxnSpPr>
        <xdr:cNvPr id="332" name="直線コネクタ 331"/>
        <xdr:cNvCxnSpPr/>
      </xdr:nvCxnSpPr>
      <xdr:spPr>
        <a:xfrm flipV="1">
          <a:off x="13512800" y="10125794"/>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69511</xdr:rowOff>
    </xdr:from>
    <xdr:to>
      <xdr:col>68</xdr:col>
      <xdr:colOff>203200</xdr:colOff>
      <xdr:row>60</xdr:row>
      <xdr:rowOff>171111</xdr:rowOff>
    </xdr:to>
    <xdr:sp macro="" textlink="">
      <xdr:nvSpPr>
        <xdr:cNvPr id="333" name="フローチャート: 判断 332"/>
        <xdr:cNvSpPr/>
      </xdr:nvSpPr>
      <xdr:spPr>
        <a:xfrm>
          <a:off x="14351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155888</xdr:rowOff>
    </xdr:from>
    <xdr:ext cx="762000" cy="259045"/>
    <xdr:sp macro="" textlink="">
      <xdr:nvSpPr>
        <xdr:cNvPr id="334" name="テキスト ボックス 333"/>
        <xdr:cNvSpPr txBox="1"/>
      </xdr:nvSpPr>
      <xdr:spPr>
        <a:xfrm>
          <a:off x="14020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35" name="フローチャート: 判断 334"/>
        <xdr:cNvSpPr/>
      </xdr:nvSpPr>
      <xdr:spPr>
        <a:xfrm>
          <a:off x="13462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105215</xdr:rowOff>
    </xdr:from>
    <xdr:ext cx="762000" cy="259045"/>
    <xdr:sp macro="" textlink="">
      <xdr:nvSpPr>
        <xdr:cNvPr id="336" name="テキスト ボックス 335"/>
        <xdr:cNvSpPr txBox="1"/>
      </xdr:nvSpPr>
      <xdr:spPr>
        <a:xfrm>
          <a:off x="13131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169503</xdr:rowOff>
    </xdr:from>
    <xdr:to>
      <xdr:col>81</xdr:col>
      <xdr:colOff>95250</xdr:colOff>
      <xdr:row>59</xdr:row>
      <xdr:rowOff>99653</xdr:rowOff>
    </xdr:to>
    <xdr:sp macro="" textlink="">
      <xdr:nvSpPr>
        <xdr:cNvPr id="342" name="楕円 341"/>
        <xdr:cNvSpPr/>
      </xdr:nvSpPr>
      <xdr:spPr>
        <a:xfrm>
          <a:off x="16967200" y="101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90780</xdr:rowOff>
    </xdr:from>
    <xdr:ext cx="762000" cy="259045"/>
    <xdr:sp macro="" textlink="">
      <xdr:nvSpPr>
        <xdr:cNvPr id="343" name="定員管理の状況該当値テキスト"/>
        <xdr:cNvSpPr txBox="1"/>
      </xdr:nvSpPr>
      <xdr:spPr>
        <a:xfrm>
          <a:off x="17106900" y="1003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165481</xdr:rowOff>
    </xdr:from>
    <xdr:to>
      <xdr:col>77</xdr:col>
      <xdr:colOff>95250</xdr:colOff>
      <xdr:row>59</xdr:row>
      <xdr:rowOff>95631</xdr:rowOff>
    </xdr:to>
    <xdr:sp macro="" textlink="">
      <xdr:nvSpPr>
        <xdr:cNvPr id="344" name="楕円 343"/>
        <xdr:cNvSpPr/>
      </xdr:nvSpPr>
      <xdr:spPr>
        <a:xfrm>
          <a:off x="16129000" y="101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105808</xdr:rowOff>
    </xdr:from>
    <xdr:ext cx="736600" cy="259045"/>
    <xdr:sp macro="" textlink="">
      <xdr:nvSpPr>
        <xdr:cNvPr id="345" name="テキスト ボックス 344"/>
        <xdr:cNvSpPr txBox="1"/>
      </xdr:nvSpPr>
      <xdr:spPr>
        <a:xfrm>
          <a:off x="15798800" y="9878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142959</xdr:rowOff>
    </xdr:from>
    <xdr:to>
      <xdr:col>73</xdr:col>
      <xdr:colOff>44450</xdr:colOff>
      <xdr:row>59</xdr:row>
      <xdr:rowOff>73109</xdr:rowOff>
    </xdr:to>
    <xdr:sp macro="" textlink="">
      <xdr:nvSpPr>
        <xdr:cNvPr id="346" name="楕円 345"/>
        <xdr:cNvSpPr/>
      </xdr:nvSpPr>
      <xdr:spPr>
        <a:xfrm>
          <a:off x="15240000" y="100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83286</xdr:rowOff>
    </xdr:from>
    <xdr:ext cx="762000" cy="259045"/>
    <xdr:sp macro="" textlink="">
      <xdr:nvSpPr>
        <xdr:cNvPr id="347" name="テキスト ボックス 346"/>
        <xdr:cNvSpPr txBox="1"/>
      </xdr:nvSpPr>
      <xdr:spPr>
        <a:xfrm>
          <a:off x="14909800" y="98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130894</xdr:rowOff>
    </xdr:from>
    <xdr:to>
      <xdr:col>68</xdr:col>
      <xdr:colOff>203200</xdr:colOff>
      <xdr:row>59</xdr:row>
      <xdr:rowOff>61044</xdr:rowOff>
    </xdr:to>
    <xdr:sp macro="" textlink="">
      <xdr:nvSpPr>
        <xdr:cNvPr id="348" name="楕円 347"/>
        <xdr:cNvSpPr/>
      </xdr:nvSpPr>
      <xdr:spPr>
        <a:xfrm>
          <a:off x="14351000" y="100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71221</xdr:rowOff>
    </xdr:from>
    <xdr:ext cx="762000" cy="259045"/>
    <xdr:sp macro="" textlink="">
      <xdr:nvSpPr>
        <xdr:cNvPr id="349" name="テキスト ボックス 348"/>
        <xdr:cNvSpPr txBox="1"/>
      </xdr:nvSpPr>
      <xdr:spPr>
        <a:xfrm>
          <a:off x="14020800" y="984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136525</xdr:rowOff>
    </xdr:from>
    <xdr:to>
      <xdr:col>64</xdr:col>
      <xdr:colOff>152400</xdr:colOff>
      <xdr:row>59</xdr:row>
      <xdr:rowOff>66675</xdr:rowOff>
    </xdr:to>
    <xdr:sp macro="" textlink="">
      <xdr:nvSpPr>
        <xdr:cNvPr id="350" name="楕円 349"/>
        <xdr:cNvSpPr/>
      </xdr:nvSpPr>
      <xdr:spPr>
        <a:xfrm>
          <a:off x="13462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76852</xdr:rowOff>
    </xdr:from>
    <xdr:ext cx="762000" cy="259045"/>
    <xdr:sp macro="" textlink="">
      <xdr:nvSpPr>
        <xdr:cNvPr id="351" name="テキスト ボックス 350"/>
        <xdr:cNvSpPr txBox="1"/>
      </xdr:nvSpPr>
      <xdr:spPr>
        <a:xfrm>
          <a:off x="1313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過去の普通建設事業費に係る起債償還に伴い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類似団体平均とかい離していたが、償還金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ピーク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過ぎ</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、償還金が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してきており、前年度より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ポイント減少した。依然、</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ポイント上回る状況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になっているが、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起債借入の抑制や新たな債務負担行為を設定しないなど、</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さらなる数値の改善に向け、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引き続き財政健全化に努める。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133955</xdr:rowOff>
    </xdr:from>
    <xdr:to>
      <xdr:col>81</xdr:col>
      <xdr:colOff>44450</xdr:colOff>
      <xdr:row>43</xdr:row>
      <xdr:rowOff>129722</xdr:rowOff>
    </xdr:to>
    <xdr:cxnSp macro="">
      <xdr:nvCxnSpPr>
        <xdr:cNvPr id="383" name="直線コネクタ 382"/>
        <xdr:cNvCxnSpPr/>
      </xdr:nvCxnSpPr>
      <xdr:spPr>
        <a:xfrm flipV="1">
          <a:off x="17018000" y="61347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101799</xdr:rowOff>
    </xdr:from>
    <xdr:ext cx="762000" cy="259045"/>
    <xdr:sp macro="" textlink="">
      <xdr:nvSpPr>
        <xdr:cNvPr id="384" name="公債費負担の状況最小値テキスト"/>
        <xdr:cNvSpPr txBox="1"/>
      </xdr:nvSpPr>
      <xdr:spPr>
        <a:xfrm>
          <a:off x="17106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129722</xdr:rowOff>
    </xdr:from>
    <xdr:to>
      <xdr:col>81</xdr:col>
      <xdr:colOff>133350</xdr:colOff>
      <xdr:row>43</xdr:row>
      <xdr:rowOff>129722</xdr:rowOff>
    </xdr:to>
    <xdr:cxnSp macro="">
      <xdr:nvCxnSpPr>
        <xdr:cNvPr id="385" name="直線コネクタ 384"/>
        <xdr:cNvCxnSpPr/>
      </xdr:nvCxnSpPr>
      <xdr:spPr>
        <a:xfrm>
          <a:off x="16929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48882</xdr:rowOff>
    </xdr:from>
    <xdr:ext cx="762000" cy="259045"/>
    <xdr:sp macro="" textlink="">
      <xdr:nvSpPr>
        <xdr:cNvPr id="386" name="公債費負担の状況最大値テキスト"/>
        <xdr:cNvSpPr txBox="1"/>
      </xdr:nvSpPr>
      <xdr:spPr>
        <a:xfrm>
          <a:off x="17106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133955</xdr:rowOff>
    </xdr:from>
    <xdr:to>
      <xdr:col>81</xdr:col>
      <xdr:colOff>133350</xdr:colOff>
      <xdr:row>35</xdr:row>
      <xdr:rowOff>133955</xdr:rowOff>
    </xdr:to>
    <xdr:cxnSp macro="">
      <xdr:nvCxnSpPr>
        <xdr:cNvPr id="387" name="直線コネクタ 386"/>
        <xdr:cNvCxnSpPr/>
      </xdr:nvCxnSpPr>
      <xdr:spPr>
        <a:xfrm>
          <a:off x="16929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160565</xdr:rowOff>
    </xdr:from>
    <xdr:to>
      <xdr:col>81</xdr:col>
      <xdr:colOff>44450</xdr:colOff>
      <xdr:row>40</xdr:row>
      <xdr:rowOff>69548</xdr:rowOff>
    </xdr:to>
    <xdr:cxnSp macro="">
      <xdr:nvCxnSpPr>
        <xdr:cNvPr id="388" name="直線コネクタ 387"/>
        <xdr:cNvCxnSpPr/>
      </xdr:nvCxnSpPr>
      <xdr:spPr>
        <a:xfrm flipV="1">
          <a:off x="16179800" y="684711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9"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90" name="フローチャート: 判断 389"/>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69548</xdr:rowOff>
    </xdr:from>
    <xdr:to>
      <xdr:col>77</xdr:col>
      <xdr:colOff>44450</xdr:colOff>
      <xdr:row>41</xdr:row>
      <xdr:rowOff>150888</xdr:rowOff>
    </xdr:to>
    <xdr:cxnSp macro="">
      <xdr:nvCxnSpPr>
        <xdr:cNvPr id="391" name="直線コネクタ 390"/>
        <xdr:cNvCxnSpPr/>
      </xdr:nvCxnSpPr>
      <xdr:spPr>
        <a:xfrm flipV="1">
          <a:off x="15290800" y="6927548"/>
          <a:ext cx="8890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2" name="フローチャート: 判断 391"/>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3" name="テキスト ボックス 392"/>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150888</xdr:rowOff>
    </xdr:from>
    <xdr:to>
      <xdr:col>72</xdr:col>
      <xdr:colOff>203200</xdr:colOff>
      <xdr:row>43</xdr:row>
      <xdr:rowOff>3326</xdr:rowOff>
    </xdr:to>
    <xdr:cxnSp macro="">
      <xdr:nvCxnSpPr>
        <xdr:cNvPr id="394" name="直線コネクタ 393"/>
        <xdr:cNvCxnSpPr/>
      </xdr:nvCxnSpPr>
      <xdr:spPr>
        <a:xfrm flipV="1">
          <a:off x="14401800" y="7180338"/>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109765</xdr:rowOff>
    </xdr:from>
    <xdr:to>
      <xdr:col>73</xdr:col>
      <xdr:colOff>44450</xdr:colOff>
      <xdr:row>40</xdr:row>
      <xdr:rowOff>39915</xdr:rowOff>
    </xdr:to>
    <xdr:sp macro="" textlink="">
      <xdr:nvSpPr>
        <xdr:cNvPr id="395" name="フローチャート: 判断 394"/>
        <xdr:cNvSpPr/>
      </xdr:nvSpPr>
      <xdr:spPr>
        <a:xfrm>
          <a:off x="15240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50092</xdr:rowOff>
    </xdr:from>
    <xdr:ext cx="762000" cy="259045"/>
    <xdr:sp macro="" textlink="">
      <xdr:nvSpPr>
        <xdr:cNvPr id="396" name="テキスト ボックス 395"/>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3326</xdr:rowOff>
    </xdr:from>
    <xdr:to>
      <xdr:col>68</xdr:col>
      <xdr:colOff>152400</xdr:colOff>
      <xdr:row>44</xdr:row>
      <xdr:rowOff>50195</xdr:rowOff>
    </xdr:to>
    <xdr:cxnSp macro="">
      <xdr:nvCxnSpPr>
        <xdr:cNvPr id="397" name="直線コネクタ 396"/>
        <xdr:cNvCxnSpPr/>
      </xdr:nvCxnSpPr>
      <xdr:spPr>
        <a:xfrm flipV="1">
          <a:off x="13512800" y="7375676"/>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17841</xdr:rowOff>
    </xdr:from>
    <xdr:to>
      <xdr:col>68</xdr:col>
      <xdr:colOff>203200</xdr:colOff>
      <xdr:row>39</xdr:row>
      <xdr:rowOff>119441</xdr:rowOff>
    </xdr:to>
    <xdr:sp macro="" textlink="">
      <xdr:nvSpPr>
        <xdr:cNvPr id="398" name="フローチャート: 判断 397"/>
        <xdr:cNvSpPr/>
      </xdr:nvSpPr>
      <xdr:spPr>
        <a:xfrm>
          <a:off x="14351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129618</xdr:rowOff>
    </xdr:from>
    <xdr:ext cx="762000" cy="259045"/>
    <xdr:sp macro="" textlink="">
      <xdr:nvSpPr>
        <xdr:cNvPr id="399" name="テキスト ボックス 398"/>
        <xdr:cNvSpPr txBox="1"/>
      </xdr:nvSpPr>
      <xdr:spPr>
        <a:xfrm>
          <a:off x="14020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0" name="フローチャート: 判断 399"/>
        <xdr:cNvSpPr/>
      </xdr:nvSpPr>
      <xdr:spPr>
        <a:xfrm>
          <a:off x="13462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01" name="テキスト ボックス 400"/>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407" name="楕円 406"/>
        <xdr:cNvSpPr/>
      </xdr:nvSpPr>
      <xdr:spPr>
        <a:xfrm>
          <a:off x="16967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81842</xdr:rowOff>
    </xdr:from>
    <xdr:ext cx="762000" cy="259045"/>
    <xdr:sp macro="" textlink="">
      <xdr:nvSpPr>
        <xdr:cNvPr id="408" name="公債費負担の状況該当値テキスト"/>
        <xdr:cNvSpPr txBox="1"/>
      </xdr:nvSpPr>
      <xdr:spPr>
        <a:xfrm>
          <a:off x="17106900" y="676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18748</xdr:rowOff>
    </xdr:from>
    <xdr:to>
      <xdr:col>77</xdr:col>
      <xdr:colOff>95250</xdr:colOff>
      <xdr:row>40</xdr:row>
      <xdr:rowOff>120348</xdr:rowOff>
    </xdr:to>
    <xdr:sp macro="" textlink="">
      <xdr:nvSpPr>
        <xdr:cNvPr id="409" name="楕円 408"/>
        <xdr:cNvSpPr/>
      </xdr:nvSpPr>
      <xdr:spPr>
        <a:xfrm>
          <a:off x="16129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105125</xdr:rowOff>
    </xdr:from>
    <xdr:ext cx="736600" cy="259045"/>
    <xdr:sp macro="" textlink="">
      <xdr:nvSpPr>
        <xdr:cNvPr id="410" name="テキスト ボックス 409"/>
        <xdr:cNvSpPr txBox="1"/>
      </xdr:nvSpPr>
      <xdr:spPr>
        <a:xfrm>
          <a:off x="15798800" y="696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100088</xdr:rowOff>
    </xdr:from>
    <xdr:to>
      <xdr:col>73</xdr:col>
      <xdr:colOff>44450</xdr:colOff>
      <xdr:row>42</xdr:row>
      <xdr:rowOff>30238</xdr:rowOff>
    </xdr:to>
    <xdr:sp macro="" textlink="">
      <xdr:nvSpPr>
        <xdr:cNvPr id="411" name="楕円 410"/>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412" name="テキスト ボックス 411"/>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123976</xdr:rowOff>
    </xdr:from>
    <xdr:to>
      <xdr:col>68</xdr:col>
      <xdr:colOff>203200</xdr:colOff>
      <xdr:row>43</xdr:row>
      <xdr:rowOff>54126</xdr:rowOff>
    </xdr:to>
    <xdr:sp macro="" textlink="">
      <xdr:nvSpPr>
        <xdr:cNvPr id="413" name="楕円 412"/>
        <xdr:cNvSpPr/>
      </xdr:nvSpPr>
      <xdr:spPr>
        <a:xfrm>
          <a:off x="14351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38903</xdr:rowOff>
    </xdr:from>
    <xdr:ext cx="762000" cy="259045"/>
    <xdr:sp macro="" textlink="">
      <xdr:nvSpPr>
        <xdr:cNvPr id="414" name="テキスト ボックス 413"/>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170845</xdr:rowOff>
    </xdr:from>
    <xdr:to>
      <xdr:col>64</xdr:col>
      <xdr:colOff>152400</xdr:colOff>
      <xdr:row>44</xdr:row>
      <xdr:rowOff>100995</xdr:rowOff>
    </xdr:to>
    <xdr:sp macro="" textlink="">
      <xdr:nvSpPr>
        <xdr:cNvPr id="415" name="楕円 414"/>
        <xdr:cNvSpPr/>
      </xdr:nvSpPr>
      <xdr:spPr>
        <a:xfrm>
          <a:off x="13462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85772</xdr:rowOff>
    </xdr:from>
    <xdr:ext cx="762000" cy="259045"/>
    <xdr:sp macro="" textlink="">
      <xdr:nvSpPr>
        <xdr:cNvPr id="416" name="テキスト ボックス 415"/>
        <xdr:cNvSpPr txBox="1"/>
      </xdr:nvSpPr>
      <xdr:spPr>
        <a:xfrm>
          <a:off x="13131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平成２２年度に国営隈戸川土地改良事業に係る償還金の債務負担行為１，７７４，７３３千円を設定したこと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将来負担比率は類似団体と大きくかい離していた。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繰上償還等により、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徐々に減少し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地方債残高が増加してきていることや公営企業債等繰入基準額の算定方法の変更により、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結果となった。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今後、公債費等義務的経費の削減を中心とする行財政改革を進め、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3" name="直線コネクタ 442"/>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4"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5" name="直線コネクタ 444"/>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142850</xdr:rowOff>
    </xdr:from>
    <xdr:to>
      <xdr:col>81</xdr:col>
      <xdr:colOff>44450</xdr:colOff>
      <xdr:row>16</xdr:row>
      <xdr:rowOff>88189</xdr:rowOff>
    </xdr:to>
    <xdr:cxnSp macro="">
      <xdr:nvCxnSpPr>
        <xdr:cNvPr id="448" name="直線コネクタ 447"/>
        <xdr:cNvCxnSpPr/>
      </xdr:nvCxnSpPr>
      <xdr:spPr>
        <a:xfrm>
          <a:off x="16179800" y="2714600"/>
          <a:ext cx="838200" cy="1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9" name="将来負担の状況平均値テキスト"/>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50" name="フローチャート: 判断 449"/>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141884</xdr:rowOff>
    </xdr:from>
    <xdr:to>
      <xdr:col>77</xdr:col>
      <xdr:colOff>44450</xdr:colOff>
      <xdr:row>15</xdr:row>
      <xdr:rowOff>142850</xdr:rowOff>
    </xdr:to>
    <xdr:cxnSp macro="">
      <xdr:nvCxnSpPr>
        <xdr:cNvPr id="451" name="直線コネクタ 450"/>
        <xdr:cNvCxnSpPr/>
      </xdr:nvCxnSpPr>
      <xdr:spPr>
        <a:xfrm>
          <a:off x="15290800" y="2713634"/>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2" name="フローチャート: 判断 451"/>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115079</xdr:rowOff>
    </xdr:from>
    <xdr:ext cx="736600" cy="259045"/>
    <xdr:sp macro="" textlink="">
      <xdr:nvSpPr>
        <xdr:cNvPr id="453" name="テキスト ボックス 452"/>
        <xdr:cNvSpPr txBox="1"/>
      </xdr:nvSpPr>
      <xdr:spPr>
        <a:xfrm>
          <a:off x="15798800" y="285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141884</xdr:rowOff>
    </xdr:from>
    <xdr:to>
      <xdr:col>72</xdr:col>
      <xdr:colOff>203200</xdr:colOff>
      <xdr:row>15</xdr:row>
      <xdr:rowOff>163119</xdr:rowOff>
    </xdr:to>
    <xdr:cxnSp macro="">
      <xdr:nvCxnSpPr>
        <xdr:cNvPr id="454" name="直線コネクタ 453"/>
        <xdr:cNvCxnSpPr/>
      </xdr:nvCxnSpPr>
      <xdr:spPr>
        <a:xfrm flipV="1">
          <a:off x="14401800" y="2713634"/>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5" name="フローチャート: 判断 454"/>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6" name="テキスト ボックス 455"/>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163119</xdr:rowOff>
    </xdr:from>
    <xdr:to>
      <xdr:col>68</xdr:col>
      <xdr:colOff>152400</xdr:colOff>
      <xdr:row>16</xdr:row>
      <xdr:rowOff>158648</xdr:rowOff>
    </xdr:to>
    <xdr:cxnSp macro="">
      <xdr:nvCxnSpPr>
        <xdr:cNvPr id="457" name="直線コネクタ 456"/>
        <xdr:cNvCxnSpPr/>
      </xdr:nvCxnSpPr>
      <xdr:spPr>
        <a:xfrm flipV="1">
          <a:off x="13512800" y="2734869"/>
          <a:ext cx="889000" cy="1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8" name="フローチャート: 判断 457"/>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9" name="テキスト ボックス 458"/>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63094</xdr:rowOff>
    </xdr:from>
    <xdr:to>
      <xdr:col>64</xdr:col>
      <xdr:colOff>152400</xdr:colOff>
      <xdr:row>15</xdr:row>
      <xdr:rowOff>164694</xdr:rowOff>
    </xdr:to>
    <xdr:sp macro="" textlink="">
      <xdr:nvSpPr>
        <xdr:cNvPr id="460" name="フローチャート: 判断 459"/>
        <xdr:cNvSpPr/>
      </xdr:nvSpPr>
      <xdr:spPr>
        <a:xfrm>
          <a:off x="13462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3421</xdr:rowOff>
    </xdr:from>
    <xdr:ext cx="762000" cy="259045"/>
    <xdr:sp macro="" textlink="">
      <xdr:nvSpPr>
        <xdr:cNvPr id="461" name="テキスト ボックス 460"/>
        <xdr:cNvSpPr txBox="1"/>
      </xdr:nvSpPr>
      <xdr:spPr>
        <a:xfrm>
          <a:off x="13131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37389</xdr:rowOff>
    </xdr:from>
    <xdr:to>
      <xdr:col>81</xdr:col>
      <xdr:colOff>95250</xdr:colOff>
      <xdr:row>16</xdr:row>
      <xdr:rowOff>138989</xdr:rowOff>
    </xdr:to>
    <xdr:sp macro="" textlink="">
      <xdr:nvSpPr>
        <xdr:cNvPr id="467" name="楕円 466"/>
        <xdr:cNvSpPr/>
      </xdr:nvSpPr>
      <xdr:spPr>
        <a:xfrm>
          <a:off x="16967200" y="278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9466</xdr:rowOff>
    </xdr:from>
    <xdr:ext cx="762000" cy="259045"/>
    <xdr:sp macro="" textlink="">
      <xdr:nvSpPr>
        <xdr:cNvPr id="468" name="将来負担の状況該当値テキスト"/>
        <xdr:cNvSpPr txBox="1"/>
      </xdr:nvSpPr>
      <xdr:spPr>
        <a:xfrm>
          <a:off x="17106900" y="275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92050</xdr:rowOff>
    </xdr:from>
    <xdr:to>
      <xdr:col>77</xdr:col>
      <xdr:colOff>95250</xdr:colOff>
      <xdr:row>16</xdr:row>
      <xdr:rowOff>22200</xdr:rowOff>
    </xdr:to>
    <xdr:sp macro="" textlink="">
      <xdr:nvSpPr>
        <xdr:cNvPr id="469" name="楕円 468"/>
        <xdr:cNvSpPr/>
      </xdr:nvSpPr>
      <xdr:spPr>
        <a:xfrm>
          <a:off x="16129000" y="26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32377</xdr:rowOff>
    </xdr:from>
    <xdr:ext cx="736600" cy="259045"/>
    <xdr:sp macro="" textlink="">
      <xdr:nvSpPr>
        <xdr:cNvPr id="470" name="テキスト ボックス 469"/>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91084</xdr:rowOff>
    </xdr:from>
    <xdr:to>
      <xdr:col>73</xdr:col>
      <xdr:colOff>44450</xdr:colOff>
      <xdr:row>16</xdr:row>
      <xdr:rowOff>21234</xdr:rowOff>
    </xdr:to>
    <xdr:sp macro="" textlink="">
      <xdr:nvSpPr>
        <xdr:cNvPr id="471" name="楕円 470"/>
        <xdr:cNvSpPr/>
      </xdr:nvSpPr>
      <xdr:spPr>
        <a:xfrm>
          <a:off x="15240000" y="26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6011</xdr:rowOff>
    </xdr:from>
    <xdr:ext cx="762000" cy="259045"/>
    <xdr:sp macro="" textlink="">
      <xdr:nvSpPr>
        <xdr:cNvPr id="472" name="テキスト ボックス 471"/>
        <xdr:cNvSpPr txBox="1"/>
      </xdr:nvSpPr>
      <xdr:spPr>
        <a:xfrm>
          <a:off x="14909800" y="274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112319</xdr:rowOff>
    </xdr:from>
    <xdr:to>
      <xdr:col>68</xdr:col>
      <xdr:colOff>203200</xdr:colOff>
      <xdr:row>16</xdr:row>
      <xdr:rowOff>42469</xdr:rowOff>
    </xdr:to>
    <xdr:sp macro="" textlink="">
      <xdr:nvSpPr>
        <xdr:cNvPr id="473" name="楕円 472"/>
        <xdr:cNvSpPr/>
      </xdr:nvSpPr>
      <xdr:spPr>
        <a:xfrm>
          <a:off x="14351000" y="268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27246</xdr:rowOff>
    </xdr:from>
    <xdr:ext cx="762000" cy="259045"/>
    <xdr:sp macro="" textlink="">
      <xdr:nvSpPr>
        <xdr:cNvPr id="474" name="テキスト ボックス 473"/>
        <xdr:cNvSpPr txBox="1"/>
      </xdr:nvSpPr>
      <xdr:spPr>
        <a:xfrm>
          <a:off x="14020800" y="277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107848</xdr:rowOff>
    </xdr:from>
    <xdr:to>
      <xdr:col>64</xdr:col>
      <xdr:colOff>152400</xdr:colOff>
      <xdr:row>17</xdr:row>
      <xdr:rowOff>37998</xdr:rowOff>
    </xdr:to>
    <xdr:sp macro="" textlink="">
      <xdr:nvSpPr>
        <xdr:cNvPr id="475" name="楕円 474"/>
        <xdr:cNvSpPr/>
      </xdr:nvSpPr>
      <xdr:spPr>
        <a:xfrm>
          <a:off x="13462000" y="28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22775</xdr:rowOff>
    </xdr:from>
    <xdr:ext cx="762000" cy="259045"/>
    <xdr:sp macro="" textlink="">
      <xdr:nvSpPr>
        <xdr:cNvPr id="476" name="テキスト ボックス 475"/>
        <xdr:cNvSpPr txBox="1"/>
      </xdr:nvSpPr>
      <xdr:spPr>
        <a:xfrm>
          <a:off x="13131800" y="2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12,718
12,670
31.30
5,972,886
5,863,252
99,498
3,289,726
5,401,418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人件費については、職員数は類似団体平均よりも少ないが、年齢構成の偏り、給与表の構造の違い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、ラスパイレス指数が類似団体平均を上回っていること等から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定員管理計画に基づき職員数の管理、国、県の給与体系を参考としながら適正な給与制度を構築し、適正な執行に努める。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134620</xdr:rowOff>
    </xdr:to>
    <xdr:cxnSp macro="">
      <xdr:nvCxnSpPr>
        <xdr:cNvPr id="66" name="直線コネクタ 65"/>
        <xdr:cNvCxnSpPr/>
      </xdr:nvCxnSpPr>
      <xdr:spPr>
        <a:xfrm>
          <a:off x="3987800" y="6261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88900</xdr:rowOff>
    </xdr:to>
    <xdr:cxnSp macro="">
      <xdr:nvCxnSpPr>
        <xdr:cNvPr id="69" name="直線コネクタ 68"/>
        <xdr:cNvCxnSpPr/>
      </xdr:nvCxnSpPr>
      <xdr:spPr>
        <a:xfrm>
          <a:off x="3098800" y="6177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73660</xdr:rowOff>
    </xdr:to>
    <xdr:cxnSp macro="">
      <xdr:nvCxnSpPr>
        <xdr:cNvPr id="72" name="直線コネクタ 71"/>
        <xdr:cNvCxnSpPr/>
      </xdr:nvCxnSpPr>
      <xdr:spPr>
        <a:xfrm flipV="1">
          <a:off x="2209800" y="6177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73660</xdr:rowOff>
    </xdr:to>
    <xdr:cxnSp macro="">
      <xdr:nvCxnSpPr>
        <xdr:cNvPr id="75" name="直線コネクタ 74"/>
        <xdr:cNvCxnSpPr/>
      </xdr:nvCxnSpPr>
      <xdr:spPr>
        <a:xfrm>
          <a:off x="1320800" y="6108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は、一般住宅除染対策事業が終了したことにより減少したが、依然として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理由としては、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老人福祉センターや町民プール等の維持管理について指定管理制度を導入していることや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職員数は類似団体平均よりも少ないことにより臨時職員</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数が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多いことが挙げられる。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今後も、民間でも実施可能な事業の指定管理者制度の導入</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を進め、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経費削減に向けて努めていく。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17</xdr:row>
      <xdr:rowOff>135164</xdr:rowOff>
    </xdr:to>
    <xdr:cxnSp macro="">
      <xdr:nvCxnSpPr>
        <xdr:cNvPr id="129" name="直線コネクタ 128"/>
        <xdr:cNvCxnSpPr/>
      </xdr:nvCxnSpPr>
      <xdr:spPr>
        <a:xfrm flipV="1">
          <a:off x="15671800" y="29736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58964</xdr:rowOff>
    </xdr:from>
    <xdr:to>
      <xdr:col>78</xdr:col>
      <xdr:colOff>69850</xdr:colOff>
      <xdr:row>17</xdr:row>
      <xdr:rowOff>135164</xdr:rowOff>
    </xdr:to>
    <xdr:cxnSp macro="">
      <xdr:nvCxnSpPr>
        <xdr:cNvPr id="132" name="直線コネクタ 131"/>
        <xdr:cNvCxnSpPr/>
      </xdr:nvCxnSpPr>
      <xdr:spPr>
        <a:xfrm>
          <a:off x="14782800" y="2973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17</xdr:row>
      <xdr:rowOff>135164</xdr:rowOff>
    </xdr:to>
    <xdr:cxnSp macro="">
      <xdr:nvCxnSpPr>
        <xdr:cNvPr id="135" name="直線コネクタ 134"/>
        <xdr:cNvCxnSpPr/>
      </xdr:nvCxnSpPr>
      <xdr:spPr>
        <a:xfrm flipV="1">
          <a:off x="13893800" y="2973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7" name="テキスト ボックス 136"/>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48079</xdr:rowOff>
    </xdr:from>
    <xdr:to>
      <xdr:col>69</xdr:col>
      <xdr:colOff>92075</xdr:colOff>
      <xdr:row>17</xdr:row>
      <xdr:rowOff>135164</xdr:rowOff>
    </xdr:to>
    <xdr:cxnSp macro="">
      <xdr:nvCxnSpPr>
        <xdr:cNvPr id="138" name="直線コネクタ 137"/>
        <xdr:cNvCxnSpPr/>
      </xdr:nvCxnSpPr>
      <xdr:spPr>
        <a:xfrm>
          <a:off x="13004800" y="29627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9"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50" name="楕円 149"/>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51" name="テキスト ボックス 150"/>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8164</xdr:rowOff>
    </xdr:from>
    <xdr:to>
      <xdr:col>74</xdr:col>
      <xdr:colOff>31750</xdr:colOff>
      <xdr:row>17</xdr:row>
      <xdr:rowOff>109764</xdr:rowOff>
    </xdr:to>
    <xdr:sp macro="" textlink="">
      <xdr:nvSpPr>
        <xdr:cNvPr id="152" name="楕円 151"/>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53" name="テキスト ボックス 152"/>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4" name="楕円 153"/>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170741</xdr:rowOff>
    </xdr:from>
    <xdr:ext cx="762000" cy="259045"/>
    <xdr:sp macro="" textlink="">
      <xdr:nvSpPr>
        <xdr:cNvPr id="155" name="テキスト ボックス 154"/>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168729</xdr:rowOff>
    </xdr:from>
    <xdr:to>
      <xdr:col>65</xdr:col>
      <xdr:colOff>53975</xdr:colOff>
      <xdr:row>17</xdr:row>
      <xdr:rowOff>98879</xdr:rowOff>
    </xdr:to>
    <xdr:sp macro="" textlink="">
      <xdr:nvSpPr>
        <xdr:cNvPr id="156" name="楕円 155"/>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83656</xdr:rowOff>
    </xdr:from>
    <xdr:ext cx="762000" cy="259045"/>
    <xdr:sp macro="" textlink="">
      <xdr:nvSpPr>
        <xdr:cNvPr id="157" name="テキスト ボックス 156"/>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１５歳未満の人口割合について、全国平均と比べても高い状況にあり、児童福祉に係る扶助費関係が類似団体と比べ多いことから類似団体平均と比べ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児童福祉に係る扶助費以外でも介護給付費や施設型給付費、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障害者自立支援に係る費用が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上昇傾向にあ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していくと思われる。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も行政</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サービスが低下しないよう適正な</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運用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ながら、経費の削減に努めていく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69850</xdr:rowOff>
    </xdr:to>
    <xdr:cxnSp macro="">
      <xdr:nvCxnSpPr>
        <xdr:cNvPr id="192" name="直線コネクタ 191"/>
        <xdr:cNvCxnSpPr/>
      </xdr:nvCxnSpPr>
      <xdr:spPr>
        <a:xfrm>
          <a:off x="3987800" y="97771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4535</xdr:rowOff>
    </xdr:to>
    <xdr:cxnSp macro="">
      <xdr:nvCxnSpPr>
        <xdr:cNvPr id="195" name="直線コネクタ 194"/>
        <xdr:cNvCxnSpPr/>
      </xdr:nvCxnSpPr>
      <xdr:spPr>
        <a:xfrm>
          <a:off x="3098800" y="97282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56</xdr:row>
      <xdr:rowOff>127000</xdr:rowOff>
    </xdr:to>
    <xdr:cxnSp macro="">
      <xdr:nvCxnSpPr>
        <xdr:cNvPr id="198" name="直線コネクタ 197"/>
        <xdr:cNvCxnSpPr/>
      </xdr:nvCxnSpPr>
      <xdr:spPr>
        <a:xfrm>
          <a:off x="2209800" y="94832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55</xdr:row>
      <xdr:rowOff>53522</xdr:rowOff>
    </xdr:to>
    <xdr:cxnSp macro="">
      <xdr:nvCxnSpPr>
        <xdr:cNvPr id="201" name="直線コネクタ 200"/>
        <xdr:cNvCxnSpPr/>
      </xdr:nvCxnSpPr>
      <xdr:spPr>
        <a:xfrm>
          <a:off x="1320800" y="94016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3" name="テキスト ボックス 202"/>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4" name="フローチャート: 判断 203"/>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05" name="テキスト ボックス 204"/>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1" name="楕円 210"/>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2"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3" name="楕円 212"/>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4" name="テキスト ボックス 213"/>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5" name="楕円 214"/>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6" name="テキスト ボックス 215"/>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7" name="楕円 216"/>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18" name="テキスト ボックス 217"/>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9" name="楕円 218"/>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20" name="テキスト ボックス 219"/>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その他の経費に係る経常収支比率が類似団体平均を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のは、一般会計等からの国民健康保険事業等の公営事業への赤字補填的な繰出がないこと、下水道事業等の公営企業への繰出は、資本費平準化債等の活用により抑制されていることが要因とな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昨年度と比べると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ポイント増加しているように徐々に増加してきているため、今後も、公営企業の経費削減や歳入の確保に努めていく。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24130</xdr:rowOff>
    </xdr:from>
    <xdr:to>
      <xdr:col>82</xdr:col>
      <xdr:colOff>107950</xdr:colOff>
      <xdr:row>53</xdr:row>
      <xdr:rowOff>46990</xdr:rowOff>
    </xdr:to>
    <xdr:cxnSp macro="">
      <xdr:nvCxnSpPr>
        <xdr:cNvPr id="253" name="直線コネクタ 252"/>
        <xdr:cNvCxnSpPr/>
      </xdr:nvCxnSpPr>
      <xdr:spPr>
        <a:xfrm>
          <a:off x="15671800" y="9110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165100</xdr:rowOff>
    </xdr:from>
    <xdr:to>
      <xdr:col>78</xdr:col>
      <xdr:colOff>69850</xdr:colOff>
      <xdr:row>53</xdr:row>
      <xdr:rowOff>24130</xdr:rowOff>
    </xdr:to>
    <xdr:cxnSp macro="">
      <xdr:nvCxnSpPr>
        <xdr:cNvPr id="256" name="直線コネクタ 255"/>
        <xdr:cNvCxnSpPr/>
      </xdr:nvCxnSpPr>
      <xdr:spPr>
        <a:xfrm>
          <a:off x="14782800" y="9080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111760</xdr:rowOff>
    </xdr:from>
    <xdr:to>
      <xdr:col>73</xdr:col>
      <xdr:colOff>180975</xdr:colOff>
      <xdr:row>52</xdr:row>
      <xdr:rowOff>165100</xdr:rowOff>
    </xdr:to>
    <xdr:cxnSp macro="">
      <xdr:nvCxnSpPr>
        <xdr:cNvPr id="259" name="直線コネクタ 258"/>
        <xdr:cNvCxnSpPr/>
      </xdr:nvCxnSpPr>
      <xdr:spPr>
        <a:xfrm>
          <a:off x="13893800" y="9027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61" name="テキスト ボックス 260"/>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111760</xdr:rowOff>
    </xdr:from>
    <xdr:to>
      <xdr:col>69</xdr:col>
      <xdr:colOff>92075</xdr:colOff>
      <xdr:row>52</xdr:row>
      <xdr:rowOff>134620</xdr:rowOff>
    </xdr:to>
    <xdr:cxnSp macro="">
      <xdr:nvCxnSpPr>
        <xdr:cNvPr id="262" name="直線コネクタ 261"/>
        <xdr:cNvCxnSpPr/>
      </xdr:nvCxnSpPr>
      <xdr:spPr>
        <a:xfrm flipV="1">
          <a:off x="13004800" y="9027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30480</xdr:rowOff>
    </xdr:from>
    <xdr:to>
      <xdr:col>69</xdr:col>
      <xdr:colOff>142875</xdr:colOff>
      <xdr:row>54</xdr:row>
      <xdr:rowOff>132080</xdr:rowOff>
    </xdr:to>
    <xdr:sp macro="" textlink="">
      <xdr:nvSpPr>
        <xdr:cNvPr id="263" name="フローチャート: 判断 262"/>
        <xdr:cNvSpPr/>
      </xdr:nvSpPr>
      <xdr:spPr>
        <a:xfrm>
          <a:off x="13843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116857</xdr:rowOff>
    </xdr:from>
    <xdr:ext cx="762000" cy="259045"/>
    <xdr:sp macro="" textlink="">
      <xdr:nvSpPr>
        <xdr:cNvPr id="264" name="テキスト ボックス 263"/>
        <xdr:cNvSpPr txBox="1"/>
      </xdr:nvSpPr>
      <xdr:spPr>
        <a:xfrm>
          <a:off x="13512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5" name="フローチャート: 判断 264"/>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6" name="テキスト ボックス 265"/>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167640</xdr:rowOff>
    </xdr:from>
    <xdr:to>
      <xdr:col>82</xdr:col>
      <xdr:colOff>158750</xdr:colOff>
      <xdr:row>53</xdr:row>
      <xdr:rowOff>97790</xdr:rowOff>
    </xdr:to>
    <xdr:sp macro="" textlink="">
      <xdr:nvSpPr>
        <xdr:cNvPr id="272" name="楕円 271"/>
        <xdr:cNvSpPr/>
      </xdr:nvSpPr>
      <xdr:spPr>
        <a:xfrm>
          <a:off x="164592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76217</xdr:rowOff>
    </xdr:from>
    <xdr:ext cx="762000" cy="259045"/>
    <xdr:sp macro="" textlink="">
      <xdr:nvSpPr>
        <xdr:cNvPr id="273" name="その他該当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144780</xdr:rowOff>
    </xdr:from>
    <xdr:to>
      <xdr:col>78</xdr:col>
      <xdr:colOff>120650</xdr:colOff>
      <xdr:row>53</xdr:row>
      <xdr:rowOff>74930</xdr:rowOff>
    </xdr:to>
    <xdr:sp macro="" textlink="">
      <xdr:nvSpPr>
        <xdr:cNvPr id="274" name="楕円 273"/>
        <xdr:cNvSpPr/>
      </xdr:nvSpPr>
      <xdr:spPr>
        <a:xfrm>
          <a:off x="15621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85107</xdr:rowOff>
    </xdr:from>
    <xdr:ext cx="736600" cy="259045"/>
    <xdr:sp macro="" textlink="">
      <xdr:nvSpPr>
        <xdr:cNvPr id="275" name="テキスト ボックス 274"/>
        <xdr:cNvSpPr txBox="1"/>
      </xdr:nvSpPr>
      <xdr:spPr>
        <a:xfrm>
          <a:off x="15290800" y="882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114300</xdr:rowOff>
    </xdr:from>
    <xdr:to>
      <xdr:col>74</xdr:col>
      <xdr:colOff>31750</xdr:colOff>
      <xdr:row>53</xdr:row>
      <xdr:rowOff>44450</xdr:rowOff>
    </xdr:to>
    <xdr:sp macro="" textlink="">
      <xdr:nvSpPr>
        <xdr:cNvPr id="276" name="楕円 275"/>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54627</xdr:rowOff>
    </xdr:from>
    <xdr:ext cx="762000" cy="259045"/>
    <xdr:sp macro="" textlink="">
      <xdr:nvSpPr>
        <xdr:cNvPr id="277" name="テキスト ボックス 276"/>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60960</xdr:rowOff>
    </xdr:from>
    <xdr:to>
      <xdr:col>69</xdr:col>
      <xdr:colOff>142875</xdr:colOff>
      <xdr:row>52</xdr:row>
      <xdr:rowOff>162560</xdr:rowOff>
    </xdr:to>
    <xdr:sp macro="" textlink="">
      <xdr:nvSpPr>
        <xdr:cNvPr id="278" name="楕円 277"/>
        <xdr:cNvSpPr/>
      </xdr:nvSpPr>
      <xdr:spPr>
        <a:xfrm>
          <a:off x="13843000" y="89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1287</xdr:rowOff>
    </xdr:from>
    <xdr:ext cx="762000" cy="259045"/>
    <xdr:sp macro="" textlink="">
      <xdr:nvSpPr>
        <xdr:cNvPr id="279" name="テキスト ボックス 278"/>
        <xdr:cNvSpPr txBox="1"/>
      </xdr:nvSpPr>
      <xdr:spPr>
        <a:xfrm>
          <a:off x="13512800" y="874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83820</xdr:rowOff>
    </xdr:from>
    <xdr:to>
      <xdr:col>65</xdr:col>
      <xdr:colOff>53975</xdr:colOff>
      <xdr:row>53</xdr:row>
      <xdr:rowOff>13970</xdr:rowOff>
    </xdr:to>
    <xdr:sp macro="" textlink="">
      <xdr:nvSpPr>
        <xdr:cNvPr id="280" name="楕円 279"/>
        <xdr:cNvSpPr/>
      </xdr:nvSpPr>
      <xdr:spPr>
        <a:xfrm>
          <a:off x="129540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24147</xdr:rowOff>
    </xdr:from>
    <xdr:ext cx="762000" cy="259045"/>
    <xdr:sp macro="" textlink="">
      <xdr:nvSpPr>
        <xdr:cNvPr id="281" name="テキスト ボックス 280"/>
        <xdr:cNvSpPr txBox="1"/>
      </xdr:nvSpPr>
      <xdr:spPr>
        <a:xfrm>
          <a:off x="12623800" y="876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須賀川地方保健環境組合や須賀川地方広域消防組合の一部事務組合に対する負担金が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並みとなった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外郭団体等の補助金を含めて補助金の適正な執行に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努めていく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122101</xdr:rowOff>
    </xdr:from>
    <xdr:to>
      <xdr:col>82</xdr:col>
      <xdr:colOff>107950</xdr:colOff>
      <xdr:row>37</xdr:row>
      <xdr:rowOff>161290</xdr:rowOff>
    </xdr:to>
    <xdr:cxnSp macro="">
      <xdr:nvCxnSpPr>
        <xdr:cNvPr id="315" name="直線コネクタ 314"/>
        <xdr:cNvCxnSpPr/>
      </xdr:nvCxnSpPr>
      <xdr:spPr>
        <a:xfrm>
          <a:off x="15671800" y="646575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122101</xdr:rowOff>
    </xdr:from>
    <xdr:to>
      <xdr:col>78</xdr:col>
      <xdr:colOff>69850</xdr:colOff>
      <xdr:row>37</xdr:row>
      <xdr:rowOff>148227</xdr:rowOff>
    </xdr:to>
    <xdr:cxnSp macro="">
      <xdr:nvCxnSpPr>
        <xdr:cNvPr id="318" name="直線コネクタ 317"/>
        <xdr:cNvCxnSpPr/>
      </xdr:nvCxnSpPr>
      <xdr:spPr>
        <a:xfrm flipV="1">
          <a:off x="14782800" y="64657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20" name="テキスト ボックス 319"/>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148227</xdr:rowOff>
    </xdr:from>
    <xdr:to>
      <xdr:col>73</xdr:col>
      <xdr:colOff>180975</xdr:colOff>
      <xdr:row>38</xdr:row>
      <xdr:rowOff>120469</xdr:rowOff>
    </xdr:to>
    <xdr:cxnSp macro="">
      <xdr:nvCxnSpPr>
        <xdr:cNvPr id="321" name="直線コネクタ 320"/>
        <xdr:cNvCxnSpPr/>
      </xdr:nvCxnSpPr>
      <xdr:spPr>
        <a:xfrm flipV="1">
          <a:off x="13893800" y="6491877"/>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18886</xdr:rowOff>
    </xdr:from>
    <xdr:ext cx="762000" cy="259045"/>
    <xdr:sp macro="" textlink="">
      <xdr:nvSpPr>
        <xdr:cNvPr id="323" name="テキスト ボックス 322"/>
        <xdr:cNvSpPr txBox="1"/>
      </xdr:nvSpPr>
      <xdr:spPr>
        <a:xfrm>
          <a:off x="14401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68217</xdr:rowOff>
    </xdr:from>
    <xdr:to>
      <xdr:col>69</xdr:col>
      <xdr:colOff>92075</xdr:colOff>
      <xdr:row>38</xdr:row>
      <xdr:rowOff>120469</xdr:rowOff>
    </xdr:to>
    <xdr:cxnSp macro="">
      <xdr:nvCxnSpPr>
        <xdr:cNvPr id="324" name="直線コネクタ 323"/>
        <xdr:cNvCxnSpPr/>
      </xdr:nvCxnSpPr>
      <xdr:spPr>
        <a:xfrm>
          <a:off x="13004800" y="65833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10885</xdr:rowOff>
    </xdr:from>
    <xdr:to>
      <xdr:col>69</xdr:col>
      <xdr:colOff>142875</xdr:colOff>
      <xdr:row>38</xdr:row>
      <xdr:rowOff>112485</xdr:rowOff>
    </xdr:to>
    <xdr:sp macro="" textlink="">
      <xdr:nvSpPr>
        <xdr:cNvPr id="325" name="フローチャート: 判断 324"/>
        <xdr:cNvSpPr/>
      </xdr:nvSpPr>
      <xdr:spPr>
        <a:xfrm>
          <a:off x="13843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122663</xdr:rowOff>
    </xdr:from>
    <xdr:ext cx="762000" cy="259045"/>
    <xdr:sp macro="" textlink="">
      <xdr:nvSpPr>
        <xdr:cNvPr id="326" name="テキスト ボックス 325"/>
        <xdr:cNvSpPr txBox="1"/>
      </xdr:nvSpPr>
      <xdr:spPr>
        <a:xfrm>
          <a:off x="13512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57349</xdr:rowOff>
    </xdr:from>
    <xdr:ext cx="762000" cy="259045"/>
    <xdr:sp macro="" textlink="">
      <xdr:nvSpPr>
        <xdr:cNvPr id="328" name="テキスト ボックス 327"/>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4" name="楕円 333"/>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127017</xdr:rowOff>
    </xdr:from>
    <xdr:ext cx="762000" cy="259045"/>
    <xdr:sp macro="" textlink="">
      <xdr:nvSpPr>
        <xdr:cNvPr id="335" name="補助費等該当値テキスト"/>
        <xdr:cNvSpPr txBox="1"/>
      </xdr:nvSpPr>
      <xdr:spPr>
        <a:xfrm>
          <a:off x="165989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71301</xdr:rowOff>
    </xdr:from>
    <xdr:to>
      <xdr:col>78</xdr:col>
      <xdr:colOff>120650</xdr:colOff>
      <xdr:row>38</xdr:row>
      <xdr:rowOff>1451</xdr:rowOff>
    </xdr:to>
    <xdr:sp macro="" textlink="">
      <xdr:nvSpPr>
        <xdr:cNvPr id="336" name="楕円 335"/>
        <xdr:cNvSpPr/>
      </xdr:nvSpPr>
      <xdr:spPr>
        <a:xfrm>
          <a:off x="15621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11628</xdr:rowOff>
    </xdr:from>
    <xdr:ext cx="736600" cy="259045"/>
    <xdr:sp macro="" textlink="">
      <xdr:nvSpPr>
        <xdr:cNvPr id="337" name="テキスト ボックス 336"/>
        <xdr:cNvSpPr txBox="1"/>
      </xdr:nvSpPr>
      <xdr:spPr>
        <a:xfrm>
          <a:off x="15290800" y="6183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97427</xdr:rowOff>
    </xdr:from>
    <xdr:to>
      <xdr:col>74</xdr:col>
      <xdr:colOff>31750</xdr:colOff>
      <xdr:row>38</xdr:row>
      <xdr:rowOff>27577</xdr:rowOff>
    </xdr:to>
    <xdr:sp macro="" textlink="">
      <xdr:nvSpPr>
        <xdr:cNvPr id="338" name="楕円 337"/>
        <xdr:cNvSpPr/>
      </xdr:nvSpPr>
      <xdr:spPr>
        <a:xfrm>
          <a:off x="14732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37754</xdr:rowOff>
    </xdr:from>
    <xdr:ext cx="762000" cy="259045"/>
    <xdr:sp macro="" textlink="">
      <xdr:nvSpPr>
        <xdr:cNvPr id="339" name="テキスト ボックス 338"/>
        <xdr:cNvSpPr txBox="1"/>
      </xdr:nvSpPr>
      <xdr:spPr>
        <a:xfrm>
          <a:off x="14401800" y="620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69669</xdr:rowOff>
    </xdr:from>
    <xdr:to>
      <xdr:col>69</xdr:col>
      <xdr:colOff>142875</xdr:colOff>
      <xdr:row>38</xdr:row>
      <xdr:rowOff>171269</xdr:rowOff>
    </xdr:to>
    <xdr:sp macro="" textlink="">
      <xdr:nvSpPr>
        <xdr:cNvPr id="340" name="楕円 339"/>
        <xdr:cNvSpPr/>
      </xdr:nvSpPr>
      <xdr:spPr>
        <a:xfrm>
          <a:off x="13843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156046</xdr:rowOff>
    </xdr:from>
    <xdr:ext cx="762000" cy="259045"/>
    <xdr:sp macro="" textlink="">
      <xdr:nvSpPr>
        <xdr:cNvPr id="341" name="テキスト ボックス 340"/>
        <xdr:cNvSpPr txBox="1"/>
      </xdr:nvSpPr>
      <xdr:spPr>
        <a:xfrm>
          <a:off x="13512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17417</xdr:rowOff>
    </xdr:from>
    <xdr:to>
      <xdr:col>65</xdr:col>
      <xdr:colOff>53975</xdr:colOff>
      <xdr:row>38</xdr:row>
      <xdr:rowOff>119017</xdr:rowOff>
    </xdr:to>
    <xdr:sp macro="" textlink="">
      <xdr:nvSpPr>
        <xdr:cNvPr id="342" name="楕円 341"/>
        <xdr:cNvSpPr/>
      </xdr:nvSpPr>
      <xdr:spPr>
        <a:xfrm>
          <a:off x="12954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103794</xdr:rowOff>
    </xdr:from>
    <xdr:ext cx="762000" cy="259045"/>
    <xdr:sp macro="" textlink="">
      <xdr:nvSpPr>
        <xdr:cNvPr id="343" name="テキスト ボックス 342"/>
        <xdr:cNvSpPr txBox="1"/>
      </xdr:nvSpPr>
      <xdr:spPr>
        <a:xfrm>
          <a:off x="12623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普通建設事業費の元利償還金が多額であったが、償還のピークは過ぎたため、減少に転じ、類似団体平均を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ポイント下回る結果となった。しかし、元利償還金については、年々減少しているが、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地方債残高は増加傾向にある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。今後は、地方債の発行にあたっては、事業を精査し公債費の抑制に努める。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77</xdr:row>
      <xdr:rowOff>33274</xdr:rowOff>
    </xdr:to>
    <xdr:cxnSp macro="">
      <xdr:nvCxnSpPr>
        <xdr:cNvPr id="373" name="直線コネクタ 372"/>
        <xdr:cNvCxnSpPr/>
      </xdr:nvCxnSpPr>
      <xdr:spPr>
        <a:xfrm flipV="1">
          <a:off x="3987800" y="131937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33274</xdr:rowOff>
    </xdr:to>
    <xdr:cxnSp macro="">
      <xdr:nvCxnSpPr>
        <xdr:cNvPr id="376" name="直線コネクタ 375"/>
        <xdr:cNvCxnSpPr/>
      </xdr:nvCxnSpPr>
      <xdr:spPr>
        <a:xfrm>
          <a:off x="3098800" y="13234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124713</xdr:rowOff>
    </xdr:to>
    <xdr:cxnSp macro="">
      <xdr:nvCxnSpPr>
        <xdr:cNvPr id="379" name="直線コネクタ 378"/>
        <xdr:cNvCxnSpPr/>
      </xdr:nvCxnSpPr>
      <xdr:spPr>
        <a:xfrm flipV="1">
          <a:off x="2209800" y="13234924"/>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78</xdr:row>
      <xdr:rowOff>26415</xdr:rowOff>
    </xdr:to>
    <xdr:cxnSp macro="">
      <xdr:nvCxnSpPr>
        <xdr:cNvPr id="382" name="直線コネクタ 381"/>
        <xdr:cNvCxnSpPr/>
      </xdr:nvCxnSpPr>
      <xdr:spPr>
        <a:xfrm flipV="1">
          <a:off x="1320800" y="133263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83" name="フローチャート: 判断 382"/>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84" name="テキスト ボックス 383"/>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5" name="フローチャート: 判断 384"/>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86" name="テキスト ボックス 385"/>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92" name="楕円 391"/>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93"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94" name="楕円 393"/>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95" name="テキスト ボックス 394"/>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96" name="楕円 395"/>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97" name="テキスト ボックス 396"/>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98" name="楕円 397"/>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99" name="テキスト ボックス 398"/>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400" name="楕円 399"/>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401" name="テキスト ボックス 400"/>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過去の普通建設事業費に係る償還が多額であったため、公債費が経常収支比率を押し上げる要因となっていたことで、公債費以外の経費に係る経常収支比率は類似団体平均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下回っていた。しかし、公債費が減少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してきていること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してきている。しかし、前年度は類似団体平均を上回ったが、今年度は類似団体平均を下回ったため、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引き続き削減に努めていく。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76</xdr:row>
      <xdr:rowOff>85852</xdr:rowOff>
    </xdr:to>
    <xdr:cxnSp macro="">
      <xdr:nvCxnSpPr>
        <xdr:cNvPr id="432" name="直線コネクタ 431"/>
        <xdr:cNvCxnSpPr/>
      </xdr:nvCxnSpPr>
      <xdr:spPr>
        <a:xfrm>
          <a:off x="15671800" y="1306118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33"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106426</xdr:rowOff>
    </xdr:from>
    <xdr:to>
      <xdr:col>78</xdr:col>
      <xdr:colOff>69850</xdr:colOff>
      <xdr:row>76</xdr:row>
      <xdr:rowOff>30987</xdr:rowOff>
    </xdr:to>
    <xdr:cxnSp macro="">
      <xdr:nvCxnSpPr>
        <xdr:cNvPr id="435" name="直線コネクタ 434"/>
        <xdr:cNvCxnSpPr/>
      </xdr:nvCxnSpPr>
      <xdr:spPr>
        <a:xfrm>
          <a:off x="14782800" y="129651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106426</xdr:rowOff>
    </xdr:from>
    <xdr:to>
      <xdr:col>73</xdr:col>
      <xdr:colOff>180975</xdr:colOff>
      <xdr:row>76</xdr:row>
      <xdr:rowOff>8128</xdr:rowOff>
    </xdr:to>
    <xdr:cxnSp macro="">
      <xdr:nvCxnSpPr>
        <xdr:cNvPr id="438" name="直線コネクタ 437"/>
        <xdr:cNvCxnSpPr/>
      </xdr:nvCxnSpPr>
      <xdr:spPr>
        <a:xfrm flipV="1">
          <a:off x="13893800" y="129651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16273</xdr:rowOff>
    </xdr:from>
    <xdr:ext cx="762000" cy="259045"/>
    <xdr:sp macro="" textlink="">
      <xdr:nvSpPr>
        <xdr:cNvPr id="440" name="テキスト ボックス 439"/>
        <xdr:cNvSpPr txBox="1"/>
      </xdr:nvSpPr>
      <xdr:spPr>
        <a:xfrm>
          <a:off x="14401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xdr:rowOff>
    </xdr:from>
    <xdr:to>
      <xdr:col>69</xdr:col>
      <xdr:colOff>92075</xdr:colOff>
      <xdr:row>76</xdr:row>
      <xdr:rowOff>8128</xdr:rowOff>
    </xdr:to>
    <xdr:cxnSp macro="">
      <xdr:nvCxnSpPr>
        <xdr:cNvPr id="441" name="直線コネクタ 440"/>
        <xdr:cNvCxnSpPr/>
      </xdr:nvCxnSpPr>
      <xdr:spPr>
        <a:xfrm>
          <a:off x="13004800" y="1287373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42" name="フローチャート: 判断 441"/>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43" name="テキスト ボックス 442"/>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4" name="フローチャート: 判断 443"/>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7129</xdr:rowOff>
    </xdr:from>
    <xdr:ext cx="762000" cy="259045"/>
    <xdr:sp macro="" textlink="">
      <xdr:nvSpPr>
        <xdr:cNvPr id="445" name="テキスト ボックス 444"/>
        <xdr:cNvSpPr txBox="1"/>
      </xdr:nvSpPr>
      <xdr:spPr>
        <a:xfrm>
          <a:off x="12623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51" name="楕円 450"/>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52" name="公債費以外該当値テキスト"/>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53" name="楕円 452"/>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54" name="テキスト ボックス 453"/>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55626</xdr:rowOff>
    </xdr:from>
    <xdr:to>
      <xdr:col>74</xdr:col>
      <xdr:colOff>31750</xdr:colOff>
      <xdr:row>75</xdr:row>
      <xdr:rowOff>157226</xdr:rowOff>
    </xdr:to>
    <xdr:sp macro="" textlink="">
      <xdr:nvSpPr>
        <xdr:cNvPr id="455" name="楕円 454"/>
        <xdr:cNvSpPr/>
      </xdr:nvSpPr>
      <xdr:spPr>
        <a:xfrm>
          <a:off x="14732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167403</xdr:rowOff>
    </xdr:from>
    <xdr:ext cx="762000" cy="259045"/>
    <xdr:sp macro="" textlink="">
      <xdr:nvSpPr>
        <xdr:cNvPr id="456" name="テキスト ボックス 455"/>
        <xdr:cNvSpPr txBox="1"/>
      </xdr:nvSpPr>
      <xdr:spPr>
        <a:xfrm>
          <a:off x="14401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128778</xdr:rowOff>
    </xdr:from>
    <xdr:to>
      <xdr:col>69</xdr:col>
      <xdr:colOff>142875</xdr:colOff>
      <xdr:row>76</xdr:row>
      <xdr:rowOff>58928</xdr:rowOff>
    </xdr:to>
    <xdr:sp macro="" textlink="">
      <xdr:nvSpPr>
        <xdr:cNvPr id="457" name="楕円 456"/>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69105</xdr:rowOff>
    </xdr:from>
    <xdr:ext cx="762000" cy="259045"/>
    <xdr:sp macro="" textlink="">
      <xdr:nvSpPr>
        <xdr:cNvPr id="458" name="テキスト ボックス 457"/>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135636</xdr:rowOff>
    </xdr:from>
    <xdr:to>
      <xdr:col>65</xdr:col>
      <xdr:colOff>53975</xdr:colOff>
      <xdr:row>75</xdr:row>
      <xdr:rowOff>65786</xdr:rowOff>
    </xdr:to>
    <xdr:sp macro="" textlink="">
      <xdr:nvSpPr>
        <xdr:cNvPr id="459" name="楕円 458"/>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75963</xdr:rowOff>
    </xdr:from>
    <xdr:ext cx="762000" cy="259045"/>
    <xdr:sp macro="" textlink="">
      <xdr:nvSpPr>
        <xdr:cNvPr id="460" name="テキスト ボックス 459"/>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149967</xdr:rowOff>
    </xdr:from>
    <xdr:to>
      <xdr:col>29</xdr:col>
      <xdr:colOff>127000</xdr:colOff>
      <xdr:row>18</xdr:row>
      <xdr:rowOff>158059</xdr:rowOff>
    </xdr:to>
    <xdr:cxnSp macro="">
      <xdr:nvCxnSpPr>
        <xdr:cNvPr id="50" name="直線コネクタ 49"/>
        <xdr:cNvCxnSpPr/>
      </xdr:nvCxnSpPr>
      <xdr:spPr bwMode="auto">
        <a:xfrm>
          <a:off x="5003800" y="3283692"/>
          <a:ext cx="647700" cy="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149967</xdr:rowOff>
    </xdr:from>
    <xdr:to>
      <xdr:col>26</xdr:col>
      <xdr:colOff>50800</xdr:colOff>
      <xdr:row>18</xdr:row>
      <xdr:rowOff>156710</xdr:rowOff>
    </xdr:to>
    <xdr:cxnSp macro="">
      <xdr:nvCxnSpPr>
        <xdr:cNvPr id="53" name="直線コネクタ 52"/>
        <xdr:cNvCxnSpPr/>
      </xdr:nvCxnSpPr>
      <xdr:spPr bwMode="auto">
        <a:xfrm flipV="1">
          <a:off x="4305300" y="3283692"/>
          <a:ext cx="698500" cy="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156710</xdr:rowOff>
    </xdr:from>
    <xdr:to>
      <xdr:col>22</xdr:col>
      <xdr:colOff>114300</xdr:colOff>
      <xdr:row>18</xdr:row>
      <xdr:rowOff>170297</xdr:rowOff>
    </xdr:to>
    <xdr:cxnSp macro="">
      <xdr:nvCxnSpPr>
        <xdr:cNvPr id="56" name="直線コネクタ 55"/>
        <xdr:cNvCxnSpPr/>
      </xdr:nvCxnSpPr>
      <xdr:spPr bwMode="auto">
        <a:xfrm flipV="1">
          <a:off x="3606800" y="3290435"/>
          <a:ext cx="698500" cy="13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170297</xdr:rowOff>
    </xdr:from>
    <xdr:to>
      <xdr:col>18</xdr:col>
      <xdr:colOff>177800</xdr:colOff>
      <xdr:row>19</xdr:row>
      <xdr:rowOff>21265</xdr:rowOff>
    </xdr:to>
    <xdr:cxnSp macro="">
      <xdr:nvCxnSpPr>
        <xdr:cNvPr id="59" name="直線コネクタ 58"/>
        <xdr:cNvCxnSpPr/>
      </xdr:nvCxnSpPr>
      <xdr:spPr bwMode="auto">
        <a:xfrm flipV="1">
          <a:off x="2908300" y="3304022"/>
          <a:ext cx="698500" cy="22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88796</xdr:rowOff>
    </xdr:from>
    <xdr:to>
      <xdr:col>19</xdr:col>
      <xdr:colOff>38100</xdr:colOff>
      <xdr:row>18</xdr:row>
      <xdr:rowOff>18946</xdr:rowOff>
    </xdr:to>
    <xdr:sp macro="" textlink="">
      <xdr:nvSpPr>
        <xdr:cNvPr id="60" name="フローチャート: 判断 59"/>
        <xdr:cNvSpPr/>
      </xdr:nvSpPr>
      <xdr:spPr bwMode="auto">
        <a:xfrm>
          <a:off x="3556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29123</xdr:rowOff>
    </xdr:from>
    <xdr:ext cx="762000" cy="259045"/>
    <xdr:sp macro="" textlink="">
      <xdr:nvSpPr>
        <xdr:cNvPr id="61" name="テキスト ボックス 60"/>
        <xdr:cNvSpPr txBox="1"/>
      </xdr:nvSpPr>
      <xdr:spPr>
        <a:xfrm>
          <a:off x="32258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148773</xdr:rowOff>
    </xdr:from>
    <xdr:to>
      <xdr:col>15</xdr:col>
      <xdr:colOff>101600</xdr:colOff>
      <xdr:row>18</xdr:row>
      <xdr:rowOff>78923</xdr:rowOff>
    </xdr:to>
    <xdr:sp macro="" textlink="">
      <xdr:nvSpPr>
        <xdr:cNvPr id="62" name="フローチャート: 判断 61"/>
        <xdr:cNvSpPr/>
      </xdr:nvSpPr>
      <xdr:spPr bwMode="auto">
        <a:xfrm>
          <a:off x="2857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89100</xdr:rowOff>
    </xdr:from>
    <xdr:ext cx="762000" cy="259045"/>
    <xdr:sp macro="" textlink="">
      <xdr:nvSpPr>
        <xdr:cNvPr id="63" name="テキスト ボックス 62"/>
        <xdr:cNvSpPr txBox="1"/>
      </xdr:nvSpPr>
      <xdr:spPr>
        <a:xfrm>
          <a:off x="2527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107259</xdr:rowOff>
    </xdr:from>
    <xdr:to>
      <xdr:col>29</xdr:col>
      <xdr:colOff>177800</xdr:colOff>
      <xdr:row>19</xdr:row>
      <xdr:rowOff>37409</xdr:rowOff>
    </xdr:to>
    <xdr:sp macro="" textlink="">
      <xdr:nvSpPr>
        <xdr:cNvPr id="69" name="楕円 68"/>
        <xdr:cNvSpPr/>
      </xdr:nvSpPr>
      <xdr:spPr bwMode="auto">
        <a:xfrm>
          <a:off x="5600700" y="3240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79336</xdr:rowOff>
    </xdr:from>
    <xdr:ext cx="762000" cy="259045"/>
    <xdr:sp macro="" textlink="">
      <xdr:nvSpPr>
        <xdr:cNvPr id="70" name="人口1人当たり決算額の推移該当値テキスト130"/>
        <xdr:cNvSpPr txBox="1"/>
      </xdr:nvSpPr>
      <xdr:spPr>
        <a:xfrm>
          <a:off x="5740400" y="321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99167</xdr:rowOff>
    </xdr:from>
    <xdr:to>
      <xdr:col>26</xdr:col>
      <xdr:colOff>101600</xdr:colOff>
      <xdr:row>19</xdr:row>
      <xdr:rowOff>29317</xdr:rowOff>
    </xdr:to>
    <xdr:sp macro="" textlink="">
      <xdr:nvSpPr>
        <xdr:cNvPr id="71" name="楕円 70"/>
        <xdr:cNvSpPr/>
      </xdr:nvSpPr>
      <xdr:spPr bwMode="auto">
        <a:xfrm>
          <a:off x="4953000" y="323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14094</xdr:rowOff>
    </xdr:from>
    <xdr:ext cx="736600" cy="259045"/>
    <xdr:sp macro="" textlink="">
      <xdr:nvSpPr>
        <xdr:cNvPr id="72" name="テキスト ボックス 71"/>
        <xdr:cNvSpPr txBox="1"/>
      </xdr:nvSpPr>
      <xdr:spPr>
        <a:xfrm>
          <a:off x="4622800" y="3319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105910</xdr:rowOff>
    </xdr:from>
    <xdr:to>
      <xdr:col>22</xdr:col>
      <xdr:colOff>165100</xdr:colOff>
      <xdr:row>19</xdr:row>
      <xdr:rowOff>36061</xdr:rowOff>
    </xdr:to>
    <xdr:sp macro="" textlink="">
      <xdr:nvSpPr>
        <xdr:cNvPr id="73" name="楕円 72"/>
        <xdr:cNvSpPr/>
      </xdr:nvSpPr>
      <xdr:spPr bwMode="auto">
        <a:xfrm>
          <a:off x="4254500" y="323963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20837</xdr:rowOff>
    </xdr:from>
    <xdr:ext cx="762000" cy="259045"/>
    <xdr:sp macro="" textlink="">
      <xdr:nvSpPr>
        <xdr:cNvPr id="74" name="テキスト ボックス 73"/>
        <xdr:cNvSpPr txBox="1"/>
      </xdr:nvSpPr>
      <xdr:spPr>
        <a:xfrm>
          <a:off x="3924300" y="332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119497</xdr:rowOff>
    </xdr:from>
    <xdr:to>
      <xdr:col>19</xdr:col>
      <xdr:colOff>38100</xdr:colOff>
      <xdr:row>19</xdr:row>
      <xdr:rowOff>49647</xdr:rowOff>
    </xdr:to>
    <xdr:sp macro="" textlink="">
      <xdr:nvSpPr>
        <xdr:cNvPr id="75" name="楕円 74"/>
        <xdr:cNvSpPr/>
      </xdr:nvSpPr>
      <xdr:spPr bwMode="auto">
        <a:xfrm>
          <a:off x="3556000" y="3253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34424</xdr:rowOff>
    </xdr:from>
    <xdr:ext cx="762000" cy="259045"/>
    <xdr:sp macro="" textlink="">
      <xdr:nvSpPr>
        <xdr:cNvPr id="76" name="テキスト ボックス 75"/>
        <xdr:cNvSpPr txBox="1"/>
      </xdr:nvSpPr>
      <xdr:spPr>
        <a:xfrm>
          <a:off x="3225800" y="333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141915</xdr:rowOff>
    </xdr:from>
    <xdr:to>
      <xdr:col>15</xdr:col>
      <xdr:colOff>101600</xdr:colOff>
      <xdr:row>19</xdr:row>
      <xdr:rowOff>72065</xdr:rowOff>
    </xdr:to>
    <xdr:sp macro="" textlink="">
      <xdr:nvSpPr>
        <xdr:cNvPr id="77" name="楕円 76"/>
        <xdr:cNvSpPr/>
      </xdr:nvSpPr>
      <xdr:spPr bwMode="auto">
        <a:xfrm>
          <a:off x="2857500" y="327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56842</xdr:rowOff>
    </xdr:from>
    <xdr:ext cx="762000" cy="259045"/>
    <xdr:sp macro="" textlink="">
      <xdr:nvSpPr>
        <xdr:cNvPr id="78" name="テキスト ボックス 77"/>
        <xdr:cNvSpPr txBox="1"/>
      </xdr:nvSpPr>
      <xdr:spPr>
        <a:xfrm>
          <a:off x="2527300" y="336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49390</xdr:rowOff>
    </xdr:from>
    <xdr:to>
      <xdr:col>29</xdr:col>
      <xdr:colOff>127000</xdr:colOff>
      <xdr:row>36</xdr:row>
      <xdr:rowOff>86058</xdr:rowOff>
    </xdr:to>
    <xdr:cxnSp macro="">
      <xdr:nvCxnSpPr>
        <xdr:cNvPr id="110" name="直線コネクタ 109"/>
        <xdr:cNvCxnSpPr/>
      </xdr:nvCxnSpPr>
      <xdr:spPr bwMode="auto">
        <a:xfrm flipV="1">
          <a:off x="5003800" y="7002640"/>
          <a:ext cx="647700" cy="36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328945</xdr:rowOff>
    </xdr:from>
    <xdr:to>
      <xdr:col>26</xdr:col>
      <xdr:colOff>50800</xdr:colOff>
      <xdr:row>36</xdr:row>
      <xdr:rowOff>86058</xdr:rowOff>
    </xdr:to>
    <xdr:cxnSp macro="">
      <xdr:nvCxnSpPr>
        <xdr:cNvPr id="113" name="直線コネクタ 112"/>
        <xdr:cNvCxnSpPr/>
      </xdr:nvCxnSpPr>
      <xdr:spPr bwMode="auto">
        <a:xfrm>
          <a:off x="4305300" y="6939295"/>
          <a:ext cx="698500" cy="100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269646</xdr:rowOff>
    </xdr:from>
    <xdr:to>
      <xdr:col>22</xdr:col>
      <xdr:colOff>114300</xdr:colOff>
      <xdr:row>35</xdr:row>
      <xdr:rowOff>328945</xdr:rowOff>
    </xdr:to>
    <xdr:cxnSp macro="">
      <xdr:nvCxnSpPr>
        <xdr:cNvPr id="116" name="直線コネクタ 115"/>
        <xdr:cNvCxnSpPr/>
      </xdr:nvCxnSpPr>
      <xdr:spPr bwMode="auto">
        <a:xfrm>
          <a:off x="3606800" y="6879996"/>
          <a:ext cx="698500" cy="59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27019</xdr:rowOff>
    </xdr:from>
    <xdr:ext cx="762000" cy="259045"/>
    <xdr:sp macro="" textlink="">
      <xdr:nvSpPr>
        <xdr:cNvPr id="118" name="テキスト ボックス 117"/>
        <xdr:cNvSpPr txBox="1"/>
      </xdr:nvSpPr>
      <xdr:spPr>
        <a:xfrm>
          <a:off x="3924300" y="66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143139</xdr:rowOff>
    </xdr:from>
    <xdr:to>
      <xdr:col>18</xdr:col>
      <xdr:colOff>177800</xdr:colOff>
      <xdr:row>35</xdr:row>
      <xdr:rowOff>269646</xdr:rowOff>
    </xdr:to>
    <xdr:cxnSp macro="">
      <xdr:nvCxnSpPr>
        <xdr:cNvPr id="119" name="直線コネクタ 118"/>
        <xdr:cNvCxnSpPr/>
      </xdr:nvCxnSpPr>
      <xdr:spPr bwMode="auto">
        <a:xfrm>
          <a:off x="2908300" y="6753489"/>
          <a:ext cx="698500" cy="126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20" name="フローチャート: 判断 119"/>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56072</xdr:rowOff>
    </xdr:from>
    <xdr:ext cx="762000" cy="259045"/>
    <xdr:sp macro="" textlink="">
      <xdr:nvSpPr>
        <xdr:cNvPr id="121" name="テキスト ボックス 120"/>
        <xdr:cNvSpPr txBox="1"/>
      </xdr:nvSpPr>
      <xdr:spPr>
        <a:xfrm>
          <a:off x="3225800" y="70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2" name="フローチャート: 判断 121"/>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337045</xdr:rowOff>
    </xdr:from>
    <xdr:ext cx="762000" cy="259045"/>
    <xdr:sp macro="" textlink="">
      <xdr:nvSpPr>
        <xdr:cNvPr id="123" name="テキスト ボックス 122"/>
        <xdr:cNvSpPr txBox="1"/>
      </xdr:nvSpPr>
      <xdr:spPr>
        <a:xfrm>
          <a:off x="2527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341490</xdr:rowOff>
    </xdr:from>
    <xdr:to>
      <xdr:col>29</xdr:col>
      <xdr:colOff>177800</xdr:colOff>
      <xdr:row>36</xdr:row>
      <xdr:rowOff>100190</xdr:rowOff>
    </xdr:to>
    <xdr:sp macro="" textlink="">
      <xdr:nvSpPr>
        <xdr:cNvPr id="129" name="楕円 128"/>
        <xdr:cNvSpPr/>
      </xdr:nvSpPr>
      <xdr:spPr bwMode="auto">
        <a:xfrm>
          <a:off x="5600700" y="6951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313567</xdr:rowOff>
    </xdr:from>
    <xdr:ext cx="762000" cy="259045"/>
    <xdr:sp macro="" textlink="">
      <xdr:nvSpPr>
        <xdr:cNvPr id="130" name="人口1人当たり決算額の推移該当値テキスト445"/>
        <xdr:cNvSpPr txBox="1"/>
      </xdr:nvSpPr>
      <xdr:spPr>
        <a:xfrm>
          <a:off x="5740400" y="692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35258</xdr:rowOff>
    </xdr:from>
    <xdr:to>
      <xdr:col>26</xdr:col>
      <xdr:colOff>101600</xdr:colOff>
      <xdr:row>36</xdr:row>
      <xdr:rowOff>136858</xdr:rowOff>
    </xdr:to>
    <xdr:sp macro="" textlink="">
      <xdr:nvSpPr>
        <xdr:cNvPr id="131" name="楕円 130"/>
        <xdr:cNvSpPr/>
      </xdr:nvSpPr>
      <xdr:spPr bwMode="auto">
        <a:xfrm>
          <a:off x="4953000" y="6988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121635</xdr:rowOff>
    </xdr:from>
    <xdr:ext cx="736600" cy="259045"/>
    <xdr:sp macro="" textlink="">
      <xdr:nvSpPr>
        <xdr:cNvPr id="132" name="テキスト ボックス 131"/>
        <xdr:cNvSpPr txBox="1"/>
      </xdr:nvSpPr>
      <xdr:spPr>
        <a:xfrm>
          <a:off x="4622800" y="7074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278145</xdr:rowOff>
    </xdr:from>
    <xdr:to>
      <xdr:col>22</xdr:col>
      <xdr:colOff>165100</xdr:colOff>
      <xdr:row>36</xdr:row>
      <xdr:rowOff>36845</xdr:rowOff>
    </xdr:to>
    <xdr:sp macro="" textlink="">
      <xdr:nvSpPr>
        <xdr:cNvPr id="133" name="楕円 132"/>
        <xdr:cNvSpPr/>
      </xdr:nvSpPr>
      <xdr:spPr bwMode="auto">
        <a:xfrm>
          <a:off x="4254500" y="688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21622</xdr:rowOff>
    </xdr:from>
    <xdr:ext cx="762000" cy="259045"/>
    <xdr:sp macro="" textlink="">
      <xdr:nvSpPr>
        <xdr:cNvPr id="134" name="テキスト ボックス 133"/>
        <xdr:cNvSpPr txBox="1"/>
      </xdr:nvSpPr>
      <xdr:spPr>
        <a:xfrm>
          <a:off x="3924300" y="697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218846</xdr:rowOff>
    </xdr:from>
    <xdr:to>
      <xdr:col>19</xdr:col>
      <xdr:colOff>38100</xdr:colOff>
      <xdr:row>35</xdr:row>
      <xdr:rowOff>320446</xdr:rowOff>
    </xdr:to>
    <xdr:sp macro="" textlink="">
      <xdr:nvSpPr>
        <xdr:cNvPr id="135" name="楕円 134"/>
        <xdr:cNvSpPr/>
      </xdr:nvSpPr>
      <xdr:spPr bwMode="auto">
        <a:xfrm>
          <a:off x="3556000" y="682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330623</xdr:rowOff>
    </xdr:from>
    <xdr:ext cx="762000" cy="259045"/>
    <xdr:sp macro="" textlink="">
      <xdr:nvSpPr>
        <xdr:cNvPr id="136" name="テキスト ボックス 135"/>
        <xdr:cNvSpPr txBox="1"/>
      </xdr:nvSpPr>
      <xdr:spPr>
        <a:xfrm>
          <a:off x="3225800" y="65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92339</xdr:rowOff>
    </xdr:from>
    <xdr:to>
      <xdr:col>15</xdr:col>
      <xdr:colOff>101600</xdr:colOff>
      <xdr:row>35</xdr:row>
      <xdr:rowOff>193939</xdr:rowOff>
    </xdr:to>
    <xdr:sp macro="" textlink="">
      <xdr:nvSpPr>
        <xdr:cNvPr id="137" name="楕円 136"/>
        <xdr:cNvSpPr/>
      </xdr:nvSpPr>
      <xdr:spPr bwMode="auto">
        <a:xfrm>
          <a:off x="2857500" y="6702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204116</xdr:rowOff>
    </xdr:from>
    <xdr:ext cx="762000" cy="259045"/>
    <xdr:sp macro="" textlink="">
      <xdr:nvSpPr>
        <xdr:cNvPr id="138" name="テキスト ボックス 137"/>
        <xdr:cNvSpPr txBox="1"/>
      </xdr:nvSpPr>
      <xdr:spPr>
        <a:xfrm>
          <a:off x="2527300" y="647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12,718
12,670
31.30
5,972,886
5,863,252
99,498
3,289,726
5,401,418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133490</xdr:rowOff>
    </xdr:from>
    <xdr:to>
      <xdr:col>24</xdr:col>
      <xdr:colOff>63500</xdr:colOff>
      <xdr:row>37</xdr:row>
      <xdr:rowOff>146120</xdr:rowOff>
    </xdr:to>
    <xdr:cxnSp macro="">
      <xdr:nvCxnSpPr>
        <xdr:cNvPr id="65" name="直線コネクタ 64"/>
        <xdr:cNvCxnSpPr/>
      </xdr:nvCxnSpPr>
      <xdr:spPr>
        <a:xfrm flipV="1">
          <a:off x="3797300" y="6477140"/>
          <a:ext cx="8382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146120</xdr:rowOff>
    </xdr:from>
    <xdr:to>
      <xdr:col>19</xdr:col>
      <xdr:colOff>177800</xdr:colOff>
      <xdr:row>37</xdr:row>
      <xdr:rowOff>151311</xdr:rowOff>
    </xdr:to>
    <xdr:cxnSp macro="">
      <xdr:nvCxnSpPr>
        <xdr:cNvPr id="68" name="直線コネクタ 67"/>
        <xdr:cNvCxnSpPr/>
      </xdr:nvCxnSpPr>
      <xdr:spPr>
        <a:xfrm flipV="1">
          <a:off x="2908300" y="6489770"/>
          <a:ext cx="889000" cy="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151311</xdr:rowOff>
    </xdr:from>
    <xdr:to>
      <xdr:col>15</xdr:col>
      <xdr:colOff>50800</xdr:colOff>
      <xdr:row>37</xdr:row>
      <xdr:rowOff>153264</xdr:rowOff>
    </xdr:to>
    <xdr:cxnSp macro="">
      <xdr:nvCxnSpPr>
        <xdr:cNvPr id="71" name="直線コネクタ 70"/>
        <xdr:cNvCxnSpPr/>
      </xdr:nvCxnSpPr>
      <xdr:spPr>
        <a:xfrm flipV="1">
          <a:off x="2019300" y="6494961"/>
          <a:ext cx="889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153264</xdr:rowOff>
    </xdr:from>
    <xdr:to>
      <xdr:col>10</xdr:col>
      <xdr:colOff>114300</xdr:colOff>
      <xdr:row>38</xdr:row>
      <xdr:rowOff>12323</xdr:rowOff>
    </xdr:to>
    <xdr:cxnSp macro="">
      <xdr:nvCxnSpPr>
        <xdr:cNvPr id="74" name="直線コネクタ 73"/>
        <xdr:cNvCxnSpPr/>
      </xdr:nvCxnSpPr>
      <xdr:spPr>
        <a:xfrm flipV="1">
          <a:off x="1130300" y="6496914"/>
          <a:ext cx="889000" cy="3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67688</xdr:rowOff>
    </xdr:from>
    <xdr:to>
      <xdr:col>10</xdr:col>
      <xdr:colOff>165100</xdr:colOff>
      <xdr:row>36</xdr:row>
      <xdr:rowOff>169288</xdr:rowOff>
    </xdr:to>
    <xdr:sp macro="" textlink="">
      <xdr:nvSpPr>
        <xdr:cNvPr id="75" name="フローチャート: 判断 74"/>
        <xdr:cNvSpPr/>
      </xdr:nvSpPr>
      <xdr:spPr>
        <a:xfrm>
          <a:off x="1968500" y="62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14365</xdr:rowOff>
    </xdr:from>
    <xdr:ext cx="534377" cy="259045"/>
    <xdr:sp macro="" textlink="">
      <xdr:nvSpPr>
        <xdr:cNvPr id="76" name="テキスト ボックス 75"/>
        <xdr:cNvSpPr txBox="1"/>
      </xdr:nvSpPr>
      <xdr:spPr>
        <a:xfrm>
          <a:off x="1752111" y="60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123866</xdr:rowOff>
    </xdr:from>
    <xdr:to>
      <xdr:col>6</xdr:col>
      <xdr:colOff>38100</xdr:colOff>
      <xdr:row>37</xdr:row>
      <xdr:rowOff>54016</xdr:rowOff>
    </xdr:to>
    <xdr:sp macro="" textlink="">
      <xdr:nvSpPr>
        <xdr:cNvPr id="77" name="フローチャート: 判断 76"/>
        <xdr:cNvSpPr/>
      </xdr:nvSpPr>
      <xdr:spPr>
        <a:xfrm>
          <a:off x="1079500" y="62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70543</xdr:rowOff>
    </xdr:from>
    <xdr:ext cx="534377" cy="259045"/>
    <xdr:sp macro="" textlink="">
      <xdr:nvSpPr>
        <xdr:cNvPr id="78" name="テキスト ボックス 77"/>
        <xdr:cNvSpPr txBox="1"/>
      </xdr:nvSpPr>
      <xdr:spPr>
        <a:xfrm>
          <a:off x="863111" y="60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82690</xdr:rowOff>
    </xdr:from>
    <xdr:to>
      <xdr:col>24</xdr:col>
      <xdr:colOff>114300</xdr:colOff>
      <xdr:row>38</xdr:row>
      <xdr:rowOff>12840</xdr:rowOff>
    </xdr:to>
    <xdr:sp macro="" textlink="">
      <xdr:nvSpPr>
        <xdr:cNvPr id="84" name="楕円 83"/>
        <xdr:cNvSpPr/>
      </xdr:nvSpPr>
      <xdr:spPr>
        <a:xfrm>
          <a:off x="4584700" y="64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61117</xdr:rowOff>
    </xdr:from>
    <xdr:ext cx="534377" cy="259045"/>
    <xdr:sp macro="" textlink="">
      <xdr:nvSpPr>
        <xdr:cNvPr id="85" name="人件費該当値テキスト"/>
        <xdr:cNvSpPr txBox="1"/>
      </xdr:nvSpPr>
      <xdr:spPr>
        <a:xfrm>
          <a:off x="4686300" y="64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95320</xdr:rowOff>
    </xdr:from>
    <xdr:to>
      <xdr:col>20</xdr:col>
      <xdr:colOff>38100</xdr:colOff>
      <xdr:row>38</xdr:row>
      <xdr:rowOff>25470</xdr:rowOff>
    </xdr:to>
    <xdr:sp macro="" textlink="">
      <xdr:nvSpPr>
        <xdr:cNvPr id="86" name="楕円 85"/>
        <xdr:cNvSpPr/>
      </xdr:nvSpPr>
      <xdr:spPr>
        <a:xfrm>
          <a:off x="3746500" y="64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16597</xdr:rowOff>
    </xdr:from>
    <xdr:ext cx="534377" cy="259045"/>
    <xdr:sp macro="" textlink="">
      <xdr:nvSpPr>
        <xdr:cNvPr id="87" name="テキスト ボックス 86"/>
        <xdr:cNvSpPr txBox="1"/>
      </xdr:nvSpPr>
      <xdr:spPr>
        <a:xfrm>
          <a:off x="3530111" y="65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100511</xdr:rowOff>
    </xdr:from>
    <xdr:to>
      <xdr:col>15</xdr:col>
      <xdr:colOff>101600</xdr:colOff>
      <xdr:row>38</xdr:row>
      <xdr:rowOff>30661</xdr:rowOff>
    </xdr:to>
    <xdr:sp macro="" textlink="">
      <xdr:nvSpPr>
        <xdr:cNvPr id="88" name="楕円 87"/>
        <xdr:cNvSpPr/>
      </xdr:nvSpPr>
      <xdr:spPr>
        <a:xfrm>
          <a:off x="2857500" y="644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21788</xdr:rowOff>
    </xdr:from>
    <xdr:ext cx="534377" cy="259045"/>
    <xdr:sp macro="" textlink="">
      <xdr:nvSpPr>
        <xdr:cNvPr id="89" name="テキスト ボックス 88"/>
        <xdr:cNvSpPr txBox="1"/>
      </xdr:nvSpPr>
      <xdr:spPr>
        <a:xfrm>
          <a:off x="2641111" y="653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102464</xdr:rowOff>
    </xdr:from>
    <xdr:to>
      <xdr:col>10</xdr:col>
      <xdr:colOff>165100</xdr:colOff>
      <xdr:row>38</xdr:row>
      <xdr:rowOff>32614</xdr:rowOff>
    </xdr:to>
    <xdr:sp macro="" textlink="">
      <xdr:nvSpPr>
        <xdr:cNvPr id="90" name="楕円 89"/>
        <xdr:cNvSpPr/>
      </xdr:nvSpPr>
      <xdr:spPr>
        <a:xfrm>
          <a:off x="1968500" y="64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23741</xdr:rowOff>
    </xdr:from>
    <xdr:ext cx="534377" cy="259045"/>
    <xdr:sp macro="" textlink="">
      <xdr:nvSpPr>
        <xdr:cNvPr id="91" name="テキスト ボックス 90"/>
        <xdr:cNvSpPr txBox="1"/>
      </xdr:nvSpPr>
      <xdr:spPr>
        <a:xfrm>
          <a:off x="1752111" y="65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132972</xdr:rowOff>
    </xdr:from>
    <xdr:to>
      <xdr:col>6</xdr:col>
      <xdr:colOff>38100</xdr:colOff>
      <xdr:row>38</xdr:row>
      <xdr:rowOff>63122</xdr:rowOff>
    </xdr:to>
    <xdr:sp macro="" textlink="">
      <xdr:nvSpPr>
        <xdr:cNvPr id="92" name="楕円 91"/>
        <xdr:cNvSpPr/>
      </xdr:nvSpPr>
      <xdr:spPr>
        <a:xfrm>
          <a:off x="1079500" y="647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54250</xdr:rowOff>
    </xdr:from>
    <xdr:ext cx="534377" cy="259045"/>
    <xdr:sp macro="" textlink="">
      <xdr:nvSpPr>
        <xdr:cNvPr id="93" name="テキスト ボックス 92"/>
        <xdr:cNvSpPr txBox="1"/>
      </xdr:nvSpPr>
      <xdr:spPr>
        <a:xfrm>
          <a:off x="863111" y="656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90436</xdr:rowOff>
    </xdr:from>
    <xdr:to>
      <xdr:col>24</xdr:col>
      <xdr:colOff>63500</xdr:colOff>
      <xdr:row>58</xdr:row>
      <xdr:rowOff>20653</xdr:rowOff>
    </xdr:to>
    <xdr:cxnSp macro="">
      <xdr:nvCxnSpPr>
        <xdr:cNvPr id="123" name="直線コネクタ 122"/>
        <xdr:cNvCxnSpPr/>
      </xdr:nvCxnSpPr>
      <xdr:spPr>
        <a:xfrm>
          <a:off x="3797300" y="9863086"/>
          <a:ext cx="838200" cy="10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90436</xdr:rowOff>
    </xdr:from>
    <xdr:to>
      <xdr:col>19</xdr:col>
      <xdr:colOff>177800</xdr:colOff>
      <xdr:row>57</xdr:row>
      <xdr:rowOff>161676</xdr:rowOff>
    </xdr:to>
    <xdr:cxnSp macro="">
      <xdr:nvCxnSpPr>
        <xdr:cNvPr id="126" name="直線コネクタ 125"/>
        <xdr:cNvCxnSpPr/>
      </xdr:nvCxnSpPr>
      <xdr:spPr>
        <a:xfrm flipV="1">
          <a:off x="2908300" y="9863086"/>
          <a:ext cx="889000" cy="7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144030</xdr:rowOff>
    </xdr:from>
    <xdr:ext cx="534377" cy="259045"/>
    <xdr:sp macro="" textlink="">
      <xdr:nvSpPr>
        <xdr:cNvPr id="128" name="テキスト ボックス 127"/>
        <xdr:cNvSpPr txBox="1"/>
      </xdr:nvSpPr>
      <xdr:spPr>
        <a:xfrm>
          <a:off x="3530111" y="99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95359</xdr:rowOff>
    </xdr:from>
    <xdr:to>
      <xdr:col>15</xdr:col>
      <xdr:colOff>50800</xdr:colOff>
      <xdr:row>57</xdr:row>
      <xdr:rowOff>161676</xdr:rowOff>
    </xdr:to>
    <xdr:cxnSp macro="">
      <xdr:nvCxnSpPr>
        <xdr:cNvPr id="129" name="直線コネクタ 128"/>
        <xdr:cNvCxnSpPr/>
      </xdr:nvCxnSpPr>
      <xdr:spPr>
        <a:xfrm>
          <a:off x="2019300" y="9868009"/>
          <a:ext cx="889000" cy="6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95359</xdr:rowOff>
    </xdr:from>
    <xdr:to>
      <xdr:col>10</xdr:col>
      <xdr:colOff>114300</xdr:colOff>
      <xdr:row>57</xdr:row>
      <xdr:rowOff>108489</xdr:rowOff>
    </xdr:to>
    <xdr:cxnSp macro="">
      <xdr:nvCxnSpPr>
        <xdr:cNvPr id="132" name="直線コネクタ 131"/>
        <xdr:cNvCxnSpPr/>
      </xdr:nvCxnSpPr>
      <xdr:spPr>
        <a:xfrm flipV="1">
          <a:off x="1130300" y="9868009"/>
          <a:ext cx="889000" cy="1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135496</xdr:rowOff>
    </xdr:from>
    <xdr:to>
      <xdr:col>10</xdr:col>
      <xdr:colOff>165100</xdr:colOff>
      <xdr:row>57</xdr:row>
      <xdr:rowOff>65646</xdr:rowOff>
    </xdr:to>
    <xdr:sp macro="" textlink="">
      <xdr:nvSpPr>
        <xdr:cNvPr id="133" name="フローチャート: 判断 132"/>
        <xdr:cNvSpPr/>
      </xdr:nvSpPr>
      <xdr:spPr>
        <a:xfrm>
          <a:off x="1968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82173</xdr:rowOff>
    </xdr:from>
    <xdr:ext cx="534377" cy="259045"/>
    <xdr:sp macro="" textlink="">
      <xdr:nvSpPr>
        <xdr:cNvPr id="134" name="テキスト ボックス 133"/>
        <xdr:cNvSpPr txBox="1"/>
      </xdr:nvSpPr>
      <xdr:spPr>
        <a:xfrm>
          <a:off x="1752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131328</xdr:rowOff>
    </xdr:from>
    <xdr:to>
      <xdr:col>6</xdr:col>
      <xdr:colOff>38100</xdr:colOff>
      <xdr:row>58</xdr:row>
      <xdr:rowOff>61478</xdr:rowOff>
    </xdr:to>
    <xdr:sp macro="" textlink="">
      <xdr:nvSpPr>
        <xdr:cNvPr id="135" name="フローチャート: 判断 134"/>
        <xdr:cNvSpPr/>
      </xdr:nvSpPr>
      <xdr:spPr>
        <a:xfrm>
          <a:off x="1079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52605</xdr:rowOff>
    </xdr:from>
    <xdr:ext cx="534377" cy="259045"/>
    <xdr:sp macro="" textlink="">
      <xdr:nvSpPr>
        <xdr:cNvPr id="136" name="テキスト ボックス 135"/>
        <xdr:cNvSpPr txBox="1"/>
      </xdr:nvSpPr>
      <xdr:spPr>
        <a:xfrm>
          <a:off x="863111" y="999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141303</xdr:rowOff>
    </xdr:from>
    <xdr:to>
      <xdr:col>24</xdr:col>
      <xdr:colOff>114300</xdr:colOff>
      <xdr:row>58</xdr:row>
      <xdr:rowOff>71453</xdr:rowOff>
    </xdr:to>
    <xdr:sp macro="" textlink="">
      <xdr:nvSpPr>
        <xdr:cNvPr id="142" name="楕円 141"/>
        <xdr:cNvSpPr/>
      </xdr:nvSpPr>
      <xdr:spPr>
        <a:xfrm>
          <a:off x="4584700" y="991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119730</xdr:rowOff>
    </xdr:from>
    <xdr:ext cx="534377" cy="259045"/>
    <xdr:sp macro="" textlink="">
      <xdr:nvSpPr>
        <xdr:cNvPr id="143" name="物件費該当値テキスト"/>
        <xdr:cNvSpPr txBox="1"/>
      </xdr:nvSpPr>
      <xdr:spPr>
        <a:xfrm>
          <a:off x="4686300" y="989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39636</xdr:rowOff>
    </xdr:from>
    <xdr:to>
      <xdr:col>20</xdr:col>
      <xdr:colOff>38100</xdr:colOff>
      <xdr:row>57</xdr:row>
      <xdr:rowOff>141236</xdr:rowOff>
    </xdr:to>
    <xdr:sp macro="" textlink="">
      <xdr:nvSpPr>
        <xdr:cNvPr id="144" name="楕円 143"/>
        <xdr:cNvSpPr/>
      </xdr:nvSpPr>
      <xdr:spPr>
        <a:xfrm>
          <a:off x="3746500" y="98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157763</xdr:rowOff>
    </xdr:from>
    <xdr:ext cx="534377" cy="259045"/>
    <xdr:sp macro="" textlink="">
      <xdr:nvSpPr>
        <xdr:cNvPr id="145" name="テキスト ボックス 144"/>
        <xdr:cNvSpPr txBox="1"/>
      </xdr:nvSpPr>
      <xdr:spPr>
        <a:xfrm>
          <a:off x="3530111" y="95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110876</xdr:rowOff>
    </xdr:from>
    <xdr:to>
      <xdr:col>15</xdr:col>
      <xdr:colOff>101600</xdr:colOff>
      <xdr:row>58</xdr:row>
      <xdr:rowOff>41026</xdr:rowOff>
    </xdr:to>
    <xdr:sp macro="" textlink="">
      <xdr:nvSpPr>
        <xdr:cNvPr id="146" name="楕円 145"/>
        <xdr:cNvSpPr/>
      </xdr:nvSpPr>
      <xdr:spPr>
        <a:xfrm>
          <a:off x="2857500" y="98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32153</xdr:rowOff>
    </xdr:from>
    <xdr:ext cx="534377" cy="259045"/>
    <xdr:sp macro="" textlink="">
      <xdr:nvSpPr>
        <xdr:cNvPr id="147" name="テキスト ボックス 146"/>
        <xdr:cNvSpPr txBox="1"/>
      </xdr:nvSpPr>
      <xdr:spPr>
        <a:xfrm>
          <a:off x="2641111" y="997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44559</xdr:rowOff>
    </xdr:from>
    <xdr:to>
      <xdr:col>10</xdr:col>
      <xdr:colOff>165100</xdr:colOff>
      <xdr:row>57</xdr:row>
      <xdr:rowOff>146159</xdr:rowOff>
    </xdr:to>
    <xdr:sp macro="" textlink="">
      <xdr:nvSpPr>
        <xdr:cNvPr id="148" name="楕円 147"/>
        <xdr:cNvSpPr/>
      </xdr:nvSpPr>
      <xdr:spPr>
        <a:xfrm>
          <a:off x="1968500" y="98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137286</xdr:rowOff>
    </xdr:from>
    <xdr:ext cx="534377" cy="259045"/>
    <xdr:sp macro="" textlink="">
      <xdr:nvSpPr>
        <xdr:cNvPr id="149" name="テキスト ボックス 148"/>
        <xdr:cNvSpPr txBox="1"/>
      </xdr:nvSpPr>
      <xdr:spPr>
        <a:xfrm>
          <a:off x="1752111" y="990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57689</xdr:rowOff>
    </xdr:from>
    <xdr:to>
      <xdr:col>6</xdr:col>
      <xdr:colOff>38100</xdr:colOff>
      <xdr:row>57</xdr:row>
      <xdr:rowOff>159289</xdr:rowOff>
    </xdr:to>
    <xdr:sp macro="" textlink="">
      <xdr:nvSpPr>
        <xdr:cNvPr id="150" name="楕円 149"/>
        <xdr:cNvSpPr/>
      </xdr:nvSpPr>
      <xdr:spPr>
        <a:xfrm>
          <a:off x="1079500" y="98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4366</xdr:rowOff>
    </xdr:from>
    <xdr:ext cx="534377" cy="259045"/>
    <xdr:sp macro="" textlink="">
      <xdr:nvSpPr>
        <xdr:cNvPr id="151" name="テキスト ボックス 150"/>
        <xdr:cNvSpPr txBox="1"/>
      </xdr:nvSpPr>
      <xdr:spPr>
        <a:xfrm>
          <a:off x="863111" y="960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81800</xdr:rowOff>
    </xdr:from>
    <xdr:to>
      <xdr:col>24</xdr:col>
      <xdr:colOff>63500</xdr:colOff>
      <xdr:row>79</xdr:row>
      <xdr:rowOff>83677</xdr:rowOff>
    </xdr:to>
    <xdr:cxnSp macro="">
      <xdr:nvCxnSpPr>
        <xdr:cNvPr id="182" name="直線コネクタ 181"/>
        <xdr:cNvCxnSpPr/>
      </xdr:nvCxnSpPr>
      <xdr:spPr>
        <a:xfrm flipV="1">
          <a:off x="3797300" y="13626350"/>
          <a:ext cx="8382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81766</xdr:rowOff>
    </xdr:from>
    <xdr:to>
      <xdr:col>19</xdr:col>
      <xdr:colOff>177800</xdr:colOff>
      <xdr:row>79</xdr:row>
      <xdr:rowOff>83677</xdr:rowOff>
    </xdr:to>
    <xdr:cxnSp macro="">
      <xdr:nvCxnSpPr>
        <xdr:cNvPr id="185" name="直線コネクタ 184"/>
        <xdr:cNvCxnSpPr/>
      </xdr:nvCxnSpPr>
      <xdr:spPr>
        <a:xfrm>
          <a:off x="2908300" y="13626316"/>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81766</xdr:rowOff>
    </xdr:from>
    <xdr:to>
      <xdr:col>15</xdr:col>
      <xdr:colOff>50800</xdr:colOff>
      <xdr:row>79</xdr:row>
      <xdr:rowOff>82583</xdr:rowOff>
    </xdr:to>
    <xdr:cxnSp macro="">
      <xdr:nvCxnSpPr>
        <xdr:cNvPr id="188" name="直線コネクタ 187"/>
        <xdr:cNvCxnSpPr/>
      </xdr:nvCxnSpPr>
      <xdr:spPr>
        <a:xfrm flipV="1">
          <a:off x="2019300" y="13626316"/>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81276</xdr:rowOff>
    </xdr:from>
    <xdr:to>
      <xdr:col>10</xdr:col>
      <xdr:colOff>114300</xdr:colOff>
      <xdr:row>79</xdr:row>
      <xdr:rowOff>82583</xdr:rowOff>
    </xdr:to>
    <xdr:cxnSp macro="">
      <xdr:nvCxnSpPr>
        <xdr:cNvPr id="191" name="直線コネクタ 190"/>
        <xdr:cNvCxnSpPr/>
      </xdr:nvCxnSpPr>
      <xdr:spPr>
        <a:xfrm>
          <a:off x="1130300" y="13625826"/>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149561</xdr:rowOff>
    </xdr:from>
    <xdr:to>
      <xdr:col>10</xdr:col>
      <xdr:colOff>165100</xdr:colOff>
      <xdr:row>79</xdr:row>
      <xdr:rowOff>79711</xdr:rowOff>
    </xdr:to>
    <xdr:sp macro="" textlink="">
      <xdr:nvSpPr>
        <xdr:cNvPr id="192" name="フローチャート: 判断 191"/>
        <xdr:cNvSpPr/>
      </xdr:nvSpPr>
      <xdr:spPr>
        <a:xfrm>
          <a:off x="1968500" y="135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96238</xdr:rowOff>
    </xdr:from>
    <xdr:ext cx="469744" cy="259045"/>
    <xdr:sp macro="" textlink="">
      <xdr:nvSpPr>
        <xdr:cNvPr id="193" name="テキスト ボックス 192"/>
        <xdr:cNvSpPr txBox="1"/>
      </xdr:nvSpPr>
      <xdr:spPr>
        <a:xfrm>
          <a:off x="1784428" y="1329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154884</xdr:rowOff>
    </xdr:from>
    <xdr:to>
      <xdr:col>6</xdr:col>
      <xdr:colOff>38100</xdr:colOff>
      <xdr:row>79</xdr:row>
      <xdr:rowOff>85034</xdr:rowOff>
    </xdr:to>
    <xdr:sp macro="" textlink="">
      <xdr:nvSpPr>
        <xdr:cNvPr id="194" name="フローチャート: 判断 193"/>
        <xdr:cNvSpPr/>
      </xdr:nvSpPr>
      <xdr:spPr>
        <a:xfrm>
          <a:off x="1079500" y="1352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101561</xdr:rowOff>
    </xdr:from>
    <xdr:ext cx="469744" cy="259045"/>
    <xdr:sp macro="" textlink="">
      <xdr:nvSpPr>
        <xdr:cNvPr id="195" name="テキスト ボックス 194"/>
        <xdr:cNvSpPr txBox="1"/>
      </xdr:nvSpPr>
      <xdr:spPr>
        <a:xfrm>
          <a:off x="895428" y="1330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31000</xdr:rowOff>
    </xdr:from>
    <xdr:to>
      <xdr:col>24</xdr:col>
      <xdr:colOff>114300</xdr:colOff>
      <xdr:row>79</xdr:row>
      <xdr:rowOff>132600</xdr:rowOff>
    </xdr:to>
    <xdr:sp macro="" textlink="">
      <xdr:nvSpPr>
        <xdr:cNvPr id="201" name="楕円 200"/>
        <xdr:cNvSpPr/>
      </xdr:nvSpPr>
      <xdr:spPr>
        <a:xfrm>
          <a:off x="4584700" y="1357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117377</xdr:rowOff>
    </xdr:from>
    <xdr:ext cx="469744" cy="259045"/>
    <xdr:sp macro="" textlink="">
      <xdr:nvSpPr>
        <xdr:cNvPr id="202" name="維持補修費該当値テキスト"/>
        <xdr:cNvSpPr txBox="1"/>
      </xdr:nvSpPr>
      <xdr:spPr>
        <a:xfrm>
          <a:off x="4686300" y="1349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32877</xdr:rowOff>
    </xdr:from>
    <xdr:to>
      <xdr:col>20</xdr:col>
      <xdr:colOff>38100</xdr:colOff>
      <xdr:row>79</xdr:row>
      <xdr:rowOff>134477</xdr:rowOff>
    </xdr:to>
    <xdr:sp macro="" textlink="">
      <xdr:nvSpPr>
        <xdr:cNvPr id="203" name="楕円 202"/>
        <xdr:cNvSpPr/>
      </xdr:nvSpPr>
      <xdr:spPr>
        <a:xfrm>
          <a:off x="3746500" y="135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125604</xdr:rowOff>
    </xdr:from>
    <xdr:ext cx="378565" cy="259045"/>
    <xdr:sp macro="" textlink="">
      <xdr:nvSpPr>
        <xdr:cNvPr id="204" name="テキスト ボックス 203"/>
        <xdr:cNvSpPr txBox="1"/>
      </xdr:nvSpPr>
      <xdr:spPr>
        <a:xfrm>
          <a:off x="3608017" y="13670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30966</xdr:rowOff>
    </xdr:from>
    <xdr:to>
      <xdr:col>15</xdr:col>
      <xdr:colOff>101600</xdr:colOff>
      <xdr:row>79</xdr:row>
      <xdr:rowOff>132566</xdr:rowOff>
    </xdr:to>
    <xdr:sp macro="" textlink="">
      <xdr:nvSpPr>
        <xdr:cNvPr id="205" name="楕円 204"/>
        <xdr:cNvSpPr/>
      </xdr:nvSpPr>
      <xdr:spPr>
        <a:xfrm>
          <a:off x="2857500" y="135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123693</xdr:rowOff>
    </xdr:from>
    <xdr:ext cx="469744" cy="259045"/>
    <xdr:sp macro="" textlink="">
      <xdr:nvSpPr>
        <xdr:cNvPr id="206" name="テキスト ボックス 205"/>
        <xdr:cNvSpPr txBox="1"/>
      </xdr:nvSpPr>
      <xdr:spPr>
        <a:xfrm>
          <a:off x="2673428" y="1366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31783</xdr:rowOff>
    </xdr:from>
    <xdr:to>
      <xdr:col>10</xdr:col>
      <xdr:colOff>165100</xdr:colOff>
      <xdr:row>79</xdr:row>
      <xdr:rowOff>133383</xdr:rowOff>
    </xdr:to>
    <xdr:sp macro="" textlink="">
      <xdr:nvSpPr>
        <xdr:cNvPr id="207" name="楕円 206"/>
        <xdr:cNvSpPr/>
      </xdr:nvSpPr>
      <xdr:spPr>
        <a:xfrm>
          <a:off x="1968500" y="135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124510</xdr:rowOff>
    </xdr:from>
    <xdr:ext cx="378565" cy="259045"/>
    <xdr:sp macro="" textlink="">
      <xdr:nvSpPr>
        <xdr:cNvPr id="208" name="テキスト ボックス 207"/>
        <xdr:cNvSpPr txBox="1"/>
      </xdr:nvSpPr>
      <xdr:spPr>
        <a:xfrm>
          <a:off x="1830017" y="1366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30476</xdr:rowOff>
    </xdr:from>
    <xdr:to>
      <xdr:col>6</xdr:col>
      <xdr:colOff>38100</xdr:colOff>
      <xdr:row>79</xdr:row>
      <xdr:rowOff>132076</xdr:rowOff>
    </xdr:to>
    <xdr:sp macro="" textlink="">
      <xdr:nvSpPr>
        <xdr:cNvPr id="209" name="楕円 208"/>
        <xdr:cNvSpPr/>
      </xdr:nvSpPr>
      <xdr:spPr>
        <a:xfrm>
          <a:off x="1079500" y="1357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123203</xdr:rowOff>
    </xdr:from>
    <xdr:ext cx="469744" cy="259045"/>
    <xdr:sp macro="" textlink="">
      <xdr:nvSpPr>
        <xdr:cNvPr id="210" name="テキスト ボックス 209"/>
        <xdr:cNvSpPr txBox="1"/>
      </xdr:nvSpPr>
      <xdr:spPr>
        <a:xfrm>
          <a:off x="895428" y="1366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82055</xdr:rowOff>
    </xdr:from>
    <xdr:to>
      <xdr:col>24</xdr:col>
      <xdr:colOff>63500</xdr:colOff>
      <xdr:row>96</xdr:row>
      <xdr:rowOff>102743</xdr:rowOff>
    </xdr:to>
    <xdr:cxnSp macro="">
      <xdr:nvCxnSpPr>
        <xdr:cNvPr id="240" name="直線コネクタ 239"/>
        <xdr:cNvCxnSpPr/>
      </xdr:nvCxnSpPr>
      <xdr:spPr>
        <a:xfrm flipV="1">
          <a:off x="3797300" y="16541255"/>
          <a:ext cx="8382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82529</xdr:rowOff>
    </xdr:from>
    <xdr:ext cx="534377" cy="259045"/>
    <xdr:sp macro="" textlink="">
      <xdr:nvSpPr>
        <xdr:cNvPr id="241" name="扶助費平均値テキスト"/>
        <xdr:cNvSpPr txBox="1"/>
      </xdr:nvSpPr>
      <xdr:spPr>
        <a:xfrm>
          <a:off x="4686300" y="1654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102743</xdr:rowOff>
    </xdr:from>
    <xdr:to>
      <xdr:col>19</xdr:col>
      <xdr:colOff>177800</xdr:colOff>
      <xdr:row>97</xdr:row>
      <xdr:rowOff>1836</xdr:rowOff>
    </xdr:to>
    <xdr:cxnSp macro="">
      <xdr:nvCxnSpPr>
        <xdr:cNvPr id="243" name="直線コネクタ 242"/>
        <xdr:cNvCxnSpPr/>
      </xdr:nvCxnSpPr>
      <xdr:spPr>
        <a:xfrm flipV="1">
          <a:off x="2908300" y="16561943"/>
          <a:ext cx="889000" cy="7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1836</xdr:rowOff>
    </xdr:from>
    <xdr:to>
      <xdr:col>15</xdr:col>
      <xdr:colOff>50800</xdr:colOff>
      <xdr:row>98</xdr:row>
      <xdr:rowOff>106172</xdr:rowOff>
    </xdr:to>
    <xdr:cxnSp macro="">
      <xdr:nvCxnSpPr>
        <xdr:cNvPr id="246" name="直線コネクタ 245"/>
        <xdr:cNvCxnSpPr/>
      </xdr:nvCxnSpPr>
      <xdr:spPr>
        <a:xfrm flipV="1">
          <a:off x="2019300" y="16632486"/>
          <a:ext cx="889000" cy="27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96854</xdr:rowOff>
    </xdr:from>
    <xdr:ext cx="534377" cy="259045"/>
    <xdr:sp macro="" textlink="">
      <xdr:nvSpPr>
        <xdr:cNvPr id="248" name="テキスト ボックス 247"/>
        <xdr:cNvSpPr txBox="1"/>
      </xdr:nvSpPr>
      <xdr:spPr>
        <a:xfrm>
          <a:off x="2641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106172</xdr:rowOff>
    </xdr:from>
    <xdr:to>
      <xdr:col>10</xdr:col>
      <xdr:colOff>114300</xdr:colOff>
      <xdr:row>99</xdr:row>
      <xdr:rowOff>20428</xdr:rowOff>
    </xdr:to>
    <xdr:cxnSp macro="">
      <xdr:nvCxnSpPr>
        <xdr:cNvPr id="249" name="直線コネクタ 248"/>
        <xdr:cNvCxnSpPr/>
      </xdr:nvCxnSpPr>
      <xdr:spPr>
        <a:xfrm flipV="1">
          <a:off x="1130300" y="16908272"/>
          <a:ext cx="889000" cy="8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95968</xdr:rowOff>
    </xdr:from>
    <xdr:to>
      <xdr:col>10</xdr:col>
      <xdr:colOff>165100</xdr:colOff>
      <xdr:row>98</xdr:row>
      <xdr:rowOff>26118</xdr:rowOff>
    </xdr:to>
    <xdr:sp macro="" textlink="">
      <xdr:nvSpPr>
        <xdr:cNvPr id="250" name="フローチャート: 判断 249"/>
        <xdr:cNvSpPr/>
      </xdr:nvSpPr>
      <xdr:spPr>
        <a:xfrm>
          <a:off x="1968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42645</xdr:rowOff>
    </xdr:from>
    <xdr:ext cx="534377" cy="259045"/>
    <xdr:sp macro="" textlink="">
      <xdr:nvSpPr>
        <xdr:cNvPr id="251" name="テキスト ボックス 250"/>
        <xdr:cNvSpPr txBox="1"/>
      </xdr:nvSpPr>
      <xdr:spPr>
        <a:xfrm>
          <a:off x="1752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33865</xdr:rowOff>
    </xdr:from>
    <xdr:to>
      <xdr:col>6</xdr:col>
      <xdr:colOff>38100</xdr:colOff>
      <xdr:row>98</xdr:row>
      <xdr:rowOff>135465</xdr:rowOff>
    </xdr:to>
    <xdr:sp macro="" textlink="">
      <xdr:nvSpPr>
        <xdr:cNvPr id="252" name="フローチャート: 判断 251"/>
        <xdr:cNvSpPr/>
      </xdr:nvSpPr>
      <xdr:spPr>
        <a:xfrm>
          <a:off x="1079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151992</xdr:rowOff>
    </xdr:from>
    <xdr:ext cx="534377" cy="259045"/>
    <xdr:sp macro="" textlink="">
      <xdr:nvSpPr>
        <xdr:cNvPr id="253" name="テキスト ボックス 252"/>
        <xdr:cNvSpPr txBox="1"/>
      </xdr:nvSpPr>
      <xdr:spPr>
        <a:xfrm>
          <a:off x="863111" y="166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31255</xdr:rowOff>
    </xdr:from>
    <xdr:to>
      <xdr:col>24</xdr:col>
      <xdr:colOff>114300</xdr:colOff>
      <xdr:row>96</xdr:row>
      <xdr:rowOff>132855</xdr:rowOff>
    </xdr:to>
    <xdr:sp macro="" textlink="">
      <xdr:nvSpPr>
        <xdr:cNvPr id="259" name="楕円 258"/>
        <xdr:cNvSpPr/>
      </xdr:nvSpPr>
      <xdr:spPr>
        <a:xfrm>
          <a:off x="4584700" y="164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54132</xdr:rowOff>
    </xdr:from>
    <xdr:ext cx="534377" cy="259045"/>
    <xdr:sp macro="" textlink="">
      <xdr:nvSpPr>
        <xdr:cNvPr id="260" name="扶助費該当値テキスト"/>
        <xdr:cNvSpPr txBox="1"/>
      </xdr:nvSpPr>
      <xdr:spPr>
        <a:xfrm>
          <a:off x="4686300" y="1634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51943</xdr:rowOff>
    </xdr:from>
    <xdr:to>
      <xdr:col>20</xdr:col>
      <xdr:colOff>38100</xdr:colOff>
      <xdr:row>96</xdr:row>
      <xdr:rowOff>153543</xdr:rowOff>
    </xdr:to>
    <xdr:sp macro="" textlink="">
      <xdr:nvSpPr>
        <xdr:cNvPr id="261" name="楕円 260"/>
        <xdr:cNvSpPr/>
      </xdr:nvSpPr>
      <xdr:spPr>
        <a:xfrm>
          <a:off x="3746500" y="165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170070</xdr:rowOff>
    </xdr:from>
    <xdr:ext cx="534377" cy="259045"/>
    <xdr:sp macro="" textlink="">
      <xdr:nvSpPr>
        <xdr:cNvPr id="262" name="テキスト ボックス 261"/>
        <xdr:cNvSpPr txBox="1"/>
      </xdr:nvSpPr>
      <xdr:spPr>
        <a:xfrm>
          <a:off x="3530111" y="1628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122486</xdr:rowOff>
    </xdr:from>
    <xdr:to>
      <xdr:col>15</xdr:col>
      <xdr:colOff>101600</xdr:colOff>
      <xdr:row>97</xdr:row>
      <xdr:rowOff>52636</xdr:rowOff>
    </xdr:to>
    <xdr:sp macro="" textlink="">
      <xdr:nvSpPr>
        <xdr:cNvPr id="263" name="楕円 262"/>
        <xdr:cNvSpPr/>
      </xdr:nvSpPr>
      <xdr:spPr>
        <a:xfrm>
          <a:off x="2857500" y="165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69163</xdr:rowOff>
    </xdr:from>
    <xdr:ext cx="534377" cy="259045"/>
    <xdr:sp macro="" textlink="">
      <xdr:nvSpPr>
        <xdr:cNvPr id="264" name="テキスト ボックス 263"/>
        <xdr:cNvSpPr txBox="1"/>
      </xdr:nvSpPr>
      <xdr:spPr>
        <a:xfrm>
          <a:off x="2641111" y="163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55372</xdr:rowOff>
    </xdr:from>
    <xdr:to>
      <xdr:col>10</xdr:col>
      <xdr:colOff>165100</xdr:colOff>
      <xdr:row>98</xdr:row>
      <xdr:rowOff>156972</xdr:rowOff>
    </xdr:to>
    <xdr:sp macro="" textlink="">
      <xdr:nvSpPr>
        <xdr:cNvPr id="265" name="楕円 264"/>
        <xdr:cNvSpPr/>
      </xdr:nvSpPr>
      <xdr:spPr>
        <a:xfrm>
          <a:off x="1968500" y="168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148099</xdr:rowOff>
    </xdr:from>
    <xdr:ext cx="534377" cy="259045"/>
    <xdr:sp macro="" textlink="">
      <xdr:nvSpPr>
        <xdr:cNvPr id="266" name="テキスト ボックス 265"/>
        <xdr:cNvSpPr txBox="1"/>
      </xdr:nvSpPr>
      <xdr:spPr>
        <a:xfrm>
          <a:off x="1752111" y="1695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141078</xdr:rowOff>
    </xdr:from>
    <xdr:to>
      <xdr:col>6</xdr:col>
      <xdr:colOff>38100</xdr:colOff>
      <xdr:row>99</xdr:row>
      <xdr:rowOff>71228</xdr:rowOff>
    </xdr:to>
    <xdr:sp macro="" textlink="">
      <xdr:nvSpPr>
        <xdr:cNvPr id="267" name="楕円 266"/>
        <xdr:cNvSpPr/>
      </xdr:nvSpPr>
      <xdr:spPr>
        <a:xfrm>
          <a:off x="1079500" y="1694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62355</xdr:rowOff>
    </xdr:from>
    <xdr:ext cx="534377" cy="259045"/>
    <xdr:sp macro="" textlink="">
      <xdr:nvSpPr>
        <xdr:cNvPr id="268" name="テキスト ボックス 267"/>
        <xdr:cNvSpPr txBox="1"/>
      </xdr:nvSpPr>
      <xdr:spPr>
        <a:xfrm>
          <a:off x="863111" y="170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151048</xdr:rowOff>
    </xdr:from>
    <xdr:to>
      <xdr:col>55</xdr:col>
      <xdr:colOff>0</xdr:colOff>
      <xdr:row>36</xdr:row>
      <xdr:rowOff>136637</xdr:rowOff>
    </xdr:to>
    <xdr:cxnSp macro="">
      <xdr:nvCxnSpPr>
        <xdr:cNvPr id="295" name="直線コネクタ 294"/>
        <xdr:cNvCxnSpPr/>
      </xdr:nvCxnSpPr>
      <xdr:spPr>
        <a:xfrm>
          <a:off x="9639300" y="6151798"/>
          <a:ext cx="838200" cy="15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151048</xdr:rowOff>
    </xdr:from>
    <xdr:to>
      <xdr:col>50</xdr:col>
      <xdr:colOff>114300</xdr:colOff>
      <xdr:row>37</xdr:row>
      <xdr:rowOff>32816</xdr:rowOff>
    </xdr:to>
    <xdr:cxnSp macro="">
      <xdr:nvCxnSpPr>
        <xdr:cNvPr id="298" name="直線コネクタ 297"/>
        <xdr:cNvCxnSpPr/>
      </xdr:nvCxnSpPr>
      <xdr:spPr>
        <a:xfrm flipV="1">
          <a:off x="8750300" y="6151798"/>
          <a:ext cx="889000" cy="22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159974</xdr:rowOff>
    </xdr:from>
    <xdr:ext cx="534377" cy="259045"/>
    <xdr:sp macro="" textlink="">
      <xdr:nvSpPr>
        <xdr:cNvPr id="300" name="テキスト ボックス 299"/>
        <xdr:cNvSpPr txBox="1"/>
      </xdr:nvSpPr>
      <xdr:spPr>
        <a:xfrm>
          <a:off x="9372111" y="63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164142</xdr:rowOff>
    </xdr:from>
    <xdr:to>
      <xdr:col>45</xdr:col>
      <xdr:colOff>177800</xdr:colOff>
      <xdr:row>37</xdr:row>
      <xdr:rowOff>32816</xdr:rowOff>
    </xdr:to>
    <xdr:cxnSp macro="">
      <xdr:nvCxnSpPr>
        <xdr:cNvPr id="301" name="直線コネクタ 300"/>
        <xdr:cNvCxnSpPr/>
      </xdr:nvCxnSpPr>
      <xdr:spPr>
        <a:xfrm>
          <a:off x="7861300" y="6336342"/>
          <a:ext cx="889000" cy="4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3" name="テキスト ボックス 302"/>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164142</xdr:rowOff>
    </xdr:from>
    <xdr:to>
      <xdr:col>41</xdr:col>
      <xdr:colOff>50800</xdr:colOff>
      <xdr:row>37</xdr:row>
      <xdr:rowOff>42833</xdr:rowOff>
    </xdr:to>
    <xdr:cxnSp macro="">
      <xdr:nvCxnSpPr>
        <xdr:cNvPr id="304" name="直線コネクタ 303"/>
        <xdr:cNvCxnSpPr/>
      </xdr:nvCxnSpPr>
      <xdr:spPr>
        <a:xfrm flipV="1">
          <a:off x="6972300" y="6336342"/>
          <a:ext cx="889000" cy="5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73478</xdr:rowOff>
    </xdr:from>
    <xdr:to>
      <xdr:col>41</xdr:col>
      <xdr:colOff>101600</xdr:colOff>
      <xdr:row>37</xdr:row>
      <xdr:rowOff>3628</xdr:rowOff>
    </xdr:to>
    <xdr:sp macro="" textlink="">
      <xdr:nvSpPr>
        <xdr:cNvPr id="305" name="フローチャート: 判断 304"/>
        <xdr:cNvSpPr/>
      </xdr:nvSpPr>
      <xdr:spPr>
        <a:xfrm>
          <a:off x="7810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20155</xdr:rowOff>
    </xdr:from>
    <xdr:ext cx="534377" cy="259045"/>
    <xdr:sp macro="" textlink="">
      <xdr:nvSpPr>
        <xdr:cNvPr id="306" name="テキスト ボックス 305"/>
        <xdr:cNvSpPr txBox="1"/>
      </xdr:nvSpPr>
      <xdr:spPr>
        <a:xfrm>
          <a:off x="7594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137148</xdr:rowOff>
    </xdr:from>
    <xdr:to>
      <xdr:col>36</xdr:col>
      <xdr:colOff>165100</xdr:colOff>
      <xdr:row>37</xdr:row>
      <xdr:rowOff>67298</xdr:rowOff>
    </xdr:to>
    <xdr:sp macro="" textlink="">
      <xdr:nvSpPr>
        <xdr:cNvPr id="307" name="フローチャート: 判断 306"/>
        <xdr:cNvSpPr/>
      </xdr:nvSpPr>
      <xdr:spPr>
        <a:xfrm>
          <a:off x="6921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83825</xdr:rowOff>
    </xdr:from>
    <xdr:ext cx="534377" cy="259045"/>
    <xdr:sp macro="" textlink="">
      <xdr:nvSpPr>
        <xdr:cNvPr id="308" name="テキスト ボックス 307"/>
        <xdr:cNvSpPr txBox="1"/>
      </xdr:nvSpPr>
      <xdr:spPr>
        <a:xfrm>
          <a:off x="6705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85837</xdr:rowOff>
    </xdr:from>
    <xdr:to>
      <xdr:col>55</xdr:col>
      <xdr:colOff>50800</xdr:colOff>
      <xdr:row>37</xdr:row>
      <xdr:rowOff>15987</xdr:rowOff>
    </xdr:to>
    <xdr:sp macro="" textlink="">
      <xdr:nvSpPr>
        <xdr:cNvPr id="314" name="楕円 313"/>
        <xdr:cNvSpPr/>
      </xdr:nvSpPr>
      <xdr:spPr>
        <a:xfrm>
          <a:off x="10426700" y="62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64264</xdr:rowOff>
    </xdr:from>
    <xdr:ext cx="534377" cy="259045"/>
    <xdr:sp macro="" textlink="">
      <xdr:nvSpPr>
        <xdr:cNvPr id="315" name="補助費等該当値テキスト"/>
        <xdr:cNvSpPr txBox="1"/>
      </xdr:nvSpPr>
      <xdr:spPr>
        <a:xfrm>
          <a:off x="10528300" y="623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100248</xdr:rowOff>
    </xdr:from>
    <xdr:to>
      <xdr:col>50</xdr:col>
      <xdr:colOff>165100</xdr:colOff>
      <xdr:row>36</xdr:row>
      <xdr:rowOff>30398</xdr:rowOff>
    </xdr:to>
    <xdr:sp macro="" textlink="">
      <xdr:nvSpPr>
        <xdr:cNvPr id="316" name="楕円 315"/>
        <xdr:cNvSpPr/>
      </xdr:nvSpPr>
      <xdr:spPr>
        <a:xfrm>
          <a:off x="9588500" y="610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46925</xdr:rowOff>
    </xdr:from>
    <xdr:ext cx="599010" cy="259045"/>
    <xdr:sp macro="" textlink="">
      <xdr:nvSpPr>
        <xdr:cNvPr id="317" name="テキスト ボックス 316"/>
        <xdr:cNvSpPr txBox="1"/>
      </xdr:nvSpPr>
      <xdr:spPr>
        <a:xfrm>
          <a:off x="9339795" y="587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153466</xdr:rowOff>
    </xdr:from>
    <xdr:to>
      <xdr:col>46</xdr:col>
      <xdr:colOff>38100</xdr:colOff>
      <xdr:row>37</xdr:row>
      <xdr:rowOff>83616</xdr:rowOff>
    </xdr:to>
    <xdr:sp macro="" textlink="">
      <xdr:nvSpPr>
        <xdr:cNvPr id="318" name="楕円 317"/>
        <xdr:cNvSpPr/>
      </xdr:nvSpPr>
      <xdr:spPr>
        <a:xfrm>
          <a:off x="8699500" y="63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74743</xdr:rowOff>
    </xdr:from>
    <xdr:ext cx="534377" cy="259045"/>
    <xdr:sp macro="" textlink="">
      <xdr:nvSpPr>
        <xdr:cNvPr id="319" name="テキスト ボックス 318"/>
        <xdr:cNvSpPr txBox="1"/>
      </xdr:nvSpPr>
      <xdr:spPr>
        <a:xfrm>
          <a:off x="8483111" y="64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113342</xdr:rowOff>
    </xdr:from>
    <xdr:to>
      <xdr:col>41</xdr:col>
      <xdr:colOff>101600</xdr:colOff>
      <xdr:row>37</xdr:row>
      <xdr:rowOff>43492</xdr:rowOff>
    </xdr:to>
    <xdr:sp macro="" textlink="">
      <xdr:nvSpPr>
        <xdr:cNvPr id="320" name="楕円 319"/>
        <xdr:cNvSpPr/>
      </xdr:nvSpPr>
      <xdr:spPr>
        <a:xfrm>
          <a:off x="7810500" y="62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34619</xdr:rowOff>
    </xdr:from>
    <xdr:ext cx="534377" cy="259045"/>
    <xdr:sp macro="" textlink="">
      <xdr:nvSpPr>
        <xdr:cNvPr id="321" name="テキスト ボックス 320"/>
        <xdr:cNvSpPr txBox="1"/>
      </xdr:nvSpPr>
      <xdr:spPr>
        <a:xfrm>
          <a:off x="7594111" y="63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163483</xdr:rowOff>
    </xdr:from>
    <xdr:to>
      <xdr:col>36</xdr:col>
      <xdr:colOff>165100</xdr:colOff>
      <xdr:row>37</xdr:row>
      <xdr:rowOff>93633</xdr:rowOff>
    </xdr:to>
    <xdr:sp macro="" textlink="">
      <xdr:nvSpPr>
        <xdr:cNvPr id="322" name="楕円 321"/>
        <xdr:cNvSpPr/>
      </xdr:nvSpPr>
      <xdr:spPr>
        <a:xfrm>
          <a:off x="6921500" y="63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84760</xdr:rowOff>
    </xdr:from>
    <xdr:ext cx="534377" cy="259045"/>
    <xdr:sp macro="" textlink="">
      <xdr:nvSpPr>
        <xdr:cNvPr id="323" name="テキスト ボックス 322"/>
        <xdr:cNvSpPr txBox="1"/>
      </xdr:nvSpPr>
      <xdr:spPr>
        <a:xfrm>
          <a:off x="6705111" y="642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104036</xdr:rowOff>
    </xdr:from>
    <xdr:to>
      <xdr:col>55</xdr:col>
      <xdr:colOff>0</xdr:colOff>
      <xdr:row>58</xdr:row>
      <xdr:rowOff>114691</xdr:rowOff>
    </xdr:to>
    <xdr:cxnSp macro="">
      <xdr:nvCxnSpPr>
        <xdr:cNvPr id="350" name="直線コネクタ 349"/>
        <xdr:cNvCxnSpPr/>
      </xdr:nvCxnSpPr>
      <xdr:spPr>
        <a:xfrm flipV="1">
          <a:off x="9639300" y="10048136"/>
          <a:ext cx="8382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108128</xdr:rowOff>
    </xdr:from>
    <xdr:to>
      <xdr:col>50</xdr:col>
      <xdr:colOff>114300</xdr:colOff>
      <xdr:row>58</xdr:row>
      <xdr:rowOff>114691</xdr:rowOff>
    </xdr:to>
    <xdr:cxnSp macro="">
      <xdr:nvCxnSpPr>
        <xdr:cNvPr id="353" name="直線コネクタ 352"/>
        <xdr:cNvCxnSpPr/>
      </xdr:nvCxnSpPr>
      <xdr:spPr>
        <a:xfrm>
          <a:off x="8750300" y="10052228"/>
          <a:ext cx="8890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78803</xdr:rowOff>
    </xdr:from>
    <xdr:to>
      <xdr:col>45</xdr:col>
      <xdr:colOff>177800</xdr:colOff>
      <xdr:row>58</xdr:row>
      <xdr:rowOff>108128</xdr:rowOff>
    </xdr:to>
    <xdr:cxnSp macro="">
      <xdr:nvCxnSpPr>
        <xdr:cNvPr id="356" name="直線コネクタ 355"/>
        <xdr:cNvCxnSpPr/>
      </xdr:nvCxnSpPr>
      <xdr:spPr>
        <a:xfrm>
          <a:off x="7861300" y="10022903"/>
          <a:ext cx="889000" cy="2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78803</xdr:rowOff>
    </xdr:from>
    <xdr:to>
      <xdr:col>41</xdr:col>
      <xdr:colOff>50800</xdr:colOff>
      <xdr:row>58</xdr:row>
      <xdr:rowOff>81878</xdr:rowOff>
    </xdr:to>
    <xdr:cxnSp macro="">
      <xdr:nvCxnSpPr>
        <xdr:cNvPr id="359" name="直線コネクタ 358"/>
        <xdr:cNvCxnSpPr/>
      </xdr:nvCxnSpPr>
      <xdr:spPr>
        <a:xfrm flipV="1">
          <a:off x="6972300" y="10022903"/>
          <a:ext cx="889000" cy="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16404</xdr:rowOff>
    </xdr:from>
    <xdr:to>
      <xdr:col>41</xdr:col>
      <xdr:colOff>101600</xdr:colOff>
      <xdr:row>58</xdr:row>
      <xdr:rowOff>118004</xdr:rowOff>
    </xdr:to>
    <xdr:sp macro="" textlink="">
      <xdr:nvSpPr>
        <xdr:cNvPr id="360" name="フローチャート: 判断 359"/>
        <xdr:cNvSpPr/>
      </xdr:nvSpPr>
      <xdr:spPr>
        <a:xfrm>
          <a:off x="7810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134531</xdr:rowOff>
    </xdr:from>
    <xdr:ext cx="599010" cy="259045"/>
    <xdr:sp macro="" textlink="">
      <xdr:nvSpPr>
        <xdr:cNvPr id="361" name="テキスト ボックス 360"/>
        <xdr:cNvSpPr txBox="1"/>
      </xdr:nvSpPr>
      <xdr:spPr>
        <a:xfrm>
          <a:off x="7561795" y="97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40551</xdr:rowOff>
    </xdr:from>
    <xdr:to>
      <xdr:col>36</xdr:col>
      <xdr:colOff>165100</xdr:colOff>
      <xdr:row>58</xdr:row>
      <xdr:rowOff>142151</xdr:rowOff>
    </xdr:to>
    <xdr:sp macro="" textlink="">
      <xdr:nvSpPr>
        <xdr:cNvPr id="362" name="フローチャート: 判断 361"/>
        <xdr:cNvSpPr/>
      </xdr:nvSpPr>
      <xdr:spPr>
        <a:xfrm>
          <a:off x="6921500" y="99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133278</xdr:rowOff>
    </xdr:from>
    <xdr:ext cx="599010" cy="259045"/>
    <xdr:sp macro="" textlink="">
      <xdr:nvSpPr>
        <xdr:cNvPr id="363" name="テキスト ボックス 362"/>
        <xdr:cNvSpPr txBox="1"/>
      </xdr:nvSpPr>
      <xdr:spPr>
        <a:xfrm>
          <a:off x="6672795" y="1007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53236</xdr:rowOff>
    </xdr:from>
    <xdr:to>
      <xdr:col>55</xdr:col>
      <xdr:colOff>50800</xdr:colOff>
      <xdr:row>58</xdr:row>
      <xdr:rowOff>154836</xdr:rowOff>
    </xdr:to>
    <xdr:sp macro="" textlink="">
      <xdr:nvSpPr>
        <xdr:cNvPr id="369" name="楕円 368"/>
        <xdr:cNvSpPr/>
      </xdr:nvSpPr>
      <xdr:spPr>
        <a:xfrm>
          <a:off x="10426700" y="999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29382</xdr:rowOff>
    </xdr:from>
    <xdr:ext cx="534377" cy="259045"/>
    <xdr:sp macro="" textlink="">
      <xdr:nvSpPr>
        <xdr:cNvPr id="370" name="普通建設事業費該当値テキスト"/>
        <xdr:cNvSpPr txBox="1"/>
      </xdr:nvSpPr>
      <xdr:spPr>
        <a:xfrm>
          <a:off x="10528300" y="997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63891</xdr:rowOff>
    </xdr:from>
    <xdr:to>
      <xdr:col>50</xdr:col>
      <xdr:colOff>165100</xdr:colOff>
      <xdr:row>58</xdr:row>
      <xdr:rowOff>165491</xdr:rowOff>
    </xdr:to>
    <xdr:sp macro="" textlink="">
      <xdr:nvSpPr>
        <xdr:cNvPr id="371" name="楕円 370"/>
        <xdr:cNvSpPr/>
      </xdr:nvSpPr>
      <xdr:spPr>
        <a:xfrm>
          <a:off x="9588500" y="1000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156618</xdr:rowOff>
    </xdr:from>
    <xdr:ext cx="534377" cy="259045"/>
    <xdr:sp macro="" textlink="">
      <xdr:nvSpPr>
        <xdr:cNvPr id="372" name="テキスト ボックス 371"/>
        <xdr:cNvSpPr txBox="1"/>
      </xdr:nvSpPr>
      <xdr:spPr>
        <a:xfrm>
          <a:off x="9372111" y="1010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57328</xdr:rowOff>
    </xdr:from>
    <xdr:to>
      <xdr:col>46</xdr:col>
      <xdr:colOff>38100</xdr:colOff>
      <xdr:row>58</xdr:row>
      <xdr:rowOff>158928</xdr:rowOff>
    </xdr:to>
    <xdr:sp macro="" textlink="">
      <xdr:nvSpPr>
        <xdr:cNvPr id="373" name="楕円 372"/>
        <xdr:cNvSpPr/>
      </xdr:nvSpPr>
      <xdr:spPr>
        <a:xfrm>
          <a:off x="8699500" y="100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150055</xdr:rowOff>
    </xdr:from>
    <xdr:ext cx="534377" cy="259045"/>
    <xdr:sp macro="" textlink="">
      <xdr:nvSpPr>
        <xdr:cNvPr id="374" name="テキスト ボックス 373"/>
        <xdr:cNvSpPr txBox="1"/>
      </xdr:nvSpPr>
      <xdr:spPr>
        <a:xfrm>
          <a:off x="8483111" y="100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28003</xdr:rowOff>
    </xdr:from>
    <xdr:to>
      <xdr:col>41</xdr:col>
      <xdr:colOff>101600</xdr:colOff>
      <xdr:row>58</xdr:row>
      <xdr:rowOff>129603</xdr:rowOff>
    </xdr:to>
    <xdr:sp macro="" textlink="">
      <xdr:nvSpPr>
        <xdr:cNvPr id="375" name="楕円 374"/>
        <xdr:cNvSpPr/>
      </xdr:nvSpPr>
      <xdr:spPr>
        <a:xfrm>
          <a:off x="7810500" y="99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120730</xdr:rowOff>
    </xdr:from>
    <xdr:ext cx="599010" cy="259045"/>
    <xdr:sp macro="" textlink="">
      <xdr:nvSpPr>
        <xdr:cNvPr id="376" name="テキスト ボックス 375"/>
        <xdr:cNvSpPr txBox="1"/>
      </xdr:nvSpPr>
      <xdr:spPr>
        <a:xfrm>
          <a:off x="7561795" y="1006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31078</xdr:rowOff>
    </xdr:from>
    <xdr:to>
      <xdr:col>36</xdr:col>
      <xdr:colOff>165100</xdr:colOff>
      <xdr:row>58</xdr:row>
      <xdr:rowOff>132678</xdr:rowOff>
    </xdr:to>
    <xdr:sp macro="" textlink="">
      <xdr:nvSpPr>
        <xdr:cNvPr id="377" name="楕円 376"/>
        <xdr:cNvSpPr/>
      </xdr:nvSpPr>
      <xdr:spPr>
        <a:xfrm>
          <a:off x="6921500" y="997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149205</xdr:rowOff>
    </xdr:from>
    <xdr:ext cx="599010" cy="259045"/>
    <xdr:sp macro="" textlink="">
      <xdr:nvSpPr>
        <xdr:cNvPr id="378" name="テキスト ボックス 377"/>
        <xdr:cNvSpPr txBox="1"/>
      </xdr:nvSpPr>
      <xdr:spPr>
        <a:xfrm>
          <a:off x="6672795" y="975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22628</xdr:rowOff>
    </xdr:from>
    <xdr:to>
      <xdr:col>55</xdr:col>
      <xdr:colOff>0</xdr:colOff>
      <xdr:row>79</xdr:row>
      <xdr:rowOff>31300</xdr:rowOff>
    </xdr:to>
    <xdr:cxnSp macro="">
      <xdr:nvCxnSpPr>
        <xdr:cNvPr id="407" name="直線コネクタ 406"/>
        <xdr:cNvCxnSpPr/>
      </xdr:nvCxnSpPr>
      <xdr:spPr>
        <a:xfrm>
          <a:off x="9639300" y="13567178"/>
          <a:ext cx="838200" cy="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6801</xdr:rowOff>
    </xdr:from>
    <xdr:to>
      <xdr:col>50</xdr:col>
      <xdr:colOff>114300</xdr:colOff>
      <xdr:row>79</xdr:row>
      <xdr:rowOff>22628</xdr:rowOff>
    </xdr:to>
    <xdr:cxnSp macro="">
      <xdr:nvCxnSpPr>
        <xdr:cNvPr id="410" name="直線コネクタ 409"/>
        <xdr:cNvCxnSpPr/>
      </xdr:nvCxnSpPr>
      <xdr:spPr>
        <a:xfrm>
          <a:off x="8750300" y="13551351"/>
          <a:ext cx="889000" cy="1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61320</xdr:rowOff>
    </xdr:from>
    <xdr:to>
      <xdr:col>45</xdr:col>
      <xdr:colOff>177800</xdr:colOff>
      <xdr:row>79</xdr:row>
      <xdr:rowOff>6801</xdr:rowOff>
    </xdr:to>
    <xdr:cxnSp macro="">
      <xdr:nvCxnSpPr>
        <xdr:cNvPr id="413" name="直線コネクタ 412"/>
        <xdr:cNvCxnSpPr/>
      </xdr:nvCxnSpPr>
      <xdr:spPr>
        <a:xfrm>
          <a:off x="7861300" y="13434420"/>
          <a:ext cx="889000" cy="11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126651</xdr:rowOff>
    </xdr:from>
    <xdr:to>
      <xdr:col>41</xdr:col>
      <xdr:colOff>101600</xdr:colOff>
      <xdr:row>78</xdr:row>
      <xdr:rowOff>56801</xdr:rowOff>
    </xdr:to>
    <xdr:sp macro="" textlink="">
      <xdr:nvSpPr>
        <xdr:cNvPr id="416" name="フローチャート: 判断 415"/>
        <xdr:cNvSpPr/>
      </xdr:nvSpPr>
      <xdr:spPr>
        <a:xfrm>
          <a:off x="7810500" y="1332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73328</xdr:rowOff>
    </xdr:from>
    <xdr:ext cx="599010" cy="259045"/>
    <xdr:sp macro="" textlink="">
      <xdr:nvSpPr>
        <xdr:cNvPr id="417" name="テキスト ボックス 416"/>
        <xdr:cNvSpPr txBox="1"/>
      </xdr:nvSpPr>
      <xdr:spPr>
        <a:xfrm>
          <a:off x="7561795" y="1310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151950</xdr:rowOff>
    </xdr:from>
    <xdr:to>
      <xdr:col>55</xdr:col>
      <xdr:colOff>50800</xdr:colOff>
      <xdr:row>79</xdr:row>
      <xdr:rowOff>82100</xdr:rowOff>
    </xdr:to>
    <xdr:sp macro="" textlink="">
      <xdr:nvSpPr>
        <xdr:cNvPr id="423" name="楕円 422"/>
        <xdr:cNvSpPr/>
      </xdr:nvSpPr>
      <xdr:spPr>
        <a:xfrm>
          <a:off x="10426700" y="135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99173</xdr:rowOff>
    </xdr:from>
    <xdr:ext cx="469744" cy="259045"/>
    <xdr:sp macro="" textlink="">
      <xdr:nvSpPr>
        <xdr:cNvPr id="424" name="普通建設事業費 （ うち新規整備　）該当値テキスト"/>
        <xdr:cNvSpPr txBox="1"/>
      </xdr:nvSpPr>
      <xdr:spPr>
        <a:xfrm>
          <a:off x="10528300" y="134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143278</xdr:rowOff>
    </xdr:from>
    <xdr:to>
      <xdr:col>50</xdr:col>
      <xdr:colOff>165100</xdr:colOff>
      <xdr:row>79</xdr:row>
      <xdr:rowOff>73428</xdr:rowOff>
    </xdr:to>
    <xdr:sp macro="" textlink="">
      <xdr:nvSpPr>
        <xdr:cNvPr id="425" name="楕円 424"/>
        <xdr:cNvSpPr/>
      </xdr:nvSpPr>
      <xdr:spPr>
        <a:xfrm>
          <a:off x="9588500" y="1351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64555</xdr:rowOff>
    </xdr:from>
    <xdr:ext cx="534377" cy="259045"/>
    <xdr:sp macro="" textlink="">
      <xdr:nvSpPr>
        <xdr:cNvPr id="426" name="テキスト ボックス 425"/>
        <xdr:cNvSpPr txBox="1"/>
      </xdr:nvSpPr>
      <xdr:spPr>
        <a:xfrm>
          <a:off x="9372111" y="1360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127451</xdr:rowOff>
    </xdr:from>
    <xdr:to>
      <xdr:col>46</xdr:col>
      <xdr:colOff>38100</xdr:colOff>
      <xdr:row>79</xdr:row>
      <xdr:rowOff>57601</xdr:rowOff>
    </xdr:to>
    <xdr:sp macro="" textlink="">
      <xdr:nvSpPr>
        <xdr:cNvPr id="427" name="楕円 426"/>
        <xdr:cNvSpPr/>
      </xdr:nvSpPr>
      <xdr:spPr>
        <a:xfrm>
          <a:off x="8699500" y="13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48728</xdr:rowOff>
    </xdr:from>
    <xdr:ext cx="534377" cy="259045"/>
    <xdr:sp macro="" textlink="">
      <xdr:nvSpPr>
        <xdr:cNvPr id="428" name="テキスト ボックス 427"/>
        <xdr:cNvSpPr txBox="1"/>
      </xdr:nvSpPr>
      <xdr:spPr>
        <a:xfrm>
          <a:off x="8483111" y="13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10520</xdr:rowOff>
    </xdr:from>
    <xdr:to>
      <xdr:col>41</xdr:col>
      <xdr:colOff>101600</xdr:colOff>
      <xdr:row>78</xdr:row>
      <xdr:rowOff>112120</xdr:rowOff>
    </xdr:to>
    <xdr:sp macro="" textlink="">
      <xdr:nvSpPr>
        <xdr:cNvPr id="429" name="楕円 428"/>
        <xdr:cNvSpPr/>
      </xdr:nvSpPr>
      <xdr:spPr>
        <a:xfrm>
          <a:off x="7810500" y="133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103247</xdr:rowOff>
    </xdr:from>
    <xdr:ext cx="534377" cy="259045"/>
    <xdr:sp macro="" textlink="">
      <xdr:nvSpPr>
        <xdr:cNvPr id="430" name="テキスト ボックス 429"/>
        <xdr:cNvSpPr txBox="1"/>
      </xdr:nvSpPr>
      <xdr:spPr>
        <a:xfrm>
          <a:off x="7594111" y="1347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81156</xdr:rowOff>
    </xdr:from>
    <xdr:to>
      <xdr:col>55</xdr:col>
      <xdr:colOff>0</xdr:colOff>
      <xdr:row>98</xdr:row>
      <xdr:rowOff>104454</xdr:rowOff>
    </xdr:to>
    <xdr:cxnSp macro="">
      <xdr:nvCxnSpPr>
        <xdr:cNvPr id="457" name="直線コネクタ 456"/>
        <xdr:cNvCxnSpPr/>
      </xdr:nvCxnSpPr>
      <xdr:spPr>
        <a:xfrm flipV="1">
          <a:off x="9639300" y="16883256"/>
          <a:ext cx="8382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22702</xdr:rowOff>
    </xdr:from>
    <xdr:ext cx="534377" cy="259045"/>
    <xdr:sp macro="" textlink="">
      <xdr:nvSpPr>
        <xdr:cNvPr id="458" name="普通建設事業費 （ うち更新整備　）平均値テキスト"/>
        <xdr:cNvSpPr txBox="1"/>
      </xdr:nvSpPr>
      <xdr:spPr>
        <a:xfrm>
          <a:off x="10528300" y="1682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98726</xdr:rowOff>
    </xdr:from>
    <xdr:to>
      <xdr:col>50</xdr:col>
      <xdr:colOff>114300</xdr:colOff>
      <xdr:row>98</xdr:row>
      <xdr:rowOff>104454</xdr:rowOff>
    </xdr:to>
    <xdr:cxnSp macro="">
      <xdr:nvCxnSpPr>
        <xdr:cNvPr id="460" name="直線コネクタ 459"/>
        <xdr:cNvCxnSpPr/>
      </xdr:nvCxnSpPr>
      <xdr:spPr>
        <a:xfrm>
          <a:off x="8750300" y="16900826"/>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95853</xdr:rowOff>
    </xdr:from>
    <xdr:to>
      <xdr:col>45</xdr:col>
      <xdr:colOff>177800</xdr:colOff>
      <xdr:row>98</xdr:row>
      <xdr:rowOff>98726</xdr:rowOff>
    </xdr:to>
    <xdr:cxnSp macro="">
      <xdr:nvCxnSpPr>
        <xdr:cNvPr id="463" name="直線コネクタ 462"/>
        <xdr:cNvCxnSpPr/>
      </xdr:nvCxnSpPr>
      <xdr:spPr>
        <a:xfrm>
          <a:off x="7861300" y="16897953"/>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151956</xdr:rowOff>
    </xdr:from>
    <xdr:ext cx="534377" cy="259045"/>
    <xdr:sp macro="" textlink="">
      <xdr:nvSpPr>
        <xdr:cNvPr id="465" name="テキスト ボックス 464"/>
        <xdr:cNvSpPr txBox="1"/>
      </xdr:nvSpPr>
      <xdr:spPr>
        <a:xfrm>
          <a:off x="8483111" y="169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63559</xdr:rowOff>
    </xdr:from>
    <xdr:to>
      <xdr:col>41</xdr:col>
      <xdr:colOff>101600</xdr:colOff>
      <xdr:row>98</xdr:row>
      <xdr:rowOff>165159</xdr:rowOff>
    </xdr:to>
    <xdr:sp macro="" textlink="">
      <xdr:nvSpPr>
        <xdr:cNvPr id="466" name="フローチャート: 判断 465"/>
        <xdr:cNvSpPr/>
      </xdr:nvSpPr>
      <xdr:spPr>
        <a:xfrm>
          <a:off x="7810500" y="1686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156286</xdr:rowOff>
    </xdr:from>
    <xdr:ext cx="534377" cy="259045"/>
    <xdr:sp macro="" textlink="">
      <xdr:nvSpPr>
        <xdr:cNvPr id="467" name="テキスト ボックス 466"/>
        <xdr:cNvSpPr txBox="1"/>
      </xdr:nvSpPr>
      <xdr:spPr>
        <a:xfrm>
          <a:off x="7594111" y="169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30356</xdr:rowOff>
    </xdr:from>
    <xdr:to>
      <xdr:col>55</xdr:col>
      <xdr:colOff>50800</xdr:colOff>
      <xdr:row>98</xdr:row>
      <xdr:rowOff>131956</xdr:rowOff>
    </xdr:to>
    <xdr:sp macro="" textlink="">
      <xdr:nvSpPr>
        <xdr:cNvPr id="473" name="楕円 472"/>
        <xdr:cNvSpPr/>
      </xdr:nvSpPr>
      <xdr:spPr>
        <a:xfrm>
          <a:off x="10426700" y="168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161183</xdr:rowOff>
    </xdr:from>
    <xdr:ext cx="534377" cy="259045"/>
    <xdr:sp macro="" textlink="">
      <xdr:nvSpPr>
        <xdr:cNvPr id="474" name="普通建設事業費 （ うち更新整備　）該当値テキスト"/>
        <xdr:cNvSpPr txBox="1"/>
      </xdr:nvSpPr>
      <xdr:spPr>
        <a:xfrm>
          <a:off x="10528300" y="1662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53654</xdr:rowOff>
    </xdr:from>
    <xdr:to>
      <xdr:col>50</xdr:col>
      <xdr:colOff>165100</xdr:colOff>
      <xdr:row>98</xdr:row>
      <xdr:rowOff>155254</xdr:rowOff>
    </xdr:to>
    <xdr:sp macro="" textlink="">
      <xdr:nvSpPr>
        <xdr:cNvPr id="475" name="楕円 474"/>
        <xdr:cNvSpPr/>
      </xdr:nvSpPr>
      <xdr:spPr>
        <a:xfrm>
          <a:off x="9588500" y="1685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146381</xdr:rowOff>
    </xdr:from>
    <xdr:ext cx="534377" cy="259045"/>
    <xdr:sp macro="" textlink="">
      <xdr:nvSpPr>
        <xdr:cNvPr id="476" name="テキスト ボックス 475"/>
        <xdr:cNvSpPr txBox="1"/>
      </xdr:nvSpPr>
      <xdr:spPr>
        <a:xfrm>
          <a:off x="9372111" y="169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47926</xdr:rowOff>
    </xdr:from>
    <xdr:to>
      <xdr:col>46</xdr:col>
      <xdr:colOff>38100</xdr:colOff>
      <xdr:row>98</xdr:row>
      <xdr:rowOff>149526</xdr:rowOff>
    </xdr:to>
    <xdr:sp macro="" textlink="">
      <xdr:nvSpPr>
        <xdr:cNvPr id="477" name="楕円 476"/>
        <xdr:cNvSpPr/>
      </xdr:nvSpPr>
      <xdr:spPr>
        <a:xfrm>
          <a:off x="8699500" y="168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166053</xdr:rowOff>
    </xdr:from>
    <xdr:ext cx="534377" cy="259045"/>
    <xdr:sp macro="" textlink="">
      <xdr:nvSpPr>
        <xdr:cNvPr id="478" name="テキスト ボックス 477"/>
        <xdr:cNvSpPr txBox="1"/>
      </xdr:nvSpPr>
      <xdr:spPr>
        <a:xfrm>
          <a:off x="8483111" y="1662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45053</xdr:rowOff>
    </xdr:from>
    <xdr:to>
      <xdr:col>41</xdr:col>
      <xdr:colOff>101600</xdr:colOff>
      <xdr:row>98</xdr:row>
      <xdr:rowOff>146653</xdr:rowOff>
    </xdr:to>
    <xdr:sp macro="" textlink="">
      <xdr:nvSpPr>
        <xdr:cNvPr id="479" name="楕円 478"/>
        <xdr:cNvSpPr/>
      </xdr:nvSpPr>
      <xdr:spPr>
        <a:xfrm>
          <a:off x="7810500" y="1684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163180</xdr:rowOff>
    </xdr:from>
    <xdr:ext cx="534377" cy="259045"/>
    <xdr:sp macro="" textlink="">
      <xdr:nvSpPr>
        <xdr:cNvPr id="480" name="テキスト ボックス 479"/>
        <xdr:cNvSpPr txBox="1"/>
      </xdr:nvSpPr>
      <xdr:spPr>
        <a:xfrm>
          <a:off x="7594111" y="166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111669</xdr:rowOff>
    </xdr:from>
    <xdr:to>
      <xdr:col>85</xdr:col>
      <xdr:colOff>127000</xdr:colOff>
      <xdr:row>39</xdr:row>
      <xdr:rowOff>35197</xdr:rowOff>
    </xdr:to>
    <xdr:cxnSp macro="">
      <xdr:nvCxnSpPr>
        <xdr:cNvPr id="511" name="直線コネクタ 510"/>
        <xdr:cNvCxnSpPr/>
      </xdr:nvCxnSpPr>
      <xdr:spPr>
        <a:xfrm>
          <a:off x="15481300" y="6626769"/>
          <a:ext cx="838200" cy="9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145530</xdr:rowOff>
    </xdr:from>
    <xdr:ext cx="469744" cy="259045"/>
    <xdr:sp macro="" textlink="">
      <xdr:nvSpPr>
        <xdr:cNvPr id="512" name="災害復旧事業費平均値テキスト"/>
        <xdr:cNvSpPr txBox="1"/>
      </xdr:nvSpPr>
      <xdr:spPr>
        <a:xfrm>
          <a:off x="16370300" y="666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111669</xdr:rowOff>
    </xdr:from>
    <xdr:to>
      <xdr:col>81</xdr:col>
      <xdr:colOff>50800</xdr:colOff>
      <xdr:row>38</xdr:row>
      <xdr:rowOff>147603</xdr:rowOff>
    </xdr:to>
    <xdr:cxnSp macro="">
      <xdr:nvCxnSpPr>
        <xdr:cNvPr id="514" name="直線コネクタ 513"/>
        <xdr:cNvCxnSpPr/>
      </xdr:nvCxnSpPr>
      <xdr:spPr>
        <a:xfrm flipV="1">
          <a:off x="14592300" y="6626769"/>
          <a:ext cx="889000" cy="3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78529</xdr:rowOff>
    </xdr:from>
    <xdr:ext cx="469744" cy="259045"/>
    <xdr:sp macro="" textlink="">
      <xdr:nvSpPr>
        <xdr:cNvPr id="516" name="テキスト ボックス 515"/>
        <xdr:cNvSpPr txBox="1"/>
      </xdr:nvSpPr>
      <xdr:spPr>
        <a:xfrm>
          <a:off x="15246428" y="67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101578</xdr:rowOff>
    </xdr:from>
    <xdr:to>
      <xdr:col>76</xdr:col>
      <xdr:colOff>114300</xdr:colOff>
      <xdr:row>38</xdr:row>
      <xdr:rowOff>147603</xdr:rowOff>
    </xdr:to>
    <xdr:cxnSp macro="">
      <xdr:nvCxnSpPr>
        <xdr:cNvPr id="517" name="直線コネクタ 516"/>
        <xdr:cNvCxnSpPr/>
      </xdr:nvCxnSpPr>
      <xdr:spPr>
        <a:xfrm>
          <a:off x="13703300" y="6445228"/>
          <a:ext cx="889000" cy="2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58978</xdr:rowOff>
    </xdr:from>
    <xdr:ext cx="469744" cy="259045"/>
    <xdr:sp macro="" textlink="">
      <xdr:nvSpPr>
        <xdr:cNvPr id="519" name="テキスト ボックス 518"/>
        <xdr:cNvSpPr txBox="1"/>
      </xdr:nvSpPr>
      <xdr:spPr>
        <a:xfrm>
          <a:off x="14357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134714</xdr:rowOff>
    </xdr:from>
    <xdr:to>
      <xdr:col>71</xdr:col>
      <xdr:colOff>177800</xdr:colOff>
      <xdr:row>37</xdr:row>
      <xdr:rowOff>101578</xdr:rowOff>
    </xdr:to>
    <xdr:cxnSp macro="">
      <xdr:nvCxnSpPr>
        <xdr:cNvPr id="520" name="直線コネクタ 519"/>
        <xdr:cNvCxnSpPr/>
      </xdr:nvCxnSpPr>
      <xdr:spPr>
        <a:xfrm>
          <a:off x="12814300" y="5792564"/>
          <a:ext cx="889000" cy="65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46326</xdr:rowOff>
    </xdr:from>
    <xdr:to>
      <xdr:col>72</xdr:col>
      <xdr:colOff>38100</xdr:colOff>
      <xdr:row>38</xdr:row>
      <xdr:rowOff>147926</xdr:rowOff>
    </xdr:to>
    <xdr:sp macro="" textlink="">
      <xdr:nvSpPr>
        <xdr:cNvPr id="521" name="フローチャート: 判断 520"/>
        <xdr:cNvSpPr/>
      </xdr:nvSpPr>
      <xdr:spPr>
        <a:xfrm>
          <a:off x="13652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139053</xdr:rowOff>
    </xdr:from>
    <xdr:ext cx="534377" cy="259045"/>
    <xdr:sp macro="" textlink="">
      <xdr:nvSpPr>
        <xdr:cNvPr id="522" name="テキスト ボックス 521"/>
        <xdr:cNvSpPr txBox="1"/>
      </xdr:nvSpPr>
      <xdr:spPr>
        <a:xfrm>
          <a:off x="13436111" y="665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29900</xdr:rowOff>
    </xdr:from>
    <xdr:to>
      <xdr:col>67</xdr:col>
      <xdr:colOff>101600</xdr:colOff>
      <xdr:row>38</xdr:row>
      <xdr:rowOff>131500</xdr:rowOff>
    </xdr:to>
    <xdr:sp macro="" textlink="">
      <xdr:nvSpPr>
        <xdr:cNvPr id="523" name="フローチャート: 判断 522"/>
        <xdr:cNvSpPr/>
      </xdr:nvSpPr>
      <xdr:spPr>
        <a:xfrm>
          <a:off x="12763500" y="65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122627</xdr:rowOff>
    </xdr:from>
    <xdr:ext cx="534377" cy="259045"/>
    <xdr:sp macro="" textlink="">
      <xdr:nvSpPr>
        <xdr:cNvPr id="524" name="テキスト ボックス 523"/>
        <xdr:cNvSpPr txBox="1"/>
      </xdr:nvSpPr>
      <xdr:spPr>
        <a:xfrm>
          <a:off x="12547111" y="663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155847</xdr:rowOff>
    </xdr:from>
    <xdr:to>
      <xdr:col>85</xdr:col>
      <xdr:colOff>177800</xdr:colOff>
      <xdr:row>39</xdr:row>
      <xdr:rowOff>85997</xdr:rowOff>
    </xdr:to>
    <xdr:sp macro="" textlink="">
      <xdr:nvSpPr>
        <xdr:cNvPr id="530" name="楕円 529"/>
        <xdr:cNvSpPr/>
      </xdr:nvSpPr>
      <xdr:spPr>
        <a:xfrm>
          <a:off x="162687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115224</xdr:rowOff>
    </xdr:from>
    <xdr:ext cx="469744" cy="259045"/>
    <xdr:sp macro="" textlink="">
      <xdr:nvSpPr>
        <xdr:cNvPr id="531" name="災害復旧事業費該当値テキスト"/>
        <xdr:cNvSpPr txBox="1"/>
      </xdr:nvSpPr>
      <xdr:spPr>
        <a:xfrm>
          <a:off x="16370300" y="645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60869</xdr:rowOff>
    </xdr:from>
    <xdr:to>
      <xdr:col>81</xdr:col>
      <xdr:colOff>101600</xdr:colOff>
      <xdr:row>38</xdr:row>
      <xdr:rowOff>162469</xdr:rowOff>
    </xdr:to>
    <xdr:sp macro="" textlink="">
      <xdr:nvSpPr>
        <xdr:cNvPr id="532" name="楕円 531"/>
        <xdr:cNvSpPr/>
      </xdr:nvSpPr>
      <xdr:spPr>
        <a:xfrm>
          <a:off x="15430500" y="657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7546</xdr:rowOff>
    </xdr:from>
    <xdr:ext cx="534377" cy="259045"/>
    <xdr:sp macro="" textlink="">
      <xdr:nvSpPr>
        <xdr:cNvPr id="533" name="テキスト ボックス 532"/>
        <xdr:cNvSpPr txBox="1"/>
      </xdr:nvSpPr>
      <xdr:spPr>
        <a:xfrm>
          <a:off x="15214111" y="635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96803</xdr:rowOff>
    </xdr:from>
    <xdr:to>
      <xdr:col>76</xdr:col>
      <xdr:colOff>165100</xdr:colOff>
      <xdr:row>39</xdr:row>
      <xdr:rowOff>26953</xdr:rowOff>
    </xdr:to>
    <xdr:sp macro="" textlink="">
      <xdr:nvSpPr>
        <xdr:cNvPr id="534" name="楕円 533"/>
        <xdr:cNvSpPr/>
      </xdr:nvSpPr>
      <xdr:spPr>
        <a:xfrm>
          <a:off x="14541500" y="661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43480</xdr:rowOff>
    </xdr:from>
    <xdr:ext cx="534377" cy="259045"/>
    <xdr:sp macro="" textlink="">
      <xdr:nvSpPr>
        <xdr:cNvPr id="535" name="テキスト ボックス 534"/>
        <xdr:cNvSpPr txBox="1"/>
      </xdr:nvSpPr>
      <xdr:spPr>
        <a:xfrm>
          <a:off x="14325111" y="638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50778</xdr:rowOff>
    </xdr:from>
    <xdr:to>
      <xdr:col>72</xdr:col>
      <xdr:colOff>38100</xdr:colOff>
      <xdr:row>37</xdr:row>
      <xdr:rowOff>152378</xdr:rowOff>
    </xdr:to>
    <xdr:sp macro="" textlink="">
      <xdr:nvSpPr>
        <xdr:cNvPr id="536" name="楕円 535"/>
        <xdr:cNvSpPr/>
      </xdr:nvSpPr>
      <xdr:spPr>
        <a:xfrm>
          <a:off x="13652500" y="63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168905</xdr:rowOff>
    </xdr:from>
    <xdr:ext cx="534377" cy="259045"/>
    <xdr:sp macro="" textlink="">
      <xdr:nvSpPr>
        <xdr:cNvPr id="537" name="テキスト ボックス 536"/>
        <xdr:cNvSpPr txBox="1"/>
      </xdr:nvSpPr>
      <xdr:spPr>
        <a:xfrm>
          <a:off x="13436111" y="616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83914</xdr:rowOff>
    </xdr:from>
    <xdr:to>
      <xdr:col>67</xdr:col>
      <xdr:colOff>101600</xdr:colOff>
      <xdr:row>34</xdr:row>
      <xdr:rowOff>14064</xdr:rowOff>
    </xdr:to>
    <xdr:sp macro="" textlink="">
      <xdr:nvSpPr>
        <xdr:cNvPr id="538" name="楕円 537"/>
        <xdr:cNvSpPr/>
      </xdr:nvSpPr>
      <xdr:spPr>
        <a:xfrm>
          <a:off x="12763500" y="57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30591</xdr:rowOff>
    </xdr:from>
    <xdr:ext cx="534377" cy="259045"/>
    <xdr:sp macro="" textlink="">
      <xdr:nvSpPr>
        <xdr:cNvPr id="539" name="テキスト ボックス 538"/>
        <xdr:cNvSpPr txBox="1"/>
      </xdr:nvSpPr>
      <xdr:spPr>
        <a:xfrm>
          <a:off x="12547111" y="551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98918</xdr:rowOff>
    </xdr:from>
    <xdr:to>
      <xdr:col>85</xdr:col>
      <xdr:colOff>127000</xdr:colOff>
      <xdr:row>77</xdr:row>
      <xdr:rowOff>117793</xdr:rowOff>
    </xdr:to>
    <xdr:cxnSp macro="">
      <xdr:nvCxnSpPr>
        <xdr:cNvPr id="617" name="直線コネクタ 616"/>
        <xdr:cNvCxnSpPr/>
      </xdr:nvCxnSpPr>
      <xdr:spPr>
        <a:xfrm>
          <a:off x="15481300" y="13300568"/>
          <a:ext cx="8382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89911</xdr:rowOff>
    </xdr:from>
    <xdr:to>
      <xdr:col>81</xdr:col>
      <xdr:colOff>50800</xdr:colOff>
      <xdr:row>77</xdr:row>
      <xdr:rowOff>98918</xdr:rowOff>
    </xdr:to>
    <xdr:cxnSp macro="">
      <xdr:nvCxnSpPr>
        <xdr:cNvPr id="620" name="直線コネクタ 619"/>
        <xdr:cNvCxnSpPr/>
      </xdr:nvCxnSpPr>
      <xdr:spPr>
        <a:xfrm>
          <a:off x="14592300" y="13291561"/>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19807</xdr:rowOff>
    </xdr:from>
    <xdr:to>
      <xdr:col>76</xdr:col>
      <xdr:colOff>114300</xdr:colOff>
      <xdr:row>77</xdr:row>
      <xdr:rowOff>89911</xdr:rowOff>
    </xdr:to>
    <xdr:cxnSp macro="">
      <xdr:nvCxnSpPr>
        <xdr:cNvPr id="623" name="直線コネクタ 622"/>
        <xdr:cNvCxnSpPr/>
      </xdr:nvCxnSpPr>
      <xdr:spPr>
        <a:xfrm>
          <a:off x="13703300" y="13221457"/>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141726</xdr:rowOff>
    </xdr:from>
    <xdr:to>
      <xdr:col>71</xdr:col>
      <xdr:colOff>177800</xdr:colOff>
      <xdr:row>77</xdr:row>
      <xdr:rowOff>19807</xdr:rowOff>
    </xdr:to>
    <xdr:cxnSp macro="">
      <xdr:nvCxnSpPr>
        <xdr:cNvPr id="626" name="直線コネクタ 625"/>
        <xdr:cNvCxnSpPr/>
      </xdr:nvCxnSpPr>
      <xdr:spPr>
        <a:xfrm>
          <a:off x="12814300" y="13171926"/>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169931</xdr:rowOff>
    </xdr:from>
    <xdr:to>
      <xdr:col>72</xdr:col>
      <xdr:colOff>38100</xdr:colOff>
      <xdr:row>77</xdr:row>
      <xdr:rowOff>100081</xdr:rowOff>
    </xdr:to>
    <xdr:sp macro="" textlink="">
      <xdr:nvSpPr>
        <xdr:cNvPr id="627" name="フローチャート: 判断 626"/>
        <xdr:cNvSpPr/>
      </xdr:nvSpPr>
      <xdr:spPr>
        <a:xfrm>
          <a:off x="13652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91208</xdr:rowOff>
    </xdr:from>
    <xdr:ext cx="534377" cy="259045"/>
    <xdr:sp macro="" textlink="">
      <xdr:nvSpPr>
        <xdr:cNvPr id="628" name="テキスト ボックス 627"/>
        <xdr:cNvSpPr txBox="1"/>
      </xdr:nvSpPr>
      <xdr:spPr>
        <a:xfrm>
          <a:off x="13436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151476</xdr:rowOff>
    </xdr:from>
    <xdr:to>
      <xdr:col>67</xdr:col>
      <xdr:colOff>101600</xdr:colOff>
      <xdr:row>77</xdr:row>
      <xdr:rowOff>81626</xdr:rowOff>
    </xdr:to>
    <xdr:sp macro="" textlink="">
      <xdr:nvSpPr>
        <xdr:cNvPr id="629" name="フローチャート: 判断 628"/>
        <xdr:cNvSpPr/>
      </xdr:nvSpPr>
      <xdr:spPr>
        <a:xfrm>
          <a:off x="12763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72753</xdr:rowOff>
    </xdr:from>
    <xdr:ext cx="534377" cy="259045"/>
    <xdr:sp macro="" textlink="">
      <xdr:nvSpPr>
        <xdr:cNvPr id="630" name="テキスト ボックス 629"/>
        <xdr:cNvSpPr txBox="1"/>
      </xdr:nvSpPr>
      <xdr:spPr>
        <a:xfrm>
          <a:off x="12547111" y="132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66993</xdr:rowOff>
    </xdr:from>
    <xdr:to>
      <xdr:col>85</xdr:col>
      <xdr:colOff>177800</xdr:colOff>
      <xdr:row>77</xdr:row>
      <xdr:rowOff>168593</xdr:rowOff>
    </xdr:to>
    <xdr:sp macro="" textlink="">
      <xdr:nvSpPr>
        <xdr:cNvPr id="636" name="楕円 635"/>
        <xdr:cNvSpPr/>
      </xdr:nvSpPr>
      <xdr:spPr>
        <a:xfrm>
          <a:off x="16268700" y="132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153370</xdr:rowOff>
    </xdr:from>
    <xdr:ext cx="534377" cy="259045"/>
    <xdr:sp macro="" textlink="">
      <xdr:nvSpPr>
        <xdr:cNvPr id="637" name="公債費該当値テキスト"/>
        <xdr:cNvSpPr txBox="1"/>
      </xdr:nvSpPr>
      <xdr:spPr>
        <a:xfrm>
          <a:off x="16370300" y="131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48118</xdr:rowOff>
    </xdr:from>
    <xdr:to>
      <xdr:col>81</xdr:col>
      <xdr:colOff>101600</xdr:colOff>
      <xdr:row>77</xdr:row>
      <xdr:rowOff>149718</xdr:rowOff>
    </xdr:to>
    <xdr:sp macro="" textlink="">
      <xdr:nvSpPr>
        <xdr:cNvPr id="638" name="楕円 637"/>
        <xdr:cNvSpPr/>
      </xdr:nvSpPr>
      <xdr:spPr>
        <a:xfrm>
          <a:off x="15430500" y="1324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140845</xdr:rowOff>
    </xdr:from>
    <xdr:ext cx="534377" cy="259045"/>
    <xdr:sp macro="" textlink="">
      <xdr:nvSpPr>
        <xdr:cNvPr id="639" name="テキスト ボックス 638"/>
        <xdr:cNvSpPr txBox="1"/>
      </xdr:nvSpPr>
      <xdr:spPr>
        <a:xfrm>
          <a:off x="15214111" y="1334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39111</xdr:rowOff>
    </xdr:from>
    <xdr:to>
      <xdr:col>76</xdr:col>
      <xdr:colOff>165100</xdr:colOff>
      <xdr:row>77</xdr:row>
      <xdr:rowOff>140711</xdr:rowOff>
    </xdr:to>
    <xdr:sp macro="" textlink="">
      <xdr:nvSpPr>
        <xdr:cNvPr id="640" name="楕円 639"/>
        <xdr:cNvSpPr/>
      </xdr:nvSpPr>
      <xdr:spPr>
        <a:xfrm>
          <a:off x="14541500" y="132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131838</xdr:rowOff>
    </xdr:from>
    <xdr:ext cx="534377" cy="259045"/>
    <xdr:sp macro="" textlink="">
      <xdr:nvSpPr>
        <xdr:cNvPr id="641" name="テキスト ボックス 640"/>
        <xdr:cNvSpPr txBox="1"/>
      </xdr:nvSpPr>
      <xdr:spPr>
        <a:xfrm>
          <a:off x="14325111" y="133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140457</xdr:rowOff>
    </xdr:from>
    <xdr:to>
      <xdr:col>72</xdr:col>
      <xdr:colOff>38100</xdr:colOff>
      <xdr:row>77</xdr:row>
      <xdr:rowOff>70607</xdr:rowOff>
    </xdr:to>
    <xdr:sp macro="" textlink="">
      <xdr:nvSpPr>
        <xdr:cNvPr id="642" name="楕円 641"/>
        <xdr:cNvSpPr/>
      </xdr:nvSpPr>
      <xdr:spPr>
        <a:xfrm>
          <a:off x="13652500" y="131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87134</xdr:rowOff>
    </xdr:from>
    <xdr:ext cx="534377" cy="259045"/>
    <xdr:sp macro="" textlink="">
      <xdr:nvSpPr>
        <xdr:cNvPr id="643" name="テキスト ボックス 642"/>
        <xdr:cNvSpPr txBox="1"/>
      </xdr:nvSpPr>
      <xdr:spPr>
        <a:xfrm>
          <a:off x="13436111" y="129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90926</xdr:rowOff>
    </xdr:from>
    <xdr:to>
      <xdr:col>67</xdr:col>
      <xdr:colOff>101600</xdr:colOff>
      <xdr:row>77</xdr:row>
      <xdr:rowOff>21076</xdr:rowOff>
    </xdr:to>
    <xdr:sp macro="" textlink="">
      <xdr:nvSpPr>
        <xdr:cNvPr id="644" name="楕円 643"/>
        <xdr:cNvSpPr/>
      </xdr:nvSpPr>
      <xdr:spPr>
        <a:xfrm>
          <a:off x="12763500" y="1312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37604</xdr:rowOff>
    </xdr:from>
    <xdr:ext cx="534377" cy="259045"/>
    <xdr:sp macro="" textlink="">
      <xdr:nvSpPr>
        <xdr:cNvPr id="645" name="テキスト ボックス 644"/>
        <xdr:cNvSpPr txBox="1"/>
      </xdr:nvSpPr>
      <xdr:spPr>
        <a:xfrm>
          <a:off x="12547111" y="128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155595</xdr:rowOff>
    </xdr:from>
    <xdr:to>
      <xdr:col>85</xdr:col>
      <xdr:colOff>127000</xdr:colOff>
      <xdr:row>98</xdr:row>
      <xdr:rowOff>170779</xdr:rowOff>
    </xdr:to>
    <xdr:cxnSp macro="">
      <xdr:nvCxnSpPr>
        <xdr:cNvPr id="674" name="直線コネクタ 673"/>
        <xdr:cNvCxnSpPr/>
      </xdr:nvCxnSpPr>
      <xdr:spPr>
        <a:xfrm>
          <a:off x="15481300" y="16957695"/>
          <a:ext cx="838200" cy="1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75" name="積立金平均値テキスト"/>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154544</xdr:rowOff>
    </xdr:from>
    <xdr:to>
      <xdr:col>81</xdr:col>
      <xdr:colOff>50800</xdr:colOff>
      <xdr:row>98</xdr:row>
      <xdr:rowOff>155595</xdr:rowOff>
    </xdr:to>
    <xdr:cxnSp macro="">
      <xdr:nvCxnSpPr>
        <xdr:cNvPr id="677" name="直線コネクタ 676"/>
        <xdr:cNvCxnSpPr/>
      </xdr:nvCxnSpPr>
      <xdr:spPr>
        <a:xfrm>
          <a:off x="14592300" y="16956644"/>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9" name="テキスト ボックス 678"/>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154544</xdr:rowOff>
    </xdr:from>
    <xdr:to>
      <xdr:col>76</xdr:col>
      <xdr:colOff>114300</xdr:colOff>
      <xdr:row>98</xdr:row>
      <xdr:rowOff>165658</xdr:rowOff>
    </xdr:to>
    <xdr:cxnSp macro="">
      <xdr:nvCxnSpPr>
        <xdr:cNvPr id="680" name="直線コネクタ 679"/>
        <xdr:cNvCxnSpPr/>
      </xdr:nvCxnSpPr>
      <xdr:spPr>
        <a:xfrm flipV="1">
          <a:off x="13703300" y="16956644"/>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49547</xdr:rowOff>
    </xdr:from>
    <xdr:to>
      <xdr:col>71</xdr:col>
      <xdr:colOff>177800</xdr:colOff>
      <xdr:row>98</xdr:row>
      <xdr:rowOff>165658</xdr:rowOff>
    </xdr:to>
    <xdr:cxnSp macro="">
      <xdr:nvCxnSpPr>
        <xdr:cNvPr id="683" name="直線コネクタ 682"/>
        <xdr:cNvCxnSpPr/>
      </xdr:nvCxnSpPr>
      <xdr:spPr>
        <a:xfrm>
          <a:off x="12814300" y="16851647"/>
          <a:ext cx="889000" cy="11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27327</xdr:rowOff>
    </xdr:from>
    <xdr:to>
      <xdr:col>72</xdr:col>
      <xdr:colOff>38100</xdr:colOff>
      <xdr:row>96</xdr:row>
      <xdr:rowOff>128927</xdr:rowOff>
    </xdr:to>
    <xdr:sp macro="" textlink="">
      <xdr:nvSpPr>
        <xdr:cNvPr id="684" name="フローチャート: 判断 683"/>
        <xdr:cNvSpPr/>
      </xdr:nvSpPr>
      <xdr:spPr>
        <a:xfrm>
          <a:off x="13652500" y="16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145454</xdr:rowOff>
    </xdr:from>
    <xdr:ext cx="599010" cy="259045"/>
    <xdr:sp macro="" textlink="">
      <xdr:nvSpPr>
        <xdr:cNvPr id="685" name="テキスト ボックス 684"/>
        <xdr:cNvSpPr txBox="1"/>
      </xdr:nvSpPr>
      <xdr:spPr>
        <a:xfrm>
          <a:off x="13403795" y="162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75287</xdr:rowOff>
    </xdr:from>
    <xdr:to>
      <xdr:col>67</xdr:col>
      <xdr:colOff>101600</xdr:colOff>
      <xdr:row>99</xdr:row>
      <xdr:rowOff>5437</xdr:rowOff>
    </xdr:to>
    <xdr:sp macro="" textlink="">
      <xdr:nvSpPr>
        <xdr:cNvPr id="686" name="フローチャート: 判断 685"/>
        <xdr:cNvSpPr/>
      </xdr:nvSpPr>
      <xdr:spPr>
        <a:xfrm>
          <a:off x="12763500" y="168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168014</xdr:rowOff>
    </xdr:from>
    <xdr:ext cx="534377" cy="259045"/>
    <xdr:sp macro="" textlink="">
      <xdr:nvSpPr>
        <xdr:cNvPr id="687" name="テキスト ボックス 686"/>
        <xdr:cNvSpPr txBox="1"/>
      </xdr:nvSpPr>
      <xdr:spPr>
        <a:xfrm>
          <a:off x="12547111" y="169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119979</xdr:rowOff>
    </xdr:from>
    <xdr:to>
      <xdr:col>85</xdr:col>
      <xdr:colOff>177800</xdr:colOff>
      <xdr:row>99</xdr:row>
      <xdr:rowOff>50129</xdr:rowOff>
    </xdr:to>
    <xdr:sp macro="" textlink="">
      <xdr:nvSpPr>
        <xdr:cNvPr id="693" name="楕円 692"/>
        <xdr:cNvSpPr/>
      </xdr:nvSpPr>
      <xdr:spPr>
        <a:xfrm>
          <a:off x="16268700" y="1692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51387</xdr:rowOff>
    </xdr:from>
    <xdr:ext cx="534377" cy="259045"/>
    <xdr:sp macro="" textlink="">
      <xdr:nvSpPr>
        <xdr:cNvPr id="694" name="積立金該当値テキスト"/>
        <xdr:cNvSpPr txBox="1"/>
      </xdr:nvSpPr>
      <xdr:spPr>
        <a:xfrm>
          <a:off x="16370300" y="1685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104795</xdr:rowOff>
    </xdr:from>
    <xdr:to>
      <xdr:col>81</xdr:col>
      <xdr:colOff>101600</xdr:colOff>
      <xdr:row>99</xdr:row>
      <xdr:rowOff>34945</xdr:rowOff>
    </xdr:to>
    <xdr:sp macro="" textlink="">
      <xdr:nvSpPr>
        <xdr:cNvPr id="695" name="楕円 694"/>
        <xdr:cNvSpPr/>
      </xdr:nvSpPr>
      <xdr:spPr>
        <a:xfrm>
          <a:off x="15430500" y="169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26072</xdr:rowOff>
    </xdr:from>
    <xdr:ext cx="534377" cy="259045"/>
    <xdr:sp macro="" textlink="">
      <xdr:nvSpPr>
        <xdr:cNvPr id="696" name="テキスト ボックス 695"/>
        <xdr:cNvSpPr txBox="1"/>
      </xdr:nvSpPr>
      <xdr:spPr>
        <a:xfrm>
          <a:off x="15214111" y="1699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103744</xdr:rowOff>
    </xdr:from>
    <xdr:to>
      <xdr:col>76</xdr:col>
      <xdr:colOff>165100</xdr:colOff>
      <xdr:row>99</xdr:row>
      <xdr:rowOff>33894</xdr:rowOff>
    </xdr:to>
    <xdr:sp macro="" textlink="">
      <xdr:nvSpPr>
        <xdr:cNvPr id="697" name="楕円 696"/>
        <xdr:cNvSpPr/>
      </xdr:nvSpPr>
      <xdr:spPr>
        <a:xfrm>
          <a:off x="14541500" y="1690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25021</xdr:rowOff>
    </xdr:from>
    <xdr:ext cx="534377" cy="259045"/>
    <xdr:sp macro="" textlink="">
      <xdr:nvSpPr>
        <xdr:cNvPr id="698" name="テキスト ボックス 697"/>
        <xdr:cNvSpPr txBox="1"/>
      </xdr:nvSpPr>
      <xdr:spPr>
        <a:xfrm>
          <a:off x="14325111" y="1699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114858</xdr:rowOff>
    </xdr:from>
    <xdr:to>
      <xdr:col>72</xdr:col>
      <xdr:colOff>38100</xdr:colOff>
      <xdr:row>99</xdr:row>
      <xdr:rowOff>45008</xdr:rowOff>
    </xdr:to>
    <xdr:sp macro="" textlink="">
      <xdr:nvSpPr>
        <xdr:cNvPr id="699" name="楕円 698"/>
        <xdr:cNvSpPr/>
      </xdr:nvSpPr>
      <xdr:spPr>
        <a:xfrm>
          <a:off x="13652500" y="1691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36135</xdr:rowOff>
    </xdr:from>
    <xdr:ext cx="534377" cy="259045"/>
    <xdr:sp macro="" textlink="">
      <xdr:nvSpPr>
        <xdr:cNvPr id="700" name="テキスト ボックス 699"/>
        <xdr:cNvSpPr txBox="1"/>
      </xdr:nvSpPr>
      <xdr:spPr>
        <a:xfrm>
          <a:off x="13436111" y="1700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170197</xdr:rowOff>
    </xdr:from>
    <xdr:to>
      <xdr:col>67</xdr:col>
      <xdr:colOff>101600</xdr:colOff>
      <xdr:row>98</xdr:row>
      <xdr:rowOff>100347</xdr:rowOff>
    </xdr:to>
    <xdr:sp macro="" textlink="">
      <xdr:nvSpPr>
        <xdr:cNvPr id="701" name="楕円 700"/>
        <xdr:cNvSpPr/>
      </xdr:nvSpPr>
      <xdr:spPr>
        <a:xfrm>
          <a:off x="12763500" y="1680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116874</xdr:rowOff>
    </xdr:from>
    <xdr:ext cx="534377" cy="259045"/>
    <xdr:sp macro="" textlink="">
      <xdr:nvSpPr>
        <xdr:cNvPr id="702" name="テキスト ボックス 701"/>
        <xdr:cNvSpPr txBox="1"/>
      </xdr:nvSpPr>
      <xdr:spPr>
        <a:xfrm>
          <a:off x="12547111" y="1657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56424</xdr:rowOff>
    </xdr:from>
    <xdr:to>
      <xdr:col>116</xdr:col>
      <xdr:colOff>63500</xdr:colOff>
      <xdr:row>39</xdr:row>
      <xdr:rowOff>57186</xdr:rowOff>
    </xdr:to>
    <xdr:cxnSp macro="">
      <xdr:nvCxnSpPr>
        <xdr:cNvPr id="733" name="直線コネクタ 732"/>
        <xdr:cNvCxnSpPr/>
      </xdr:nvCxnSpPr>
      <xdr:spPr>
        <a:xfrm>
          <a:off x="21323300" y="674297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4"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56424</xdr:rowOff>
    </xdr:from>
    <xdr:to>
      <xdr:col>111</xdr:col>
      <xdr:colOff>177800</xdr:colOff>
      <xdr:row>39</xdr:row>
      <xdr:rowOff>60778</xdr:rowOff>
    </xdr:to>
    <xdr:cxnSp macro="">
      <xdr:nvCxnSpPr>
        <xdr:cNvPr id="736" name="直線コネクタ 735"/>
        <xdr:cNvCxnSpPr/>
      </xdr:nvCxnSpPr>
      <xdr:spPr>
        <a:xfrm flipV="1">
          <a:off x="20434300" y="6742974"/>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60778</xdr:rowOff>
    </xdr:from>
    <xdr:to>
      <xdr:col>107</xdr:col>
      <xdr:colOff>50800</xdr:colOff>
      <xdr:row>39</xdr:row>
      <xdr:rowOff>70467</xdr:rowOff>
    </xdr:to>
    <xdr:cxnSp macro="">
      <xdr:nvCxnSpPr>
        <xdr:cNvPr id="739" name="直線コネクタ 738"/>
        <xdr:cNvCxnSpPr/>
      </xdr:nvCxnSpPr>
      <xdr:spPr>
        <a:xfrm flipV="1">
          <a:off x="19545300" y="6747328"/>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1" name="テキスト ボックス 740"/>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62630</xdr:rowOff>
    </xdr:from>
    <xdr:to>
      <xdr:col>102</xdr:col>
      <xdr:colOff>114300</xdr:colOff>
      <xdr:row>39</xdr:row>
      <xdr:rowOff>70467</xdr:rowOff>
    </xdr:to>
    <xdr:cxnSp macro="">
      <xdr:nvCxnSpPr>
        <xdr:cNvPr id="742" name="直線コネクタ 741"/>
        <xdr:cNvCxnSpPr/>
      </xdr:nvCxnSpPr>
      <xdr:spPr>
        <a:xfrm>
          <a:off x="18656300" y="6749180"/>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43507</xdr:rowOff>
    </xdr:from>
    <xdr:to>
      <xdr:col>102</xdr:col>
      <xdr:colOff>165100</xdr:colOff>
      <xdr:row>37</xdr:row>
      <xdr:rowOff>145107</xdr:rowOff>
    </xdr:to>
    <xdr:sp macro="" textlink="">
      <xdr:nvSpPr>
        <xdr:cNvPr id="743" name="フローチャート: 判断 742"/>
        <xdr:cNvSpPr/>
      </xdr:nvSpPr>
      <xdr:spPr>
        <a:xfrm>
          <a:off x="19494500" y="638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161634</xdr:rowOff>
    </xdr:from>
    <xdr:ext cx="469744" cy="259045"/>
    <xdr:sp macro="" textlink="">
      <xdr:nvSpPr>
        <xdr:cNvPr id="744" name="テキスト ボックス 743"/>
        <xdr:cNvSpPr txBox="1"/>
      </xdr:nvSpPr>
      <xdr:spPr>
        <a:xfrm>
          <a:off x="19310428" y="616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18143</xdr:rowOff>
    </xdr:from>
    <xdr:to>
      <xdr:col>98</xdr:col>
      <xdr:colOff>38100</xdr:colOff>
      <xdr:row>37</xdr:row>
      <xdr:rowOff>119743</xdr:rowOff>
    </xdr:to>
    <xdr:sp macro="" textlink="">
      <xdr:nvSpPr>
        <xdr:cNvPr id="745" name="フローチャート: 判断 744"/>
        <xdr:cNvSpPr/>
      </xdr:nvSpPr>
      <xdr:spPr>
        <a:xfrm>
          <a:off x="18605500" y="636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136270</xdr:rowOff>
    </xdr:from>
    <xdr:ext cx="469744" cy="259045"/>
    <xdr:sp macro="" textlink="">
      <xdr:nvSpPr>
        <xdr:cNvPr id="746" name="テキスト ボックス 745"/>
        <xdr:cNvSpPr txBox="1"/>
      </xdr:nvSpPr>
      <xdr:spPr>
        <a:xfrm>
          <a:off x="18421428" y="613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6386</xdr:rowOff>
    </xdr:from>
    <xdr:to>
      <xdr:col>116</xdr:col>
      <xdr:colOff>114300</xdr:colOff>
      <xdr:row>39</xdr:row>
      <xdr:rowOff>107986</xdr:rowOff>
    </xdr:to>
    <xdr:sp macro="" textlink="">
      <xdr:nvSpPr>
        <xdr:cNvPr id="752" name="楕円 751"/>
        <xdr:cNvSpPr/>
      </xdr:nvSpPr>
      <xdr:spPr>
        <a:xfrm>
          <a:off x="22110700" y="66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92763</xdr:rowOff>
    </xdr:from>
    <xdr:ext cx="378565" cy="259045"/>
    <xdr:sp macro="" textlink="">
      <xdr:nvSpPr>
        <xdr:cNvPr id="753" name="投資及び出資金該当値テキスト"/>
        <xdr:cNvSpPr txBox="1"/>
      </xdr:nvSpPr>
      <xdr:spPr>
        <a:xfrm>
          <a:off x="22212300" y="6607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5624</xdr:rowOff>
    </xdr:from>
    <xdr:to>
      <xdr:col>112</xdr:col>
      <xdr:colOff>38100</xdr:colOff>
      <xdr:row>39</xdr:row>
      <xdr:rowOff>107224</xdr:rowOff>
    </xdr:to>
    <xdr:sp macro="" textlink="">
      <xdr:nvSpPr>
        <xdr:cNvPr id="754" name="楕円 753"/>
        <xdr:cNvSpPr/>
      </xdr:nvSpPr>
      <xdr:spPr>
        <a:xfrm>
          <a:off x="21272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98351</xdr:rowOff>
    </xdr:from>
    <xdr:ext cx="378565" cy="259045"/>
    <xdr:sp macro="" textlink="">
      <xdr:nvSpPr>
        <xdr:cNvPr id="755" name="テキスト ボックス 754"/>
        <xdr:cNvSpPr txBox="1"/>
      </xdr:nvSpPr>
      <xdr:spPr>
        <a:xfrm>
          <a:off x="21134017" y="678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9978</xdr:rowOff>
    </xdr:from>
    <xdr:to>
      <xdr:col>107</xdr:col>
      <xdr:colOff>101600</xdr:colOff>
      <xdr:row>39</xdr:row>
      <xdr:rowOff>111578</xdr:rowOff>
    </xdr:to>
    <xdr:sp macro="" textlink="">
      <xdr:nvSpPr>
        <xdr:cNvPr id="756" name="楕円 755"/>
        <xdr:cNvSpPr/>
      </xdr:nvSpPr>
      <xdr:spPr>
        <a:xfrm>
          <a:off x="20383500" y="669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102705</xdr:rowOff>
    </xdr:from>
    <xdr:ext cx="378565" cy="259045"/>
    <xdr:sp macro="" textlink="">
      <xdr:nvSpPr>
        <xdr:cNvPr id="757" name="テキスト ボックス 756"/>
        <xdr:cNvSpPr txBox="1"/>
      </xdr:nvSpPr>
      <xdr:spPr>
        <a:xfrm>
          <a:off x="20245017" y="678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19667</xdr:rowOff>
    </xdr:from>
    <xdr:to>
      <xdr:col>102</xdr:col>
      <xdr:colOff>165100</xdr:colOff>
      <xdr:row>39</xdr:row>
      <xdr:rowOff>121267</xdr:rowOff>
    </xdr:to>
    <xdr:sp macro="" textlink="">
      <xdr:nvSpPr>
        <xdr:cNvPr id="758" name="楕円 757"/>
        <xdr:cNvSpPr/>
      </xdr:nvSpPr>
      <xdr:spPr>
        <a:xfrm>
          <a:off x="194945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112394</xdr:rowOff>
    </xdr:from>
    <xdr:ext cx="378565" cy="259045"/>
    <xdr:sp macro="" textlink="">
      <xdr:nvSpPr>
        <xdr:cNvPr id="759" name="テキスト ボックス 758"/>
        <xdr:cNvSpPr txBox="1"/>
      </xdr:nvSpPr>
      <xdr:spPr>
        <a:xfrm>
          <a:off x="19356017" y="679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11830</xdr:rowOff>
    </xdr:from>
    <xdr:to>
      <xdr:col>98</xdr:col>
      <xdr:colOff>38100</xdr:colOff>
      <xdr:row>39</xdr:row>
      <xdr:rowOff>113430</xdr:rowOff>
    </xdr:to>
    <xdr:sp macro="" textlink="">
      <xdr:nvSpPr>
        <xdr:cNvPr id="760" name="楕円 759"/>
        <xdr:cNvSpPr/>
      </xdr:nvSpPr>
      <xdr:spPr>
        <a:xfrm>
          <a:off x="18605500" y="66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104557</xdr:rowOff>
    </xdr:from>
    <xdr:ext cx="378565" cy="259045"/>
    <xdr:sp macro="" textlink="">
      <xdr:nvSpPr>
        <xdr:cNvPr id="761" name="テキスト ボックス 760"/>
        <xdr:cNvSpPr txBox="1"/>
      </xdr:nvSpPr>
      <xdr:spPr>
        <a:xfrm>
          <a:off x="18467017" y="679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62479</xdr:rowOff>
    </xdr:from>
    <xdr:to>
      <xdr:col>116</xdr:col>
      <xdr:colOff>63500</xdr:colOff>
      <xdr:row>58</xdr:row>
      <xdr:rowOff>65931</xdr:rowOff>
    </xdr:to>
    <xdr:cxnSp macro="">
      <xdr:nvCxnSpPr>
        <xdr:cNvPr id="788" name="直線コネクタ 787"/>
        <xdr:cNvCxnSpPr/>
      </xdr:nvCxnSpPr>
      <xdr:spPr>
        <a:xfrm>
          <a:off x="21323300" y="10006579"/>
          <a:ext cx="8382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58272</xdr:rowOff>
    </xdr:from>
    <xdr:to>
      <xdr:col>111</xdr:col>
      <xdr:colOff>177800</xdr:colOff>
      <xdr:row>58</xdr:row>
      <xdr:rowOff>62479</xdr:rowOff>
    </xdr:to>
    <xdr:cxnSp macro="">
      <xdr:nvCxnSpPr>
        <xdr:cNvPr id="791" name="直線コネクタ 790"/>
        <xdr:cNvCxnSpPr/>
      </xdr:nvCxnSpPr>
      <xdr:spPr>
        <a:xfrm>
          <a:off x="20434300" y="10002372"/>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58272</xdr:rowOff>
    </xdr:from>
    <xdr:to>
      <xdr:col>107</xdr:col>
      <xdr:colOff>50800</xdr:colOff>
      <xdr:row>58</xdr:row>
      <xdr:rowOff>60033</xdr:rowOff>
    </xdr:to>
    <xdr:cxnSp macro="">
      <xdr:nvCxnSpPr>
        <xdr:cNvPr id="794" name="直線コネクタ 793"/>
        <xdr:cNvCxnSpPr/>
      </xdr:nvCxnSpPr>
      <xdr:spPr>
        <a:xfrm flipV="1">
          <a:off x="19545300" y="10002372"/>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47506</xdr:rowOff>
    </xdr:from>
    <xdr:to>
      <xdr:col>102</xdr:col>
      <xdr:colOff>114300</xdr:colOff>
      <xdr:row>58</xdr:row>
      <xdr:rowOff>60033</xdr:rowOff>
    </xdr:to>
    <xdr:cxnSp macro="">
      <xdr:nvCxnSpPr>
        <xdr:cNvPr id="797" name="直線コネクタ 796"/>
        <xdr:cNvCxnSpPr/>
      </xdr:nvCxnSpPr>
      <xdr:spPr>
        <a:xfrm>
          <a:off x="18656300" y="9991606"/>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9507</xdr:rowOff>
    </xdr:from>
    <xdr:to>
      <xdr:col>102</xdr:col>
      <xdr:colOff>165100</xdr:colOff>
      <xdr:row>58</xdr:row>
      <xdr:rowOff>111107</xdr:rowOff>
    </xdr:to>
    <xdr:sp macro="" textlink="">
      <xdr:nvSpPr>
        <xdr:cNvPr id="798" name="フローチャート: 判断 797"/>
        <xdr:cNvSpPr/>
      </xdr:nvSpPr>
      <xdr:spPr>
        <a:xfrm>
          <a:off x="19494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102234</xdr:rowOff>
    </xdr:from>
    <xdr:ext cx="469744" cy="259045"/>
    <xdr:sp macro="" textlink="">
      <xdr:nvSpPr>
        <xdr:cNvPr id="799" name="テキスト ボックス 798"/>
        <xdr:cNvSpPr txBox="1"/>
      </xdr:nvSpPr>
      <xdr:spPr>
        <a:xfrm>
          <a:off x="19310428" y="1004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51409</xdr:rowOff>
    </xdr:from>
    <xdr:to>
      <xdr:col>98</xdr:col>
      <xdr:colOff>38100</xdr:colOff>
      <xdr:row>58</xdr:row>
      <xdr:rowOff>153009</xdr:rowOff>
    </xdr:to>
    <xdr:sp macro="" textlink="">
      <xdr:nvSpPr>
        <xdr:cNvPr id="800" name="フローチャート: 判断 799"/>
        <xdr:cNvSpPr/>
      </xdr:nvSpPr>
      <xdr:spPr>
        <a:xfrm>
          <a:off x="18605500" y="99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144136</xdr:rowOff>
    </xdr:from>
    <xdr:ext cx="469744" cy="259045"/>
    <xdr:sp macro="" textlink="">
      <xdr:nvSpPr>
        <xdr:cNvPr id="801" name="テキスト ボックス 800"/>
        <xdr:cNvSpPr txBox="1"/>
      </xdr:nvSpPr>
      <xdr:spPr>
        <a:xfrm>
          <a:off x="18421428" y="1008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15131</xdr:rowOff>
    </xdr:from>
    <xdr:to>
      <xdr:col>116</xdr:col>
      <xdr:colOff>114300</xdr:colOff>
      <xdr:row>58</xdr:row>
      <xdr:rowOff>116731</xdr:rowOff>
    </xdr:to>
    <xdr:sp macro="" textlink="">
      <xdr:nvSpPr>
        <xdr:cNvPr id="807" name="楕円 806"/>
        <xdr:cNvSpPr/>
      </xdr:nvSpPr>
      <xdr:spPr>
        <a:xfrm>
          <a:off x="22110700" y="995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114533</xdr:rowOff>
    </xdr:from>
    <xdr:ext cx="469744" cy="259045"/>
    <xdr:sp macro="" textlink="">
      <xdr:nvSpPr>
        <xdr:cNvPr id="808" name="貸付金該当値テキスト"/>
        <xdr:cNvSpPr txBox="1"/>
      </xdr:nvSpPr>
      <xdr:spPr>
        <a:xfrm>
          <a:off x="22212300" y="988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11679</xdr:rowOff>
    </xdr:from>
    <xdr:to>
      <xdr:col>112</xdr:col>
      <xdr:colOff>38100</xdr:colOff>
      <xdr:row>58</xdr:row>
      <xdr:rowOff>113279</xdr:rowOff>
    </xdr:to>
    <xdr:sp macro="" textlink="">
      <xdr:nvSpPr>
        <xdr:cNvPr id="809" name="楕円 808"/>
        <xdr:cNvSpPr/>
      </xdr:nvSpPr>
      <xdr:spPr>
        <a:xfrm>
          <a:off x="21272500" y="995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104406</xdr:rowOff>
    </xdr:from>
    <xdr:ext cx="469744" cy="259045"/>
    <xdr:sp macro="" textlink="">
      <xdr:nvSpPr>
        <xdr:cNvPr id="810" name="テキスト ボックス 809"/>
        <xdr:cNvSpPr txBox="1"/>
      </xdr:nvSpPr>
      <xdr:spPr>
        <a:xfrm>
          <a:off x="21088428" y="1004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7472</xdr:rowOff>
    </xdr:from>
    <xdr:to>
      <xdr:col>107</xdr:col>
      <xdr:colOff>101600</xdr:colOff>
      <xdr:row>58</xdr:row>
      <xdr:rowOff>109072</xdr:rowOff>
    </xdr:to>
    <xdr:sp macro="" textlink="">
      <xdr:nvSpPr>
        <xdr:cNvPr id="811" name="楕円 810"/>
        <xdr:cNvSpPr/>
      </xdr:nvSpPr>
      <xdr:spPr>
        <a:xfrm>
          <a:off x="20383500" y="995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100199</xdr:rowOff>
    </xdr:from>
    <xdr:ext cx="469744" cy="259045"/>
    <xdr:sp macro="" textlink="">
      <xdr:nvSpPr>
        <xdr:cNvPr id="812" name="テキスト ボックス 811"/>
        <xdr:cNvSpPr txBox="1"/>
      </xdr:nvSpPr>
      <xdr:spPr>
        <a:xfrm>
          <a:off x="20199428" y="1004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9233</xdr:rowOff>
    </xdr:from>
    <xdr:to>
      <xdr:col>102</xdr:col>
      <xdr:colOff>165100</xdr:colOff>
      <xdr:row>58</xdr:row>
      <xdr:rowOff>110833</xdr:rowOff>
    </xdr:to>
    <xdr:sp macro="" textlink="">
      <xdr:nvSpPr>
        <xdr:cNvPr id="813" name="楕円 812"/>
        <xdr:cNvSpPr/>
      </xdr:nvSpPr>
      <xdr:spPr>
        <a:xfrm>
          <a:off x="19494500" y="99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127360</xdr:rowOff>
    </xdr:from>
    <xdr:ext cx="469744" cy="259045"/>
    <xdr:sp macro="" textlink="">
      <xdr:nvSpPr>
        <xdr:cNvPr id="814" name="テキスト ボックス 813"/>
        <xdr:cNvSpPr txBox="1"/>
      </xdr:nvSpPr>
      <xdr:spPr>
        <a:xfrm>
          <a:off x="19310428" y="972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168156</xdr:rowOff>
    </xdr:from>
    <xdr:to>
      <xdr:col>98</xdr:col>
      <xdr:colOff>38100</xdr:colOff>
      <xdr:row>58</xdr:row>
      <xdr:rowOff>98306</xdr:rowOff>
    </xdr:to>
    <xdr:sp macro="" textlink="">
      <xdr:nvSpPr>
        <xdr:cNvPr id="815" name="楕円 814"/>
        <xdr:cNvSpPr/>
      </xdr:nvSpPr>
      <xdr:spPr>
        <a:xfrm>
          <a:off x="18605500" y="99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114833</xdr:rowOff>
    </xdr:from>
    <xdr:ext cx="469744" cy="259045"/>
    <xdr:sp macro="" textlink="">
      <xdr:nvSpPr>
        <xdr:cNvPr id="816" name="テキスト ボックス 815"/>
        <xdr:cNvSpPr txBox="1"/>
      </xdr:nvSpPr>
      <xdr:spPr>
        <a:xfrm>
          <a:off x="18421428" y="971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59398</xdr:rowOff>
    </xdr:from>
    <xdr:to>
      <xdr:col>116</xdr:col>
      <xdr:colOff>63500</xdr:colOff>
      <xdr:row>78</xdr:row>
      <xdr:rowOff>106007</xdr:rowOff>
    </xdr:to>
    <xdr:cxnSp macro="">
      <xdr:nvCxnSpPr>
        <xdr:cNvPr id="846" name="直線コネクタ 845"/>
        <xdr:cNvCxnSpPr/>
      </xdr:nvCxnSpPr>
      <xdr:spPr>
        <a:xfrm flipV="1">
          <a:off x="21323300" y="13432498"/>
          <a:ext cx="838200"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7"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68923</xdr:rowOff>
    </xdr:from>
    <xdr:to>
      <xdr:col>111</xdr:col>
      <xdr:colOff>177800</xdr:colOff>
      <xdr:row>78</xdr:row>
      <xdr:rowOff>106007</xdr:rowOff>
    </xdr:to>
    <xdr:cxnSp macro="">
      <xdr:nvCxnSpPr>
        <xdr:cNvPr id="849" name="直線コネクタ 848"/>
        <xdr:cNvCxnSpPr/>
      </xdr:nvCxnSpPr>
      <xdr:spPr>
        <a:xfrm>
          <a:off x="20434300" y="13099123"/>
          <a:ext cx="889000" cy="3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1" name="テキスト ボックス 850"/>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68923</xdr:rowOff>
    </xdr:from>
    <xdr:to>
      <xdr:col>107</xdr:col>
      <xdr:colOff>50800</xdr:colOff>
      <xdr:row>78</xdr:row>
      <xdr:rowOff>116739</xdr:rowOff>
    </xdr:to>
    <xdr:cxnSp macro="">
      <xdr:nvCxnSpPr>
        <xdr:cNvPr id="852" name="直線コネクタ 851"/>
        <xdr:cNvCxnSpPr/>
      </xdr:nvCxnSpPr>
      <xdr:spPr>
        <a:xfrm flipV="1">
          <a:off x="19545300" y="13099123"/>
          <a:ext cx="889000" cy="39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143082</xdr:rowOff>
    </xdr:from>
    <xdr:ext cx="534377" cy="259045"/>
    <xdr:sp macro="" textlink="">
      <xdr:nvSpPr>
        <xdr:cNvPr id="854" name="テキスト ボックス 853"/>
        <xdr:cNvSpPr txBox="1"/>
      </xdr:nvSpPr>
      <xdr:spPr>
        <a:xfrm>
          <a:off x="20167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116739</xdr:rowOff>
    </xdr:from>
    <xdr:to>
      <xdr:col>102</xdr:col>
      <xdr:colOff>114300</xdr:colOff>
      <xdr:row>78</xdr:row>
      <xdr:rowOff>161303</xdr:rowOff>
    </xdr:to>
    <xdr:cxnSp macro="">
      <xdr:nvCxnSpPr>
        <xdr:cNvPr id="855" name="直線コネクタ 854"/>
        <xdr:cNvCxnSpPr/>
      </xdr:nvCxnSpPr>
      <xdr:spPr>
        <a:xfrm flipV="1">
          <a:off x="18656300" y="13489839"/>
          <a:ext cx="889000" cy="4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56" name="フローチャート: 判断 855"/>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156176</xdr:rowOff>
    </xdr:from>
    <xdr:ext cx="534377" cy="259045"/>
    <xdr:sp macro="" textlink="">
      <xdr:nvSpPr>
        <xdr:cNvPr id="857" name="テキスト ボックス 856"/>
        <xdr:cNvSpPr txBox="1"/>
      </xdr:nvSpPr>
      <xdr:spPr>
        <a:xfrm>
          <a:off x="19278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58" name="フローチャート: 判断 857"/>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162019</xdr:rowOff>
    </xdr:from>
    <xdr:ext cx="534377" cy="259045"/>
    <xdr:sp macro="" textlink="">
      <xdr:nvSpPr>
        <xdr:cNvPr id="859" name="テキスト ボックス 858"/>
        <xdr:cNvSpPr txBox="1"/>
      </xdr:nvSpPr>
      <xdr:spPr>
        <a:xfrm>
          <a:off x="18389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8598</xdr:rowOff>
    </xdr:from>
    <xdr:to>
      <xdr:col>116</xdr:col>
      <xdr:colOff>114300</xdr:colOff>
      <xdr:row>78</xdr:row>
      <xdr:rowOff>110198</xdr:rowOff>
    </xdr:to>
    <xdr:sp macro="" textlink="">
      <xdr:nvSpPr>
        <xdr:cNvPr id="865" name="楕円 864"/>
        <xdr:cNvSpPr/>
      </xdr:nvSpPr>
      <xdr:spPr>
        <a:xfrm>
          <a:off x="22110700" y="133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158475</xdr:rowOff>
    </xdr:from>
    <xdr:ext cx="534377" cy="259045"/>
    <xdr:sp macro="" textlink="">
      <xdr:nvSpPr>
        <xdr:cNvPr id="866" name="繰出金該当値テキスト"/>
        <xdr:cNvSpPr txBox="1"/>
      </xdr:nvSpPr>
      <xdr:spPr>
        <a:xfrm>
          <a:off x="22212300" y="1336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55207</xdr:rowOff>
    </xdr:from>
    <xdr:to>
      <xdr:col>112</xdr:col>
      <xdr:colOff>38100</xdr:colOff>
      <xdr:row>78</xdr:row>
      <xdr:rowOff>156807</xdr:rowOff>
    </xdr:to>
    <xdr:sp macro="" textlink="">
      <xdr:nvSpPr>
        <xdr:cNvPr id="867" name="楕円 866"/>
        <xdr:cNvSpPr/>
      </xdr:nvSpPr>
      <xdr:spPr>
        <a:xfrm>
          <a:off x="21272500" y="1342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147934</xdr:rowOff>
    </xdr:from>
    <xdr:ext cx="534377" cy="259045"/>
    <xdr:sp macro="" textlink="">
      <xdr:nvSpPr>
        <xdr:cNvPr id="868" name="テキスト ボックス 867"/>
        <xdr:cNvSpPr txBox="1"/>
      </xdr:nvSpPr>
      <xdr:spPr>
        <a:xfrm>
          <a:off x="21056111" y="1352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18123</xdr:rowOff>
    </xdr:from>
    <xdr:to>
      <xdr:col>107</xdr:col>
      <xdr:colOff>101600</xdr:colOff>
      <xdr:row>76</xdr:row>
      <xdr:rowOff>119723</xdr:rowOff>
    </xdr:to>
    <xdr:sp macro="" textlink="">
      <xdr:nvSpPr>
        <xdr:cNvPr id="869" name="楕円 868"/>
        <xdr:cNvSpPr/>
      </xdr:nvSpPr>
      <xdr:spPr>
        <a:xfrm>
          <a:off x="20383500" y="130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136250</xdr:rowOff>
    </xdr:from>
    <xdr:ext cx="534377" cy="259045"/>
    <xdr:sp macro="" textlink="">
      <xdr:nvSpPr>
        <xdr:cNvPr id="870" name="テキスト ボックス 869"/>
        <xdr:cNvSpPr txBox="1"/>
      </xdr:nvSpPr>
      <xdr:spPr>
        <a:xfrm>
          <a:off x="20167111" y="128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65939</xdr:rowOff>
    </xdr:from>
    <xdr:to>
      <xdr:col>102</xdr:col>
      <xdr:colOff>165100</xdr:colOff>
      <xdr:row>78</xdr:row>
      <xdr:rowOff>167539</xdr:rowOff>
    </xdr:to>
    <xdr:sp macro="" textlink="">
      <xdr:nvSpPr>
        <xdr:cNvPr id="871" name="楕円 870"/>
        <xdr:cNvSpPr/>
      </xdr:nvSpPr>
      <xdr:spPr>
        <a:xfrm>
          <a:off x="19494500" y="134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158666</xdr:rowOff>
    </xdr:from>
    <xdr:ext cx="534377" cy="259045"/>
    <xdr:sp macro="" textlink="">
      <xdr:nvSpPr>
        <xdr:cNvPr id="872" name="テキスト ボックス 871"/>
        <xdr:cNvSpPr txBox="1"/>
      </xdr:nvSpPr>
      <xdr:spPr>
        <a:xfrm>
          <a:off x="19278111" y="1353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110503</xdr:rowOff>
    </xdr:from>
    <xdr:to>
      <xdr:col>98</xdr:col>
      <xdr:colOff>38100</xdr:colOff>
      <xdr:row>79</xdr:row>
      <xdr:rowOff>40653</xdr:rowOff>
    </xdr:to>
    <xdr:sp macro="" textlink="">
      <xdr:nvSpPr>
        <xdr:cNvPr id="873" name="楕円 872"/>
        <xdr:cNvSpPr/>
      </xdr:nvSpPr>
      <xdr:spPr>
        <a:xfrm>
          <a:off x="18605500" y="134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31780</xdr:rowOff>
    </xdr:from>
    <xdr:ext cx="534377" cy="259045"/>
    <xdr:sp macro="" textlink="">
      <xdr:nvSpPr>
        <xdr:cNvPr id="874" name="テキスト ボックス 873"/>
        <xdr:cNvSpPr txBox="1"/>
      </xdr:nvSpPr>
      <xdr:spPr>
        <a:xfrm>
          <a:off x="18389111" y="135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461,022</a:t>
          </a:r>
          <a:r>
            <a:rPr kumimoji="1" lang="ja-JP" altLang="en-US" sz="1300">
              <a:latin typeface="ＭＳ Ｐゴシック" panose="020B0600070205080204" pitchFamily="50" charset="-128"/>
              <a:ea typeface="ＭＳ Ｐゴシック" panose="020B0600070205080204" pitchFamily="50" charset="-128"/>
            </a:rPr>
            <a:t>円となり、類似団体平均の</a:t>
          </a:r>
          <a:r>
            <a:rPr kumimoji="1" lang="en-US" altLang="ja-JP" sz="1300">
              <a:latin typeface="ＭＳ Ｐゴシック" panose="020B0600070205080204" pitchFamily="50" charset="-128"/>
              <a:ea typeface="ＭＳ Ｐゴシック" panose="020B0600070205080204" pitchFamily="50" charset="-128"/>
            </a:rPr>
            <a:t>608,333</a:t>
          </a:r>
          <a:r>
            <a:rPr kumimoji="1" lang="ja-JP" altLang="en-US" sz="1300">
              <a:latin typeface="ＭＳ Ｐゴシック" panose="020B0600070205080204" pitchFamily="50" charset="-128"/>
              <a:ea typeface="ＭＳ Ｐゴシック" panose="020B0600070205080204" pitchFamily="50" charset="-128"/>
            </a:rPr>
            <a:t>円を下回っている。主な構成項目である人件費も類似団体平均を下回っている。しかし、定期的な採用により、人件費は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年々増加してきており、職員定員管理計画により、適正な管理をし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物件費については、前年度は類似団体平均を上回っていたが、一般住宅除染対策事業の終了したこと等により、類似団体平均を下回ることとなった。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当町においても同様に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しており、依然として類似団体平均を上回っている。これは、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介護給付費や施設型給付費、障害者自立支援に係る費用が年々増加傾向にあることが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挙げられる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類似団体平均を下回っているが、更新整備に係る費用は類似団体平均を上回っており、老朽化してきている施設の更新整備が増加したことが要因となっている。更新整備が必要な施設については、今後も公共施設等総合管理計画に基づいて、計画的に事業を遂行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12,718
12,670
31.30
5,972,886
5,863,252
99,498
3,289,726
5,401,418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123372</xdr:rowOff>
    </xdr:from>
    <xdr:to>
      <xdr:col>24</xdr:col>
      <xdr:colOff>63500</xdr:colOff>
      <xdr:row>37</xdr:row>
      <xdr:rowOff>52832</xdr:rowOff>
    </xdr:to>
    <xdr:cxnSp macro="">
      <xdr:nvCxnSpPr>
        <xdr:cNvPr id="63" name="直線コネクタ 62"/>
        <xdr:cNvCxnSpPr/>
      </xdr:nvCxnSpPr>
      <xdr:spPr>
        <a:xfrm flipV="1">
          <a:off x="3797300" y="6295572"/>
          <a:ext cx="8382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154396</xdr:rowOff>
    </xdr:from>
    <xdr:to>
      <xdr:col>19</xdr:col>
      <xdr:colOff>177800</xdr:colOff>
      <xdr:row>37</xdr:row>
      <xdr:rowOff>52832</xdr:rowOff>
    </xdr:to>
    <xdr:cxnSp macro="">
      <xdr:nvCxnSpPr>
        <xdr:cNvPr id="66" name="直線コネクタ 65"/>
        <xdr:cNvCxnSpPr/>
      </xdr:nvCxnSpPr>
      <xdr:spPr>
        <a:xfrm>
          <a:off x="2908300" y="6326596"/>
          <a:ext cx="8890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154396</xdr:rowOff>
    </xdr:from>
    <xdr:to>
      <xdr:col>15</xdr:col>
      <xdr:colOff>50800</xdr:colOff>
      <xdr:row>36</xdr:row>
      <xdr:rowOff>166969</xdr:rowOff>
    </xdr:to>
    <xdr:cxnSp macro="">
      <xdr:nvCxnSpPr>
        <xdr:cNvPr id="69" name="直線コネクタ 68"/>
        <xdr:cNvCxnSpPr/>
      </xdr:nvCxnSpPr>
      <xdr:spPr>
        <a:xfrm flipV="1">
          <a:off x="2019300" y="632659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166969</xdr:rowOff>
    </xdr:from>
    <xdr:to>
      <xdr:col>10</xdr:col>
      <xdr:colOff>114300</xdr:colOff>
      <xdr:row>37</xdr:row>
      <xdr:rowOff>8745</xdr:rowOff>
    </xdr:to>
    <xdr:cxnSp macro="">
      <xdr:nvCxnSpPr>
        <xdr:cNvPr id="72" name="直線コネクタ 71"/>
        <xdr:cNvCxnSpPr/>
      </xdr:nvCxnSpPr>
      <xdr:spPr>
        <a:xfrm flipV="1">
          <a:off x="1130300" y="6339169"/>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165063</xdr:rowOff>
    </xdr:from>
    <xdr:ext cx="469744" cy="259045"/>
    <xdr:sp macro="" textlink="">
      <xdr:nvSpPr>
        <xdr:cNvPr id="74" name="テキスト ボックス 73"/>
        <xdr:cNvSpPr txBox="1"/>
      </xdr:nvSpPr>
      <xdr:spPr>
        <a:xfrm>
          <a:off x="1784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56151</xdr:rowOff>
    </xdr:from>
    <xdr:ext cx="469744" cy="259045"/>
    <xdr:sp macro="" textlink="">
      <xdr:nvSpPr>
        <xdr:cNvPr id="76" name="テキスト ボックス 75"/>
        <xdr:cNvSpPr txBox="1"/>
      </xdr:nvSpPr>
      <xdr:spPr>
        <a:xfrm>
          <a:off x="895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72572</xdr:rowOff>
    </xdr:from>
    <xdr:to>
      <xdr:col>24</xdr:col>
      <xdr:colOff>114300</xdr:colOff>
      <xdr:row>37</xdr:row>
      <xdr:rowOff>2722</xdr:rowOff>
    </xdr:to>
    <xdr:sp macro="" textlink="">
      <xdr:nvSpPr>
        <xdr:cNvPr id="82" name="楕円 81"/>
        <xdr:cNvSpPr/>
      </xdr:nvSpPr>
      <xdr:spPr>
        <a:xfrm>
          <a:off x="45847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95449</xdr:rowOff>
    </xdr:from>
    <xdr:ext cx="469744" cy="259045"/>
    <xdr:sp macro="" textlink="">
      <xdr:nvSpPr>
        <xdr:cNvPr id="83" name="議会費該当値テキスト"/>
        <xdr:cNvSpPr txBox="1"/>
      </xdr:nvSpPr>
      <xdr:spPr>
        <a:xfrm>
          <a:off x="4686300" y="609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2032</xdr:rowOff>
    </xdr:from>
    <xdr:to>
      <xdr:col>20</xdr:col>
      <xdr:colOff>38100</xdr:colOff>
      <xdr:row>37</xdr:row>
      <xdr:rowOff>103632</xdr:rowOff>
    </xdr:to>
    <xdr:sp macro="" textlink="">
      <xdr:nvSpPr>
        <xdr:cNvPr id="84" name="楕円 83"/>
        <xdr:cNvSpPr/>
      </xdr:nvSpPr>
      <xdr:spPr>
        <a:xfrm>
          <a:off x="3746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94759</xdr:rowOff>
    </xdr:from>
    <xdr:ext cx="469744" cy="259045"/>
    <xdr:sp macro="" textlink="">
      <xdr:nvSpPr>
        <xdr:cNvPr id="85" name="テキスト ボックス 84"/>
        <xdr:cNvSpPr txBox="1"/>
      </xdr:nvSpPr>
      <xdr:spPr>
        <a:xfrm>
          <a:off x="3562428"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103596</xdr:rowOff>
    </xdr:from>
    <xdr:to>
      <xdr:col>15</xdr:col>
      <xdr:colOff>101600</xdr:colOff>
      <xdr:row>37</xdr:row>
      <xdr:rowOff>33746</xdr:rowOff>
    </xdr:to>
    <xdr:sp macro="" textlink="">
      <xdr:nvSpPr>
        <xdr:cNvPr id="86" name="楕円 85"/>
        <xdr:cNvSpPr/>
      </xdr:nvSpPr>
      <xdr:spPr>
        <a:xfrm>
          <a:off x="2857500" y="627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24873</xdr:rowOff>
    </xdr:from>
    <xdr:ext cx="469744" cy="259045"/>
    <xdr:sp macro="" textlink="">
      <xdr:nvSpPr>
        <xdr:cNvPr id="87" name="テキスト ボックス 86"/>
        <xdr:cNvSpPr txBox="1"/>
      </xdr:nvSpPr>
      <xdr:spPr>
        <a:xfrm>
          <a:off x="2673428" y="636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116169</xdr:rowOff>
    </xdr:from>
    <xdr:to>
      <xdr:col>10</xdr:col>
      <xdr:colOff>165100</xdr:colOff>
      <xdr:row>37</xdr:row>
      <xdr:rowOff>46319</xdr:rowOff>
    </xdr:to>
    <xdr:sp macro="" textlink="">
      <xdr:nvSpPr>
        <xdr:cNvPr id="88" name="楕円 87"/>
        <xdr:cNvSpPr/>
      </xdr:nvSpPr>
      <xdr:spPr>
        <a:xfrm>
          <a:off x="1968500" y="628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37446</xdr:rowOff>
    </xdr:from>
    <xdr:ext cx="469744" cy="259045"/>
    <xdr:sp macro="" textlink="">
      <xdr:nvSpPr>
        <xdr:cNvPr id="89" name="テキスト ボックス 88"/>
        <xdr:cNvSpPr txBox="1"/>
      </xdr:nvSpPr>
      <xdr:spPr>
        <a:xfrm>
          <a:off x="1784428" y="63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129395</xdr:rowOff>
    </xdr:from>
    <xdr:to>
      <xdr:col>6</xdr:col>
      <xdr:colOff>38100</xdr:colOff>
      <xdr:row>37</xdr:row>
      <xdr:rowOff>59545</xdr:rowOff>
    </xdr:to>
    <xdr:sp macro="" textlink="">
      <xdr:nvSpPr>
        <xdr:cNvPr id="90" name="楕円 89"/>
        <xdr:cNvSpPr/>
      </xdr:nvSpPr>
      <xdr:spPr>
        <a:xfrm>
          <a:off x="1079500" y="63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50672</xdr:rowOff>
    </xdr:from>
    <xdr:ext cx="469744" cy="259045"/>
    <xdr:sp macro="" textlink="">
      <xdr:nvSpPr>
        <xdr:cNvPr id="91" name="テキスト ボックス 90"/>
        <xdr:cNvSpPr txBox="1"/>
      </xdr:nvSpPr>
      <xdr:spPr>
        <a:xfrm>
          <a:off x="895428"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94075</xdr:rowOff>
    </xdr:from>
    <xdr:to>
      <xdr:col>24</xdr:col>
      <xdr:colOff>63500</xdr:colOff>
      <xdr:row>58</xdr:row>
      <xdr:rowOff>94313</xdr:rowOff>
    </xdr:to>
    <xdr:cxnSp macro="">
      <xdr:nvCxnSpPr>
        <xdr:cNvPr id="122" name="直線コネクタ 121"/>
        <xdr:cNvCxnSpPr/>
      </xdr:nvCxnSpPr>
      <xdr:spPr>
        <a:xfrm flipV="1">
          <a:off x="3797300" y="10038175"/>
          <a:ext cx="8382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94313</xdr:rowOff>
    </xdr:from>
    <xdr:to>
      <xdr:col>19</xdr:col>
      <xdr:colOff>177800</xdr:colOff>
      <xdr:row>58</xdr:row>
      <xdr:rowOff>100844</xdr:rowOff>
    </xdr:to>
    <xdr:cxnSp macro="">
      <xdr:nvCxnSpPr>
        <xdr:cNvPr id="125" name="直線コネクタ 124"/>
        <xdr:cNvCxnSpPr/>
      </xdr:nvCxnSpPr>
      <xdr:spPr>
        <a:xfrm flipV="1">
          <a:off x="2908300" y="100384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59510</xdr:rowOff>
    </xdr:from>
    <xdr:to>
      <xdr:col>15</xdr:col>
      <xdr:colOff>50800</xdr:colOff>
      <xdr:row>58</xdr:row>
      <xdr:rowOff>100844</xdr:rowOff>
    </xdr:to>
    <xdr:cxnSp macro="">
      <xdr:nvCxnSpPr>
        <xdr:cNvPr id="128" name="直線コネクタ 127"/>
        <xdr:cNvCxnSpPr/>
      </xdr:nvCxnSpPr>
      <xdr:spPr>
        <a:xfrm>
          <a:off x="2019300" y="10003610"/>
          <a:ext cx="889000" cy="4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16106</xdr:rowOff>
    </xdr:from>
    <xdr:to>
      <xdr:col>10</xdr:col>
      <xdr:colOff>114300</xdr:colOff>
      <xdr:row>58</xdr:row>
      <xdr:rowOff>59510</xdr:rowOff>
    </xdr:to>
    <xdr:cxnSp macro="">
      <xdr:nvCxnSpPr>
        <xdr:cNvPr id="131" name="直線コネクタ 130"/>
        <xdr:cNvCxnSpPr/>
      </xdr:nvCxnSpPr>
      <xdr:spPr>
        <a:xfrm>
          <a:off x="1130300" y="9960206"/>
          <a:ext cx="889000" cy="4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117351</xdr:rowOff>
    </xdr:from>
    <xdr:to>
      <xdr:col>10</xdr:col>
      <xdr:colOff>165100</xdr:colOff>
      <xdr:row>56</xdr:row>
      <xdr:rowOff>47501</xdr:rowOff>
    </xdr:to>
    <xdr:sp macro="" textlink="">
      <xdr:nvSpPr>
        <xdr:cNvPr id="132" name="フローチャート: 判断 131"/>
        <xdr:cNvSpPr/>
      </xdr:nvSpPr>
      <xdr:spPr>
        <a:xfrm>
          <a:off x="1968500" y="9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64028</xdr:rowOff>
    </xdr:from>
    <xdr:ext cx="599010" cy="259045"/>
    <xdr:sp macro="" textlink="">
      <xdr:nvSpPr>
        <xdr:cNvPr id="133" name="テキスト ボックス 132"/>
        <xdr:cNvSpPr txBox="1"/>
      </xdr:nvSpPr>
      <xdr:spPr>
        <a:xfrm>
          <a:off x="1719795" y="932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125453</xdr:rowOff>
    </xdr:from>
    <xdr:to>
      <xdr:col>6</xdr:col>
      <xdr:colOff>38100</xdr:colOff>
      <xdr:row>58</xdr:row>
      <xdr:rowOff>55603</xdr:rowOff>
    </xdr:to>
    <xdr:sp macro="" textlink="">
      <xdr:nvSpPr>
        <xdr:cNvPr id="134" name="フローチャート: 判断 133"/>
        <xdr:cNvSpPr/>
      </xdr:nvSpPr>
      <xdr:spPr>
        <a:xfrm>
          <a:off x="1079500" y="989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72130</xdr:rowOff>
    </xdr:from>
    <xdr:ext cx="534377" cy="259045"/>
    <xdr:sp macro="" textlink="">
      <xdr:nvSpPr>
        <xdr:cNvPr id="135" name="テキスト ボックス 134"/>
        <xdr:cNvSpPr txBox="1"/>
      </xdr:nvSpPr>
      <xdr:spPr>
        <a:xfrm>
          <a:off x="863111" y="967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43275</xdr:rowOff>
    </xdr:from>
    <xdr:to>
      <xdr:col>24</xdr:col>
      <xdr:colOff>114300</xdr:colOff>
      <xdr:row>58</xdr:row>
      <xdr:rowOff>144875</xdr:rowOff>
    </xdr:to>
    <xdr:sp macro="" textlink="">
      <xdr:nvSpPr>
        <xdr:cNvPr id="141" name="楕円 140"/>
        <xdr:cNvSpPr/>
      </xdr:nvSpPr>
      <xdr:spPr>
        <a:xfrm>
          <a:off x="4584700" y="99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129652</xdr:rowOff>
    </xdr:from>
    <xdr:ext cx="534377" cy="259045"/>
    <xdr:sp macro="" textlink="">
      <xdr:nvSpPr>
        <xdr:cNvPr id="142" name="総務費該当値テキスト"/>
        <xdr:cNvSpPr txBox="1"/>
      </xdr:nvSpPr>
      <xdr:spPr>
        <a:xfrm>
          <a:off x="4686300" y="990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43513</xdr:rowOff>
    </xdr:from>
    <xdr:to>
      <xdr:col>20</xdr:col>
      <xdr:colOff>38100</xdr:colOff>
      <xdr:row>58</xdr:row>
      <xdr:rowOff>145113</xdr:rowOff>
    </xdr:to>
    <xdr:sp macro="" textlink="">
      <xdr:nvSpPr>
        <xdr:cNvPr id="143" name="楕円 142"/>
        <xdr:cNvSpPr/>
      </xdr:nvSpPr>
      <xdr:spPr>
        <a:xfrm>
          <a:off x="3746500" y="99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136240</xdr:rowOff>
    </xdr:from>
    <xdr:ext cx="534377" cy="259045"/>
    <xdr:sp macro="" textlink="">
      <xdr:nvSpPr>
        <xdr:cNvPr id="144" name="テキスト ボックス 143"/>
        <xdr:cNvSpPr txBox="1"/>
      </xdr:nvSpPr>
      <xdr:spPr>
        <a:xfrm>
          <a:off x="3530111" y="1008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50044</xdr:rowOff>
    </xdr:from>
    <xdr:to>
      <xdr:col>15</xdr:col>
      <xdr:colOff>101600</xdr:colOff>
      <xdr:row>58</xdr:row>
      <xdr:rowOff>151644</xdr:rowOff>
    </xdr:to>
    <xdr:sp macro="" textlink="">
      <xdr:nvSpPr>
        <xdr:cNvPr id="145" name="楕円 144"/>
        <xdr:cNvSpPr/>
      </xdr:nvSpPr>
      <xdr:spPr>
        <a:xfrm>
          <a:off x="2857500" y="99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142771</xdr:rowOff>
    </xdr:from>
    <xdr:ext cx="534377" cy="259045"/>
    <xdr:sp macro="" textlink="">
      <xdr:nvSpPr>
        <xdr:cNvPr id="146" name="テキスト ボックス 145"/>
        <xdr:cNvSpPr txBox="1"/>
      </xdr:nvSpPr>
      <xdr:spPr>
        <a:xfrm>
          <a:off x="2641111" y="1008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8710</xdr:rowOff>
    </xdr:from>
    <xdr:to>
      <xdr:col>10</xdr:col>
      <xdr:colOff>165100</xdr:colOff>
      <xdr:row>58</xdr:row>
      <xdr:rowOff>110310</xdr:rowOff>
    </xdr:to>
    <xdr:sp macro="" textlink="">
      <xdr:nvSpPr>
        <xdr:cNvPr id="147" name="楕円 146"/>
        <xdr:cNvSpPr/>
      </xdr:nvSpPr>
      <xdr:spPr>
        <a:xfrm>
          <a:off x="1968500" y="99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101437</xdr:rowOff>
    </xdr:from>
    <xdr:ext cx="534377" cy="259045"/>
    <xdr:sp macro="" textlink="">
      <xdr:nvSpPr>
        <xdr:cNvPr id="148" name="テキスト ボックス 147"/>
        <xdr:cNvSpPr txBox="1"/>
      </xdr:nvSpPr>
      <xdr:spPr>
        <a:xfrm>
          <a:off x="1752111" y="1004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136756</xdr:rowOff>
    </xdr:from>
    <xdr:to>
      <xdr:col>6</xdr:col>
      <xdr:colOff>38100</xdr:colOff>
      <xdr:row>58</xdr:row>
      <xdr:rowOff>66906</xdr:rowOff>
    </xdr:to>
    <xdr:sp macro="" textlink="">
      <xdr:nvSpPr>
        <xdr:cNvPr id="149" name="楕円 148"/>
        <xdr:cNvSpPr/>
      </xdr:nvSpPr>
      <xdr:spPr>
        <a:xfrm>
          <a:off x="1079500" y="990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58033</xdr:rowOff>
    </xdr:from>
    <xdr:ext cx="534377" cy="259045"/>
    <xdr:sp macro="" textlink="">
      <xdr:nvSpPr>
        <xdr:cNvPr id="150" name="テキスト ボックス 149"/>
        <xdr:cNvSpPr txBox="1"/>
      </xdr:nvSpPr>
      <xdr:spPr>
        <a:xfrm>
          <a:off x="863111" y="1000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129609</xdr:rowOff>
    </xdr:from>
    <xdr:to>
      <xdr:col>24</xdr:col>
      <xdr:colOff>63500</xdr:colOff>
      <xdr:row>78</xdr:row>
      <xdr:rowOff>36213</xdr:rowOff>
    </xdr:to>
    <xdr:cxnSp macro="">
      <xdr:nvCxnSpPr>
        <xdr:cNvPr id="178" name="直線コネクタ 177"/>
        <xdr:cNvCxnSpPr/>
      </xdr:nvCxnSpPr>
      <xdr:spPr>
        <a:xfrm>
          <a:off x="3797300" y="13331259"/>
          <a:ext cx="838200" cy="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129609</xdr:rowOff>
    </xdr:from>
    <xdr:to>
      <xdr:col>19</xdr:col>
      <xdr:colOff>177800</xdr:colOff>
      <xdr:row>78</xdr:row>
      <xdr:rowOff>839</xdr:rowOff>
    </xdr:to>
    <xdr:cxnSp macro="">
      <xdr:nvCxnSpPr>
        <xdr:cNvPr id="181" name="直線コネクタ 180"/>
        <xdr:cNvCxnSpPr/>
      </xdr:nvCxnSpPr>
      <xdr:spPr>
        <a:xfrm flipV="1">
          <a:off x="2908300" y="13331259"/>
          <a:ext cx="889000" cy="4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93692</xdr:rowOff>
    </xdr:from>
    <xdr:to>
      <xdr:col>15</xdr:col>
      <xdr:colOff>50800</xdr:colOff>
      <xdr:row>78</xdr:row>
      <xdr:rowOff>839</xdr:rowOff>
    </xdr:to>
    <xdr:cxnSp macro="">
      <xdr:nvCxnSpPr>
        <xdr:cNvPr id="184" name="直線コネクタ 183"/>
        <xdr:cNvCxnSpPr/>
      </xdr:nvCxnSpPr>
      <xdr:spPr>
        <a:xfrm>
          <a:off x="2019300" y="13295342"/>
          <a:ext cx="889000" cy="7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93692</xdr:rowOff>
    </xdr:from>
    <xdr:to>
      <xdr:col>10</xdr:col>
      <xdr:colOff>114300</xdr:colOff>
      <xdr:row>77</xdr:row>
      <xdr:rowOff>111582</xdr:rowOff>
    </xdr:to>
    <xdr:cxnSp macro="">
      <xdr:nvCxnSpPr>
        <xdr:cNvPr id="187" name="直線コネクタ 186"/>
        <xdr:cNvCxnSpPr/>
      </xdr:nvCxnSpPr>
      <xdr:spPr>
        <a:xfrm flipV="1">
          <a:off x="1130300" y="13295342"/>
          <a:ext cx="889000" cy="1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15464</xdr:rowOff>
    </xdr:from>
    <xdr:to>
      <xdr:col>10</xdr:col>
      <xdr:colOff>165100</xdr:colOff>
      <xdr:row>77</xdr:row>
      <xdr:rowOff>117064</xdr:rowOff>
    </xdr:to>
    <xdr:sp macro="" textlink="">
      <xdr:nvSpPr>
        <xdr:cNvPr id="188" name="フローチャート: 判断 187"/>
        <xdr:cNvSpPr/>
      </xdr:nvSpPr>
      <xdr:spPr>
        <a:xfrm>
          <a:off x="1968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133591</xdr:rowOff>
    </xdr:from>
    <xdr:ext cx="599010" cy="259045"/>
    <xdr:sp macro="" textlink="">
      <xdr:nvSpPr>
        <xdr:cNvPr id="189" name="テキスト ボックス 188"/>
        <xdr:cNvSpPr txBox="1"/>
      </xdr:nvSpPr>
      <xdr:spPr>
        <a:xfrm>
          <a:off x="1719795" y="129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80144</xdr:rowOff>
    </xdr:from>
    <xdr:to>
      <xdr:col>6</xdr:col>
      <xdr:colOff>38100</xdr:colOff>
      <xdr:row>78</xdr:row>
      <xdr:rowOff>10294</xdr:rowOff>
    </xdr:to>
    <xdr:sp macro="" textlink="">
      <xdr:nvSpPr>
        <xdr:cNvPr id="190" name="フローチャート: 判断 189"/>
        <xdr:cNvSpPr/>
      </xdr:nvSpPr>
      <xdr:spPr>
        <a:xfrm>
          <a:off x="1079500" y="132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1421</xdr:rowOff>
    </xdr:from>
    <xdr:ext cx="599010" cy="259045"/>
    <xdr:sp macro="" textlink="">
      <xdr:nvSpPr>
        <xdr:cNvPr id="191" name="テキスト ボックス 190"/>
        <xdr:cNvSpPr txBox="1"/>
      </xdr:nvSpPr>
      <xdr:spPr>
        <a:xfrm>
          <a:off x="830795" y="1337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156863</xdr:rowOff>
    </xdr:from>
    <xdr:to>
      <xdr:col>24</xdr:col>
      <xdr:colOff>114300</xdr:colOff>
      <xdr:row>78</xdr:row>
      <xdr:rowOff>87013</xdr:rowOff>
    </xdr:to>
    <xdr:sp macro="" textlink="">
      <xdr:nvSpPr>
        <xdr:cNvPr id="197" name="楕円 196"/>
        <xdr:cNvSpPr/>
      </xdr:nvSpPr>
      <xdr:spPr>
        <a:xfrm>
          <a:off x="4584700" y="133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71790</xdr:rowOff>
    </xdr:from>
    <xdr:ext cx="599010" cy="259045"/>
    <xdr:sp macro="" textlink="">
      <xdr:nvSpPr>
        <xdr:cNvPr id="198" name="民生費該当値テキスト"/>
        <xdr:cNvSpPr txBox="1"/>
      </xdr:nvSpPr>
      <xdr:spPr>
        <a:xfrm>
          <a:off x="4686300" y="1327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78809</xdr:rowOff>
    </xdr:from>
    <xdr:to>
      <xdr:col>20</xdr:col>
      <xdr:colOff>38100</xdr:colOff>
      <xdr:row>78</xdr:row>
      <xdr:rowOff>8959</xdr:rowOff>
    </xdr:to>
    <xdr:sp macro="" textlink="">
      <xdr:nvSpPr>
        <xdr:cNvPr id="199" name="楕円 198"/>
        <xdr:cNvSpPr/>
      </xdr:nvSpPr>
      <xdr:spPr>
        <a:xfrm>
          <a:off x="3746500" y="1328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86</xdr:rowOff>
    </xdr:from>
    <xdr:ext cx="599010" cy="259045"/>
    <xdr:sp macro="" textlink="">
      <xdr:nvSpPr>
        <xdr:cNvPr id="200" name="テキスト ボックス 199"/>
        <xdr:cNvSpPr txBox="1"/>
      </xdr:nvSpPr>
      <xdr:spPr>
        <a:xfrm>
          <a:off x="3497795" y="1337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121489</xdr:rowOff>
    </xdr:from>
    <xdr:to>
      <xdr:col>15</xdr:col>
      <xdr:colOff>101600</xdr:colOff>
      <xdr:row>78</xdr:row>
      <xdr:rowOff>51639</xdr:rowOff>
    </xdr:to>
    <xdr:sp macro="" textlink="">
      <xdr:nvSpPr>
        <xdr:cNvPr id="201" name="楕円 200"/>
        <xdr:cNvSpPr/>
      </xdr:nvSpPr>
      <xdr:spPr>
        <a:xfrm>
          <a:off x="2857500" y="133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42766</xdr:rowOff>
    </xdr:from>
    <xdr:ext cx="599010" cy="259045"/>
    <xdr:sp macro="" textlink="">
      <xdr:nvSpPr>
        <xdr:cNvPr id="202" name="テキスト ボックス 201"/>
        <xdr:cNvSpPr txBox="1"/>
      </xdr:nvSpPr>
      <xdr:spPr>
        <a:xfrm>
          <a:off x="2608795" y="1341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42892</xdr:rowOff>
    </xdr:from>
    <xdr:to>
      <xdr:col>10</xdr:col>
      <xdr:colOff>165100</xdr:colOff>
      <xdr:row>77</xdr:row>
      <xdr:rowOff>144492</xdr:rowOff>
    </xdr:to>
    <xdr:sp macro="" textlink="">
      <xdr:nvSpPr>
        <xdr:cNvPr id="203" name="楕円 202"/>
        <xdr:cNvSpPr/>
      </xdr:nvSpPr>
      <xdr:spPr>
        <a:xfrm>
          <a:off x="1968500" y="1324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135619</xdr:rowOff>
    </xdr:from>
    <xdr:ext cx="599010" cy="259045"/>
    <xdr:sp macro="" textlink="">
      <xdr:nvSpPr>
        <xdr:cNvPr id="204" name="テキスト ボックス 203"/>
        <xdr:cNvSpPr txBox="1"/>
      </xdr:nvSpPr>
      <xdr:spPr>
        <a:xfrm>
          <a:off x="1719795" y="1333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60782</xdr:rowOff>
    </xdr:from>
    <xdr:to>
      <xdr:col>6</xdr:col>
      <xdr:colOff>38100</xdr:colOff>
      <xdr:row>77</xdr:row>
      <xdr:rowOff>162382</xdr:rowOff>
    </xdr:to>
    <xdr:sp macro="" textlink="">
      <xdr:nvSpPr>
        <xdr:cNvPr id="205" name="楕円 204"/>
        <xdr:cNvSpPr/>
      </xdr:nvSpPr>
      <xdr:spPr>
        <a:xfrm>
          <a:off x="1079500" y="132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7459</xdr:rowOff>
    </xdr:from>
    <xdr:ext cx="599010" cy="259045"/>
    <xdr:sp macro="" textlink="">
      <xdr:nvSpPr>
        <xdr:cNvPr id="206" name="テキスト ボックス 205"/>
        <xdr:cNvSpPr txBox="1"/>
      </xdr:nvSpPr>
      <xdr:spPr>
        <a:xfrm>
          <a:off x="830795" y="1303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67168</xdr:rowOff>
    </xdr:from>
    <xdr:to>
      <xdr:col>24</xdr:col>
      <xdr:colOff>63500</xdr:colOff>
      <xdr:row>98</xdr:row>
      <xdr:rowOff>13981</xdr:rowOff>
    </xdr:to>
    <xdr:cxnSp macro="">
      <xdr:nvCxnSpPr>
        <xdr:cNvPr id="237" name="直線コネクタ 236"/>
        <xdr:cNvCxnSpPr/>
      </xdr:nvCxnSpPr>
      <xdr:spPr>
        <a:xfrm flipV="1">
          <a:off x="3797300" y="16697818"/>
          <a:ext cx="838200" cy="1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13981</xdr:rowOff>
    </xdr:from>
    <xdr:to>
      <xdr:col>19</xdr:col>
      <xdr:colOff>177800</xdr:colOff>
      <xdr:row>98</xdr:row>
      <xdr:rowOff>45735</xdr:rowOff>
    </xdr:to>
    <xdr:cxnSp macro="">
      <xdr:nvCxnSpPr>
        <xdr:cNvPr id="240" name="直線コネクタ 239"/>
        <xdr:cNvCxnSpPr/>
      </xdr:nvCxnSpPr>
      <xdr:spPr>
        <a:xfrm flipV="1">
          <a:off x="2908300" y="16816081"/>
          <a:ext cx="889000" cy="3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45408</xdr:rowOff>
    </xdr:from>
    <xdr:to>
      <xdr:col>15</xdr:col>
      <xdr:colOff>50800</xdr:colOff>
      <xdr:row>98</xdr:row>
      <xdr:rowOff>45735</xdr:rowOff>
    </xdr:to>
    <xdr:cxnSp macro="">
      <xdr:nvCxnSpPr>
        <xdr:cNvPr id="243" name="直線コネクタ 242"/>
        <xdr:cNvCxnSpPr/>
      </xdr:nvCxnSpPr>
      <xdr:spPr>
        <a:xfrm>
          <a:off x="2019300" y="1684750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45408</xdr:rowOff>
    </xdr:from>
    <xdr:to>
      <xdr:col>10</xdr:col>
      <xdr:colOff>114300</xdr:colOff>
      <xdr:row>98</xdr:row>
      <xdr:rowOff>59331</xdr:rowOff>
    </xdr:to>
    <xdr:cxnSp macro="">
      <xdr:nvCxnSpPr>
        <xdr:cNvPr id="246" name="直線コネクタ 245"/>
        <xdr:cNvCxnSpPr/>
      </xdr:nvCxnSpPr>
      <xdr:spPr>
        <a:xfrm flipV="1">
          <a:off x="1130300" y="16847508"/>
          <a:ext cx="889000" cy="1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83327</xdr:rowOff>
    </xdr:from>
    <xdr:to>
      <xdr:col>10</xdr:col>
      <xdr:colOff>165100</xdr:colOff>
      <xdr:row>97</xdr:row>
      <xdr:rowOff>13477</xdr:rowOff>
    </xdr:to>
    <xdr:sp macro="" textlink="">
      <xdr:nvSpPr>
        <xdr:cNvPr id="247" name="フローチャート: 判断 246"/>
        <xdr:cNvSpPr/>
      </xdr:nvSpPr>
      <xdr:spPr>
        <a:xfrm>
          <a:off x="1968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30004</xdr:rowOff>
    </xdr:from>
    <xdr:ext cx="534377" cy="259045"/>
    <xdr:sp macro="" textlink="">
      <xdr:nvSpPr>
        <xdr:cNvPr id="248" name="テキスト ボックス 247"/>
        <xdr:cNvSpPr txBox="1"/>
      </xdr:nvSpPr>
      <xdr:spPr>
        <a:xfrm>
          <a:off x="1752111" y="163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119315</xdr:rowOff>
    </xdr:from>
    <xdr:to>
      <xdr:col>6</xdr:col>
      <xdr:colOff>38100</xdr:colOff>
      <xdr:row>97</xdr:row>
      <xdr:rowOff>49465</xdr:rowOff>
    </xdr:to>
    <xdr:sp macro="" textlink="">
      <xdr:nvSpPr>
        <xdr:cNvPr id="249" name="フローチャート: 判断 248"/>
        <xdr:cNvSpPr/>
      </xdr:nvSpPr>
      <xdr:spPr>
        <a:xfrm>
          <a:off x="1079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65992</xdr:rowOff>
    </xdr:from>
    <xdr:ext cx="534377" cy="259045"/>
    <xdr:sp macro="" textlink="">
      <xdr:nvSpPr>
        <xdr:cNvPr id="250" name="テキスト ボックス 249"/>
        <xdr:cNvSpPr txBox="1"/>
      </xdr:nvSpPr>
      <xdr:spPr>
        <a:xfrm>
          <a:off x="863111" y="163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16368</xdr:rowOff>
    </xdr:from>
    <xdr:to>
      <xdr:col>24</xdr:col>
      <xdr:colOff>114300</xdr:colOff>
      <xdr:row>97</xdr:row>
      <xdr:rowOff>117968</xdr:rowOff>
    </xdr:to>
    <xdr:sp macro="" textlink="">
      <xdr:nvSpPr>
        <xdr:cNvPr id="256" name="楕円 255"/>
        <xdr:cNvSpPr/>
      </xdr:nvSpPr>
      <xdr:spPr>
        <a:xfrm>
          <a:off x="4584700" y="1664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166245</xdr:rowOff>
    </xdr:from>
    <xdr:ext cx="534377" cy="259045"/>
    <xdr:sp macro="" textlink="">
      <xdr:nvSpPr>
        <xdr:cNvPr id="257" name="衛生費該当値テキスト"/>
        <xdr:cNvSpPr txBox="1"/>
      </xdr:nvSpPr>
      <xdr:spPr>
        <a:xfrm>
          <a:off x="4686300" y="1662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134631</xdr:rowOff>
    </xdr:from>
    <xdr:to>
      <xdr:col>20</xdr:col>
      <xdr:colOff>38100</xdr:colOff>
      <xdr:row>98</xdr:row>
      <xdr:rowOff>64781</xdr:rowOff>
    </xdr:to>
    <xdr:sp macro="" textlink="">
      <xdr:nvSpPr>
        <xdr:cNvPr id="258" name="楕円 257"/>
        <xdr:cNvSpPr/>
      </xdr:nvSpPr>
      <xdr:spPr>
        <a:xfrm>
          <a:off x="3746500" y="1676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55908</xdr:rowOff>
    </xdr:from>
    <xdr:ext cx="534377" cy="259045"/>
    <xdr:sp macro="" textlink="">
      <xdr:nvSpPr>
        <xdr:cNvPr id="259" name="テキスト ボックス 258"/>
        <xdr:cNvSpPr txBox="1"/>
      </xdr:nvSpPr>
      <xdr:spPr>
        <a:xfrm>
          <a:off x="3530111" y="1685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166385</xdr:rowOff>
    </xdr:from>
    <xdr:to>
      <xdr:col>15</xdr:col>
      <xdr:colOff>101600</xdr:colOff>
      <xdr:row>98</xdr:row>
      <xdr:rowOff>96535</xdr:rowOff>
    </xdr:to>
    <xdr:sp macro="" textlink="">
      <xdr:nvSpPr>
        <xdr:cNvPr id="260" name="楕円 259"/>
        <xdr:cNvSpPr/>
      </xdr:nvSpPr>
      <xdr:spPr>
        <a:xfrm>
          <a:off x="2857500" y="1679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87662</xdr:rowOff>
    </xdr:from>
    <xdr:ext cx="534377" cy="259045"/>
    <xdr:sp macro="" textlink="">
      <xdr:nvSpPr>
        <xdr:cNvPr id="261" name="テキスト ボックス 260"/>
        <xdr:cNvSpPr txBox="1"/>
      </xdr:nvSpPr>
      <xdr:spPr>
        <a:xfrm>
          <a:off x="2641111" y="1688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166058</xdr:rowOff>
    </xdr:from>
    <xdr:to>
      <xdr:col>10</xdr:col>
      <xdr:colOff>165100</xdr:colOff>
      <xdr:row>98</xdr:row>
      <xdr:rowOff>96208</xdr:rowOff>
    </xdr:to>
    <xdr:sp macro="" textlink="">
      <xdr:nvSpPr>
        <xdr:cNvPr id="262" name="楕円 261"/>
        <xdr:cNvSpPr/>
      </xdr:nvSpPr>
      <xdr:spPr>
        <a:xfrm>
          <a:off x="1968500" y="167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87335</xdr:rowOff>
    </xdr:from>
    <xdr:ext cx="534377" cy="259045"/>
    <xdr:sp macro="" textlink="">
      <xdr:nvSpPr>
        <xdr:cNvPr id="263" name="テキスト ボックス 262"/>
        <xdr:cNvSpPr txBox="1"/>
      </xdr:nvSpPr>
      <xdr:spPr>
        <a:xfrm>
          <a:off x="1752111" y="1688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8531</xdr:rowOff>
    </xdr:from>
    <xdr:to>
      <xdr:col>6</xdr:col>
      <xdr:colOff>38100</xdr:colOff>
      <xdr:row>98</xdr:row>
      <xdr:rowOff>110131</xdr:rowOff>
    </xdr:to>
    <xdr:sp macro="" textlink="">
      <xdr:nvSpPr>
        <xdr:cNvPr id="264" name="楕円 263"/>
        <xdr:cNvSpPr/>
      </xdr:nvSpPr>
      <xdr:spPr>
        <a:xfrm>
          <a:off x="1079500" y="168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101258</xdr:rowOff>
    </xdr:from>
    <xdr:ext cx="534377" cy="259045"/>
    <xdr:sp macro="" textlink="">
      <xdr:nvSpPr>
        <xdr:cNvPr id="265" name="テキスト ボックス 264"/>
        <xdr:cNvSpPr txBox="1"/>
      </xdr:nvSpPr>
      <xdr:spPr>
        <a:xfrm>
          <a:off x="863111" y="1690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83464</xdr:rowOff>
    </xdr:from>
    <xdr:to>
      <xdr:col>55</xdr:col>
      <xdr:colOff>0</xdr:colOff>
      <xdr:row>37</xdr:row>
      <xdr:rowOff>87579</xdr:rowOff>
    </xdr:to>
    <xdr:cxnSp macro="">
      <xdr:nvCxnSpPr>
        <xdr:cNvPr id="292" name="直線コネクタ 291"/>
        <xdr:cNvCxnSpPr/>
      </xdr:nvCxnSpPr>
      <xdr:spPr>
        <a:xfrm>
          <a:off x="9639300" y="6427114"/>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83464</xdr:rowOff>
    </xdr:from>
    <xdr:to>
      <xdr:col>50</xdr:col>
      <xdr:colOff>114300</xdr:colOff>
      <xdr:row>37</xdr:row>
      <xdr:rowOff>108610</xdr:rowOff>
    </xdr:to>
    <xdr:cxnSp macro="">
      <xdr:nvCxnSpPr>
        <xdr:cNvPr id="295" name="直線コネクタ 294"/>
        <xdr:cNvCxnSpPr/>
      </xdr:nvCxnSpPr>
      <xdr:spPr>
        <a:xfrm flipV="1">
          <a:off x="8750300" y="642711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108610</xdr:rowOff>
    </xdr:from>
    <xdr:to>
      <xdr:col>45</xdr:col>
      <xdr:colOff>177800</xdr:colOff>
      <xdr:row>37</xdr:row>
      <xdr:rowOff>128270</xdr:rowOff>
    </xdr:to>
    <xdr:cxnSp macro="">
      <xdr:nvCxnSpPr>
        <xdr:cNvPr id="298" name="直線コネクタ 297"/>
        <xdr:cNvCxnSpPr/>
      </xdr:nvCxnSpPr>
      <xdr:spPr>
        <a:xfrm flipV="1">
          <a:off x="7861300" y="6452260"/>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169418</xdr:rowOff>
    </xdr:from>
    <xdr:to>
      <xdr:col>41</xdr:col>
      <xdr:colOff>50800</xdr:colOff>
      <xdr:row>37</xdr:row>
      <xdr:rowOff>128270</xdr:rowOff>
    </xdr:to>
    <xdr:cxnSp macro="">
      <xdr:nvCxnSpPr>
        <xdr:cNvPr id="301" name="直線コネクタ 300"/>
        <xdr:cNvCxnSpPr/>
      </xdr:nvCxnSpPr>
      <xdr:spPr>
        <a:xfrm>
          <a:off x="6972300" y="5655818"/>
          <a:ext cx="889000" cy="81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26721</xdr:rowOff>
    </xdr:from>
    <xdr:to>
      <xdr:col>41</xdr:col>
      <xdr:colOff>101600</xdr:colOff>
      <xdr:row>32</xdr:row>
      <xdr:rowOff>128321</xdr:rowOff>
    </xdr:to>
    <xdr:sp macro="" textlink="">
      <xdr:nvSpPr>
        <xdr:cNvPr id="302" name="フローチャート: 判断 301"/>
        <xdr:cNvSpPr/>
      </xdr:nvSpPr>
      <xdr:spPr>
        <a:xfrm>
          <a:off x="7810500" y="55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144848</xdr:rowOff>
    </xdr:from>
    <xdr:ext cx="469744" cy="259045"/>
    <xdr:sp macro="" textlink="">
      <xdr:nvSpPr>
        <xdr:cNvPr id="303" name="テキスト ボックス 302"/>
        <xdr:cNvSpPr txBox="1"/>
      </xdr:nvSpPr>
      <xdr:spPr>
        <a:xfrm>
          <a:off x="7626428" y="52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4" name="フローチャート: 判断 303"/>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70528</xdr:rowOff>
    </xdr:from>
    <xdr:ext cx="469744" cy="259045"/>
    <xdr:sp macro="" textlink="">
      <xdr:nvSpPr>
        <xdr:cNvPr id="305" name="テキスト ボックス 304"/>
        <xdr:cNvSpPr txBox="1"/>
      </xdr:nvSpPr>
      <xdr:spPr>
        <a:xfrm>
          <a:off x="6737428" y="60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36779</xdr:rowOff>
    </xdr:from>
    <xdr:to>
      <xdr:col>55</xdr:col>
      <xdr:colOff>50800</xdr:colOff>
      <xdr:row>37</xdr:row>
      <xdr:rowOff>138379</xdr:rowOff>
    </xdr:to>
    <xdr:sp macro="" textlink="">
      <xdr:nvSpPr>
        <xdr:cNvPr id="311" name="楕円 310"/>
        <xdr:cNvSpPr/>
      </xdr:nvSpPr>
      <xdr:spPr>
        <a:xfrm>
          <a:off x="10426700" y="63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15206</xdr:rowOff>
    </xdr:from>
    <xdr:ext cx="378565" cy="259045"/>
    <xdr:sp macro="" textlink="">
      <xdr:nvSpPr>
        <xdr:cNvPr id="312" name="労働費該当値テキスト"/>
        <xdr:cNvSpPr txBox="1"/>
      </xdr:nvSpPr>
      <xdr:spPr>
        <a:xfrm>
          <a:off x="10528300" y="635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32664</xdr:rowOff>
    </xdr:from>
    <xdr:to>
      <xdr:col>50</xdr:col>
      <xdr:colOff>165100</xdr:colOff>
      <xdr:row>37</xdr:row>
      <xdr:rowOff>134264</xdr:rowOff>
    </xdr:to>
    <xdr:sp macro="" textlink="">
      <xdr:nvSpPr>
        <xdr:cNvPr id="313" name="楕円 312"/>
        <xdr:cNvSpPr/>
      </xdr:nvSpPr>
      <xdr:spPr>
        <a:xfrm>
          <a:off x="9588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125392</xdr:rowOff>
    </xdr:from>
    <xdr:ext cx="378565" cy="259045"/>
    <xdr:sp macro="" textlink="">
      <xdr:nvSpPr>
        <xdr:cNvPr id="314" name="テキスト ボックス 313"/>
        <xdr:cNvSpPr txBox="1"/>
      </xdr:nvSpPr>
      <xdr:spPr>
        <a:xfrm>
          <a:off x="9450017" y="6469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57810</xdr:rowOff>
    </xdr:from>
    <xdr:to>
      <xdr:col>46</xdr:col>
      <xdr:colOff>38100</xdr:colOff>
      <xdr:row>37</xdr:row>
      <xdr:rowOff>159410</xdr:rowOff>
    </xdr:to>
    <xdr:sp macro="" textlink="">
      <xdr:nvSpPr>
        <xdr:cNvPr id="315" name="楕円 314"/>
        <xdr:cNvSpPr/>
      </xdr:nvSpPr>
      <xdr:spPr>
        <a:xfrm>
          <a:off x="8699500" y="64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150537</xdr:rowOff>
    </xdr:from>
    <xdr:ext cx="378565" cy="259045"/>
    <xdr:sp macro="" textlink="">
      <xdr:nvSpPr>
        <xdr:cNvPr id="316" name="テキスト ボックス 315"/>
        <xdr:cNvSpPr txBox="1"/>
      </xdr:nvSpPr>
      <xdr:spPr>
        <a:xfrm>
          <a:off x="8561017" y="6494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77470</xdr:rowOff>
    </xdr:from>
    <xdr:to>
      <xdr:col>41</xdr:col>
      <xdr:colOff>101600</xdr:colOff>
      <xdr:row>38</xdr:row>
      <xdr:rowOff>7620</xdr:rowOff>
    </xdr:to>
    <xdr:sp macro="" textlink="">
      <xdr:nvSpPr>
        <xdr:cNvPr id="317" name="楕円 316"/>
        <xdr:cNvSpPr/>
      </xdr:nvSpPr>
      <xdr:spPr>
        <a:xfrm>
          <a:off x="7810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170197</xdr:rowOff>
    </xdr:from>
    <xdr:ext cx="378565" cy="259045"/>
    <xdr:sp macro="" textlink="">
      <xdr:nvSpPr>
        <xdr:cNvPr id="318" name="テキスト ボックス 317"/>
        <xdr:cNvSpPr txBox="1"/>
      </xdr:nvSpPr>
      <xdr:spPr>
        <a:xfrm>
          <a:off x="7672017" y="651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118618</xdr:rowOff>
    </xdr:from>
    <xdr:to>
      <xdr:col>36</xdr:col>
      <xdr:colOff>165100</xdr:colOff>
      <xdr:row>33</xdr:row>
      <xdr:rowOff>48768</xdr:rowOff>
    </xdr:to>
    <xdr:sp macro="" textlink="">
      <xdr:nvSpPr>
        <xdr:cNvPr id="319" name="楕円 318"/>
        <xdr:cNvSpPr/>
      </xdr:nvSpPr>
      <xdr:spPr>
        <a:xfrm>
          <a:off x="6921500" y="56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65295</xdr:rowOff>
    </xdr:from>
    <xdr:ext cx="469744" cy="259045"/>
    <xdr:sp macro="" textlink="">
      <xdr:nvSpPr>
        <xdr:cNvPr id="320" name="テキスト ボックス 319"/>
        <xdr:cNvSpPr txBox="1"/>
      </xdr:nvSpPr>
      <xdr:spPr>
        <a:xfrm>
          <a:off x="6737428" y="53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72617</xdr:rowOff>
    </xdr:from>
    <xdr:to>
      <xdr:col>55</xdr:col>
      <xdr:colOff>0</xdr:colOff>
      <xdr:row>56</xdr:row>
      <xdr:rowOff>97341</xdr:rowOff>
    </xdr:to>
    <xdr:cxnSp macro="">
      <xdr:nvCxnSpPr>
        <xdr:cNvPr id="345" name="直線コネクタ 344"/>
        <xdr:cNvCxnSpPr/>
      </xdr:nvCxnSpPr>
      <xdr:spPr>
        <a:xfrm>
          <a:off x="9639300" y="9502367"/>
          <a:ext cx="838200" cy="19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99291</xdr:rowOff>
    </xdr:from>
    <xdr:ext cx="534377" cy="259045"/>
    <xdr:sp macro="" textlink="">
      <xdr:nvSpPr>
        <xdr:cNvPr id="346" name="農林水産業費平均値テキスト"/>
        <xdr:cNvSpPr txBox="1"/>
      </xdr:nvSpPr>
      <xdr:spPr>
        <a:xfrm>
          <a:off x="10528300" y="9700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72617</xdr:rowOff>
    </xdr:from>
    <xdr:to>
      <xdr:col>50</xdr:col>
      <xdr:colOff>114300</xdr:colOff>
      <xdr:row>56</xdr:row>
      <xdr:rowOff>156199</xdr:rowOff>
    </xdr:to>
    <xdr:cxnSp macro="">
      <xdr:nvCxnSpPr>
        <xdr:cNvPr id="348" name="直線コネクタ 347"/>
        <xdr:cNvCxnSpPr/>
      </xdr:nvCxnSpPr>
      <xdr:spPr>
        <a:xfrm flipV="1">
          <a:off x="8750300" y="9502367"/>
          <a:ext cx="889000" cy="25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44256</xdr:rowOff>
    </xdr:from>
    <xdr:ext cx="534377" cy="259045"/>
    <xdr:sp macro="" textlink="">
      <xdr:nvSpPr>
        <xdr:cNvPr id="350" name="テキスト ボックス 349"/>
        <xdr:cNvSpPr txBox="1"/>
      </xdr:nvSpPr>
      <xdr:spPr>
        <a:xfrm>
          <a:off x="9372111" y="98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131287</xdr:rowOff>
    </xdr:from>
    <xdr:to>
      <xdr:col>45</xdr:col>
      <xdr:colOff>177800</xdr:colOff>
      <xdr:row>56</xdr:row>
      <xdr:rowOff>156199</xdr:rowOff>
    </xdr:to>
    <xdr:cxnSp macro="">
      <xdr:nvCxnSpPr>
        <xdr:cNvPr id="351" name="直線コネクタ 350"/>
        <xdr:cNvCxnSpPr/>
      </xdr:nvCxnSpPr>
      <xdr:spPr>
        <a:xfrm>
          <a:off x="7861300" y="9732487"/>
          <a:ext cx="889000" cy="2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131287</xdr:rowOff>
    </xdr:from>
    <xdr:to>
      <xdr:col>41</xdr:col>
      <xdr:colOff>50800</xdr:colOff>
      <xdr:row>57</xdr:row>
      <xdr:rowOff>22908</xdr:rowOff>
    </xdr:to>
    <xdr:cxnSp macro="">
      <xdr:nvCxnSpPr>
        <xdr:cNvPr id="354" name="直線コネクタ 353"/>
        <xdr:cNvCxnSpPr/>
      </xdr:nvCxnSpPr>
      <xdr:spPr>
        <a:xfrm flipV="1">
          <a:off x="6972300" y="9732487"/>
          <a:ext cx="889000" cy="6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41797</xdr:rowOff>
    </xdr:from>
    <xdr:to>
      <xdr:col>41</xdr:col>
      <xdr:colOff>101600</xdr:colOff>
      <xdr:row>56</xdr:row>
      <xdr:rowOff>143397</xdr:rowOff>
    </xdr:to>
    <xdr:sp macro="" textlink="">
      <xdr:nvSpPr>
        <xdr:cNvPr id="355" name="フローチャート: 判断 354"/>
        <xdr:cNvSpPr/>
      </xdr:nvSpPr>
      <xdr:spPr>
        <a:xfrm>
          <a:off x="7810500" y="96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159924</xdr:rowOff>
    </xdr:from>
    <xdr:ext cx="534377" cy="259045"/>
    <xdr:sp macro="" textlink="">
      <xdr:nvSpPr>
        <xdr:cNvPr id="356" name="テキスト ボックス 355"/>
        <xdr:cNvSpPr txBox="1"/>
      </xdr:nvSpPr>
      <xdr:spPr>
        <a:xfrm>
          <a:off x="7594111" y="94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135123</xdr:rowOff>
    </xdr:from>
    <xdr:to>
      <xdr:col>36</xdr:col>
      <xdr:colOff>165100</xdr:colOff>
      <xdr:row>57</xdr:row>
      <xdr:rowOff>65273</xdr:rowOff>
    </xdr:to>
    <xdr:sp macro="" textlink="">
      <xdr:nvSpPr>
        <xdr:cNvPr id="357" name="フローチャート: 判断 356"/>
        <xdr:cNvSpPr/>
      </xdr:nvSpPr>
      <xdr:spPr>
        <a:xfrm>
          <a:off x="6921500" y="973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81800</xdr:rowOff>
    </xdr:from>
    <xdr:ext cx="534377" cy="259045"/>
    <xdr:sp macro="" textlink="">
      <xdr:nvSpPr>
        <xdr:cNvPr id="358" name="テキスト ボックス 357"/>
        <xdr:cNvSpPr txBox="1"/>
      </xdr:nvSpPr>
      <xdr:spPr>
        <a:xfrm>
          <a:off x="6705111" y="951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46541</xdr:rowOff>
    </xdr:from>
    <xdr:to>
      <xdr:col>55</xdr:col>
      <xdr:colOff>50800</xdr:colOff>
      <xdr:row>56</xdr:row>
      <xdr:rowOff>148141</xdr:rowOff>
    </xdr:to>
    <xdr:sp macro="" textlink="">
      <xdr:nvSpPr>
        <xdr:cNvPr id="364" name="楕円 363"/>
        <xdr:cNvSpPr/>
      </xdr:nvSpPr>
      <xdr:spPr>
        <a:xfrm>
          <a:off x="10426700" y="96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69418</xdr:rowOff>
    </xdr:from>
    <xdr:ext cx="534377" cy="259045"/>
    <xdr:sp macro="" textlink="">
      <xdr:nvSpPr>
        <xdr:cNvPr id="365" name="農林水産業費該当値テキスト"/>
        <xdr:cNvSpPr txBox="1"/>
      </xdr:nvSpPr>
      <xdr:spPr>
        <a:xfrm>
          <a:off x="10528300" y="949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21817</xdr:rowOff>
    </xdr:from>
    <xdr:to>
      <xdr:col>50</xdr:col>
      <xdr:colOff>165100</xdr:colOff>
      <xdr:row>55</xdr:row>
      <xdr:rowOff>123417</xdr:rowOff>
    </xdr:to>
    <xdr:sp macro="" textlink="">
      <xdr:nvSpPr>
        <xdr:cNvPr id="366" name="楕円 365"/>
        <xdr:cNvSpPr/>
      </xdr:nvSpPr>
      <xdr:spPr>
        <a:xfrm>
          <a:off x="9588500" y="945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139944</xdr:rowOff>
    </xdr:from>
    <xdr:ext cx="534377" cy="259045"/>
    <xdr:sp macro="" textlink="">
      <xdr:nvSpPr>
        <xdr:cNvPr id="367" name="テキスト ボックス 366"/>
        <xdr:cNvSpPr txBox="1"/>
      </xdr:nvSpPr>
      <xdr:spPr>
        <a:xfrm>
          <a:off x="9372111" y="922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105399</xdr:rowOff>
    </xdr:from>
    <xdr:to>
      <xdr:col>46</xdr:col>
      <xdr:colOff>38100</xdr:colOff>
      <xdr:row>57</xdr:row>
      <xdr:rowOff>35549</xdr:rowOff>
    </xdr:to>
    <xdr:sp macro="" textlink="">
      <xdr:nvSpPr>
        <xdr:cNvPr id="368" name="楕円 367"/>
        <xdr:cNvSpPr/>
      </xdr:nvSpPr>
      <xdr:spPr>
        <a:xfrm>
          <a:off x="8699500" y="970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26676</xdr:rowOff>
    </xdr:from>
    <xdr:ext cx="534377" cy="259045"/>
    <xdr:sp macro="" textlink="">
      <xdr:nvSpPr>
        <xdr:cNvPr id="369" name="テキスト ボックス 368"/>
        <xdr:cNvSpPr txBox="1"/>
      </xdr:nvSpPr>
      <xdr:spPr>
        <a:xfrm>
          <a:off x="8483111" y="97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80487</xdr:rowOff>
    </xdr:from>
    <xdr:to>
      <xdr:col>41</xdr:col>
      <xdr:colOff>101600</xdr:colOff>
      <xdr:row>57</xdr:row>
      <xdr:rowOff>10637</xdr:rowOff>
    </xdr:to>
    <xdr:sp macro="" textlink="">
      <xdr:nvSpPr>
        <xdr:cNvPr id="370" name="楕円 369"/>
        <xdr:cNvSpPr/>
      </xdr:nvSpPr>
      <xdr:spPr>
        <a:xfrm>
          <a:off x="7810500" y="96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1764</xdr:rowOff>
    </xdr:from>
    <xdr:ext cx="534377" cy="259045"/>
    <xdr:sp macro="" textlink="">
      <xdr:nvSpPr>
        <xdr:cNvPr id="371" name="テキスト ボックス 370"/>
        <xdr:cNvSpPr txBox="1"/>
      </xdr:nvSpPr>
      <xdr:spPr>
        <a:xfrm>
          <a:off x="7594111" y="97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143558</xdr:rowOff>
    </xdr:from>
    <xdr:to>
      <xdr:col>36</xdr:col>
      <xdr:colOff>165100</xdr:colOff>
      <xdr:row>57</xdr:row>
      <xdr:rowOff>73708</xdr:rowOff>
    </xdr:to>
    <xdr:sp macro="" textlink="">
      <xdr:nvSpPr>
        <xdr:cNvPr id="372" name="楕円 371"/>
        <xdr:cNvSpPr/>
      </xdr:nvSpPr>
      <xdr:spPr>
        <a:xfrm>
          <a:off x="6921500" y="97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64835</xdr:rowOff>
    </xdr:from>
    <xdr:ext cx="534377" cy="259045"/>
    <xdr:sp macro="" textlink="">
      <xdr:nvSpPr>
        <xdr:cNvPr id="373" name="テキスト ボックス 372"/>
        <xdr:cNvSpPr txBox="1"/>
      </xdr:nvSpPr>
      <xdr:spPr>
        <a:xfrm>
          <a:off x="6705111" y="983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138545</xdr:rowOff>
    </xdr:from>
    <xdr:to>
      <xdr:col>55</xdr:col>
      <xdr:colOff>0</xdr:colOff>
      <xdr:row>78</xdr:row>
      <xdr:rowOff>122428</xdr:rowOff>
    </xdr:to>
    <xdr:cxnSp macro="">
      <xdr:nvCxnSpPr>
        <xdr:cNvPr id="402" name="直線コネクタ 401"/>
        <xdr:cNvCxnSpPr/>
      </xdr:nvCxnSpPr>
      <xdr:spPr>
        <a:xfrm flipV="1">
          <a:off x="9639300" y="13340195"/>
          <a:ext cx="838200" cy="15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77271</xdr:rowOff>
    </xdr:from>
    <xdr:ext cx="534377" cy="259045"/>
    <xdr:sp macro="" textlink="">
      <xdr:nvSpPr>
        <xdr:cNvPr id="403" name="商工費平均値テキスト"/>
        <xdr:cNvSpPr txBox="1"/>
      </xdr:nvSpPr>
      <xdr:spPr>
        <a:xfrm>
          <a:off x="10528300" y="1327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127952</xdr:rowOff>
    </xdr:from>
    <xdr:to>
      <xdr:col>50</xdr:col>
      <xdr:colOff>114300</xdr:colOff>
      <xdr:row>78</xdr:row>
      <xdr:rowOff>122428</xdr:rowOff>
    </xdr:to>
    <xdr:cxnSp macro="">
      <xdr:nvCxnSpPr>
        <xdr:cNvPr id="405" name="直線コネクタ 404"/>
        <xdr:cNvCxnSpPr/>
      </xdr:nvCxnSpPr>
      <xdr:spPr>
        <a:xfrm>
          <a:off x="8750300" y="13158152"/>
          <a:ext cx="889000" cy="3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127952</xdr:rowOff>
    </xdr:from>
    <xdr:to>
      <xdr:col>45</xdr:col>
      <xdr:colOff>177800</xdr:colOff>
      <xdr:row>78</xdr:row>
      <xdr:rowOff>117881</xdr:rowOff>
    </xdr:to>
    <xdr:cxnSp macro="">
      <xdr:nvCxnSpPr>
        <xdr:cNvPr id="408" name="直線コネクタ 407"/>
        <xdr:cNvCxnSpPr/>
      </xdr:nvCxnSpPr>
      <xdr:spPr>
        <a:xfrm flipV="1">
          <a:off x="7861300" y="13158152"/>
          <a:ext cx="889000" cy="3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7320</xdr:rowOff>
    </xdr:from>
    <xdr:ext cx="534377" cy="259045"/>
    <xdr:sp macro="" textlink="">
      <xdr:nvSpPr>
        <xdr:cNvPr id="410" name="テキスト ボックス 409"/>
        <xdr:cNvSpPr txBox="1"/>
      </xdr:nvSpPr>
      <xdr:spPr>
        <a:xfrm>
          <a:off x="8483111" y="133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117881</xdr:rowOff>
    </xdr:from>
    <xdr:to>
      <xdr:col>41</xdr:col>
      <xdr:colOff>50800</xdr:colOff>
      <xdr:row>78</xdr:row>
      <xdr:rowOff>134989</xdr:rowOff>
    </xdr:to>
    <xdr:cxnSp macro="">
      <xdr:nvCxnSpPr>
        <xdr:cNvPr id="411" name="直線コネクタ 410"/>
        <xdr:cNvCxnSpPr/>
      </xdr:nvCxnSpPr>
      <xdr:spPr>
        <a:xfrm flipV="1">
          <a:off x="6972300" y="13490981"/>
          <a:ext cx="889000" cy="1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33159</xdr:rowOff>
    </xdr:from>
    <xdr:to>
      <xdr:col>41</xdr:col>
      <xdr:colOff>101600</xdr:colOff>
      <xdr:row>78</xdr:row>
      <xdr:rowOff>134759</xdr:rowOff>
    </xdr:to>
    <xdr:sp macro="" textlink="">
      <xdr:nvSpPr>
        <xdr:cNvPr id="412" name="フローチャート: 判断 411"/>
        <xdr:cNvSpPr/>
      </xdr:nvSpPr>
      <xdr:spPr>
        <a:xfrm>
          <a:off x="7810500" y="1340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151286</xdr:rowOff>
    </xdr:from>
    <xdr:ext cx="534377" cy="259045"/>
    <xdr:sp macro="" textlink="">
      <xdr:nvSpPr>
        <xdr:cNvPr id="413" name="テキスト ボックス 412"/>
        <xdr:cNvSpPr txBox="1"/>
      </xdr:nvSpPr>
      <xdr:spPr>
        <a:xfrm>
          <a:off x="7594111" y="131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54356</xdr:rowOff>
    </xdr:from>
    <xdr:to>
      <xdr:col>36</xdr:col>
      <xdr:colOff>165100</xdr:colOff>
      <xdr:row>78</xdr:row>
      <xdr:rowOff>155956</xdr:rowOff>
    </xdr:to>
    <xdr:sp macro="" textlink="">
      <xdr:nvSpPr>
        <xdr:cNvPr id="414" name="フローチャート: 判断 413"/>
        <xdr:cNvSpPr/>
      </xdr:nvSpPr>
      <xdr:spPr>
        <a:xfrm>
          <a:off x="6921500" y="13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1033</xdr:rowOff>
    </xdr:from>
    <xdr:ext cx="469744" cy="259045"/>
    <xdr:sp macro="" textlink="">
      <xdr:nvSpPr>
        <xdr:cNvPr id="415" name="テキスト ボックス 414"/>
        <xdr:cNvSpPr txBox="1"/>
      </xdr:nvSpPr>
      <xdr:spPr>
        <a:xfrm>
          <a:off x="6737428" y="1320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87745</xdr:rowOff>
    </xdr:from>
    <xdr:to>
      <xdr:col>55</xdr:col>
      <xdr:colOff>50800</xdr:colOff>
      <xdr:row>78</xdr:row>
      <xdr:rowOff>17895</xdr:rowOff>
    </xdr:to>
    <xdr:sp macro="" textlink="">
      <xdr:nvSpPr>
        <xdr:cNvPr id="421" name="楕円 420"/>
        <xdr:cNvSpPr/>
      </xdr:nvSpPr>
      <xdr:spPr>
        <a:xfrm>
          <a:off x="10426700" y="132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110622</xdr:rowOff>
    </xdr:from>
    <xdr:ext cx="534377" cy="259045"/>
    <xdr:sp macro="" textlink="">
      <xdr:nvSpPr>
        <xdr:cNvPr id="422" name="商工費該当値テキスト"/>
        <xdr:cNvSpPr txBox="1"/>
      </xdr:nvSpPr>
      <xdr:spPr>
        <a:xfrm>
          <a:off x="10528300" y="131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71628</xdr:rowOff>
    </xdr:from>
    <xdr:to>
      <xdr:col>50</xdr:col>
      <xdr:colOff>165100</xdr:colOff>
      <xdr:row>79</xdr:row>
      <xdr:rowOff>1778</xdr:rowOff>
    </xdr:to>
    <xdr:sp macro="" textlink="">
      <xdr:nvSpPr>
        <xdr:cNvPr id="423" name="楕円 422"/>
        <xdr:cNvSpPr/>
      </xdr:nvSpPr>
      <xdr:spPr>
        <a:xfrm>
          <a:off x="95885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164355</xdr:rowOff>
    </xdr:from>
    <xdr:ext cx="469744" cy="259045"/>
    <xdr:sp macro="" textlink="">
      <xdr:nvSpPr>
        <xdr:cNvPr id="424" name="テキスト ボックス 423"/>
        <xdr:cNvSpPr txBox="1"/>
      </xdr:nvSpPr>
      <xdr:spPr>
        <a:xfrm>
          <a:off x="9404428"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77152</xdr:rowOff>
    </xdr:from>
    <xdr:to>
      <xdr:col>46</xdr:col>
      <xdr:colOff>38100</xdr:colOff>
      <xdr:row>77</xdr:row>
      <xdr:rowOff>7302</xdr:rowOff>
    </xdr:to>
    <xdr:sp macro="" textlink="">
      <xdr:nvSpPr>
        <xdr:cNvPr id="425" name="楕円 424"/>
        <xdr:cNvSpPr/>
      </xdr:nvSpPr>
      <xdr:spPr>
        <a:xfrm>
          <a:off x="8699500" y="131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23830</xdr:rowOff>
    </xdr:from>
    <xdr:ext cx="534377" cy="259045"/>
    <xdr:sp macro="" textlink="">
      <xdr:nvSpPr>
        <xdr:cNvPr id="426" name="テキスト ボックス 425"/>
        <xdr:cNvSpPr txBox="1"/>
      </xdr:nvSpPr>
      <xdr:spPr>
        <a:xfrm>
          <a:off x="8483111" y="1288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67081</xdr:rowOff>
    </xdr:from>
    <xdr:to>
      <xdr:col>41</xdr:col>
      <xdr:colOff>101600</xdr:colOff>
      <xdr:row>78</xdr:row>
      <xdr:rowOff>168681</xdr:rowOff>
    </xdr:to>
    <xdr:sp macro="" textlink="">
      <xdr:nvSpPr>
        <xdr:cNvPr id="427" name="楕円 426"/>
        <xdr:cNvSpPr/>
      </xdr:nvSpPr>
      <xdr:spPr>
        <a:xfrm>
          <a:off x="7810500" y="134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159808</xdr:rowOff>
    </xdr:from>
    <xdr:ext cx="469744" cy="259045"/>
    <xdr:sp macro="" textlink="">
      <xdr:nvSpPr>
        <xdr:cNvPr id="428" name="テキスト ボックス 427"/>
        <xdr:cNvSpPr txBox="1"/>
      </xdr:nvSpPr>
      <xdr:spPr>
        <a:xfrm>
          <a:off x="7626428" y="1353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84189</xdr:rowOff>
    </xdr:from>
    <xdr:to>
      <xdr:col>36</xdr:col>
      <xdr:colOff>165100</xdr:colOff>
      <xdr:row>79</xdr:row>
      <xdr:rowOff>14339</xdr:rowOff>
    </xdr:to>
    <xdr:sp macro="" textlink="">
      <xdr:nvSpPr>
        <xdr:cNvPr id="429" name="楕円 428"/>
        <xdr:cNvSpPr/>
      </xdr:nvSpPr>
      <xdr:spPr>
        <a:xfrm>
          <a:off x="6921500" y="134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5466</xdr:rowOff>
    </xdr:from>
    <xdr:ext cx="469744" cy="259045"/>
    <xdr:sp macro="" textlink="">
      <xdr:nvSpPr>
        <xdr:cNvPr id="430" name="テキスト ボックス 429"/>
        <xdr:cNvSpPr txBox="1"/>
      </xdr:nvSpPr>
      <xdr:spPr>
        <a:xfrm>
          <a:off x="6737428" y="1355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157463</xdr:rowOff>
    </xdr:from>
    <xdr:to>
      <xdr:col>55</xdr:col>
      <xdr:colOff>0</xdr:colOff>
      <xdr:row>98</xdr:row>
      <xdr:rowOff>722</xdr:rowOff>
    </xdr:to>
    <xdr:cxnSp macro="">
      <xdr:nvCxnSpPr>
        <xdr:cNvPr id="455" name="直線コネクタ 454"/>
        <xdr:cNvCxnSpPr/>
      </xdr:nvCxnSpPr>
      <xdr:spPr>
        <a:xfrm flipV="1">
          <a:off x="9639300" y="16788113"/>
          <a:ext cx="838200" cy="1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88402</xdr:rowOff>
    </xdr:from>
    <xdr:ext cx="534377" cy="259045"/>
    <xdr:sp macro="" textlink="">
      <xdr:nvSpPr>
        <xdr:cNvPr id="456" name="土木費平均値テキスト"/>
        <xdr:cNvSpPr txBox="1"/>
      </xdr:nvSpPr>
      <xdr:spPr>
        <a:xfrm>
          <a:off x="10528300" y="1671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169790</xdr:rowOff>
    </xdr:from>
    <xdr:to>
      <xdr:col>50</xdr:col>
      <xdr:colOff>114300</xdr:colOff>
      <xdr:row>98</xdr:row>
      <xdr:rowOff>722</xdr:rowOff>
    </xdr:to>
    <xdr:cxnSp macro="">
      <xdr:nvCxnSpPr>
        <xdr:cNvPr id="458" name="直線コネクタ 457"/>
        <xdr:cNvCxnSpPr/>
      </xdr:nvCxnSpPr>
      <xdr:spPr>
        <a:xfrm>
          <a:off x="8750300" y="16800440"/>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0" name="テキスト ボックス 459"/>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145852</xdr:rowOff>
    </xdr:from>
    <xdr:to>
      <xdr:col>45</xdr:col>
      <xdr:colOff>177800</xdr:colOff>
      <xdr:row>97</xdr:row>
      <xdr:rowOff>169790</xdr:rowOff>
    </xdr:to>
    <xdr:cxnSp macro="">
      <xdr:nvCxnSpPr>
        <xdr:cNvPr id="461" name="直線コネクタ 460"/>
        <xdr:cNvCxnSpPr/>
      </xdr:nvCxnSpPr>
      <xdr:spPr>
        <a:xfrm>
          <a:off x="7861300" y="16776502"/>
          <a:ext cx="8890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145852</xdr:rowOff>
    </xdr:from>
    <xdr:to>
      <xdr:col>41</xdr:col>
      <xdr:colOff>50800</xdr:colOff>
      <xdr:row>97</xdr:row>
      <xdr:rowOff>152019</xdr:rowOff>
    </xdr:to>
    <xdr:cxnSp macro="">
      <xdr:nvCxnSpPr>
        <xdr:cNvPr id="464" name="直線コネクタ 463"/>
        <xdr:cNvCxnSpPr/>
      </xdr:nvCxnSpPr>
      <xdr:spPr>
        <a:xfrm flipV="1">
          <a:off x="6972300" y="16776502"/>
          <a:ext cx="8890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85598</xdr:rowOff>
    </xdr:from>
    <xdr:to>
      <xdr:col>41</xdr:col>
      <xdr:colOff>101600</xdr:colOff>
      <xdr:row>98</xdr:row>
      <xdr:rowOff>15748</xdr:rowOff>
    </xdr:to>
    <xdr:sp macro="" textlink="">
      <xdr:nvSpPr>
        <xdr:cNvPr id="465" name="フローチャート: 判断 464"/>
        <xdr:cNvSpPr/>
      </xdr:nvSpPr>
      <xdr:spPr>
        <a:xfrm>
          <a:off x="7810500" y="1671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32275</xdr:rowOff>
    </xdr:from>
    <xdr:ext cx="599010" cy="259045"/>
    <xdr:sp macro="" textlink="">
      <xdr:nvSpPr>
        <xdr:cNvPr id="466" name="テキスト ボックス 465"/>
        <xdr:cNvSpPr txBox="1"/>
      </xdr:nvSpPr>
      <xdr:spPr>
        <a:xfrm>
          <a:off x="7561795" y="164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111919</xdr:rowOff>
    </xdr:from>
    <xdr:to>
      <xdr:col>36</xdr:col>
      <xdr:colOff>165100</xdr:colOff>
      <xdr:row>98</xdr:row>
      <xdr:rowOff>42069</xdr:rowOff>
    </xdr:to>
    <xdr:sp macro="" textlink="">
      <xdr:nvSpPr>
        <xdr:cNvPr id="467" name="フローチャート: 判断 466"/>
        <xdr:cNvSpPr/>
      </xdr:nvSpPr>
      <xdr:spPr>
        <a:xfrm>
          <a:off x="6921500" y="167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33196</xdr:rowOff>
    </xdr:from>
    <xdr:ext cx="534377" cy="259045"/>
    <xdr:sp macro="" textlink="">
      <xdr:nvSpPr>
        <xdr:cNvPr id="468" name="テキスト ボックス 467"/>
        <xdr:cNvSpPr txBox="1"/>
      </xdr:nvSpPr>
      <xdr:spPr>
        <a:xfrm>
          <a:off x="6705111" y="1683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106663</xdr:rowOff>
    </xdr:from>
    <xdr:to>
      <xdr:col>55</xdr:col>
      <xdr:colOff>50800</xdr:colOff>
      <xdr:row>98</xdr:row>
      <xdr:rowOff>36813</xdr:rowOff>
    </xdr:to>
    <xdr:sp macro="" textlink="">
      <xdr:nvSpPr>
        <xdr:cNvPr id="474" name="楕円 473"/>
        <xdr:cNvSpPr/>
      </xdr:nvSpPr>
      <xdr:spPr>
        <a:xfrm>
          <a:off x="10426700" y="1673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66040</xdr:rowOff>
    </xdr:from>
    <xdr:ext cx="534377" cy="259045"/>
    <xdr:sp macro="" textlink="">
      <xdr:nvSpPr>
        <xdr:cNvPr id="475" name="土木費該当値テキスト"/>
        <xdr:cNvSpPr txBox="1"/>
      </xdr:nvSpPr>
      <xdr:spPr>
        <a:xfrm>
          <a:off x="10528300" y="165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121372</xdr:rowOff>
    </xdr:from>
    <xdr:to>
      <xdr:col>50</xdr:col>
      <xdr:colOff>165100</xdr:colOff>
      <xdr:row>98</xdr:row>
      <xdr:rowOff>51522</xdr:rowOff>
    </xdr:to>
    <xdr:sp macro="" textlink="">
      <xdr:nvSpPr>
        <xdr:cNvPr id="476" name="楕円 475"/>
        <xdr:cNvSpPr/>
      </xdr:nvSpPr>
      <xdr:spPr>
        <a:xfrm>
          <a:off x="9588500" y="1675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42649</xdr:rowOff>
    </xdr:from>
    <xdr:ext cx="534377" cy="259045"/>
    <xdr:sp macro="" textlink="">
      <xdr:nvSpPr>
        <xdr:cNvPr id="477" name="テキスト ボックス 476"/>
        <xdr:cNvSpPr txBox="1"/>
      </xdr:nvSpPr>
      <xdr:spPr>
        <a:xfrm>
          <a:off x="9372111" y="1684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118990</xdr:rowOff>
    </xdr:from>
    <xdr:to>
      <xdr:col>46</xdr:col>
      <xdr:colOff>38100</xdr:colOff>
      <xdr:row>98</xdr:row>
      <xdr:rowOff>49140</xdr:rowOff>
    </xdr:to>
    <xdr:sp macro="" textlink="">
      <xdr:nvSpPr>
        <xdr:cNvPr id="478" name="楕円 477"/>
        <xdr:cNvSpPr/>
      </xdr:nvSpPr>
      <xdr:spPr>
        <a:xfrm>
          <a:off x="8699500" y="1674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40267</xdr:rowOff>
    </xdr:from>
    <xdr:ext cx="534377" cy="259045"/>
    <xdr:sp macro="" textlink="">
      <xdr:nvSpPr>
        <xdr:cNvPr id="479" name="テキスト ボックス 478"/>
        <xdr:cNvSpPr txBox="1"/>
      </xdr:nvSpPr>
      <xdr:spPr>
        <a:xfrm>
          <a:off x="8483111" y="1684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95052</xdr:rowOff>
    </xdr:from>
    <xdr:to>
      <xdr:col>41</xdr:col>
      <xdr:colOff>101600</xdr:colOff>
      <xdr:row>98</xdr:row>
      <xdr:rowOff>25202</xdr:rowOff>
    </xdr:to>
    <xdr:sp macro="" textlink="">
      <xdr:nvSpPr>
        <xdr:cNvPr id="480" name="楕円 479"/>
        <xdr:cNvSpPr/>
      </xdr:nvSpPr>
      <xdr:spPr>
        <a:xfrm>
          <a:off x="7810500" y="1672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16329</xdr:rowOff>
    </xdr:from>
    <xdr:ext cx="534377" cy="259045"/>
    <xdr:sp macro="" textlink="">
      <xdr:nvSpPr>
        <xdr:cNvPr id="481" name="テキスト ボックス 480"/>
        <xdr:cNvSpPr txBox="1"/>
      </xdr:nvSpPr>
      <xdr:spPr>
        <a:xfrm>
          <a:off x="7594111" y="1681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101219</xdr:rowOff>
    </xdr:from>
    <xdr:to>
      <xdr:col>36</xdr:col>
      <xdr:colOff>165100</xdr:colOff>
      <xdr:row>98</xdr:row>
      <xdr:rowOff>31369</xdr:rowOff>
    </xdr:to>
    <xdr:sp macro="" textlink="">
      <xdr:nvSpPr>
        <xdr:cNvPr id="482" name="楕円 481"/>
        <xdr:cNvSpPr/>
      </xdr:nvSpPr>
      <xdr:spPr>
        <a:xfrm>
          <a:off x="6921500" y="167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47896</xdr:rowOff>
    </xdr:from>
    <xdr:ext cx="534377" cy="259045"/>
    <xdr:sp macro="" textlink="">
      <xdr:nvSpPr>
        <xdr:cNvPr id="483" name="テキスト ボックス 482"/>
        <xdr:cNvSpPr txBox="1"/>
      </xdr:nvSpPr>
      <xdr:spPr>
        <a:xfrm>
          <a:off x="6705111" y="1650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110913</xdr:rowOff>
    </xdr:from>
    <xdr:to>
      <xdr:col>85</xdr:col>
      <xdr:colOff>127000</xdr:colOff>
      <xdr:row>37</xdr:row>
      <xdr:rowOff>114260</xdr:rowOff>
    </xdr:to>
    <xdr:cxnSp macro="">
      <xdr:nvCxnSpPr>
        <xdr:cNvPr id="514" name="直線コネクタ 513"/>
        <xdr:cNvCxnSpPr/>
      </xdr:nvCxnSpPr>
      <xdr:spPr>
        <a:xfrm flipV="1">
          <a:off x="15481300" y="6454563"/>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91727</xdr:rowOff>
    </xdr:from>
    <xdr:to>
      <xdr:col>81</xdr:col>
      <xdr:colOff>50800</xdr:colOff>
      <xdr:row>37</xdr:row>
      <xdr:rowOff>114260</xdr:rowOff>
    </xdr:to>
    <xdr:cxnSp macro="">
      <xdr:nvCxnSpPr>
        <xdr:cNvPr id="517" name="直線コネクタ 516"/>
        <xdr:cNvCxnSpPr/>
      </xdr:nvCxnSpPr>
      <xdr:spPr>
        <a:xfrm>
          <a:off x="14592300" y="6435377"/>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71561</xdr:rowOff>
    </xdr:from>
    <xdr:to>
      <xdr:col>76</xdr:col>
      <xdr:colOff>114300</xdr:colOff>
      <xdr:row>37</xdr:row>
      <xdr:rowOff>91727</xdr:rowOff>
    </xdr:to>
    <xdr:cxnSp macro="">
      <xdr:nvCxnSpPr>
        <xdr:cNvPr id="520" name="直線コネクタ 519"/>
        <xdr:cNvCxnSpPr/>
      </xdr:nvCxnSpPr>
      <xdr:spPr>
        <a:xfrm>
          <a:off x="13703300" y="6415211"/>
          <a:ext cx="8890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71561</xdr:rowOff>
    </xdr:from>
    <xdr:to>
      <xdr:col>71</xdr:col>
      <xdr:colOff>177800</xdr:colOff>
      <xdr:row>37</xdr:row>
      <xdr:rowOff>124514</xdr:rowOff>
    </xdr:to>
    <xdr:cxnSp macro="">
      <xdr:nvCxnSpPr>
        <xdr:cNvPr id="523" name="直線コネクタ 522"/>
        <xdr:cNvCxnSpPr/>
      </xdr:nvCxnSpPr>
      <xdr:spPr>
        <a:xfrm flipV="1">
          <a:off x="12814300" y="6415211"/>
          <a:ext cx="889000" cy="5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132726</xdr:rowOff>
    </xdr:from>
    <xdr:to>
      <xdr:col>72</xdr:col>
      <xdr:colOff>38100</xdr:colOff>
      <xdr:row>37</xdr:row>
      <xdr:rowOff>62876</xdr:rowOff>
    </xdr:to>
    <xdr:sp macro="" textlink="">
      <xdr:nvSpPr>
        <xdr:cNvPr id="524" name="フローチャート: 判断 523"/>
        <xdr:cNvSpPr/>
      </xdr:nvSpPr>
      <xdr:spPr>
        <a:xfrm>
          <a:off x="13652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79403</xdr:rowOff>
    </xdr:from>
    <xdr:ext cx="534377" cy="259045"/>
    <xdr:sp macro="" textlink="">
      <xdr:nvSpPr>
        <xdr:cNvPr id="525" name="テキスト ボックス 524"/>
        <xdr:cNvSpPr txBox="1"/>
      </xdr:nvSpPr>
      <xdr:spPr>
        <a:xfrm>
          <a:off x="13436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162607</xdr:rowOff>
    </xdr:from>
    <xdr:to>
      <xdr:col>67</xdr:col>
      <xdr:colOff>101600</xdr:colOff>
      <xdr:row>37</xdr:row>
      <xdr:rowOff>92757</xdr:rowOff>
    </xdr:to>
    <xdr:sp macro="" textlink="">
      <xdr:nvSpPr>
        <xdr:cNvPr id="526" name="フローチャート: 判断 525"/>
        <xdr:cNvSpPr/>
      </xdr:nvSpPr>
      <xdr:spPr>
        <a:xfrm>
          <a:off x="12763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109284</xdr:rowOff>
    </xdr:from>
    <xdr:ext cx="534377" cy="259045"/>
    <xdr:sp macro="" textlink="">
      <xdr:nvSpPr>
        <xdr:cNvPr id="527" name="テキスト ボックス 526"/>
        <xdr:cNvSpPr txBox="1"/>
      </xdr:nvSpPr>
      <xdr:spPr>
        <a:xfrm>
          <a:off x="12547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60113</xdr:rowOff>
    </xdr:from>
    <xdr:to>
      <xdr:col>85</xdr:col>
      <xdr:colOff>177800</xdr:colOff>
      <xdr:row>37</xdr:row>
      <xdr:rowOff>161713</xdr:rowOff>
    </xdr:to>
    <xdr:sp macro="" textlink="">
      <xdr:nvSpPr>
        <xdr:cNvPr id="533" name="楕円 532"/>
        <xdr:cNvSpPr/>
      </xdr:nvSpPr>
      <xdr:spPr>
        <a:xfrm>
          <a:off x="16268700" y="640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146490</xdr:rowOff>
    </xdr:from>
    <xdr:ext cx="534377" cy="259045"/>
    <xdr:sp macro="" textlink="">
      <xdr:nvSpPr>
        <xdr:cNvPr id="534" name="消防費該当値テキスト"/>
        <xdr:cNvSpPr txBox="1"/>
      </xdr:nvSpPr>
      <xdr:spPr>
        <a:xfrm>
          <a:off x="16370300"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63460</xdr:rowOff>
    </xdr:from>
    <xdr:to>
      <xdr:col>81</xdr:col>
      <xdr:colOff>101600</xdr:colOff>
      <xdr:row>37</xdr:row>
      <xdr:rowOff>165060</xdr:rowOff>
    </xdr:to>
    <xdr:sp macro="" textlink="">
      <xdr:nvSpPr>
        <xdr:cNvPr id="535" name="楕円 534"/>
        <xdr:cNvSpPr/>
      </xdr:nvSpPr>
      <xdr:spPr>
        <a:xfrm>
          <a:off x="15430500" y="64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156187</xdr:rowOff>
    </xdr:from>
    <xdr:ext cx="534377" cy="259045"/>
    <xdr:sp macro="" textlink="">
      <xdr:nvSpPr>
        <xdr:cNvPr id="536" name="テキスト ボックス 535"/>
        <xdr:cNvSpPr txBox="1"/>
      </xdr:nvSpPr>
      <xdr:spPr>
        <a:xfrm>
          <a:off x="15214111" y="649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40927</xdr:rowOff>
    </xdr:from>
    <xdr:to>
      <xdr:col>76</xdr:col>
      <xdr:colOff>165100</xdr:colOff>
      <xdr:row>37</xdr:row>
      <xdr:rowOff>142527</xdr:rowOff>
    </xdr:to>
    <xdr:sp macro="" textlink="">
      <xdr:nvSpPr>
        <xdr:cNvPr id="537" name="楕円 536"/>
        <xdr:cNvSpPr/>
      </xdr:nvSpPr>
      <xdr:spPr>
        <a:xfrm>
          <a:off x="14541500" y="638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133654</xdr:rowOff>
    </xdr:from>
    <xdr:ext cx="534377" cy="259045"/>
    <xdr:sp macro="" textlink="">
      <xdr:nvSpPr>
        <xdr:cNvPr id="538" name="テキスト ボックス 537"/>
        <xdr:cNvSpPr txBox="1"/>
      </xdr:nvSpPr>
      <xdr:spPr>
        <a:xfrm>
          <a:off x="14325111" y="647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20761</xdr:rowOff>
    </xdr:from>
    <xdr:to>
      <xdr:col>72</xdr:col>
      <xdr:colOff>38100</xdr:colOff>
      <xdr:row>37</xdr:row>
      <xdr:rowOff>122361</xdr:rowOff>
    </xdr:to>
    <xdr:sp macro="" textlink="">
      <xdr:nvSpPr>
        <xdr:cNvPr id="539" name="楕円 538"/>
        <xdr:cNvSpPr/>
      </xdr:nvSpPr>
      <xdr:spPr>
        <a:xfrm>
          <a:off x="13652500" y="63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113488</xdr:rowOff>
    </xdr:from>
    <xdr:ext cx="534377" cy="259045"/>
    <xdr:sp macro="" textlink="">
      <xdr:nvSpPr>
        <xdr:cNvPr id="540" name="テキスト ボックス 539"/>
        <xdr:cNvSpPr txBox="1"/>
      </xdr:nvSpPr>
      <xdr:spPr>
        <a:xfrm>
          <a:off x="13436111" y="645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73714</xdr:rowOff>
    </xdr:from>
    <xdr:to>
      <xdr:col>67</xdr:col>
      <xdr:colOff>101600</xdr:colOff>
      <xdr:row>38</xdr:row>
      <xdr:rowOff>3865</xdr:rowOff>
    </xdr:to>
    <xdr:sp macro="" textlink="">
      <xdr:nvSpPr>
        <xdr:cNvPr id="541" name="楕円 540"/>
        <xdr:cNvSpPr/>
      </xdr:nvSpPr>
      <xdr:spPr>
        <a:xfrm>
          <a:off x="12763500" y="64173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166441</xdr:rowOff>
    </xdr:from>
    <xdr:ext cx="534377" cy="259045"/>
    <xdr:sp macro="" textlink="">
      <xdr:nvSpPr>
        <xdr:cNvPr id="542" name="テキスト ボックス 541"/>
        <xdr:cNvSpPr txBox="1"/>
      </xdr:nvSpPr>
      <xdr:spPr>
        <a:xfrm>
          <a:off x="12547111" y="651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104686</xdr:rowOff>
    </xdr:from>
    <xdr:to>
      <xdr:col>85</xdr:col>
      <xdr:colOff>127000</xdr:colOff>
      <xdr:row>58</xdr:row>
      <xdr:rowOff>24092</xdr:rowOff>
    </xdr:to>
    <xdr:cxnSp macro="">
      <xdr:nvCxnSpPr>
        <xdr:cNvPr id="572" name="直線コネクタ 571"/>
        <xdr:cNvCxnSpPr/>
      </xdr:nvCxnSpPr>
      <xdr:spPr>
        <a:xfrm>
          <a:off x="15481300" y="9705886"/>
          <a:ext cx="838200" cy="2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168631</xdr:rowOff>
    </xdr:from>
    <xdr:to>
      <xdr:col>81</xdr:col>
      <xdr:colOff>50800</xdr:colOff>
      <xdr:row>56</xdr:row>
      <xdr:rowOff>104686</xdr:rowOff>
    </xdr:to>
    <xdr:cxnSp macro="">
      <xdr:nvCxnSpPr>
        <xdr:cNvPr id="575" name="直線コネクタ 574"/>
        <xdr:cNvCxnSpPr/>
      </xdr:nvCxnSpPr>
      <xdr:spPr>
        <a:xfrm>
          <a:off x="14592300" y="9598381"/>
          <a:ext cx="889000" cy="10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30992</xdr:rowOff>
    </xdr:from>
    <xdr:ext cx="534377" cy="259045"/>
    <xdr:sp macro="" textlink="">
      <xdr:nvSpPr>
        <xdr:cNvPr id="577" name="テキスト ボックス 576"/>
        <xdr:cNvSpPr txBox="1"/>
      </xdr:nvSpPr>
      <xdr:spPr>
        <a:xfrm>
          <a:off x="15214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168631</xdr:rowOff>
    </xdr:from>
    <xdr:to>
      <xdr:col>76</xdr:col>
      <xdr:colOff>114300</xdr:colOff>
      <xdr:row>57</xdr:row>
      <xdr:rowOff>54191</xdr:rowOff>
    </xdr:to>
    <xdr:cxnSp macro="">
      <xdr:nvCxnSpPr>
        <xdr:cNvPr id="578" name="直線コネクタ 577"/>
        <xdr:cNvCxnSpPr/>
      </xdr:nvCxnSpPr>
      <xdr:spPr>
        <a:xfrm flipV="1">
          <a:off x="13703300" y="9598381"/>
          <a:ext cx="889000" cy="2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161155</xdr:rowOff>
    </xdr:from>
    <xdr:ext cx="534377" cy="259045"/>
    <xdr:sp macro="" textlink="">
      <xdr:nvSpPr>
        <xdr:cNvPr id="580" name="テキスト ボックス 579"/>
        <xdr:cNvSpPr txBox="1"/>
      </xdr:nvSpPr>
      <xdr:spPr>
        <a:xfrm>
          <a:off x="14325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7671</xdr:rowOff>
    </xdr:from>
    <xdr:to>
      <xdr:col>71</xdr:col>
      <xdr:colOff>177800</xdr:colOff>
      <xdr:row>57</xdr:row>
      <xdr:rowOff>54191</xdr:rowOff>
    </xdr:to>
    <xdr:cxnSp macro="">
      <xdr:nvCxnSpPr>
        <xdr:cNvPr id="581" name="直線コネクタ 580"/>
        <xdr:cNvCxnSpPr/>
      </xdr:nvCxnSpPr>
      <xdr:spPr>
        <a:xfrm>
          <a:off x="12814300" y="9608871"/>
          <a:ext cx="889000" cy="21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69164</xdr:rowOff>
    </xdr:from>
    <xdr:to>
      <xdr:col>72</xdr:col>
      <xdr:colOff>38100</xdr:colOff>
      <xdr:row>55</xdr:row>
      <xdr:rowOff>170764</xdr:rowOff>
    </xdr:to>
    <xdr:sp macro="" textlink="">
      <xdr:nvSpPr>
        <xdr:cNvPr id="582" name="フローチャート: 判断 581"/>
        <xdr:cNvSpPr/>
      </xdr:nvSpPr>
      <xdr:spPr>
        <a:xfrm>
          <a:off x="13652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15841</xdr:rowOff>
    </xdr:from>
    <xdr:ext cx="534377" cy="259045"/>
    <xdr:sp macro="" textlink="">
      <xdr:nvSpPr>
        <xdr:cNvPr id="583" name="テキスト ボックス 582"/>
        <xdr:cNvSpPr txBox="1"/>
      </xdr:nvSpPr>
      <xdr:spPr>
        <a:xfrm>
          <a:off x="13436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60478</xdr:rowOff>
    </xdr:from>
    <xdr:to>
      <xdr:col>67</xdr:col>
      <xdr:colOff>101600</xdr:colOff>
      <xdr:row>56</xdr:row>
      <xdr:rowOff>162078</xdr:rowOff>
    </xdr:to>
    <xdr:sp macro="" textlink="">
      <xdr:nvSpPr>
        <xdr:cNvPr id="584" name="フローチャート: 判断 583"/>
        <xdr:cNvSpPr/>
      </xdr:nvSpPr>
      <xdr:spPr>
        <a:xfrm>
          <a:off x="12763500" y="96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153205</xdr:rowOff>
    </xdr:from>
    <xdr:ext cx="534377" cy="259045"/>
    <xdr:sp macro="" textlink="">
      <xdr:nvSpPr>
        <xdr:cNvPr id="585" name="テキスト ボックス 584"/>
        <xdr:cNvSpPr txBox="1"/>
      </xdr:nvSpPr>
      <xdr:spPr>
        <a:xfrm>
          <a:off x="12547111" y="97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144742</xdr:rowOff>
    </xdr:from>
    <xdr:to>
      <xdr:col>85</xdr:col>
      <xdr:colOff>177800</xdr:colOff>
      <xdr:row>58</xdr:row>
      <xdr:rowOff>74892</xdr:rowOff>
    </xdr:to>
    <xdr:sp macro="" textlink="">
      <xdr:nvSpPr>
        <xdr:cNvPr id="591" name="楕円 590"/>
        <xdr:cNvSpPr/>
      </xdr:nvSpPr>
      <xdr:spPr>
        <a:xfrm>
          <a:off x="16268700" y="99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123169</xdr:rowOff>
    </xdr:from>
    <xdr:ext cx="534377" cy="259045"/>
    <xdr:sp macro="" textlink="">
      <xdr:nvSpPr>
        <xdr:cNvPr id="592" name="教育費該当値テキスト"/>
        <xdr:cNvSpPr txBox="1"/>
      </xdr:nvSpPr>
      <xdr:spPr>
        <a:xfrm>
          <a:off x="16370300" y="98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53886</xdr:rowOff>
    </xdr:from>
    <xdr:to>
      <xdr:col>81</xdr:col>
      <xdr:colOff>101600</xdr:colOff>
      <xdr:row>56</xdr:row>
      <xdr:rowOff>155486</xdr:rowOff>
    </xdr:to>
    <xdr:sp macro="" textlink="">
      <xdr:nvSpPr>
        <xdr:cNvPr id="593" name="楕円 592"/>
        <xdr:cNvSpPr/>
      </xdr:nvSpPr>
      <xdr:spPr>
        <a:xfrm>
          <a:off x="15430500" y="96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xdr:rowOff>
    </xdr:from>
    <xdr:ext cx="534377" cy="259045"/>
    <xdr:sp macro="" textlink="">
      <xdr:nvSpPr>
        <xdr:cNvPr id="594" name="テキスト ボックス 593"/>
        <xdr:cNvSpPr txBox="1"/>
      </xdr:nvSpPr>
      <xdr:spPr>
        <a:xfrm>
          <a:off x="15214111" y="943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117831</xdr:rowOff>
    </xdr:from>
    <xdr:to>
      <xdr:col>76</xdr:col>
      <xdr:colOff>165100</xdr:colOff>
      <xdr:row>56</xdr:row>
      <xdr:rowOff>47981</xdr:rowOff>
    </xdr:to>
    <xdr:sp macro="" textlink="">
      <xdr:nvSpPr>
        <xdr:cNvPr id="595" name="楕円 594"/>
        <xdr:cNvSpPr/>
      </xdr:nvSpPr>
      <xdr:spPr>
        <a:xfrm>
          <a:off x="14541500" y="95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64508</xdr:rowOff>
    </xdr:from>
    <xdr:ext cx="534377" cy="259045"/>
    <xdr:sp macro="" textlink="">
      <xdr:nvSpPr>
        <xdr:cNvPr id="596" name="テキスト ボックス 595"/>
        <xdr:cNvSpPr txBox="1"/>
      </xdr:nvSpPr>
      <xdr:spPr>
        <a:xfrm>
          <a:off x="14325111" y="93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3391</xdr:rowOff>
    </xdr:from>
    <xdr:to>
      <xdr:col>72</xdr:col>
      <xdr:colOff>38100</xdr:colOff>
      <xdr:row>57</xdr:row>
      <xdr:rowOff>104991</xdr:rowOff>
    </xdr:to>
    <xdr:sp macro="" textlink="">
      <xdr:nvSpPr>
        <xdr:cNvPr id="597" name="楕円 596"/>
        <xdr:cNvSpPr/>
      </xdr:nvSpPr>
      <xdr:spPr>
        <a:xfrm>
          <a:off x="13652500" y="97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96118</xdr:rowOff>
    </xdr:from>
    <xdr:ext cx="534377" cy="259045"/>
    <xdr:sp macro="" textlink="">
      <xdr:nvSpPr>
        <xdr:cNvPr id="598" name="テキスト ボックス 597"/>
        <xdr:cNvSpPr txBox="1"/>
      </xdr:nvSpPr>
      <xdr:spPr>
        <a:xfrm>
          <a:off x="13436111" y="98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128321</xdr:rowOff>
    </xdr:from>
    <xdr:to>
      <xdr:col>67</xdr:col>
      <xdr:colOff>101600</xdr:colOff>
      <xdr:row>56</xdr:row>
      <xdr:rowOff>58471</xdr:rowOff>
    </xdr:to>
    <xdr:sp macro="" textlink="">
      <xdr:nvSpPr>
        <xdr:cNvPr id="599" name="楕円 598"/>
        <xdr:cNvSpPr/>
      </xdr:nvSpPr>
      <xdr:spPr>
        <a:xfrm>
          <a:off x="12763500" y="955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74998</xdr:rowOff>
    </xdr:from>
    <xdr:ext cx="534377" cy="259045"/>
    <xdr:sp macro="" textlink="">
      <xdr:nvSpPr>
        <xdr:cNvPr id="600" name="テキスト ボックス 599"/>
        <xdr:cNvSpPr txBox="1"/>
      </xdr:nvSpPr>
      <xdr:spPr>
        <a:xfrm>
          <a:off x="12547111" y="933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111669</xdr:rowOff>
    </xdr:from>
    <xdr:to>
      <xdr:col>85</xdr:col>
      <xdr:colOff>127000</xdr:colOff>
      <xdr:row>79</xdr:row>
      <xdr:rowOff>35198</xdr:rowOff>
    </xdr:to>
    <xdr:cxnSp macro="">
      <xdr:nvCxnSpPr>
        <xdr:cNvPr id="631" name="直線コネクタ 630"/>
        <xdr:cNvCxnSpPr/>
      </xdr:nvCxnSpPr>
      <xdr:spPr>
        <a:xfrm>
          <a:off x="15481300" y="13484769"/>
          <a:ext cx="838200" cy="9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145530</xdr:rowOff>
    </xdr:from>
    <xdr:ext cx="469744" cy="259045"/>
    <xdr:sp macro="" textlink="">
      <xdr:nvSpPr>
        <xdr:cNvPr id="632" name="災害復旧費平均値テキスト"/>
        <xdr:cNvSpPr txBox="1"/>
      </xdr:nvSpPr>
      <xdr:spPr>
        <a:xfrm>
          <a:off x="16370300" y="1351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111669</xdr:rowOff>
    </xdr:from>
    <xdr:to>
      <xdr:col>81</xdr:col>
      <xdr:colOff>50800</xdr:colOff>
      <xdr:row>78</xdr:row>
      <xdr:rowOff>147603</xdr:rowOff>
    </xdr:to>
    <xdr:cxnSp macro="">
      <xdr:nvCxnSpPr>
        <xdr:cNvPr id="634" name="直線コネクタ 633"/>
        <xdr:cNvCxnSpPr/>
      </xdr:nvCxnSpPr>
      <xdr:spPr>
        <a:xfrm flipV="1">
          <a:off x="14592300" y="13484769"/>
          <a:ext cx="889000" cy="3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78528</xdr:rowOff>
    </xdr:from>
    <xdr:ext cx="469744" cy="259045"/>
    <xdr:sp macro="" textlink="">
      <xdr:nvSpPr>
        <xdr:cNvPr id="636" name="テキスト ボックス 635"/>
        <xdr:cNvSpPr txBox="1"/>
      </xdr:nvSpPr>
      <xdr:spPr>
        <a:xfrm>
          <a:off x="15246428" y="136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101578</xdr:rowOff>
    </xdr:from>
    <xdr:to>
      <xdr:col>76</xdr:col>
      <xdr:colOff>114300</xdr:colOff>
      <xdr:row>78</xdr:row>
      <xdr:rowOff>147603</xdr:rowOff>
    </xdr:to>
    <xdr:cxnSp macro="">
      <xdr:nvCxnSpPr>
        <xdr:cNvPr id="637" name="直線コネクタ 636"/>
        <xdr:cNvCxnSpPr/>
      </xdr:nvCxnSpPr>
      <xdr:spPr>
        <a:xfrm>
          <a:off x="13703300" y="13303228"/>
          <a:ext cx="889000" cy="2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58977</xdr:rowOff>
    </xdr:from>
    <xdr:ext cx="469744" cy="259045"/>
    <xdr:sp macro="" textlink="">
      <xdr:nvSpPr>
        <xdr:cNvPr id="639" name="テキスト ボックス 638"/>
        <xdr:cNvSpPr txBox="1"/>
      </xdr:nvSpPr>
      <xdr:spPr>
        <a:xfrm>
          <a:off x="14357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134714</xdr:rowOff>
    </xdr:from>
    <xdr:to>
      <xdr:col>71</xdr:col>
      <xdr:colOff>177800</xdr:colOff>
      <xdr:row>77</xdr:row>
      <xdr:rowOff>101578</xdr:rowOff>
    </xdr:to>
    <xdr:cxnSp macro="">
      <xdr:nvCxnSpPr>
        <xdr:cNvPr id="640" name="直線コネクタ 639"/>
        <xdr:cNvCxnSpPr/>
      </xdr:nvCxnSpPr>
      <xdr:spPr>
        <a:xfrm>
          <a:off x="12814300" y="12650564"/>
          <a:ext cx="889000" cy="65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46326</xdr:rowOff>
    </xdr:from>
    <xdr:to>
      <xdr:col>72</xdr:col>
      <xdr:colOff>38100</xdr:colOff>
      <xdr:row>78</xdr:row>
      <xdr:rowOff>147926</xdr:rowOff>
    </xdr:to>
    <xdr:sp macro="" textlink="">
      <xdr:nvSpPr>
        <xdr:cNvPr id="641" name="フローチャート: 判断 640"/>
        <xdr:cNvSpPr/>
      </xdr:nvSpPr>
      <xdr:spPr>
        <a:xfrm>
          <a:off x="13652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139053</xdr:rowOff>
    </xdr:from>
    <xdr:ext cx="534377" cy="259045"/>
    <xdr:sp macro="" textlink="">
      <xdr:nvSpPr>
        <xdr:cNvPr id="642" name="テキスト ボックス 641"/>
        <xdr:cNvSpPr txBox="1"/>
      </xdr:nvSpPr>
      <xdr:spPr>
        <a:xfrm>
          <a:off x="13436111" y="135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29866</xdr:rowOff>
    </xdr:from>
    <xdr:to>
      <xdr:col>67</xdr:col>
      <xdr:colOff>101600</xdr:colOff>
      <xdr:row>78</xdr:row>
      <xdr:rowOff>131466</xdr:rowOff>
    </xdr:to>
    <xdr:sp macro="" textlink="">
      <xdr:nvSpPr>
        <xdr:cNvPr id="643" name="フローチャート: 判断 642"/>
        <xdr:cNvSpPr/>
      </xdr:nvSpPr>
      <xdr:spPr>
        <a:xfrm>
          <a:off x="12763500" y="134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122593</xdr:rowOff>
    </xdr:from>
    <xdr:ext cx="534377" cy="259045"/>
    <xdr:sp macro="" textlink="">
      <xdr:nvSpPr>
        <xdr:cNvPr id="644" name="テキスト ボックス 643"/>
        <xdr:cNvSpPr txBox="1"/>
      </xdr:nvSpPr>
      <xdr:spPr>
        <a:xfrm>
          <a:off x="12547111" y="1349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155848</xdr:rowOff>
    </xdr:from>
    <xdr:to>
      <xdr:col>85</xdr:col>
      <xdr:colOff>177800</xdr:colOff>
      <xdr:row>79</xdr:row>
      <xdr:rowOff>85998</xdr:rowOff>
    </xdr:to>
    <xdr:sp macro="" textlink="">
      <xdr:nvSpPr>
        <xdr:cNvPr id="650" name="楕円 649"/>
        <xdr:cNvSpPr/>
      </xdr:nvSpPr>
      <xdr:spPr>
        <a:xfrm>
          <a:off x="16268700" y="1352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115225</xdr:rowOff>
    </xdr:from>
    <xdr:ext cx="469744" cy="259045"/>
    <xdr:sp macro="" textlink="">
      <xdr:nvSpPr>
        <xdr:cNvPr id="651" name="災害復旧費該当値テキスト"/>
        <xdr:cNvSpPr txBox="1"/>
      </xdr:nvSpPr>
      <xdr:spPr>
        <a:xfrm>
          <a:off x="16370300" y="1331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60869</xdr:rowOff>
    </xdr:from>
    <xdr:to>
      <xdr:col>81</xdr:col>
      <xdr:colOff>101600</xdr:colOff>
      <xdr:row>78</xdr:row>
      <xdr:rowOff>162469</xdr:rowOff>
    </xdr:to>
    <xdr:sp macro="" textlink="">
      <xdr:nvSpPr>
        <xdr:cNvPr id="652" name="楕円 651"/>
        <xdr:cNvSpPr/>
      </xdr:nvSpPr>
      <xdr:spPr>
        <a:xfrm>
          <a:off x="15430500" y="134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7546</xdr:rowOff>
    </xdr:from>
    <xdr:ext cx="534377" cy="259045"/>
    <xdr:sp macro="" textlink="">
      <xdr:nvSpPr>
        <xdr:cNvPr id="653" name="テキスト ボックス 652"/>
        <xdr:cNvSpPr txBox="1"/>
      </xdr:nvSpPr>
      <xdr:spPr>
        <a:xfrm>
          <a:off x="15214111" y="1320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96803</xdr:rowOff>
    </xdr:from>
    <xdr:to>
      <xdr:col>76</xdr:col>
      <xdr:colOff>165100</xdr:colOff>
      <xdr:row>79</xdr:row>
      <xdr:rowOff>26953</xdr:rowOff>
    </xdr:to>
    <xdr:sp macro="" textlink="">
      <xdr:nvSpPr>
        <xdr:cNvPr id="654" name="楕円 653"/>
        <xdr:cNvSpPr/>
      </xdr:nvSpPr>
      <xdr:spPr>
        <a:xfrm>
          <a:off x="14541500" y="1346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43480</xdr:rowOff>
    </xdr:from>
    <xdr:ext cx="534377" cy="259045"/>
    <xdr:sp macro="" textlink="">
      <xdr:nvSpPr>
        <xdr:cNvPr id="655" name="テキスト ボックス 654"/>
        <xdr:cNvSpPr txBox="1"/>
      </xdr:nvSpPr>
      <xdr:spPr>
        <a:xfrm>
          <a:off x="14325111" y="1324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50778</xdr:rowOff>
    </xdr:from>
    <xdr:to>
      <xdr:col>72</xdr:col>
      <xdr:colOff>38100</xdr:colOff>
      <xdr:row>77</xdr:row>
      <xdr:rowOff>152378</xdr:rowOff>
    </xdr:to>
    <xdr:sp macro="" textlink="">
      <xdr:nvSpPr>
        <xdr:cNvPr id="656" name="楕円 655"/>
        <xdr:cNvSpPr/>
      </xdr:nvSpPr>
      <xdr:spPr>
        <a:xfrm>
          <a:off x="13652500" y="132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168905</xdr:rowOff>
    </xdr:from>
    <xdr:ext cx="534377" cy="259045"/>
    <xdr:sp macro="" textlink="">
      <xdr:nvSpPr>
        <xdr:cNvPr id="657" name="テキスト ボックス 656"/>
        <xdr:cNvSpPr txBox="1"/>
      </xdr:nvSpPr>
      <xdr:spPr>
        <a:xfrm>
          <a:off x="13436111" y="1302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83914</xdr:rowOff>
    </xdr:from>
    <xdr:to>
      <xdr:col>67</xdr:col>
      <xdr:colOff>101600</xdr:colOff>
      <xdr:row>74</xdr:row>
      <xdr:rowOff>14064</xdr:rowOff>
    </xdr:to>
    <xdr:sp macro="" textlink="">
      <xdr:nvSpPr>
        <xdr:cNvPr id="658" name="楕円 657"/>
        <xdr:cNvSpPr/>
      </xdr:nvSpPr>
      <xdr:spPr>
        <a:xfrm>
          <a:off x="12763500" y="1259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30591</xdr:rowOff>
    </xdr:from>
    <xdr:ext cx="534377" cy="259045"/>
    <xdr:sp macro="" textlink="">
      <xdr:nvSpPr>
        <xdr:cNvPr id="659" name="テキスト ボックス 658"/>
        <xdr:cNvSpPr txBox="1"/>
      </xdr:nvSpPr>
      <xdr:spPr>
        <a:xfrm>
          <a:off x="12547111" y="123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98918</xdr:rowOff>
    </xdr:from>
    <xdr:to>
      <xdr:col>85</xdr:col>
      <xdr:colOff>127000</xdr:colOff>
      <xdr:row>97</xdr:row>
      <xdr:rowOff>117793</xdr:rowOff>
    </xdr:to>
    <xdr:cxnSp macro="">
      <xdr:nvCxnSpPr>
        <xdr:cNvPr id="688" name="直線コネクタ 687"/>
        <xdr:cNvCxnSpPr/>
      </xdr:nvCxnSpPr>
      <xdr:spPr>
        <a:xfrm>
          <a:off x="15481300" y="16729568"/>
          <a:ext cx="8382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89911</xdr:rowOff>
    </xdr:from>
    <xdr:to>
      <xdr:col>81</xdr:col>
      <xdr:colOff>50800</xdr:colOff>
      <xdr:row>97</xdr:row>
      <xdr:rowOff>98918</xdr:rowOff>
    </xdr:to>
    <xdr:cxnSp macro="">
      <xdr:nvCxnSpPr>
        <xdr:cNvPr id="691" name="直線コネクタ 690"/>
        <xdr:cNvCxnSpPr/>
      </xdr:nvCxnSpPr>
      <xdr:spPr>
        <a:xfrm>
          <a:off x="14592300" y="16720561"/>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19807</xdr:rowOff>
    </xdr:from>
    <xdr:to>
      <xdr:col>76</xdr:col>
      <xdr:colOff>114300</xdr:colOff>
      <xdr:row>97</xdr:row>
      <xdr:rowOff>89911</xdr:rowOff>
    </xdr:to>
    <xdr:cxnSp macro="">
      <xdr:nvCxnSpPr>
        <xdr:cNvPr id="694" name="直線コネクタ 693"/>
        <xdr:cNvCxnSpPr/>
      </xdr:nvCxnSpPr>
      <xdr:spPr>
        <a:xfrm>
          <a:off x="13703300" y="16650457"/>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141726</xdr:rowOff>
    </xdr:from>
    <xdr:to>
      <xdr:col>71</xdr:col>
      <xdr:colOff>177800</xdr:colOff>
      <xdr:row>97</xdr:row>
      <xdr:rowOff>19807</xdr:rowOff>
    </xdr:to>
    <xdr:cxnSp macro="">
      <xdr:nvCxnSpPr>
        <xdr:cNvPr id="697" name="直線コネクタ 696"/>
        <xdr:cNvCxnSpPr/>
      </xdr:nvCxnSpPr>
      <xdr:spPr>
        <a:xfrm>
          <a:off x="12814300" y="16600926"/>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169907</xdr:rowOff>
    </xdr:from>
    <xdr:to>
      <xdr:col>72</xdr:col>
      <xdr:colOff>38100</xdr:colOff>
      <xdr:row>97</xdr:row>
      <xdr:rowOff>100057</xdr:rowOff>
    </xdr:to>
    <xdr:sp macro="" textlink="">
      <xdr:nvSpPr>
        <xdr:cNvPr id="698" name="フローチャート: 判断 697"/>
        <xdr:cNvSpPr/>
      </xdr:nvSpPr>
      <xdr:spPr>
        <a:xfrm>
          <a:off x="13652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91184</xdr:rowOff>
    </xdr:from>
    <xdr:ext cx="534377" cy="259045"/>
    <xdr:sp macro="" textlink="">
      <xdr:nvSpPr>
        <xdr:cNvPr id="699" name="テキスト ボックス 698"/>
        <xdr:cNvSpPr txBox="1"/>
      </xdr:nvSpPr>
      <xdr:spPr>
        <a:xfrm>
          <a:off x="13436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151476</xdr:rowOff>
    </xdr:from>
    <xdr:to>
      <xdr:col>67</xdr:col>
      <xdr:colOff>101600</xdr:colOff>
      <xdr:row>97</xdr:row>
      <xdr:rowOff>81626</xdr:rowOff>
    </xdr:to>
    <xdr:sp macro="" textlink="">
      <xdr:nvSpPr>
        <xdr:cNvPr id="700" name="フローチャート: 判断 699"/>
        <xdr:cNvSpPr/>
      </xdr:nvSpPr>
      <xdr:spPr>
        <a:xfrm>
          <a:off x="12763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72753</xdr:rowOff>
    </xdr:from>
    <xdr:ext cx="534377" cy="259045"/>
    <xdr:sp macro="" textlink="">
      <xdr:nvSpPr>
        <xdr:cNvPr id="701" name="テキスト ボックス 700"/>
        <xdr:cNvSpPr txBox="1"/>
      </xdr:nvSpPr>
      <xdr:spPr>
        <a:xfrm>
          <a:off x="12547111" y="167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66993</xdr:rowOff>
    </xdr:from>
    <xdr:to>
      <xdr:col>85</xdr:col>
      <xdr:colOff>177800</xdr:colOff>
      <xdr:row>97</xdr:row>
      <xdr:rowOff>168593</xdr:rowOff>
    </xdr:to>
    <xdr:sp macro="" textlink="">
      <xdr:nvSpPr>
        <xdr:cNvPr id="707" name="楕円 706"/>
        <xdr:cNvSpPr/>
      </xdr:nvSpPr>
      <xdr:spPr>
        <a:xfrm>
          <a:off x="16268700" y="166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153370</xdr:rowOff>
    </xdr:from>
    <xdr:ext cx="534377" cy="259045"/>
    <xdr:sp macro="" textlink="">
      <xdr:nvSpPr>
        <xdr:cNvPr id="708" name="公債費該当値テキスト"/>
        <xdr:cNvSpPr txBox="1"/>
      </xdr:nvSpPr>
      <xdr:spPr>
        <a:xfrm>
          <a:off x="16370300" y="166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48118</xdr:rowOff>
    </xdr:from>
    <xdr:to>
      <xdr:col>81</xdr:col>
      <xdr:colOff>101600</xdr:colOff>
      <xdr:row>97</xdr:row>
      <xdr:rowOff>149718</xdr:rowOff>
    </xdr:to>
    <xdr:sp macro="" textlink="">
      <xdr:nvSpPr>
        <xdr:cNvPr id="709" name="楕円 708"/>
        <xdr:cNvSpPr/>
      </xdr:nvSpPr>
      <xdr:spPr>
        <a:xfrm>
          <a:off x="15430500" y="1667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140845</xdr:rowOff>
    </xdr:from>
    <xdr:ext cx="534377" cy="259045"/>
    <xdr:sp macro="" textlink="">
      <xdr:nvSpPr>
        <xdr:cNvPr id="710" name="テキスト ボックス 709"/>
        <xdr:cNvSpPr txBox="1"/>
      </xdr:nvSpPr>
      <xdr:spPr>
        <a:xfrm>
          <a:off x="15214111" y="1677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39111</xdr:rowOff>
    </xdr:from>
    <xdr:to>
      <xdr:col>76</xdr:col>
      <xdr:colOff>165100</xdr:colOff>
      <xdr:row>97</xdr:row>
      <xdr:rowOff>140711</xdr:rowOff>
    </xdr:to>
    <xdr:sp macro="" textlink="">
      <xdr:nvSpPr>
        <xdr:cNvPr id="711" name="楕円 710"/>
        <xdr:cNvSpPr/>
      </xdr:nvSpPr>
      <xdr:spPr>
        <a:xfrm>
          <a:off x="14541500" y="166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131838</xdr:rowOff>
    </xdr:from>
    <xdr:ext cx="534377" cy="259045"/>
    <xdr:sp macro="" textlink="">
      <xdr:nvSpPr>
        <xdr:cNvPr id="712" name="テキスト ボックス 711"/>
        <xdr:cNvSpPr txBox="1"/>
      </xdr:nvSpPr>
      <xdr:spPr>
        <a:xfrm>
          <a:off x="14325111" y="167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140457</xdr:rowOff>
    </xdr:from>
    <xdr:to>
      <xdr:col>72</xdr:col>
      <xdr:colOff>38100</xdr:colOff>
      <xdr:row>97</xdr:row>
      <xdr:rowOff>70607</xdr:rowOff>
    </xdr:to>
    <xdr:sp macro="" textlink="">
      <xdr:nvSpPr>
        <xdr:cNvPr id="713" name="楕円 712"/>
        <xdr:cNvSpPr/>
      </xdr:nvSpPr>
      <xdr:spPr>
        <a:xfrm>
          <a:off x="13652500" y="1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87134</xdr:rowOff>
    </xdr:from>
    <xdr:ext cx="534377" cy="259045"/>
    <xdr:sp macro="" textlink="">
      <xdr:nvSpPr>
        <xdr:cNvPr id="714" name="テキスト ボックス 713"/>
        <xdr:cNvSpPr txBox="1"/>
      </xdr:nvSpPr>
      <xdr:spPr>
        <a:xfrm>
          <a:off x="13436111" y="163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90926</xdr:rowOff>
    </xdr:from>
    <xdr:to>
      <xdr:col>67</xdr:col>
      <xdr:colOff>101600</xdr:colOff>
      <xdr:row>97</xdr:row>
      <xdr:rowOff>21076</xdr:rowOff>
    </xdr:to>
    <xdr:sp macro="" textlink="">
      <xdr:nvSpPr>
        <xdr:cNvPr id="715" name="楕円 714"/>
        <xdr:cNvSpPr/>
      </xdr:nvSpPr>
      <xdr:spPr>
        <a:xfrm>
          <a:off x="12763500" y="1655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37603</xdr:rowOff>
    </xdr:from>
    <xdr:ext cx="534377" cy="259045"/>
    <xdr:sp macro="" textlink="">
      <xdr:nvSpPr>
        <xdr:cNvPr id="716" name="テキスト ボックス 715"/>
        <xdr:cNvSpPr txBox="1"/>
      </xdr:nvSpPr>
      <xdr:spPr>
        <a:xfrm>
          <a:off x="12547111" y="163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22279</xdr:rowOff>
    </xdr:from>
    <xdr:to>
      <xdr:col>102</xdr:col>
      <xdr:colOff>165100</xdr:colOff>
      <xdr:row>38</xdr:row>
      <xdr:rowOff>123879</xdr:rowOff>
    </xdr:to>
    <xdr:sp macro="" textlink="">
      <xdr:nvSpPr>
        <xdr:cNvPr id="757" name="フローチャート: 判断 756"/>
        <xdr:cNvSpPr/>
      </xdr:nvSpPr>
      <xdr:spPr>
        <a:xfrm>
          <a:off x="19494500" y="65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140406</xdr:rowOff>
    </xdr:from>
    <xdr:ext cx="378565" cy="259045"/>
    <xdr:sp macro="" textlink="">
      <xdr:nvSpPr>
        <xdr:cNvPr id="758" name="テキスト ボックス 757"/>
        <xdr:cNvSpPr txBox="1"/>
      </xdr:nvSpPr>
      <xdr:spPr>
        <a:xfrm>
          <a:off x="19356017" y="6312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108820</xdr:rowOff>
    </xdr:from>
    <xdr:to>
      <xdr:col>98</xdr:col>
      <xdr:colOff>38100</xdr:colOff>
      <xdr:row>39</xdr:row>
      <xdr:rowOff>38970</xdr:rowOff>
    </xdr:to>
    <xdr:sp macro="" textlink="">
      <xdr:nvSpPr>
        <xdr:cNvPr id="759" name="フローチャート: 判断 758"/>
        <xdr:cNvSpPr/>
      </xdr:nvSpPr>
      <xdr:spPr>
        <a:xfrm>
          <a:off x="18605500" y="662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55498</xdr:rowOff>
    </xdr:from>
    <xdr:ext cx="378565" cy="259045"/>
    <xdr:sp macro="" textlink="">
      <xdr:nvSpPr>
        <xdr:cNvPr id="760" name="テキスト ボックス 759"/>
        <xdr:cNvSpPr txBox="1"/>
      </xdr:nvSpPr>
      <xdr:spPr>
        <a:xfrm>
          <a:off x="18467017" y="6399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議会費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・農林水産業費・商工費・災害復旧費・土木費である。議会費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議場の設備改修を行ったことが要因となっており、農林水産業費については、県営ほ場整備事業に係る費用や水路に係る基盤整備事業の費用が要因、商工費については、まちの駅の設置に係る公共施設の改修が要因となっている。災害復旧費については、原子力災害対策補完事業に係る費用が要因、土木費については、町民プールの機械設備改修に係る費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全体的に類似団体平均と比べると低い状況があり、今後もサービスが低下しないよう適正な運用に努めながら、適正な事業の執行を行うよう努める。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平成２７年度において、鏡石南部工業用団地造成事業償還に係る償還財源として、財政調整基金の取り崩しを行い一時減少した。しかし、平成２８年度適切な財源の確保と歳出の精査により、取崩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を回避し、積立を行うことができたため再び増加に転じている。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平成２９年度においては、財政調整基金から一部取崩しを行ったが、結果的に取崩しを上回る積立を行い、増加となった。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実質収支額、実質単年度収支についてもともに黒字となっており、今後も長期的な見通しのもとに健全な行財政運営に努めていく。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係る赤字は発生していない。連結実質赤字比率に係る黒字割合は、５４．２９％と増加しており、平成２５年度の３０．７１％が最も低い状況である。土地収入見込み額の増加により、工業団地事業特別会計の黒字額の増加が一番多くなっている。今後、上水道事業会計において、水道事業の拡張事業が予定されているため、借入金の増加のよる償還金が懸念される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健全な行財政運営に努めていく。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election activeCell="AM9" sqref="AM9:AT9"/>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5972886</v>
      </c>
      <c r="BO4" s="410"/>
      <c r="BP4" s="410"/>
      <c r="BQ4" s="410"/>
      <c r="BR4" s="410"/>
      <c r="BS4" s="410"/>
      <c r="BT4" s="410"/>
      <c r="BU4" s="411"/>
      <c r="BV4" s="409">
        <v>6459934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v>
      </c>
      <c r="CU4" s="416"/>
      <c r="CV4" s="416"/>
      <c r="CW4" s="416"/>
      <c r="CX4" s="416"/>
      <c r="CY4" s="416"/>
      <c r="CZ4" s="416"/>
      <c r="DA4" s="417"/>
      <c r="DB4" s="415">
        <v>3.4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5863252</v>
      </c>
      <c r="BO5" s="447"/>
      <c r="BP5" s="447"/>
      <c r="BQ5" s="447"/>
      <c r="BR5" s="447"/>
      <c r="BS5" s="447"/>
      <c r="BT5" s="447"/>
      <c r="BU5" s="448"/>
      <c r="BV5" s="446">
        <v>6331287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84.9</v>
      </c>
      <c r="CU5" s="444"/>
      <c r="CV5" s="444"/>
      <c r="CW5" s="444"/>
      <c r="CX5" s="444"/>
      <c r="CY5" s="444"/>
      <c r="CZ5" s="444"/>
      <c r="DA5" s="445"/>
      <c r="DB5" s="443">
        <v>84.6</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109634</v>
      </c>
      <c r="BO6" s="447"/>
      <c r="BP6" s="447"/>
      <c r="BQ6" s="447"/>
      <c r="BR6" s="447"/>
      <c r="BS6" s="447"/>
      <c r="BT6" s="447"/>
      <c r="BU6" s="448"/>
      <c r="BV6" s="446">
        <v>128647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90</v>
      </c>
      <c r="CU6" s="484"/>
      <c r="CV6" s="484"/>
      <c r="CW6" s="484"/>
      <c r="CX6" s="484"/>
      <c r="CY6" s="484"/>
      <c r="CZ6" s="484"/>
      <c r="DA6" s="485"/>
      <c r="DB6" s="483">
        <v>89.5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10136</v>
      </c>
      <c r="BO7" s="447"/>
      <c r="BP7" s="447"/>
      <c r="BQ7" s="447"/>
      <c r="BR7" s="447"/>
      <c r="BS7" s="447"/>
      <c r="BT7" s="447"/>
      <c r="BU7" s="448"/>
      <c r="BV7" s="446">
        <v>18097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3289726</v>
      </c>
      <c r="CU7" s="447"/>
      <c r="CV7" s="447"/>
      <c r="CW7" s="447"/>
      <c r="CX7" s="447"/>
      <c r="CY7" s="447"/>
      <c r="CZ7" s="447"/>
      <c r="DA7" s="448"/>
      <c r="DB7" s="446">
        <v>3290043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99498</v>
      </c>
      <c r="BO8" s="447"/>
      <c r="BP8" s="447"/>
      <c r="BQ8" s="447"/>
      <c r="BR8" s="447"/>
      <c r="BS8" s="447"/>
      <c r="BT8" s="447"/>
      <c r="BU8" s="448"/>
      <c r="BV8" s="446">
        <v>110550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0.56999999999999995</v>
      </c>
      <c r="CU8" s="487"/>
      <c r="CV8" s="487"/>
      <c r="CW8" s="487"/>
      <c r="CX8" s="487"/>
      <c r="CY8" s="487"/>
      <c r="CZ8" s="487"/>
      <c r="DA8" s="488"/>
      <c r="DB8" s="486">
        <v>0.55000000000000004</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12486</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102</v>
      </c>
      <c r="AV9" s="479"/>
      <c r="AW9" s="479"/>
      <c r="AX9" s="479"/>
      <c r="AY9" s="480" t="s">
        <v>109</v>
      </c>
      <c r="AZ9" s="481"/>
      <c r="BA9" s="481"/>
      <c r="BB9" s="481"/>
      <c r="BC9" s="481"/>
      <c r="BD9" s="481"/>
      <c r="BE9" s="481"/>
      <c r="BF9" s="481"/>
      <c r="BG9" s="481"/>
      <c r="BH9" s="481"/>
      <c r="BI9" s="481"/>
      <c r="BJ9" s="481"/>
      <c r="BK9" s="481"/>
      <c r="BL9" s="481"/>
      <c r="BM9" s="482"/>
      <c r="BN9" s="446">
        <v>-11052</v>
      </c>
      <c r="BO9" s="447"/>
      <c r="BP9" s="447"/>
      <c r="BQ9" s="447"/>
      <c r="BR9" s="447"/>
      <c r="BS9" s="447"/>
      <c r="BT9" s="447"/>
      <c r="BU9" s="448"/>
      <c r="BV9" s="446">
        <v>15677</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10.7</v>
      </c>
      <c r="CU9" s="444"/>
      <c r="CV9" s="444"/>
      <c r="CW9" s="444"/>
      <c r="CX9" s="444"/>
      <c r="CY9" s="444"/>
      <c r="CZ9" s="444"/>
      <c r="DA9" s="445"/>
      <c r="DB9" s="443">
        <v>12.2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12815</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88</v>
      </c>
      <c r="AV10" s="479"/>
      <c r="AW10" s="479"/>
      <c r="AX10" s="479"/>
      <c r="AY10" s="480" t="s">
        <v>113</v>
      </c>
      <c r="AZ10" s="481"/>
      <c r="BA10" s="481"/>
      <c r="BB10" s="481"/>
      <c r="BC10" s="481"/>
      <c r="BD10" s="481"/>
      <c r="BE10" s="481"/>
      <c r="BF10" s="481"/>
      <c r="BG10" s="481"/>
      <c r="BH10" s="481"/>
      <c r="BI10" s="481"/>
      <c r="BJ10" s="481"/>
      <c r="BK10" s="481"/>
      <c r="BL10" s="481"/>
      <c r="BM10" s="482"/>
      <c r="BN10" s="446">
        <v>74803</v>
      </c>
      <c r="BO10" s="447"/>
      <c r="BP10" s="447"/>
      <c r="BQ10" s="447"/>
      <c r="BR10" s="447"/>
      <c r="BS10" s="447"/>
      <c r="BT10" s="447"/>
      <c r="BU10" s="448"/>
      <c r="BV10" s="446">
        <v>62605</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88</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12718</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53319</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12670</v>
      </c>
      <c r="S13" s="528"/>
      <c r="T13" s="528"/>
      <c r="U13" s="528"/>
      <c r="V13" s="529"/>
      <c r="W13" s="462" t="s">
        <v>133</v>
      </c>
      <c r="X13" s="463"/>
      <c r="Y13" s="463"/>
      <c r="Z13" s="463"/>
      <c r="AA13" s="463"/>
      <c r="AB13" s="453"/>
      <c r="AC13" s="497">
        <v>552</v>
      </c>
      <c r="AD13" s="498"/>
      <c r="AE13" s="498"/>
      <c r="AF13" s="498"/>
      <c r="AG13" s="537"/>
      <c r="AH13" s="497">
        <v>643</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10432</v>
      </c>
      <c r="BO13" s="447"/>
      <c r="BP13" s="447"/>
      <c r="BQ13" s="447"/>
      <c r="BR13" s="447"/>
      <c r="BS13" s="447"/>
      <c r="BT13" s="447"/>
      <c r="BU13" s="448"/>
      <c r="BV13" s="446">
        <v>78282</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9.3000000000000007</v>
      </c>
      <c r="CU13" s="444"/>
      <c r="CV13" s="444"/>
      <c r="CW13" s="444"/>
      <c r="CX13" s="444"/>
      <c r="CY13" s="444"/>
      <c r="CZ13" s="444"/>
      <c r="DA13" s="445"/>
      <c r="DB13" s="443">
        <v>10</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12802</v>
      </c>
      <c r="S14" s="528"/>
      <c r="T14" s="528"/>
      <c r="U14" s="528"/>
      <c r="V14" s="529"/>
      <c r="W14" s="436"/>
      <c r="X14" s="437"/>
      <c r="Y14" s="437"/>
      <c r="Z14" s="437"/>
      <c r="AA14" s="437"/>
      <c r="AB14" s="426"/>
      <c r="AC14" s="530">
        <v>8.9</v>
      </c>
      <c r="AD14" s="531"/>
      <c r="AE14" s="531"/>
      <c r="AF14" s="531"/>
      <c r="AG14" s="532"/>
      <c r="AH14" s="530">
        <v>10.8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39.4</v>
      </c>
      <c r="CU14" s="542"/>
      <c r="CV14" s="542"/>
      <c r="CW14" s="542"/>
      <c r="CX14" s="542"/>
      <c r="CY14" s="542"/>
      <c r="CZ14" s="542"/>
      <c r="DA14" s="543"/>
      <c r="DB14" s="541">
        <v>27.3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12754</v>
      </c>
      <c r="S15" s="528"/>
      <c r="T15" s="528"/>
      <c r="U15" s="528"/>
      <c r="V15" s="529"/>
      <c r="W15" s="462" t="s">
        <v>140</v>
      </c>
      <c r="X15" s="463"/>
      <c r="Y15" s="463"/>
      <c r="Z15" s="463"/>
      <c r="AA15" s="463"/>
      <c r="AB15" s="453"/>
      <c r="AC15" s="497">
        <v>2321</v>
      </c>
      <c r="AD15" s="498"/>
      <c r="AE15" s="498"/>
      <c r="AF15" s="498"/>
      <c r="AG15" s="537"/>
      <c r="AH15" s="497">
        <v>2256</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1601518</v>
      </c>
      <c r="BO15" s="410"/>
      <c r="BP15" s="410"/>
      <c r="BQ15" s="410"/>
      <c r="BR15" s="410"/>
      <c r="BS15" s="410"/>
      <c r="BT15" s="410"/>
      <c r="BU15" s="411"/>
      <c r="BV15" s="409">
        <v>1539949</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37.5</v>
      </c>
      <c r="AD16" s="531"/>
      <c r="AE16" s="531"/>
      <c r="AF16" s="531"/>
      <c r="AG16" s="532"/>
      <c r="AH16" s="530">
        <v>38</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2682814</v>
      </c>
      <c r="BO16" s="447"/>
      <c r="BP16" s="447"/>
      <c r="BQ16" s="447"/>
      <c r="BR16" s="447"/>
      <c r="BS16" s="447"/>
      <c r="BT16" s="447"/>
      <c r="BU16" s="448"/>
      <c r="BV16" s="446">
        <v>2693095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3318</v>
      </c>
      <c r="AD17" s="498"/>
      <c r="AE17" s="498"/>
      <c r="AF17" s="498"/>
      <c r="AG17" s="537"/>
      <c r="AH17" s="497">
        <v>3033</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2039917</v>
      </c>
      <c r="BO17" s="447"/>
      <c r="BP17" s="447"/>
      <c r="BQ17" s="447"/>
      <c r="BR17" s="447"/>
      <c r="BS17" s="447"/>
      <c r="BT17" s="447"/>
      <c r="BU17" s="448"/>
      <c r="BV17" s="446">
        <v>1959926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31.3</v>
      </c>
      <c r="M18" s="559"/>
      <c r="N18" s="559"/>
      <c r="O18" s="559"/>
      <c r="P18" s="559"/>
      <c r="Q18" s="559"/>
      <c r="R18" s="560"/>
      <c r="S18" s="560"/>
      <c r="T18" s="560"/>
      <c r="U18" s="560"/>
      <c r="V18" s="561"/>
      <c r="W18" s="464"/>
      <c r="X18" s="465"/>
      <c r="Y18" s="465"/>
      <c r="Z18" s="465"/>
      <c r="AA18" s="465"/>
      <c r="AB18" s="456"/>
      <c r="AC18" s="562">
        <v>53.6</v>
      </c>
      <c r="AD18" s="563"/>
      <c r="AE18" s="563"/>
      <c r="AF18" s="563"/>
      <c r="AG18" s="564"/>
      <c r="AH18" s="562">
        <v>51.1</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2738224</v>
      </c>
      <c r="BO18" s="447"/>
      <c r="BP18" s="447"/>
      <c r="BQ18" s="447"/>
      <c r="BR18" s="447"/>
      <c r="BS18" s="447"/>
      <c r="BT18" s="447"/>
      <c r="BU18" s="448"/>
      <c r="BV18" s="446">
        <v>2767185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399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3997226</v>
      </c>
      <c r="BO19" s="447"/>
      <c r="BP19" s="447"/>
      <c r="BQ19" s="447"/>
      <c r="BR19" s="447"/>
      <c r="BS19" s="447"/>
      <c r="BT19" s="447"/>
      <c r="BU19" s="448"/>
      <c r="BV19" s="446">
        <v>3817611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4205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5401418</v>
      </c>
      <c r="BO23" s="447"/>
      <c r="BP23" s="447"/>
      <c r="BQ23" s="447"/>
      <c r="BR23" s="447"/>
      <c r="BS23" s="447"/>
      <c r="BT23" s="447"/>
      <c r="BU23" s="448"/>
      <c r="BV23" s="446">
        <v>5264625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6732</v>
      </c>
      <c r="R24" s="498"/>
      <c r="S24" s="498"/>
      <c r="T24" s="498"/>
      <c r="U24" s="498"/>
      <c r="V24" s="537"/>
      <c r="W24" s="596"/>
      <c r="X24" s="584"/>
      <c r="Y24" s="585"/>
      <c r="Z24" s="496" t="s">
        <v>164</v>
      </c>
      <c r="AA24" s="476"/>
      <c r="AB24" s="476"/>
      <c r="AC24" s="476"/>
      <c r="AD24" s="476"/>
      <c r="AE24" s="476"/>
      <c r="AF24" s="476"/>
      <c r="AG24" s="477"/>
      <c r="AH24" s="497">
        <v>85</v>
      </c>
      <c r="AI24" s="498"/>
      <c r="AJ24" s="498"/>
      <c r="AK24" s="498"/>
      <c r="AL24" s="537"/>
      <c r="AM24" s="497">
        <v>266475</v>
      </c>
      <c r="AN24" s="498"/>
      <c r="AO24" s="498"/>
      <c r="AP24" s="498"/>
      <c r="AQ24" s="498"/>
      <c r="AR24" s="537"/>
      <c r="AS24" s="497">
        <v>3135</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4811070</v>
      </c>
      <c r="BO24" s="447"/>
      <c r="BP24" s="447"/>
      <c r="BQ24" s="447"/>
      <c r="BR24" s="447"/>
      <c r="BS24" s="447"/>
      <c r="BT24" s="447"/>
      <c r="BU24" s="448"/>
      <c r="BV24" s="446">
        <v>4721662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5582</v>
      </c>
      <c r="R25" s="498"/>
      <c r="S25" s="498"/>
      <c r="T25" s="498"/>
      <c r="U25" s="498"/>
      <c r="V25" s="537"/>
      <c r="W25" s="596"/>
      <c r="X25" s="584"/>
      <c r="Y25" s="585"/>
      <c r="Z25" s="496" t="s">
        <v>167</v>
      </c>
      <c r="AA25" s="476"/>
      <c r="AB25" s="476"/>
      <c r="AC25" s="476"/>
      <c r="AD25" s="476"/>
      <c r="AE25" s="476"/>
      <c r="AF25" s="476"/>
      <c r="AG25" s="477"/>
      <c r="AH25" s="497" t="s">
        <v>120</v>
      </c>
      <c r="AI25" s="498"/>
      <c r="AJ25" s="498"/>
      <c r="AK25" s="498"/>
      <c r="AL25" s="537"/>
      <c r="AM25" s="497" t="s">
        <v>120</v>
      </c>
      <c r="AN25" s="498"/>
      <c r="AO25" s="498"/>
      <c r="AP25" s="498"/>
      <c r="AQ25" s="498"/>
      <c r="AR25" s="537"/>
      <c r="AS25" s="497" t="s">
        <v>131</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1057861</v>
      </c>
      <c r="BO25" s="410"/>
      <c r="BP25" s="410"/>
      <c r="BQ25" s="410"/>
      <c r="BR25" s="410"/>
      <c r="BS25" s="410"/>
      <c r="BT25" s="410"/>
      <c r="BU25" s="411"/>
      <c r="BV25" s="409">
        <v>1180161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5233</v>
      </c>
      <c r="R26" s="498"/>
      <c r="S26" s="498"/>
      <c r="T26" s="498"/>
      <c r="U26" s="498"/>
      <c r="V26" s="537"/>
      <c r="W26" s="596"/>
      <c r="X26" s="584"/>
      <c r="Y26" s="585"/>
      <c r="Z26" s="496" t="s">
        <v>170</v>
      </c>
      <c r="AA26" s="606"/>
      <c r="AB26" s="606"/>
      <c r="AC26" s="606"/>
      <c r="AD26" s="606"/>
      <c r="AE26" s="606"/>
      <c r="AF26" s="606"/>
      <c r="AG26" s="607"/>
      <c r="AH26" s="497">
        <v>2</v>
      </c>
      <c r="AI26" s="498"/>
      <c r="AJ26" s="498"/>
      <c r="AK26" s="498"/>
      <c r="AL26" s="537"/>
      <c r="AM26" s="497" t="s">
        <v>171</v>
      </c>
      <c r="AN26" s="498"/>
      <c r="AO26" s="498"/>
      <c r="AP26" s="498"/>
      <c r="AQ26" s="498"/>
      <c r="AR26" s="537"/>
      <c r="AS26" s="497" t="s">
        <v>171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120</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2961</v>
      </c>
      <c r="R27" s="498"/>
      <c r="S27" s="498"/>
      <c r="T27" s="498"/>
      <c r="U27" s="498"/>
      <c r="V27" s="537"/>
      <c r="W27" s="596"/>
      <c r="X27" s="584"/>
      <c r="Y27" s="585"/>
      <c r="Z27" s="496" t="s">
        <v>174</v>
      </c>
      <c r="AA27" s="476"/>
      <c r="AB27" s="476"/>
      <c r="AC27" s="476"/>
      <c r="AD27" s="476"/>
      <c r="AE27" s="476"/>
      <c r="AF27" s="476"/>
      <c r="AG27" s="477"/>
      <c r="AH27" s="497">
        <v>6</v>
      </c>
      <c r="AI27" s="498"/>
      <c r="AJ27" s="498"/>
      <c r="AK27" s="498"/>
      <c r="AL27" s="537"/>
      <c r="AM27" s="497">
        <v>21256</v>
      </c>
      <c r="AN27" s="498"/>
      <c r="AO27" s="498"/>
      <c r="AP27" s="498"/>
      <c r="AQ27" s="498"/>
      <c r="AR27" s="537"/>
      <c r="AS27" s="497">
        <v>3543</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138320</v>
      </c>
      <c r="BO27" s="620"/>
      <c r="BP27" s="620"/>
      <c r="BQ27" s="620"/>
      <c r="BR27" s="620"/>
      <c r="BS27" s="620"/>
      <c r="BT27" s="620"/>
      <c r="BU27" s="621"/>
      <c r="BV27" s="619">
        <v>138320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2439</v>
      </c>
      <c r="R28" s="498"/>
      <c r="S28" s="498"/>
      <c r="T28" s="498"/>
      <c r="U28" s="498"/>
      <c r="V28" s="537"/>
      <c r="W28" s="596"/>
      <c r="X28" s="584"/>
      <c r="Y28" s="585"/>
      <c r="Z28" s="496" t="s">
        <v>177</v>
      </c>
      <c r="AA28" s="476"/>
      <c r="AB28" s="476"/>
      <c r="AC28" s="476"/>
      <c r="AD28" s="476"/>
      <c r="AE28" s="476"/>
      <c r="AF28" s="476"/>
      <c r="AG28" s="477"/>
      <c r="AH28" s="497" t="s">
        <v>131</v>
      </c>
      <c r="AI28" s="498"/>
      <c r="AJ28" s="498"/>
      <c r="AK28" s="498"/>
      <c r="AL28" s="537"/>
      <c r="AM28" s="497" t="s">
        <v>130</v>
      </c>
      <c r="AN28" s="498"/>
      <c r="AO28" s="498"/>
      <c r="AP28" s="498"/>
      <c r="AQ28" s="498"/>
      <c r="AR28" s="537"/>
      <c r="AS28" s="497" t="s">
        <v>131</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794314</v>
      </c>
      <c r="BO28" s="410"/>
      <c r="BP28" s="410"/>
      <c r="BQ28" s="410"/>
      <c r="BR28" s="410"/>
      <c r="BS28" s="410"/>
      <c r="BT28" s="410"/>
      <c r="BU28" s="411"/>
      <c r="BV28" s="409">
        <v>772830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10</v>
      </c>
      <c r="M29" s="498"/>
      <c r="N29" s="498"/>
      <c r="O29" s="498"/>
      <c r="P29" s="537"/>
      <c r="Q29" s="497">
        <v>2259</v>
      </c>
      <c r="R29" s="498"/>
      <c r="S29" s="498"/>
      <c r="T29" s="498"/>
      <c r="U29" s="498"/>
      <c r="V29" s="537"/>
      <c r="W29" s="597"/>
      <c r="X29" s="598"/>
      <c r="Y29" s="599"/>
      <c r="Z29" s="496" t="s">
        <v>180</v>
      </c>
      <c r="AA29" s="476"/>
      <c r="AB29" s="476"/>
      <c r="AC29" s="476"/>
      <c r="AD29" s="476"/>
      <c r="AE29" s="476"/>
      <c r="AF29" s="476"/>
      <c r="AG29" s="477"/>
      <c r="AH29" s="497">
        <v>91</v>
      </c>
      <c r="AI29" s="498"/>
      <c r="AJ29" s="498"/>
      <c r="AK29" s="498"/>
      <c r="AL29" s="537"/>
      <c r="AM29" s="497">
        <v>287731</v>
      </c>
      <c r="AN29" s="498"/>
      <c r="AO29" s="498"/>
      <c r="AP29" s="498"/>
      <c r="AQ29" s="498"/>
      <c r="AR29" s="537"/>
      <c r="AS29" s="497">
        <v>3162</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40822</v>
      </c>
      <c r="BO29" s="447"/>
      <c r="BP29" s="447"/>
      <c r="BQ29" s="447"/>
      <c r="BR29" s="447"/>
      <c r="BS29" s="447"/>
      <c r="BT29" s="447"/>
      <c r="BU29" s="448"/>
      <c r="BV29" s="446">
        <v>40818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99.5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1434809</v>
      </c>
      <c r="BO30" s="620"/>
      <c r="BP30" s="620"/>
      <c r="BQ30" s="620"/>
      <c r="BR30" s="620"/>
      <c r="BS30" s="620"/>
      <c r="BT30" s="620"/>
      <c r="BU30" s="621"/>
      <c r="BV30" s="619">
        <v>1446256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189</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IF('各会計、関係団体の財政状況及び健全化判断比率'!B31="","",'各会計、関係団体の財政状況及び健全化判断比率'!B31)</f>
        <v>上水道事業会計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須賀川地方広域消防組合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土地取得事業特別会計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須賀川地方保健環境組合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鏡石駅東第１土地区画整理事業特別会計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11</v>
      </c>
      <c r="BF36" s="632"/>
      <c r="BG36" s="633" t="str">
        <f>IF('各会計、関係団体の財政状況及び健全化判断比率'!B34="","",'各会計、関係団体の財政状況及び健全化判断比率'!B34)</f>
        <v>工業団地事業特別会計</v>
      </c>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公立岩瀬病院企業団</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育英資金貸付費特別会計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福島県市町村総合事務組合（一般会計）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福島県市町村総合事務組合（消防補償等特別会計）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福島県市町村総合事務組合（消防賞じゅつ金特別会計）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18</v>
      </c>
      <c r="BX40" s="632"/>
      <c r="BY40" s="633" t="str">
        <f>IF('各会計、関係団体の財政状況及び健全化判断比率'!B74="","",'各会計、関係団体の財政状況及び健全化判断比率'!B74)</f>
        <v>福島県市町村総合事務組合（非常勤職員公務災害補償特別会計）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19</v>
      </c>
      <c r="BX41" s="632"/>
      <c r="BY41" s="633" t="str">
        <f>IF('各会計、関係団体の財政状況及び健全化判断比率'!B75="","",'各会計、関係団体の財政状況及び健全化判断比率'!B75)</f>
        <v>福島県市町村総合事務組合（自治会館管理特別会計）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20</v>
      </c>
      <c r="BX42" s="632"/>
      <c r="BY42" s="633" t="str">
        <f>IF('各会計、関係団体の財政状況及び健全化判断比率'!B76="","",'各会計、関係団体の財政状況及び健全化判断比率'!B76)</f>
        <v>福島県後期高齢者医療連合（一般会計）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21</v>
      </c>
      <c r="BX43" s="632"/>
      <c r="BY43" s="633" t="str">
        <f>IF('各会計、関係団体の財政状況及び健全化判断比率'!B77="","",'各会計、関係団体の財政状況及び健全化判断比率'!B77)</f>
        <v>福島県後期高齢者医療連合（後期高齢者特別会計）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grXeCqExEA4xc9oX097WqjzyK3kT7nSYb/nbpSEA4wI/JoINIqGWeXyMn2nnDw8dsSWmBsNA8Uc63cHhl25dQ==" saltValue="UEIKrKp+HCWKqgRIe2mt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5" t="s">
        <v>547</v>
      </c>
      <c r="D34" s="1225"/>
      <c r="E34" s="1226"/>
      <c r="F34" s="32">
        <v>10.62</v>
      </c>
      <c r="G34" s="33">
        <v>14.86</v>
      </c>
      <c r="H34" s="33">
        <v>28.09</v>
      </c>
      <c r="I34" s="33">
        <v>28.22</v>
      </c>
      <c r="J34" s="34">
        <v>32.24</v>
      </c>
      <c r="K34" s="22"/>
      <c r="L34" s="22"/>
      <c r="M34" s="22"/>
      <c r="N34" s="22"/>
      <c r="O34" s="22"/>
      <c r="P34" s="22"/>
    </row>
    <row r="35" spans="1:16" ht="39" customHeight="1" x14ac:dyDescent="0.15">
      <c r="A35" s="22"/>
      <c r="B35" s="35"/>
      <c r="C35" s="1219" t="s">
        <v>548</v>
      </c>
      <c r="D35" s="1220"/>
      <c r="E35" s="1221"/>
      <c r="F35" s="36">
        <v>11.62</v>
      </c>
      <c r="G35" s="37">
        <v>12.23</v>
      </c>
      <c r="H35" s="37">
        <v>11.74</v>
      </c>
      <c r="I35" s="37">
        <v>13.46</v>
      </c>
      <c r="J35" s="38">
        <v>15.36</v>
      </c>
      <c r="K35" s="22"/>
      <c r="L35" s="22"/>
      <c r="M35" s="22"/>
      <c r="N35" s="22"/>
      <c r="O35" s="22"/>
      <c r="P35" s="22"/>
    </row>
    <row r="36" spans="1:16" ht="39" customHeight="1" x14ac:dyDescent="0.15">
      <c r="A36" s="22"/>
      <c r="B36" s="35"/>
      <c r="C36" s="1219" t="s">
        <v>549</v>
      </c>
      <c r="D36" s="1220"/>
      <c r="E36" s="1221"/>
      <c r="F36" s="36">
        <v>1.17</v>
      </c>
      <c r="G36" s="37">
        <v>3.05</v>
      </c>
      <c r="H36" s="37">
        <v>3.25</v>
      </c>
      <c r="I36" s="37">
        <v>2.15</v>
      </c>
      <c r="J36" s="38">
        <v>3.12</v>
      </c>
      <c r="K36" s="22"/>
      <c r="L36" s="22"/>
      <c r="M36" s="22"/>
      <c r="N36" s="22"/>
      <c r="O36" s="22"/>
      <c r="P36" s="22"/>
    </row>
    <row r="37" spans="1:16" ht="39" customHeight="1" x14ac:dyDescent="0.15">
      <c r="A37" s="22"/>
      <c r="B37" s="35"/>
      <c r="C37" s="1219" t="s">
        <v>550</v>
      </c>
      <c r="D37" s="1220"/>
      <c r="E37" s="1221"/>
      <c r="F37" s="36">
        <v>5.03</v>
      </c>
      <c r="G37" s="37">
        <v>4.5599999999999996</v>
      </c>
      <c r="H37" s="37">
        <v>2.81</v>
      </c>
      <c r="I37" s="37">
        <v>3.25</v>
      </c>
      <c r="J37" s="38">
        <v>3.01</v>
      </c>
      <c r="K37" s="22"/>
      <c r="L37" s="22"/>
      <c r="M37" s="22"/>
      <c r="N37" s="22"/>
      <c r="O37" s="22"/>
      <c r="P37" s="22"/>
    </row>
    <row r="38" spans="1:16" ht="39" customHeight="1" x14ac:dyDescent="0.15">
      <c r="A38" s="22"/>
      <c r="B38" s="35"/>
      <c r="C38" s="1219" t="s">
        <v>551</v>
      </c>
      <c r="D38" s="1220"/>
      <c r="E38" s="1221"/>
      <c r="F38" s="36">
        <v>0.56000000000000005</v>
      </c>
      <c r="G38" s="37">
        <v>0.2</v>
      </c>
      <c r="H38" s="37">
        <v>0.11</v>
      </c>
      <c r="I38" s="37">
        <v>0.5</v>
      </c>
      <c r="J38" s="38">
        <v>0.44</v>
      </c>
      <c r="K38" s="22"/>
      <c r="L38" s="22"/>
      <c r="M38" s="22"/>
      <c r="N38" s="22"/>
      <c r="O38" s="22"/>
      <c r="P38" s="22"/>
    </row>
    <row r="39" spans="1:16" ht="39" customHeight="1" x14ac:dyDescent="0.15">
      <c r="A39" s="22"/>
      <c r="B39" s="35"/>
      <c r="C39" s="1219" t="s">
        <v>552</v>
      </c>
      <c r="D39" s="1220"/>
      <c r="E39" s="1221"/>
      <c r="F39" s="36">
        <v>1.67</v>
      </c>
      <c r="G39" s="37">
        <v>0.14000000000000001</v>
      </c>
      <c r="H39" s="37">
        <v>0.12</v>
      </c>
      <c r="I39" s="37">
        <v>0.1</v>
      </c>
      <c r="J39" s="38">
        <v>0.08</v>
      </c>
      <c r="K39" s="22"/>
      <c r="L39" s="22"/>
      <c r="M39" s="22"/>
      <c r="N39" s="22"/>
      <c r="O39" s="22"/>
      <c r="P39" s="22"/>
    </row>
    <row r="40" spans="1:16" ht="39" customHeight="1" x14ac:dyDescent="0.15">
      <c r="A40" s="22"/>
      <c r="B40" s="35"/>
      <c r="C40" s="1219" t="s">
        <v>553</v>
      </c>
      <c r="D40" s="1220"/>
      <c r="E40" s="1221"/>
      <c r="F40" s="36">
        <v>0.01</v>
      </c>
      <c r="G40" s="37">
        <v>0.02</v>
      </c>
      <c r="H40" s="37">
        <v>0.02</v>
      </c>
      <c r="I40" s="37">
        <v>0.02</v>
      </c>
      <c r="J40" s="38">
        <v>0.02</v>
      </c>
      <c r="K40" s="22"/>
      <c r="L40" s="22"/>
      <c r="M40" s="22"/>
      <c r="N40" s="22"/>
      <c r="O40" s="22"/>
      <c r="P40" s="22"/>
    </row>
    <row r="41" spans="1:16" ht="39" customHeight="1" x14ac:dyDescent="0.15">
      <c r="A41" s="22"/>
      <c r="B41" s="35"/>
      <c r="C41" s="1219" t="s">
        <v>554</v>
      </c>
      <c r="D41" s="1220"/>
      <c r="E41" s="1221"/>
      <c r="F41" s="36">
        <v>0</v>
      </c>
      <c r="G41" s="37">
        <v>0.08</v>
      </c>
      <c r="H41" s="37">
        <v>0.05</v>
      </c>
      <c r="I41" s="37">
        <v>0</v>
      </c>
      <c r="J41" s="38">
        <v>0.01</v>
      </c>
      <c r="K41" s="22"/>
      <c r="L41" s="22"/>
      <c r="M41" s="22"/>
      <c r="N41" s="22"/>
      <c r="O41" s="22"/>
      <c r="P41" s="22"/>
    </row>
    <row r="42" spans="1:16" ht="39" customHeight="1" x14ac:dyDescent="0.15">
      <c r="A42" s="22"/>
      <c r="B42" s="39"/>
      <c r="C42" s="1219" t="s">
        <v>555</v>
      </c>
      <c r="D42" s="1220"/>
      <c r="E42" s="1221"/>
      <c r="F42" s="36" t="s">
        <v>497</v>
      </c>
      <c r="G42" s="37" t="s">
        <v>497</v>
      </c>
      <c r="H42" s="37" t="s">
        <v>497</v>
      </c>
      <c r="I42" s="37" t="s">
        <v>497</v>
      </c>
      <c r="J42" s="38" t="s">
        <v>497</v>
      </c>
      <c r="K42" s="22"/>
      <c r="L42" s="22"/>
      <c r="M42" s="22"/>
      <c r="N42" s="22"/>
      <c r="O42" s="22"/>
      <c r="P42" s="22"/>
    </row>
    <row r="43" spans="1:16" ht="39" customHeight="1" thickBot="1" x14ac:dyDescent="0.2">
      <c r="A43" s="22"/>
      <c r="B43" s="40"/>
      <c r="C43" s="1222" t="s">
        <v>556</v>
      </c>
      <c r="D43" s="1223"/>
      <c r="E43" s="1224"/>
      <c r="F43" s="41">
        <v>0.03</v>
      </c>
      <c r="G43" s="42">
        <v>0.05</v>
      </c>
      <c r="H43" s="42">
        <v>0.03</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mCmg/KCeOYxjKUorbS3wLVi2XVoRopGo2YcwaQLbKHWgDjPdbd+LLVpWWYhX7GIhXaIbY1zF0R4cyGEJzduLA==" saltValue="VBoTSef9NFS6MsRqLgj+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605</v>
      </c>
      <c r="L45" s="60">
        <v>544</v>
      </c>
      <c r="M45" s="60">
        <v>503</v>
      </c>
      <c r="N45" s="60">
        <v>485</v>
      </c>
      <c r="O45" s="61">
        <v>450</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497</v>
      </c>
      <c r="L46" s="64" t="s">
        <v>497</v>
      </c>
      <c r="M46" s="64" t="s">
        <v>497</v>
      </c>
      <c r="N46" s="64" t="s">
        <v>497</v>
      </c>
      <c r="O46" s="65" t="s">
        <v>497</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497</v>
      </c>
      <c r="L47" s="64" t="s">
        <v>497</v>
      </c>
      <c r="M47" s="64" t="s">
        <v>497</v>
      </c>
      <c r="N47" s="64" t="s">
        <v>497</v>
      </c>
      <c r="O47" s="65" t="s">
        <v>497</v>
      </c>
      <c r="P47" s="48"/>
      <c r="Q47" s="48"/>
      <c r="R47" s="48"/>
      <c r="S47" s="48"/>
      <c r="T47" s="48"/>
      <c r="U47" s="48"/>
    </row>
    <row r="48" spans="1:21" ht="30.75" customHeight="1" x14ac:dyDescent="0.15">
      <c r="A48" s="48"/>
      <c r="B48" s="1237"/>
      <c r="C48" s="1238"/>
      <c r="D48" s="62"/>
      <c r="E48" s="1229" t="s">
        <v>15</v>
      </c>
      <c r="F48" s="1229"/>
      <c r="G48" s="1229"/>
      <c r="H48" s="1229"/>
      <c r="I48" s="1229"/>
      <c r="J48" s="1230"/>
      <c r="K48" s="63">
        <v>115</v>
      </c>
      <c r="L48" s="64">
        <v>122</v>
      </c>
      <c r="M48" s="64">
        <v>122</v>
      </c>
      <c r="N48" s="64">
        <v>124</v>
      </c>
      <c r="O48" s="65">
        <v>177</v>
      </c>
      <c r="P48" s="48"/>
      <c r="Q48" s="48"/>
      <c r="R48" s="48"/>
      <c r="S48" s="48"/>
      <c r="T48" s="48"/>
      <c r="U48" s="48"/>
    </row>
    <row r="49" spans="1:21" ht="30.75" customHeight="1" x14ac:dyDescent="0.15">
      <c r="A49" s="48"/>
      <c r="B49" s="1237"/>
      <c r="C49" s="1238"/>
      <c r="D49" s="62"/>
      <c r="E49" s="1229" t="s">
        <v>16</v>
      </c>
      <c r="F49" s="1229"/>
      <c r="G49" s="1229"/>
      <c r="H49" s="1229"/>
      <c r="I49" s="1229"/>
      <c r="J49" s="1230"/>
      <c r="K49" s="63">
        <v>2</v>
      </c>
      <c r="L49" s="64">
        <v>2</v>
      </c>
      <c r="M49" s="64">
        <v>3</v>
      </c>
      <c r="N49" s="64">
        <v>4</v>
      </c>
      <c r="O49" s="65">
        <v>2</v>
      </c>
      <c r="P49" s="48"/>
      <c r="Q49" s="48"/>
      <c r="R49" s="48"/>
      <c r="S49" s="48"/>
      <c r="T49" s="48"/>
      <c r="U49" s="48"/>
    </row>
    <row r="50" spans="1:21" ht="30.75" customHeight="1" x14ac:dyDescent="0.15">
      <c r="A50" s="48"/>
      <c r="B50" s="1237"/>
      <c r="C50" s="1238"/>
      <c r="D50" s="62"/>
      <c r="E50" s="1229" t="s">
        <v>17</v>
      </c>
      <c r="F50" s="1229"/>
      <c r="G50" s="1229"/>
      <c r="H50" s="1229"/>
      <c r="I50" s="1229"/>
      <c r="J50" s="1230"/>
      <c r="K50" s="63">
        <v>125</v>
      </c>
      <c r="L50" s="64">
        <v>115</v>
      </c>
      <c r="M50" s="64">
        <v>105</v>
      </c>
      <c r="N50" s="64">
        <v>88</v>
      </c>
      <c r="O50" s="65">
        <v>78</v>
      </c>
      <c r="P50" s="48"/>
      <c r="Q50" s="48"/>
      <c r="R50" s="48"/>
      <c r="S50" s="48"/>
      <c r="T50" s="48"/>
      <c r="U50" s="48"/>
    </row>
    <row r="51" spans="1:21" ht="30.75" customHeight="1" x14ac:dyDescent="0.15">
      <c r="A51" s="48"/>
      <c r="B51" s="1239"/>
      <c r="C51" s="1240"/>
      <c r="D51" s="66"/>
      <c r="E51" s="1229" t="s">
        <v>18</v>
      </c>
      <c r="F51" s="1229"/>
      <c r="G51" s="1229"/>
      <c r="H51" s="1229"/>
      <c r="I51" s="1229"/>
      <c r="J51" s="1230"/>
      <c r="K51" s="63" t="s">
        <v>497</v>
      </c>
      <c r="L51" s="64" t="s">
        <v>497</v>
      </c>
      <c r="M51" s="64" t="s">
        <v>497</v>
      </c>
      <c r="N51" s="64" t="s">
        <v>497</v>
      </c>
      <c r="O51" s="65" t="s">
        <v>497</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439</v>
      </c>
      <c r="L52" s="64">
        <v>446</v>
      </c>
      <c r="M52" s="64">
        <v>428</v>
      </c>
      <c r="N52" s="64">
        <v>452</v>
      </c>
      <c r="O52" s="65">
        <v>441</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408</v>
      </c>
      <c r="L53" s="69">
        <v>337</v>
      </c>
      <c r="M53" s="69">
        <v>305</v>
      </c>
      <c r="N53" s="69">
        <v>249</v>
      </c>
      <c r="O53" s="70">
        <v>266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gYyaROKqCaJbWPlVq0EUI12PZmKPCv/x59ByC+N04HZ6vCM7EF+qGnYnjy9rp/PzQZCXviFMelSjbjslj9cxg==" saltValue="DvAPO3mEjWAy9kjeCxBPN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activeCell="M44" sqref="M4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43" t="s">
        <v>24</v>
      </c>
      <c r="C41" s="1244"/>
      <c r="D41" s="81"/>
      <c r="E41" s="1249" t="s">
        <v>25</v>
      </c>
      <c r="F41" s="1249"/>
      <c r="G41" s="1249"/>
      <c r="H41" s="1250"/>
      <c r="I41" s="82">
        <v>5010</v>
      </c>
      <c r="J41" s="83">
        <v>5050</v>
      </c>
      <c r="K41" s="83">
        <v>5168</v>
      </c>
      <c r="L41" s="83">
        <v>5265</v>
      </c>
      <c r="M41" s="84">
        <v>5401</v>
      </c>
    </row>
    <row r="42" spans="2:13" ht="27.75" customHeight="1" x14ac:dyDescent="0.15">
      <c r="B42" s="1245"/>
      <c r="C42" s="1246"/>
      <c r="D42" s="85"/>
      <c r="E42" s="1251" t="s">
        <v>26</v>
      </c>
      <c r="F42" s="1251"/>
      <c r="G42" s="1251"/>
      <c r="H42" s="1252"/>
      <c r="I42" s="86">
        <v>1632</v>
      </c>
      <c r="J42" s="87">
        <v>1093</v>
      </c>
      <c r="K42" s="87">
        <v>944</v>
      </c>
      <c r="L42" s="87">
        <v>757</v>
      </c>
      <c r="M42" s="88">
        <v>708</v>
      </c>
    </row>
    <row r="43" spans="2:13" ht="27.75" customHeight="1" x14ac:dyDescent="0.15">
      <c r="B43" s="1245"/>
      <c r="C43" s="1246"/>
      <c r="D43" s="85"/>
      <c r="E43" s="1251" t="s">
        <v>27</v>
      </c>
      <c r="F43" s="1251"/>
      <c r="G43" s="1251"/>
      <c r="H43" s="1252"/>
      <c r="I43" s="86">
        <v>2464</v>
      </c>
      <c r="J43" s="87">
        <v>2339</v>
      </c>
      <c r="K43" s="87">
        <v>2318</v>
      </c>
      <c r="L43" s="87">
        <v>2392</v>
      </c>
      <c r="M43" s="88">
        <v>2662</v>
      </c>
    </row>
    <row r="44" spans="2:13" ht="27.75" customHeight="1" x14ac:dyDescent="0.15">
      <c r="B44" s="1245"/>
      <c r="C44" s="1246"/>
      <c r="D44" s="85"/>
      <c r="E44" s="1251" t="s">
        <v>28</v>
      </c>
      <c r="F44" s="1251"/>
      <c r="G44" s="1251"/>
      <c r="H44" s="1252"/>
      <c r="I44" s="86">
        <v>69</v>
      </c>
      <c r="J44" s="87">
        <v>65</v>
      </c>
      <c r="K44" s="87">
        <v>69</v>
      </c>
      <c r="L44" s="87">
        <v>102</v>
      </c>
      <c r="M44" s="88">
        <v>124</v>
      </c>
    </row>
    <row r="45" spans="2:13" ht="27.75" customHeight="1" x14ac:dyDescent="0.15">
      <c r="B45" s="1245"/>
      <c r="C45" s="1246"/>
      <c r="D45" s="85"/>
      <c r="E45" s="1251" t="s">
        <v>29</v>
      </c>
      <c r="F45" s="1251"/>
      <c r="G45" s="1251"/>
      <c r="H45" s="1252"/>
      <c r="I45" s="86">
        <v>538</v>
      </c>
      <c r="J45" s="87">
        <v>524</v>
      </c>
      <c r="K45" s="87">
        <v>458</v>
      </c>
      <c r="L45" s="87">
        <v>467</v>
      </c>
      <c r="M45" s="88">
        <v>429</v>
      </c>
    </row>
    <row r="46" spans="2:13" ht="27.75" customHeight="1" x14ac:dyDescent="0.15">
      <c r="B46" s="1245"/>
      <c r="C46" s="1246"/>
      <c r="D46" s="89"/>
      <c r="E46" s="1251" t="s">
        <v>30</v>
      </c>
      <c r="F46" s="1251"/>
      <c r="G46" s="1251"/>
      <c r="H46" s="1252"/>
      <c r="I46" s="86" t="s">
        <v>497</v>
      </c>
      <c r="J46" s="87" t="s">
        <v>497</v>
      </c>
      <c r="K46" s="87" t="s">
        <v>497</v>
      </c>
      <c r="L46" s="87" t="s">
        <v>497</v>
      </c>
      <c r="M46" s="88" t="s">
        <v>497</v>
      </c>
    </row>
    <row r="47" spans="2:13" ht="27.75" customHeight="1" x14ac:dyDescent="0.15">
      <c r="B47" s="1245"/>
      <c r="C47" s="1246"/>
      <c r="D47" s="90"/>
      <c r="E47" s="1253" t="s">
        <v>31</v>
      </c>
      <c r="F47" s="1254"/>
      <c r="G47" s="1254"/>
      <c r="H47" s="1255"/>
      <c r="I47" s="86" t="s">
        <v>497</v>
      </c>
      <c r="J47" s="87" t="s">
        <v>497</v>
      </c>
      <c r="K47" s="87" t="s">
        <v>497</v>
      </c>
      <c r="L47" s="87" t="s">
        <v>497</v>
      </c>
      <c r="M47" s="88" t="s">
        <v>497</v>
      </c>
    </row>
    <row r="48" spans="2:13" ht="27.75" customHeight="1" x14ac:dyDescent="0.15">
      <c r="B48" s="1245"/>
      <c r="C48" s="1246"/>
      <c r="D48" s="85"/>
      <c r="E48" s="1251" t="s">
        <v>32</v>
      </c>
      <c r="F48" s="1251"/>
      <c r="G48" s="1251"/>
      <c r="H48" s="1252"/>
      <c r="I48" s="86" t="s">
        <v>497</v>
      </c>
      <c r="J48" s="87" t="s">
        <v>497</v>
      </c>
      <c r="K48" s="87" t="s">
        <v>497</v>
      </c>
      <c r="L48" s="87" t="s">
        <v>497</v>
      </c>
      <c r="M48" s="88" t="s">
        <v>497</v>
      </c>
    </row>
    <row r="49" spans="2:13" ht="27.75" customHeight="1" x14ac:dyDescent="0.15">
      <c r="B49" s="1247"/>
      <c r="C49" s="1248"/>
      <c r="D49" s="85"/>
      <c r="E49" s="1251" t="s">
        <v>33</v>
      </c>
      <c r="F49" s="1251"/>
      <c r="G49" s="1251"/>
      <c r="H49" s="1252"/>
      <c r="I49" s="86" t="s">
        <v>497</v>
      </c>
      <c r="J49" s="87" t="s">
        <v>497</v>
      </c>
      <c r="K49" s="87" t="s">
        <v>497</v>
      </c>
      <c r="L49" s="87" t="s">
        <v>497</v>
      </c>
      <c r="M49" s="88" t="s">
        <v>497</v>
      </c>
    </row>
    <row r="50" spans="2:13" ht="27.75" customHeight="1" x14ac:dyDescent="0.15">
      <c r="B50" s="1256" t="s">
        <v>34</v>
      </c>
      <c r="C50" s="1257"/>
      <c r="D50" s="91"/>
      <c r="E50" s="1251" t="s">
        <v>35</v>
      </c>
      <c r="F50" s="1251"/>
      <c r="G50" s="1251"/>
      <c r="H50" s="1252"/>
      <c r="I50" s="86">
        <v>2486</v>
      </c>
      <c r="J50" s="87">
        <v>2389</v>
      </c>
      <c r="K50" s="87">
        <v>2321</v>
      </c>
      <c r="L50" s="87">
        <v>2431</v>
      </c>
      <c r="M50" s="88">
        <v>2471</v>
      </c>
    </row>
    <row r="51" spans="2:13" ht="27.75" customHeight="1" x14ac:dyDescent="0.15">
      <c r="B51" s="1245"/>
      <c r="C51" s="1246"/>
      <c r="D51" s="85"/>
      <c r="E51" s="1251" t="s">
        <v>36</v>
      </c>
      <c r="F51" s="1251"/>
      <c r="G51" s="1251"/>
      <c r="H51" s="1252"/>
      <c r="I51" s="86">
        <v>135</v>
      </c>
      <c r="J51" s="87">
        <v>175</v>
      </c>
      <c r="K51" s="87">
        <v>148</v>
      </c>
      <c r="L51" s="87">
        <v>139</v>
      </c>
      <c r="M51" s="88">
        <v>169</v>
      </c>
    </row>
    <row r="52" spans="2:13" ht="27.75" customHeight="1" x14ac:dyDescent="0.15">
      <c r="B52" s="1247"/>
      <c r="C52" s="1248"/>
      <c r="D52" s="85"/>
      <c r="E52" s="1251" t="s">
        <v>37</v>
      </c>
      <c r="F52" s="1251"/>
      <c r="G52" s="1251"/>
      <c r="H52" s="1252"/>
      <c r="I52" s="86">
        <v>5764</v>
      </c>
      <c r="J52" s="87">
        <v>5671</v>
      </c>
      <c r="K52" s="87">
        <v>5693</v>
      </c>
      <c r="L52" s="87">
        <v>5631</v>
      </c>
      <c r="M52" s="88">
        <v>5552</v>
      </c>
    </row>
    <row r="53" spans="2:13" ht="27.75" customHeight="1" thickBot="1" x14ac:dyDescent="0.2">
      <c r="B53" s="1258" t="s">
        <v>38</v>
      </c>
      <c r="C53" s="1259"/>
      <c r="D53" s="92"/>
      <c r="E53" s="1260" t="s">
        <v>39</v>
      </c>
      <c r="F53" s="1260"/>
      <c r="G53" s="1260"/>
      <c r="H53" s="1261"/>
      <c r="I53" s="93">
        <v>1328</v>
      </c>
      <c r="J53" s="94">
        <v>836</v>
      </c>
      <c r="K53" s="94">
        <v>795</v>
      </c>
      <c r="L53" s="94">
        <v>781</v>
      </c>
      <c r="M53" s="95">
        <v>1131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nVgkkssnaqKdgWJ4rSW7y4//5fbyRr6eh+WYpLpNTWhSN5rsJd2tzODDOE/A5aBPyWSSxxjlSgDrq3fgmEUhA==" saltValue="6T/tsUVKy4YPY3etz2Ql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70" t="s">
        <v>42</v>
      </c>
      <c r="D55" s="1270"/>
      <c r="E55" s="1271"/>
      <c r="F55" s="107">
        <v>710</v>
      </c>
      <c r="G55" s="107">
        <v>773</v>
      </c>
      <c r="H55" s="108">
        <v>794</v>
      </c>
    </row>
    <row r="56" spans="2:8" ht="52.5" customHeight="1" x14ac:dyDescent="0.15">
      <c r="B56" s="109"/>
      <c r="C56" s="1272" t="s">
        <v>43</v>
      </c>
      <c r="D56" s="1272"/>
      <c r="E56" s="1273"/>
      <c r="F56" s="110">
        <v>101</v>
      </c>
      <c r="G56" s="110">
        <v>41</v>
      </c>
      <c r="H56" s="111">
        <v>41</v>
      </c>
    </row>
    <row r="57" spans="2:8" ht="53.25" customHeight="1" x14ac:dyDescent="0.15">
      <c r="B57" s="109"/>
      <c r="C57" s="1274" t="s">
        <v>44</v>
      </c>
      <c r="D57" s="1274"/>
      <c r="E57" s="1275"/>
      <c r="F57" s="112">
        <v>1386</v>
      </c>
      <c r="G57" s="112">
        <v>1446</v>
      </c>
      <c r="H57" s="113">
        <v>1435</v>
      </c>
    </row>
    <row r="58" spans="2:8" ht="45.75" customHeight="1" x14ac:dyDescent="0.15">
      <c r="B58" s="114"/>
      <c r="C58" s="1262" t="s">
        <v>557</v>
      </c>
      <c r="D58" s="1263"/>
      <c r="E58" s="1264"/>
      <c r="F58" s="115">
        <v>790</v>
      </c>
      <c r="G58" s="115">
        <v>799</v>
      </c>
      <c r="H58" s="116">
        <v>810</v>
      </c>
    </row>
    <row r="59" spans="2:8" ht="45.75" customHeight="1" x14ac:dyDescent="0.15">
      <c r="B59" s="114"/>
      <c r="C59" s="1262" t="s">
        <v>558</v>
      </c>
      <c r="D59" s="1263"/>
      <c r="E59" s="1264"/>
      <c r="F59" s="115">
        <v>173</v>
      </c>
      <c r="G59" s="115">
        <v>173</v>
      </c>
      <c r="H59" s="116">
        <v>173</v>
      </c>
    </row>
    <row r="60" spans="2:8" ht="45.75" customHeight="1" x14ac:dyDescent="0.15">
      <c r="B60" s="114"/>
      <c r="C60" s="1262" t="s">
        <v>559</v>
      </c>
      <c r="D60" s="1263"/>
      <c r="E60" s="1264"/>
      <c r="F60" s="115">
        <v>104</v>
      </c>
      <c r="G60" s="115">
        <v>164</v>
      </c>
      <c r="H60" s="116">
        <v>125</v>
      </c>
    </row>
    <row r="61" spans="2:8" ht="45.75" customHeight="1" x14ac:dyDescent="0.15">
      <c r="B61" s="114"/>
      <c r="C61" s="1262" t="s">
        <v>560</v>
      </c>
      <c r="D61" s="1263"/>
      <c r="E61" s="1264"/>
      <c r="F61" s="115">
        <v>81</v>
      </c>
      <c r="G61" s="115">
        <v>97</v>
      </c>
      <c r="H61" s="116">
        <v>97</v>
      </c>
    </row>
    <row r="62" spans="2:8" ht="45.75" customHeight="1" thickBot="1" x14ac:dyDescent="0.2">
      <c r="B62" s="117"/>
      <c r="C62" s="1265" t="s">
        <v>561</v>
      </c>
      <c r="D62" s="1266"/>
      <c r="E62" s="1267"/>
      <c r="F62" s="118">
        <v>46</v>
      </c>
      <c r="G62" s="118">
        <v>50</v>
      </c>
      <c r="H62" s="119">
        <v>54</v>
      </c>
    </row>
    <row r="63" spans="2:8" ht="52.5" customHeight="1" thickBot="1" x14ac:dyDescent="0.2">
      <c r="B63" s="120"/>
      <c r="C63" s="1268" t="s">
        <v>45</v>
      </c>
      <c r="D63" s="1268"/>
      <c r="E63" s="1269"/>
      <c r="F63" s="121">
        <v>2197</v>
      </c>
      <c r="G63" s="121">
        <v>2260</v>
      </c>
      <c r="H63" s="122">
        <v>2270</v>
      </c>
    </row>
    <row r="64" spans="2:8" ht="15" customHeight="1" x14ac:dyDescent="0.15"/>
    <row r="65" ht="0" hidden="1" customHeight="1" x14ac:dyDescent="0.15"/>
    <row r="66" ht="0" hidden="1" customHeight="1" x14ac:dyDescent="0.15"/>
  </sheetData>
  <sheetProtection algorithmName="SHA-512" hashValue="AqzpN4YdwRTao3jvu2VjVYH8BaJA1jWiwK9qPP3CoiS9cwLypzH1FDMejdEAeYWo0pQueiTv3LnLGSTIZb3oUw==" saltValue="f/l8d77XXZ/Y4no27+n4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O37" zoomScaleNormal="10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9" t="s">
        <v>593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4"/>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4"/>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4"/>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4"/>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580</v>
      </c>
    </row>
    <row r="50" spans="1:109" x14ac:dyDescent="0.15">
      <c r="B50" s="374"/>
      <c r="G50" s="1282"/>
      <c r="H50" s="1282"/>
      <c r="I50" s="1282"/>
      <c r="J50" s="1282"/>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540</v>
      </c>
      <c r="BQ50" s="1281"/>
      <c r="BR50" s="1281"/>
      <c r="BS50" s="1281"/>
      <c r="BT50" s="1281"/>
      <c r="BU50" s="1281"/>
      <c r="BV50" s="1281"/>
      <c r="BW50" s="1281"/>
      <c r="BX50" s="1281" t="s">
        <v>541</v>
      </c>
      <c r="BY50" s="1281"/>
      <c r="BZ50" s="1281"/>
      <c r="CA50" s="1281"/>
      <c r="CB50" s="1281"/>
      <c r="CC50" s="1281"/>
      <c r="CD50" s="1281"/>
      <c r="CE50" s="1281"/>
      <c r="CF50" s="1281" t="s">
        <v>542</v>
      </c>
      <c r="CG50" s="1281"/>
      <c r="CH50" s="1281"/>
      <c r="CI50" s="1281"/>
      <c r="CJ50" s="1281"/>
      <c r="CK50" s="1281"/>
      <c r="CL50" s="1281"/>
      <c r="CM50" s="1281"/>
      <c r="CN50" s="1281" t="s">
        <v>543</v>
      </c>
      <c r="CO50" s="1281"/>
      <c r="CP50" s="1281"/>
      <c r="CQ50" s="1281"/>
      <c r="CR50" s="1281"/>
      <c r="CS50" s="1281"/>
      <c r="CT50" s="1281"/>
      <c r="CU50" s="1281"/>
      <c r="CV50" s="1281" t="s">
        <v>544</v>
      </c>
      <c r="CW50" s="1281"/>
      <c r="CX50" s="1281"/>
      <c r="CY50" s="1281"/>
      <c r="CZ50" s="1281"/>
      <c r="DA50" s="1281"/>
      <c r="DB50" s="1281"/>
      <c r="DC50" s="1281"/>
    </row>
    <row r="51" spans="1:109" ht="13.5" customHeight="1" x14ac:dyDescent="0.15">
      <c r="B51" s="374"/>
      <c r="G51" s="1284"/>
      <c r="H51" s="1284"/>
      <c r="I51" s="1298"/>
      <c r="J51" s="1298"/>
      <c r="K51" s="1283"/>
      <c r="L51" s="1283"/>
      <c r="M51" s="1283"/>
      <c r="N51" s="1283"/>
      <c r="AM51" s="383"/>
      <c r="AN51" s="1279" t="s">
        <v>581</v>
      </c>
      <c r="AO51" s="1279"/>
      <c r="AP51" s="1279"/>
      <c r="AQ51" s="1279"/>
      <c r="AR51" s="1279"/>
      <c r="AS51" s="1279"/>
      <c r="AT51" s="1279"/>
      <c r="AU51" s="1279"/>
      <c r="AV51" s="1279"/>
      <c r="AW51" s="1279"/>
      <c r="AX51" s="1279"/>
      <c r="AY51" s="1279"/>
      <c r="AZ51" s="1279"/>
      <c r="BA51" s="1279"/>
      <c r="BB51" s="1279" t="s">
        <v>582</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88"/>
      <c r="BY51" s="1276"/>
      <c r="BZ51" s="1276"/>
      <c r="CA51" s="1276"/>
      <c r="CB51" s="1276"/>
      <c r="CC51" s="1276"/>
      <c r="CD51" s="1276"/>
      <c r="CE51" s="1276"/>
      <c r="CF51" s="1276">
        <v>27.2</v>
      </c>
      <c r="CG51" s="1276"/>
      <c r="CH51" s="1276"/>
      <c r="CI51" s="1276"/>
      <c r="CJ51" s="1276"/>
      <c r="CK51" s="1276"/>
      <c r="CL51" s="1276"/>
      <c r="CM51" s="1276"/>
      <c r="CN51" s="1276">
        <v>27.3</v>
      </c>
      <c r="CO51" s="1276"/>
      <c r="CP51" s="1276"/>
      <c r="CQ51" s="1276"/>
      <c r="CR51" s="1276"/>
      <c r="CS51" s="1276"/>
      <c r="CT51" s="1276"/>
      <c r="CU51" s="1276"/>
      <c r="CV51" s="1276">
        <v>39.4</v>
      </c>
      <c r="CW51" s="1276"/>
      <c r="CX51" s="1276"/>
      <c r="CY51" s="1276"/>
      <c r="CZ51" s="1276"/>
      <c r="DA51" s="1276"/>
      <c r="DB51" s="1276"/>
      <c r="DC51" s="1276"/>
    </row>
    <row r="52" spans="1:109" x14ac:dyDescent="0.15">
      <c r="B52" s="374"/>
      <c r="G52" s="1284"/>
      <c r="H52" s="1284"/>
      <c r="I52" s="1298"/>
      <c r="J52" s="1298"/>
      <c r="K52" s="1283"/>
      <c r="L52" s="1283"/>
      <c r="M52" s="1283"/>
      <c r="N52" s="1283"/>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84"/>
      <c r="H53" s="1284"/>
      <c r="I53" s="1282"/>
      <c r="J53" s="1282"/>
      <c r="K53" s="1283"/>
      <c r="L53" s="1283"/>
      <c r="M53" s="1283"/>
      <c r="N53" s="1283"/>
      <c r="AM53" s="383"/>
      <c r="AN53" s="1279"/>
      <c r="AO53" s="1279"/>
      <c r="AP53" s="1279"/>
      <c r="AQ53" s="1279"/>
      <c r="AR53" s="1279"/>
      <c r="AS53" s="1279"/>
      <c r="AT53" s="1279"/>
      <c r="AU53" s="1279"/>
      <c r="AV53" s="1279"/>
      <c r="AW53" s="1279"/>
      <c r="AX53" s="1279"/>
      <c r="AY53" s="1279"/>
      <c r="AZ53" s="1279"/>
      <c r="BA53" s="1279"/>
      <c r="BB53" s="1279" t="s">
        <v>583</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88"/>
      <c r="BY53" s="1276"/>
      <c r="BZ53" s="1276"/>
      <c r="CA53" s="1276"/>
      <c r="CB53" s="1276"/>
      <c r="CC53" s="1276"/>
      <c r="CD53" s="1276"/>
      <c r="CE53" s="1276"/>
      <c r="CF53" s="1276">
        <v>63.5</v>
      </c>
      <c r="CG53" s="1276"/>
      <c r="CH53" s="1276"/>
      <c r="CI53" s="1276"/>
      <c r="CJ53" s="1276"/>
      <c r="CK53" s="1276"/>
      <c r="CL53" s="1276"/>
      <c r="CM53" s="1276"/>
      <c r="CN53" s="1276">
        <v>61.8</v>
      </c>
      <c r="CO53" s="1276"/>
      <c r="CP53" s="1276"/>
      <c r="CQ53" s="1276"/>
      <c r="CR53" s="1276"/>
      <c r="CS53" s="1276"/>
      <c r="CT53" s="1276"/>
      <c r="CU53" s="1276"/>
      <c r="CV53" s="1276">
        <v>63.4</v>
      </c>
      <c r="CW53" s="1276"/>
      <c r="CX53" s="1276"/>
      <c r="CY53" s="1276"/>
      <c r="CZ53" s="1276"/>
      <c r="DA53" s="1276"/>
      <c r="DB53" s="1276"/>
      <c r="DC53" s="1276"/>
    </row>
    <row r="54" spans="1:109" x14ac:dyDescent="0.15">
      <c r="A54" s="382"/>
      <c r="B54" s="374"/>
      <c r="G54" s="1284"/>
      <c r="H54" s="1284"/>
      <c r="I54" s="1282"/>
      <c r="J54" s="1282"/>
      <c r="K54" s="1283"/>
      <c r="L54" s="1283"/>
      <c r="M54" s="1283"/>
      <c r="N54" s="1283"/>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2"/>
      <c r="H55" s="1282"/>
      <c r="I55" s="1282"/>
      <c r="J55" s="1282"/>
      <c r="K55" s="1283"/>
      <c r="L55" s="1283"/>
      <c r="M55" s="1283"/>
      <c r="N55" s="1283"/>
      <c r="AN55" s="1281" t="s">
        <v>584</v>
      </c>
      <c r="AO55" s="1281"/>
      <c r="AP55" s="1281"/>
      <c r="AQ55" s="1281"/>
      <c r="AR55" s="1281"/>
      <c r="AS55" s="1281"/>
      <c r="AT55" s="1281"/>
      <c r="AU55" s="1281"/>
      <c r="AV55" s="1281"/>
      <c r="AW55" s="1281"/>
      <c r="AX55" s="1281"/>
      <c r="AY55" s="1281"/>
      <c r="AZ55" s="1281"/>
      <c r="BA55" s="1281"/>
      <c r="BB55" s="1279" t="s">
        <v>585</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88"/>
      <c r="BY55" s="1276"/>
      <c r="BZ55" s="1276"/>
      <c r="CA55" s="1276"/>
      <c r="CB55" s="1276"/>
      <c r="CC55" s="1276"/>
      <c r="CD55" s="1276"/>
      <c r="CE55" s="1276"/>
      <c r="CF55" s="1276">
        <v>20.2</v>
      </c>
      <c r="CG55" s="1276"/>
      <c r="CH55" s="1276"/>
      <c r="CI55" s="1276"/>
      <c r="CJ55" s="1276"/>
      <c r="CK55" s="1276"/>
      <c r="CL55" s="1276"/>
      <c r="CM55" s="1276"/>
      <c r="CN55" s="1276">
        <v>38.5</v>
      </c>
      <c r="CO55" s="1276"/>
      <c r="CP55" s="1276"/>
      <c r="CQ55" s="1276"/>
      <c r="CR55" s="1276"/>
      <c r="CS55" s="1276"/>
      <c r="CT55" s="1276"/>
      <c r="CU55" s="1276"/>
      <c r="CV55" s="1276">
        <v>32.799999999999997</v>
      </c>
      <c r="CW55" s="1276"/>
      <c r="CX55" s="1276"/>
      <c r="CY55" s="1276"/>
      <c r="CZ55" s="1276"/>
      <c r="DA55" s="1276"/>
      <c r="DB55" s="1276"/>
      <c r="DC55" s="1276"/>
    </row>
    <row r="56" spans="1:109" x14ac:dyDescent="0.15">
      <c r="A56" s="382"/>
      <c r="B56" s="374"/>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2"/>
      <c r="H57" s="1282"/>
      <c r="I57" s="1277"/>
      <c r="J57" s="1277"/>
      <c r="K57" s="1283"/>
      <c r="L57" s="1283"/>
      <c r="M57" s="1283"/>
      <c r="N57" s="1283"/>
      <c r="AM57" s="367"/>
      <c r="AN57" s="1281"/>
      <c r="AO57" s="1281"/>
      <c r="AP57" s="1281"/>
      <c r="AQ57" s="1281"/>
      <c r="AR57" s="1281"/>
      <c r="AS57" s="1281"/>
      <c r="AT57" s="1281"/>
      <c r="AU57" s="1281"/>
      <c r="AV57" s="1281"/>
      <c r="AW57" s="1281"/>
      <c r="AX57" s="1281"/>
      <c r="AY57" s="1281"/>
      <c r="AZ57" s="1281"/>
      <c r="BA57" s="1281"/>
      <c r="BB57" s="1279" t="s">
        <v>586</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88"/>
      <c r="BY57" s="1276"/>
      <c r="BZ57" s="1276"/>
      <c r="CA57" s="1276"/>
      <c r="CB57" s="1276"/>
      <c r="CC57" s="1276"/>
      <c r="CD57" s="1276"/>
      <c r="CE57" s="1276"/>
      <c r="CF57" s="1276">
        <v>55.8</v>
      </c>
      <c r="CG57" s="1276"/>
      <c r="CH57" s="1276"/>
      <c r="CI57" s="1276"/>
      <c r="CJ57" s="1276"/>
      <c r="CK57" s="1276"/>
      <c r="CL57" s="1276"/>
      <c r="CM57" s="1276"/>
      <c r="CN57" s="1276">
        <v>57.6</v>
      </c>
      <c r="CO57" s="1276"/>
      <c r="CP57" s="1276"/>
      <c r="CQ57" s="1276"/>
      <c r="CR57" s="1276"/>
      <c r="CS57" s="1276"/>
      <c r="CT57" s="1276"/>
      <c r="CU57" s="1276"/>
      <c r="CV57" s="1276">
        <v>59.3</v>
      </c>
      <c r="CW57" s="1276"/>
      <c r="CX57" s="1276"/>
      <c r="CY57" s="1276"/>
      <c r="CZ57" s="1276"/>
      <c r="DA57" s="1276"/>
      <c r="DB57" s="1276"/>
      <c r="DC57" s="1276"/>
      <c r="DD57" s="387"/>
      <c r="DE57" s="386"/>
    </row>
    <row r="58" spans="1:109" s="382" customFormat="1" x14ac:dyDescent="0.15">
      <c r="A58" s="367"/>
      <c r="B58" s="386"/>
      <c r="G58" s="1282"/>
      <c r="H58" s="1282"/>
      <c r="I58" s="1277"/>
      <c r="J58" s="1277"/>
      <c r="K58" s="1283"/>
      <c r="L58" s="1283"/>
      <c r="M58" s="1283"/>
      <c r="N58" s="1283"/>
      <c r="AM58" s="367"/>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9" t="s">
        <v>594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4"/>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4"/>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4"/>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4"/>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580</v>
      </c>
    </row>
    <row r="72" spans="2:107" x14ac:dyDescent="0.15">
      <c r="B72" s="374"/>
      <c r="G72" s="1282"/>
      <c r="H72" s="1282"/>
      <c r="I72" s="1282"/>
      <c r="J72" s="1282"/>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540</v>
      </c>
      <c r="BQ72" s="1281"/>
      <c r="BR72" s="1281"/>
      <c r="BS72" s="1281"/>
      <c r="BT72" s="1281"/>
      <c r="BU72" s="1281"/>
      <c r="BV72" s="1281"/>
      <c r="BW72" s="1281"/>
      <c r="BX72" s="1281" t="s">
        <v>541</v>
      </c>
      <c r="BY72" s="1281"/>
      <c r="BZ72" s="1281"/>
      <c r="CA72" s="1281"/>
      <c r="CB72" s="1281"/>
      <c r="CC72" s="1281"/>
      <c r="CD72" s="1281"/>
      <c r="CE72" s="1281"/>
      <c r="CF72" s="1281" t="s">
        <v>542</v>
      </c>
      <c r="CG72" s="1281"/>
      <c r="CH72" s="1281"/>
      <c r="CI72" s="1281"/>
      <c r="CJ72" s="1281"/>
      <c r="CK72" s="1281"/>
      <c r="CL72" s="1281"/>
      <c r="CM72" s="1281"/>
      <c r="CN72" s="1281" t="s">
        <v>543</v>
      </c>
      <c r="CO72" s="1281"/>
      <c r="CP72" s="1281"/>
      <c r="CQ72" s="1281"/>
      <c r="CR72" s="1281"/>
      <c r="CS72" s="1281"/>
      <c r="CT72" s="1281"/>
      <c r="CU72" s="1281"/>
      <c r="CV72" s="1281" t="s">
        <v>544</v>
      </c>
      <c r="CW72" s="1281"/>
      <c r="CX72" s="1281"/>
      <c r="CY72" s="1281"/>
      <c r="CZ72" s="1281"/>
      <c r="DA72" s="1281"/>
      <c r="DB72" s="1281"/>
      <c r="DC72" s="1281"/>
    </row>
    <row r="73" spans="2:107" x14ac:dyDescent="0.15">
      <c r="B73" s="374"/>
      <c r="G73" s="1284"/>
      <c r="H73" s="1284"/>
      <c r="I73" s="1284"/>
      <c r="J73" s="1284"/>
      <c r="K73" s="1280"/>
      <c r="L73" s="1280"/>
      <c r="M73" s="1280"/>
      <c r="N73" s="1280"/>
      <c r="AM73" s="383"/>
      <c r="AN73" s="1279" t="s">
        <v>581</v>
      </c>
      <c r="AO73" s="1279"/>
      <c r="AP73" s="1279"/>
      <c r="AQ73" s="1279"/>
      <c r="AR73" s="1279"/>
      <c r="AS73" s="1279"/>
      <c r="AT73" s="1279"/>
      <c r="AU73" s="1279"/>
      <c r="AV73" s="1279"/>
      <c r="AW73" s="1279"/>
      <c r="AX73" s="1279"/>
      <c r="AY73" s="1279"/>
      <c r="AZ73" s="1279"/>
      <c r="BA73" s="1279"/>
      <c r="BB73" s="1279" t="s">
        <v>585</v>
      </c>
      <c r="BC73" s="1279"/>
      <c r="BD73" s="1279"/>
      <c r="BE73" s="1279"/>
      <c r="BF73" s="1279"/>
      <c r="BG73" s="1279"/>
      <c r="BH73" s="1279"/>
      <c r="BI73" s="1279"/>
      <c r="BJ73" s="1279"/>
      <c r="BK73" s="1279"/>
      <c r="BL73" s="1279"/>
      <c r="BM73" s="1279"/>
      <c r="BN73" s="1279"/>
      <c r="BO73" s="1279"/>
      <c r="BP73" s="1276">
        <v>46.7</v>
      </c>
      <c r="BQ73" s="1276"/>
      <c r="BR73" s="1276"/>
      <c r="BS73" s="1276"/>
      <c r="BT73" s="1276"/>
      <c r="BU73" s="1276"/>
      <c r="BV73" s="1276"/>
      <c r="BW73" s="1276"/>
      <c r="BX73" s="1276">
        <v>29.4</v>
      </c>
      <c r="BY73" s="1276"/>
      <c r="BZ73" s="1276"/>
      <c r="CA73" s="1276"/>
      <c r="CB73" s="1276"/>
      <c r="CC73" s="1276"/>
      <c r="CD73" s="1276"/>
      <c r="CE73" s="1276"/>
      <c r="CF73" s="1276">
        <v>27.2</v>
      </c>
      <c r="CG73" s="1276"/>
      <c r="CH73" s="1276"/>
      <c r="CI73" s="1276"/>
      <c r="CJ73" s="1276"/>
      <c r="CK73" s="1276"/>
      <c r="CL73" s="1276"/>
      <c r="CM73" s="1276"/>
      <c r="CN73" s="1276">
        <v>27.3</v>
      </c>
      <c r="CO73" s="1276"/>
      <c r="CP73" s="1276"/>
      <c r="CQ73" s="1276"/>
      <c r="CR73" s="1276"/>
      <c r="CS73" s="1276"/>
      <c r="CT73" s="1276"/>
      <c r="CU73" s="1276"/>
      <c r="CV73" s="1276">
        <v>39.4</v>
      </c>
      <c r="CW73" s="1276"/>
      <c r="CX73" s="1276"/>
      <c r="CY73" s="1276"/>
      <c r="CZ73" s="1276"/>
      <c r="DA73" s="1276"/>
      <c r="DB73" s="1276"/>
      <c r="DC73" s="1276"/>
    </row>
    <row r="74" spans="2:107" x14ac:dyDescent="0.15">
      <c r="B74" s="374"/>
      <c r="G74" s="1284"/>
      <c r="H74" s="1284"/>
      <c r="I74" s="1284"/>
      <c r="J74" s="1284"/>
      <c r="K74" s="1280"/>
      <c r="L74" s="1280"/>
      <c r="M74" s="1280"/>
      <c r="N74" s="1280"/>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84"/>
      <c r="H75" s="1284"/>
      <c r="I75" s="1282"/>
      <c r="J75" s="1282"/>
      <c r="K75" s="1283"/>
      <c r="L75" s="1283"/>
      <c r="M75" s="1283"/>
      <c r="N75" s="1283"/>
      <c r="AM75" s="383"/>
      <c r="AN75" s="1279"/>
      <c r="AO75" s="1279"/>
      <c r="AP75" s="1279"/>
      <c r="AQ75" s="1279"/>
      <c r="AR75" s="1279"/>
      <c r="AS75" s="1279"/>
      <c r="AT75" s="1279"/>
      <c r="AU75" s="1279"/>
      <c r="AV75" s="1279"/>
      <c r="AW75" s="1279"/>
      <c r="AX75" s="1279"/>
      <c r="AY75" s="1279"/>
      <c r="AZ75" s="1279"/>
      <c r="BA75" s="1279"/>
      <c r="BB75" s="1279" t="s">
        <v>588</v>
      </c>
      <c r="BC75" s="1279"/>
      <c r="BD75" s="1279"/>
      <c r="BE75" s="1279"/>
      <c r="BF75" s="1279"/>
      <c r="BG75" s="1279"/>
      <c r="BH75" s="1279"/>
      <c r="BI75" s="1279"/>
      <c r="BJ75" s="1279"/>
      <c r="BK75" s="1279"/>
      <c r="BL75" s="1279"/>
      <c r="BM75" s="1279"/>
      <c r="BN75" s="1279"/>
      <c r="BO75" s="1279"/>
      <c r="BP75" s="1276">
        <v>15.8</v>
      </c>
      <c r="BQ75" s="1276"/>
      <c r="BR75" s="1276"/>
      <c r="BS75" s="1276"/>
      <c r="BT75" s="1276"/>
      <c r="BU75" s="1276"/>
      <c r="BV75" s="1276"/>
      <c r="BW75" s="1276"/>
      <c r="BX75" s="1276">
        <v>13.9</v>
      </c>
      <c r="BY75" s="1276"/>
      <c r="BZ75" s="1276"/>
      <c r="CA75" s="1276"/>
      <c r="CB75" s="1276"/>
      <c r="CC75" s="1276"/>
      <c r="CD75" s="1276"/>
      <c r="CE75" s="1276"/>
      <c r="CF75" s="1276">
        <v>12.2</v>
      </c>
      <c r="CG75" s="1276"/>
      <c r="CH75" s="1276"/>
      <c r="CI75" s="1276"/>
      <c r="CJ75" s="1276"/>
      <c r="CK75" s="1276"/>
      <c r="CL75" s="1276"/>
      <c r="CM75" s="1276"/>
      <c r="CN75" s="1276">
        <v>10</v>
      </c>
      <c r="CO75" s="1276"/>
      <c r="CP75" s="1276"/>
      <c r="CQ75" s="1276"/>
      <c r="CR75" s="1276"/>
      <c r="CS75" s="1276"/>
      <c r="CT75" s="1276"/>
      <c r="CU75" s="1276"/>
      <c r="CV75" s="1276">
        <v>9.3000000000000007</v>
      </c>
      <c r="CW75" s="1276"/>
      <c r="CX75" s="1276"/>
      <c r="CY75" s="1276"/>
      <c r="CZ75" s="1276"/>
      <c r="DA75" s="1276"/>
      <c r="DB75" s="1276"/>
      <c r="DC75" s="1276"/>
    </row>
    <row r="76" spans="2:107" x14ac:dyDescent="0.15">
      <c r="B76" s="374"/>
      <c r="G76" s="1284"/>
      <c r="H76" s="1284"/>
      <c r="I76" s="1282"/>
      <c r="J76" s="1282"/>
      <c r="K76" s="1283"/>
      <c r="L76" s="1283"/>
      <c r="M76" s="1283"/>
      <c r="N76" s="1283"/>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2"/>
      <c r="H77" s="1282"/>
      <c r="I77" s="1282"/>
      <c r="J77" s="1282"/>
      <c r="K77" s="1280"/>
      <c r="L77" s="1280"/>
      <c r="M77" s="1280"/>
      <c r="N77" s="1280"/>
      <c r="AN77" s="1281" t="s">
        <v>589</v>
      </c>
      <c r="AO77" s="1281"/>
      <c r="AP77" s="1281"/>
      <c r="AQ77" s="1281"/>
      <c r="AR77" s="1281"/>
      <c r="AS77" s="1281"/>
      <c r="AT77" s="1281"/>
      <c r="AU77" s="1281"/>
      <c r="AV77" s="1281"/>
      <c r="AW77" s="1281"/>
      <c r="AX77" s="1281"/>
      <c r="AY77" s="1281"/>
      <c r="AZ77" s="1281"/>
      <c r="BA77" s="1281"/>
      <c r="BB77" s="1279" t="s">
        <v>585</v>
      </c>
      <c r="BC77" s="1279"/>
      <c r="BD77" s="1279"/>
      <c r="BE77" s="1279"/>
      <c r="BF77" s="1279"/>
      <c r="BG77" s="1279"/>
      <c r="BH77" s="1279"/>
      <c r="BI77" s="1279"/>
      <c r="BJ77" s="1279"/>
      <c r="BK77" s="1279"/>
      <c r="BL77" s="1279"/>
      <c r="BM77" s="1279"/>
      <c r="BN77" s="1279"/>
      <c r="BO77" s="1279"/>
      <c r="BP77" s="1276">
        <v>24.3</v>
      </c>
      <c r="BQ77" s="1276"/>
      <c r="BR77" s="1276"/>
      <c r="BS77" s="1276"/>
      <c r="BT77" s="1276"/>
      <c r="BU77" s="1276"/>
      <c r="BV77" s="1276"/>
      <c r="BW77" s="1276"/>
      <c r="BX77" s="1276">
        <v>0</v>
      </c>
      <c r="BY77" s="1276"/>
      <c r="BZ77" s="1276"/>
      <c r="CA77" s="1276"/>
      <c r="CB77" s="1276"/>
      <c r="CC77" s="1276"/>
      <c r="CD77" s="1276"/>
      <c r="CE77" s="1276"/>
      <c r="CF77" s="1276">
        <v>20.2</v>
      </c>
      <c r="CG77" s="1276"/>
      <c r="CH77" s="1276"/>
      <c r="CI77" s="1276"/>
      <c r="CJ77" s="1276"/>
      <c r="CK77" s="1276"/>
      <c r="CL77" s="1276"/>
      <c r="CM77" s="1276"/>
      <c r="CN77" s="1276">
        <v>38.5</v>
      </c>
      <c r="CO77" s="1276"/>
      <c r="CP77" s="1276"/>
      <c r="CQ77" s="1276"/>
      <c r="CR77" s="1276"/>
      <c r="CS77" s="1276"/>
      <c r="CT77" s="1276"/>
      <c r="CU77" s="1276"/>
      <c r="CV77" s="1276">
        <v>32.799999999999997</v>
      </c>
      <c r="CW77" s="1276"/>
      <c r="CX77" s="1276"/>
      <c r="CY77" s="1276"/>
      <c r="CZ77" s="1276"/>
      <c r="DA77" s="1276"/>
      <c r="DB77" s="1276"/>
      <c r="DC77" s="1276"/>
    </row>
    <row r="78" spans="2:107" x14ac:dyDescent="0.15">
      <c r="B78" s="374"/>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590</v>
      </c>
      <c r="BC79" s="1279"/>
      <c r="BD79" s="1279"/>
      <c r="BE79" s="1279"/>
      <c r="BF79" s="1279"/>
      <c r="BG79" s="1279"/>
      <c r="BH79" s="1279"/>
      <c r="BI79" s="1279"/>
      <c r="BJ79" s="1279"/>
      <c r="BK79" s="1279"/>
      <c r="BL79" s="1279"/>
      <c r="BM79" s="1279"/>
      <c r="BN79" s="1279"/>
      <c r="BO79" s="1279"/>
      <c r="BP79" s="1276">
        <v>9.8000000000000007</v>
      </c>
      <c r="BQ79" s="1276"/>
      <c r="BR79" s="1276"/>
      <c r="BS79" s="1276"/>
      <c r="BT79" s="1276"/>
      <c r="BU79" s="1276"/>
      <c r="BV79" s="1276"/>
      <c r="BW79" s="1276"/>
      <c r="BX79" s="1276">
        <v>8.5</v>
      </c>
      <c r="BY79" s="1276"/>
      <c r="BZ79" s="1276"/>
      <c r="CA79" s="1276"/>
      <c r="CB79" s="1276"/>
      <c r="CC79" s="1276"/>
      <c r="CD79" s="1276"/>
      <c r="CE79" s="1276"/>
      <c r="CF79" s="1276">
        <v>9.3000000000000007</v>
      </c>
      <c r="CG79" s="1276"/>
      <c r="CH79" s="1276"/>
      <c r="CI79" s="1276"/>
      <c r="CJ79" s="1276"/>
      <c r="CK79" s="1276"/>
      <c r="CL79" s="1276"/>
      <c r="CM79" s="1276"/>
      <c r="CN79" s="1276">
        <v>9.1999999999999993</v>
      </c>
      <c r="CO79" s="1276"/>
      <c r="CP79" s="1276"/>
      <c r="CQ79" s="1276"/>
      <c r="CR79" s="1276"/>
      <c r="CS79" s="1276"/>
      <c r="CT79" s="1276"/>
      <c r="CU79" s="1276"/>
      <c r="CV79" s="1276">
        <v>9.1</v>
      </c>
      <c r="CW79" s="1276"/>
      <c r="CX79" s="1276"/>
      <c r="CY79" s="1276"/>
      <c r="CZ79" s="1276"/>
      <c r="DA79" s="1276"/>
      <c r="DB79" s="1276"/>
      <c r="DC79" s="1276"/>
    </row>
    <row r="80" spans="2:107" x14ac:dyDescent="0.15">
      <c r="B80" s="374"/>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lNIM8tOL5tmCDBT5oUAgqG8wxhn3dwJlxI2aksmv0Mpur5qc0KROD+kzpFaMWryY1cqxblTrAwKrDF81UYynQ==" saltValue="DOzyKE2mIyvFmeMBsM2Pe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1" zoomScale="70" zoomScaleNormal="70" zoomScaleSheetLayoutView="70" workbookViewId="0">
      <selection activeCell="AG68" sqref="AG68"/>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MVyHmEBbO4vtj780tH3JG27Dn63Ay8G8bmZM6BLI1hX1rugYbqJ0WrmdyGy4nXsYN9YDv5KMjTZ21nOove1tA==" saltValue="pTXStjDRoEa3SIKml/CH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91" zoomScale="85" zoomScaleNormal="85" zoomScaleSheetLayoutView="55" workbookViewId="0">
      <selection activeCell="AE32" sqref="AE3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WtVVY47cwyeTXIz3+Yozhn23YTxDQHnVa5cLAbhwNyL6R2RDYiPdyPeGtAsOpTp1kocQI2PRmTI2i9RmBDfjg==" saltValue="iXdTnSSDVUIO0ycuiKIf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126470</v>
      </c>
      <c r="E3" s="141"/>
      <c r="F3" s="142">
        <v>105751</v>
      </c>
      <c r="G3" s="143"/>
      <c r="H3" s="144"/>
    </row>
    <row r="4" spans="1:8" x14ac:dyDescent="0.15">
      <c r="A4" s="145"/>
      <c r="B4" s="146"/>
      <c r="C4" s="147"/>
      <c r="D4" s="148">
        <v>29960</v>
      </c>
      <c r="E4" s="149"/>
      <c r="F4" s="150">
        <v>49969</v>
      </c>
      <c r="G4" s="151"/>
      <c r="H4" s="152"/>
    </row>
    <row r="5" spans="1:8" x14ac:dyDescent="0.15">
      <c r="A5" s="133" t="s">
        <v>532</v>
      </c>
      <c r="B5" s="138"/>
      <c r="C5" s="139"/>
      <c r="D5" s="140">
        <v>133196</v>
      </c>
      <c r="E5" s="141"/>
      <c r="F5" s="142">
        <v>158564</v>
      </c>
      <c r="G5" s="143"/>
      <c r="H5" s="144"/>
    </row>
    <row r="6" spans="1:8" x14ac:dyDescent="0.15">
      <c r="A6" s="145"/>
      <c r="B6" s="146"/>
      <c r="C6" s="147"/>
      <c r="D6" s="148">
        <v>27283</v>
      </c>
      <c r="E6" s="149"/>
      <c r="F6" s="150">
        <v>48412</v>
      </c>
      <c r="G6" s="151"/>
      <c r="H6" s="152"/>
    </row>
    <row r="7" spans="1:8" x14ac:dyDescent="0.15">
      <c r="A7" s="133" t="s">
        <v>533</v>
      </c>
      <c r="B7" s="138"/>
      <c r="C7" s="139"/>
      <c r="D7" s="140">
        <v>69055</v>
      </c>
      <c r="E7" s="141"/>
      <c r="F7" s="142">
        <v>106092</v>
      </c>
      <c r="G7" s="143"/>
      <c r="H7" s="144"/>
    </row>
    <row r="8" spans="1:8" x14ac:dyDescent="0.15">
      <c r="A8" s="145"/>
      <c r="B8" s="146"/>
      <c r="C8" s="147"/>
      <c r="D8" s="148">
        <v>26023</v>
      </c>
      <c r="E8" s="149"/>
      <c r="F8" s="150">
        <v>44299</v>
      </c>
      <c r="G8" s="151"/>
      <c r="H8" s="152"/>
    </row>
    <row r="9" spans="1:8" x14ac:dyDescent="0.15">
      <c r="A9" s="133" t="s">
        <v>534</v>
      </c>
      <c r="B9" s="138"/>
      <c r="C9" s="139"/>
      <c r="D9" s="140">
        <v>54699</v>
      </c>
      <c r="E9" s="141"/>
      <c r="F9" s="142">
        <v>78903</v>
      </c>
      <c r="G9" s="143"/>
      <c r="H9" s="144"/>
    </row>
    <row r="10" spans="1:8" x14ac:dyDescent="0.15">
      <c r="A10" s="145"/>
      <c r="B10" s="146"/>
      <c r="C10" s="147"/>
      <c r="D10" s="148">
        <v>29303</v>
      </c>
      <c r="E10" s="149"/>
      <c r="F10" s="150">
        <v>49201</v>
      </c>
      <c r="G10" s="151"/>
      <c r="H10" s="152"/>
    </row>
    <row r="11" spans="1:8" x14ac:dyDescent="0.15">
      <c r="A11" s="133" t="s">
        <v>535</v>
      </c>
      <c r="B11" s="138"/>
      <c r="C11" s="139"/>
      <c r="D11" s="140">
        <v>78004</v>
      </c>
      <c r="E11" s="141"/>
      <c r="F11" s="142">
        <v>82993</v>
      </c>
      <c r="G11" s="143"/>
      <c r="H11" s="144"/>
    </row>
    <row r="12" spans="1:8" x14ac:dyDescent="0.15">
      <c r="A12" s="145"/>
      <c r="B12" s="146"/>
      <c r="C12" s="153"/>
      <c r="D12" s="148">
        <v>26779</v>
      </c>
      <c r="E12" s="149"/>
      <c r="F12" s="150">
        <v>46787</v>
      </c>
      <c r="G12" s="151"/>
      <c r="H12" s="152"/>
    </row>
    <row r="13" spans="1:8" x14ac:dyDescent="0.15">
      <c r="A13" s="133"/>
      <c r="B13" s="138"/>
      <c r="C13" s="154"/>
      <c r="D13" s="155">
        <v>92285</v>
      </c>
      <c r="E13" s="156"/>
      <c r="F13" s="157">
        <v>106461</v>
      </c>
      <c r="G13" s="158"/>
      <c r="H13" s="144"/>
    </row>
    <row r="14" spans="1:8" x14ac:dyDescent="0.15">
      <c r="A14" s="145"/>
      <c r="B14" s="146"/>
      <c r="C14" s="147"/>
      <c r="D14" s="148">
        <v>27870</v>
      </c>
      <c r="E14" s="149"/>
      <c r="F14" s="150">
        <v>47734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5.07</v>
      </c>
      <c r="C19" s="159">
        <f>ROUND(VALUE(SUBSTITUTE(実質収支比率等に係る経年分析!G$48,"▲","-")),2)</f>
        <v>4.62</v>
      </c>
      <c r="D19" s="159">
        <f>ROUND(VALUE(SUBSTITUTE(実質収支比率等に係る経年分析!H$48,"▲","-")),2)</f>
        <v>2.85</v>
      </c>
      <c r="E19" s="159">
        <f>ROUND(VALUE(SUBSTITUTE(実質収支比率等に係る経年分析!I$48,"▲","-")),2)</f>
        <v>3.36</v>
      </c>
      <c r="F19" s="159">
        <f>ROUND(VALUE(SUBSTITUTE(実質収支比率等に係る経年分析!J$48,"▲","-")),2)</f>
        <v>3.02</v>
      </c>
    </row>
    <row r="20" spans="1:11" x14ac:dyDescent="0.15">
      <c r="A20" s="159" t="s">
        <v>49</v>
      </c>
      <c r="B20" s="159">
        <f>ROUND(VALUE(SUBSTITUTE(実質収支比率等に係る経年分析!F$47,"▲","-")),2)</f>
        <v>20.91</v>
      </c>
      <c r="C20" s="159">
        <f>ROUND(VALUE(SUBSTITUTE(実質収支比率等に係る経年分析!G$47,"▲","-")),2)</f>
        <v>23.36</v>
      </c>
      <c r="D20" s="159">
        <f>ROUND(VALUE(SUBSTITUTE(実質収支比率等に係る経年分析!H$47,"▲","-")),2)</f>
        <v>21.36</v>
      </c>
      <c r="E20" s="159">
        <f>ROUND(VALUE(SUBSTITUTE(実質収支比率等に係る経年分析!I$47,"▲","-")),2)</f>
        <v>23.49</v>
      </c>
      <c r="F20" s="159">
        <f>ROUND(VALUE(SUBSTITUTE(実質収支比率等に係る経年分析!J$47,"▲","-")),2)</f>
        <v>24.15</v>
      </c>
    </row>
    <row r="21" spans="1:11" x14ac:dyDescent="0.15">
      <c r="A21" s="159" t="s">
        <v>50</v>
      </c>
      <c r="B21" s="159">
        <f>IF(ISNUMBER(VALUE(SUBSTITUTE(実質収支比率等に係る経年分析!F$49,"▲","-"))),ROUND(VALUE(SUBSTITUTE(実質収支比率等に係る経年分析!F$49,"▲","-")),2),NA())</f>
        <v>-0.82</v>
      </c>
      <c r="C21" s="159">
        <f>IF(ISNUMBER(VALUE(SUBSTITUTE(実質収支比率等に係る経年分析!G$49,"▲","-"))),ROUND(VALUE(SUBSTITUTE(実質収支比率等に係る経年分析!G$49,"▲","-")),2),NA())</f>
        <v>4.46</v>
      </c>
      <c r="D21" s="159">
        <f>IF(ISNUMBER(VALUE(SUBSTITUTE(実質収支比率等に係る経年分析!H$49,"▲","-"))),ROUND(VALUE(SUBSTITUTE(実質収支比率等に係る経年分析!H$49,"▲","-")),2),NA())</f>
        <v>-3.34</v>
      </c>
      <c r="E21" s="159">
        <f>IF(ISNUMBER(VALUE(SUBSTITUTE(実質収支比率等に係る経年分析!I$49,"▲","-"))),ROUND(VALUE(SUBSTITUTE(実質収支比率等に係る経年分析!I$49,"▲","-")),2),NA())</f>
        <v>2.38</v>
      </c>
      <c r="F21" s="159">
        <f>IF(ISNUMBER(VALUE(SUBSTITUTE(実質収支比率等に係る経年分析!J$49,"▲","-"))),ROUND(VALUE(SUBSTITUTE(実質収支比率等に係る経年分析!J$49,"▲","-")),2),NA())</f>
        <v>0.32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1.67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0.14000000000000001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0.56000000000000005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0.44</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4.5599999999999996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2.81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3.01</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3.05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3.25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3.12</v>
      </c>
    </row>
    <row r="35" spans="1:16" x14ac:dyDescent="0.15">
      <c r="A35" s="160" t="str">
        <f>IF(連結実質赤字比率に係る赤字・黒字の構成分析!C$35="",NA(),連結実質赤字比率に係る赤字・黒字の構成分析!C$35)</f>
        <v>上水道事業会計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11.62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12.23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11.74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13.46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15.36</v>
      </c>
    </row>
    <row r="36" spans="1:16" x14ac:dyDescent="0.15">
      <c r="A36" s="160" t="str">
        <f>IF(連結実質赤字比率に係る赤字・黒字の構成分析!C$34="",NA(),連結実質赤字比率に係る赤字・黒字の構成分析!C$34)</f>
        <v>工業団地事業特別会計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10.62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14.86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28.09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28.22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32.24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439</v>
      </c>
      <c r="E42" s="161"/>
      <c r="F42" s="161"/>
      <c r="G42" s="161">
        <f>'実質公債費比率（分子）の構造'!L$52</f>
        <v>446</v>
      </c>
      <c r="H42" s="161"/>
      <c r="I42" s="161"/>
      <c r="J42" s="161">
        <f>'実質公債費比率（分子）の構造'!M$52</f>
        <v>428</v>
      </c>
      <c r="K42" s="161"/>
      <c r="L42" s="161"/>
      <c r="M42" s="161">
        <f>'実質公債費比率（分子）の構造'!N$52</f>
        <v>452</v>
      </c>
      <c r="N42" s="161"/>
      <c r="O42" s="161"/>
      <c r="P42" s="161">
        <f>'実質公債費比率（分子）の構造'!O$52</f>
        <v>441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125</v>
      </c>
      <c r="C44" s="161"/>
      <c r="D44" s="161"/>
      <c r="E44" s="161">
        <f>'実質公債費比率（分子）の構造'!L$50</f>
        <v>115</v>
      </c>
      <c r="F44" s="161"/>
      <c r="G44" s="161"/>
      <c r="H44" s="161">
        <f>'実質公債費比率（分子）の構造'!M$50</f>
        <v>105</v>
      </c>
      <c r="I44" s="161"/>
      <c r="J44" s="161"/>
      <c r="K44" s="161">
        <f>'実質公債費比率（分子）の構造'!N$50</f>
        <v>88</v>
      </c>
      <c r="L44" s="161"/>
      <c r="M44" s="161"/>
      <c r="N44" s="161">
        <f>'実質公債費比率（分子）の構造'!O$50</f>
        <v>78</v>
      </c>
      <c r="O44" s="161"/>
      <c r="P44" s="161"/>
    </row>
    <row r="45" spans="1:16" x14ac:dyDescent="0.15">
      <c r="A45" s="161" t="s">
        <v>60</v>
      </c>
      <c r="B45" s="161">
        <f>'実質公債費比率（分子）の構造'!K$49</f>
        <v>2</v>
      </c>
      <c r="C45" s="161"/>
      <c r="D45" s="161"/>
      <c r="E45" s="161">
        <f>'実質公債費比率（分子）の構造'!L$49</f>
        <v>2</v>
      </c>
      <c r="F45" s="161"/>
      <c r="G45" s="161"/>
      <c r="H45" s="161">
        <f>'実質公債費比率（分子）の構造'!M$49</f>
        <v>3</v>
      </c>
      <c r="I45" s="161"/>
      <c r="J45" s="161"/>
      <c r="K45" s="161">
        <f>'実質公債費比率（分子）の構造'!N$49</f>
        <v>4</v>
      </c>
      <c r="L45" s="161"/>
      <c r="M45" s="161"/>
      <c r="N45" s="161">
        <f>'実質公債費比率（分子）の構造'!O$49</f>
        <v>2</v>
      </c>
      <c r="O45" s="161"/>
      <c r="P45" s="161"/>
    </row>
    <row r="46" spans="1:16" x14ac:dyDescent="0.15">
      <c r="A46" s="161" t="s">
        <v>61</v>
      </c>
      <c r="B46" s="161">
        <f>'実質公債費比率（分子）の構造'!K$48</f>
        <v>115</v>
      </c>
      <c r="C46" s="161"/>
      <c r="D46" s="161"/>
      <c r="E46" s="161">
        <f>'実質公債費比率（分子）の構造'!L$48</f>
        <v>122</v>
      </c>
      <c r="F46" s="161"/>
      <c r="G46" s="161"/>
      <c r="H46" s="161">
        <f>'実質公債費比率（分子）の構造'!M$48</f>
        <v>122</v>
      </c>
      <c r="I46" s="161"/>
      <c r="J46" s="161"/>
      <c r="K46" s="161">
        <f>'実質公債費比率（分子）の構造'!N$48</f>
        <v>124</v>
      </c>
      <c r="L46" s="161"/>
      <c r="M46" s="161"/>
      <c r="N46" s="161">
        <f>'実質公債費比率（分子）の構造'!O$48</f>
        <v>177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605</v>
      </c>
      <c r="C49" s="161"/>
      <c r="D49" s="161"/>
      <c r="E49" s="161">
        <f>'実質公債費比率（分子）の構造'!L$45</f>
        <v>544</v>
      </c>
      <c r="F49" s="161"/>
      <c r="G49" s="161"/>
      <c r="H49" s="161">
        <f>'実質公債費比率（分子）の構造'!M$45</f>
        <v>503</v>
      </c>
      <c r="I49" s="161"/>
      <c r="J49" s="161"/>
      <c r="K49" s="161">
        <f>'実質公債費比率（分子）の構造'!N$45</f>
        <v>485</v>
      </c>
      <c r="L49" s="161"/>
      <c r="M49" s="161"/>
      <c r="N49" s="161">
        <f>'実質公債費比率（分子）の構造'!O$45</f>
        <v>450</v>
      </c>
      <c r="O49" s="161"/>
      <c r="P49" s="161"/>
    </row>
    <row r="50" spans="1:16" x14ac:dyDescent="0.15">
      <c r="A50" s="161" t="s">
        <v>65</v>
      </c>
      <c r="B50" s="161" t="e">
        <f>NA()</f>
        <v>#N/A</v>
      </c>
      <c r="C50" s="161">
        <f>IF(ISNUMBER('実質公債費比率（分子）の構造'!K$53),'実質公債費比率（分子）の構造'!K$53,NA())</f>
        <v>408</v>
      </c>
      <c r="D50" s="161" t="e">
        <f>NA()</f>
        <v>#N/A</v>
      </c>
      <c r="E50" s="161" t="e">
        <f>NA()</f>
        <v>#N/A</v>
      </c>
      <c r="F50" s="161">
        <f>IF(ISNUMBER('実質公債費比率（分子）の構造'!L$53),'実質公債費比率（分子）の構造'!L$53,NA())</f>
        <v>337</v>
      </c>
      <c r="G50" s="161" t="e">
        <f>NA()</f>
        <v>#N/A</v>
      </c>
      <c r="H50" s="161" t="e">
        <f>NA()</f>
        <v>#N/A</v>
      </c>
      <c r="I50" s="161">
        <f>IF(ISNUMBER('実質公債費比率（分子）の構造'!M$53),'実質公債費比率（分子）の構造'!M$53,NA())</f>
        <v>305</v>
      </c>
      <c r="J50" s="161" t="e">
        <f>NA()</f>
        <v>#N/A</v>
      </c>
      <c r="K50" s="161" t="e">
        <f>NA()</f>
        <v>#N/A</v>
      </c>
      <c r="L50" s="161">
        <f>IF(ISNUMBER('実質公債費比率（分子）の構造'!N$53),'実質公債費比率（分子）の構造'!N$53,NA())</f>
        <v>249</v>
      </c>
      <c r="M50" s="161" t="e">
        <f>NA()</f>
        <v>#N/A</v>
      </c>
      <c r="N50" s="161" t="e">
        <f>NA()</f>
        <v>#N/A</v>
      </c>
      <c r="O50" s="161">
        <f>IF(ISNUMBER('実質公債費比率（分子）の構造'!O$53),'実質公債費比率（分子）の構造'!O$53,NA())</f>
        <v>266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5764</v>
      </c>
      <c r="E56" s="160"/>
      <c r="F56" s="160"/>
      <c r="G56" s="160">
        <f>'将来負担比率（分子）の構造'!J$52</f>
        <v>5671</v>
      </c>
      <c r="H56" s="160"/>
      <c r="I56" s="160"/>
      <c r="J56" s="160">
        <f>'将来負担比率（分子）の構造'!K$52</f>
        <v>5693</v>
      </c>
      <c r="K56" s="160"/>
      <c r="L56" s="160"/>
      <c r="M56" s="160">
        <f>'将来負担比率（分子）の構造'!L$52</f>
        <v>5631</v>
      </c>
      <c r="N56" s="160"/>
      <c r="O56" s="160"/>
      <c r="P56" s="160">
        <f>'将来負担比率（分子）の構造'!M$52</f>
        <v>5552</v>
      </c>
    </row>
    <row r="57" spans="1:16" x14ac:dyDescent="0.15">
      <c r="A57" s="160" t="s">
        <v>36</v>
      </c>
      <c r="B57" s="160"/>
      <c r="C57" s="160"/>
      <c r="D57" s="160">
        <f>'将来負担比率（分子）の構造'!I$51</f>
        <v>135</v>
      </c>
      <c r="E57" s="160"/>
      <c r="F57" s="160"/>
      <c r="G57" s="160">
        <f>'将来負担比率（分子）の構造'!J$51</f>
        <v>175</v>
      </c>
      <c r="H57" s="160"/>
      <c r="I57" s="160"/>
      <c r="J57" s="160">
        <f>'将来負担比率（分子）の構造'!K$51</f>
        <v>148</v>
      </c>
      <c r="K57" s="160"/>
      <c r="L57" s="160"/>
      <c r="M57" s="160">
        <f>'将来負担比率（分子）の構造'!L$51</f>
        <v>139</v>
      </c>
      <c r="N57" s="160"/>
      <c r="O57" s="160"/>
      <c r="P57" s="160">
        <f>'将来負担比率（分子）の構造'!M$51</f>
        <v>169</v>
      </c>
    </row>
    <row r="58" spans="1:16" x14ac:dyDescent="0.15">
      <c r="A58" s="160" t="s">
        <v>35</v>
      </c>
      <c r="B58" s="160"/>
      <c r="C58" s="160"/>
      <c r="D58" s="160">
        <f>'将来負担比率（分子）の構造'!I$50</f>
        <v>2486</v>
      </c>
      <c r="E58" s="160"/>
      <c r="F58" s="160"/>
      <c r="G58" s="160">
        <f>'将来負担比率（分子）の構造'!J$50</f>
        <v>2389</v>
      </c>
      <c r="H58" s="160"/>
      <c r="I58" s="160"/>
      <c r="J58" s="160">
        <f>'将来負担比率（分子）の構造'!K$50</f>
        <v>2321</v>
      </c>
      <c r="K58" s="160"/>
      <c r="L58" s="160"/>
      <c r="M58" s="160">
        <f>'将来負担比率（分子）の構造'!L$50</f>
        <v>2431</v>
      </c>
      <c r="N58" s="160"/>
      <c r="O58" s="160"/>
      <c r="P58" s="160">
        <f>'将来負担比率（分子）の構造'!M$50</f>
        <v>2471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538</v>
      </c>
      <c r="C62" s="160"/>
      <c r="D62" s="160"/>
      <c r="E62" s="160">
        <f>'将来負担比率（分子）の構造'!J$45</f>
        <v>524</v>
      </c>
      <c r="F62" s="160"/>
      <c r="G62" s="160"/>
      <c r="H62" s="160">
        <f>'将来負担比率（分子）の構造'!K$45</f>
        <v>458</v>
      </c>
      <c r="I62" s="160"/>
      <c r="J62" s="160"/>
      <c r="K62" s="160">
        <f>'将来負担比率（分子）の構造'!L$45</f>
        <v>467</v>
      </c>
      <c r="L62" s="160"/>
      <c r="M62" s="160"/>
      <c r="N62" s="160">
        <f>'将来負担比率（分子）の構造'!M$45</f>
        <v>429</v>
      </c>
      <c r="O62" s="160"/>
      <c r="P62" s="160"/>
    </row>
    <row r="63" spans="1:16" x14ac:dyDescent="0.15">
      <c r="A63" s="160" t="s">
        <v>28</v>
      </c>
      <c r="B63" s="160">
        <f>'将来負担比率（分子）の構造'!I$44</f>
        <v>69</v>
      </c>
      <c r="C63" s="160"/>
      <c r="D63" s="160"/>
      <c r="E63" s="160">
        <f>'将来負担比率（分子）の構造'!J$44</f>
        <v>65</v>
      </c>
      <c r="F63" s="160"/>
      <c r="G63" s="160"/>
      <c r="H63" s="160">
        <f>'将来負担比率（分子）の構造'!K$44</f>
        <v>69</v>
      </c>
      <c r="I63" s="160"/>
      <c r="J63" s="160"/>
      <c r="K63" s="160">
        <f>'将来負担比率（分子）の構造'!L$44</f>
        <v>102</v>
      </c>
      <c r="L63" s="160"/>
      <c r="M63" s="160"/>
      <c r="N63" s="160">
        <f>'将来負担比率（分子）の構造'!M$44</f>
        <v>124</v>
      </c>
      <c r="O63" s="160"/>
      <c r="P63" s="160"/>
    </row>
    <row r="64" spans="1:16" x14ac:dyDescent="0.15">
      <c r="A64" s="160" t="s">
        <v>27</v>
      </c>
      <c r="B64" s="160">
        <f>'将来負担比率（分子）の構造'!I$43</f>
        <v>2464</v>
      </c>
      <c r="C64" s="160"/>
      <c r="D64" s="160"/>
      <c r="E64" s="160">
        <f>'将来負担比率（分子）の構造'!J$43</f>
        <v>2339</v>
      </c>
      <c r="F64" s="160"/>
      <c r="G64" s="160"/>
      <c r="H64" s="160">
        <f>'将来負担比率（分子）の構造'!K$43</f>
        <v>2318</v>
      </c>
      <c r="I64" s="160"/>
      <c r="J64" s="160"/>
      <c r="K64" s="160">
        <f>'将来負担比率（分子）の構造'!L$43</f>
        <v>2392</v>
      </c>
      <c r="L64" s="160"/>
      <c r="M64" s="160"/>
      <c r="N64" s="160">
        <f>'将来負担比率（分子）の構造'!M$43</f>
        <v>2662</v>
      </c>
      <c r="O64" s="160"/>
      <c r="P64" s="160"/>
    </row>
    <row r="65" spans="1:16" x14ac:dyDescent="0.15">
      <c r="A65" s="160" t="s">
        <v>26</v>
      </c>
      <c r="B65" s="160">
        <f>'将来負担比率（分子）の構造'!I$42</f>
        <v>1632</v>
      </c>
      <c r="C65" s="160"/>
      <c r="D65" s="160"/>
      <c r="E65" s="160">
        <f>'将来負担比率（分子）の構造'!J$42</f>
        <v>1093</v>
      </c>
      <c r="F65" s="160"/>
      <c r="G65" s="160"/>
      <c r="H65" s="160">
        <f>'将来負担比率（分子）の構造'!K$42</f>
        <v>944</v>
      </c>
      <c r="I65" s="160"/>
      <c r="J65" s="160"/>
      <c r="K65" s="160">
        <f>'将来負担比率（分子）の構造'!L$42</f>
        <v>757</v>
      </c>
      <c r="L65" s="160"/>
      <c r="M65" s="160"/>
      <c r="N65" s="160">
        <f>'将来負担比率（分子）の構造'!M$42</f>
        <v>708</v>
      </c>
      <c r="O65" s="160"/>
      <c r="P65" s="160"/>
    </row>
    <row r="66" spans="1:16" x14ac:dyDescent="0.15">
      <c r="A66" s="160" t="s">
        <v>25</v>
      </c>
      <c r="B66" s="160">
        <f>'将来負担比率（分子）の構造'!I$41</f>
        <v>5010</v>
      </c>
      <c r="C66" s="160"/>
      <c r="D66" s="160"/>
      <c r="E66" s="160">
        <f>'将来負担比率（分子）の構造'!J$41</f>
        <v>5050</v>
      </c>
      <c r="F66" s="160"/>
      <c r="G66" s="160"/>
      <c r="H66" s="160">
        <f>'将来負担比率（分子）の構造'!K$41</f>
        <v>5168</v>
      </c>
      <c r="I66" s="160"/>
      <c r="J66" s="160"/>
      <c r="K66" s="160">
        <f>'将来負担比率（分子）の構造'!L$41</f>
        <v>5265</v>
      </c>
      <c r="L66" s="160"/>
      <c r="M66" s="160"/>
      <c r="N66" s="160">
        <f>'将来負担比率（分子）の構造'!M$41</f>
        <v>5401</v>
      </c>
      <c r="O66" s="160"/>
      <c r="P66" s="160"/>
    </row>
    <row r="67" spans="1:16" x14ac:dyDescent="0.15">
      <c r="A67" s="160" t="s">
        <v>69</v>
      </c>
      <c r="B67" s="160" t="e">
        <f>NA()</f>
        <v>#N/A</v>
      </c>
      <c r="C67" s="160">
        <f>IF(ISNUMBER('将来負担比率（分子）の構造'!I$53), IF('将来負担比率（分子）の構造'!I$53 &lt; 0, 0, '将来負担比率（分子）の構造'!I$53), NA())</f>
        <v>1328</v>
      </c>
      <c r="D67" s="160" t="e">
        <f>NA()</f>
        <v>#N/A</v>
      </c>
      <c r="E67" s="160" t="e">
        <f>NA()</f>
        <v>#N/A</v>
      </c>
      <c r="F67" s="160">
        <f>IF(ISNUMBER('将来負担比率（分子）の構造'!J$53), IF('将来負担比率（分子）の構造'!J$53 &lt; 0, 0, '将来負担比率（分子）の構造'!J$53), NA())</f>
        <v>836</v>
      </c>
      <c r="G67" s="160" t="e">
        <f>NA()</f>
        <v>#N/A</v>
      </c>
      <c r="H67" s="160" t="e">
        <f>NA()</f>
        <v>#N/A</v>
      </c>
      <c r="I67" s="160">
        <f>IF(ISNUMBER('将来負担比率（分子）の構造'!K$53), IF('将来負担比率（分子）の構造'!K$53 &lt; 0, 0, '将来負担比率（分子）の構造'!K$53), NA())</f>
        <v>795</v>
      </c>
      <c r="J67" s="160" t="e">
        <f>NA()</f>
        <v>#N/A</v>
      </c>
      <c r="K67" s="160" t="e">
        <f>NA()</f>
        <v>#N/A</v>
      </c>
      <c r="L67" s="160">
        <f>IF(ISNUMBER('将来負担比率（分子）の構造'!L$53), IF('将来負担比率（分子）の構造'!L$53 &lt; 0, 0, '将来負担比率（分子）の構造'!L$53), NA())</f>
        <v>781</v>
      </c>
      <c r="M67" s="160" t="e">
        <f>NA()</f>
        <v>#N/A</v>
      </c>
      <c r="N67" s="160" t="e">
        <f>NA()</f>
        <v>#N/A</v>
      </c>
      <c r="O67" s="160">
        <f>IF(ISNUMBER('将来負担比率（分子）の構造'!M$53), IF('将来負担比率（分子）の構造'!M$53 &lt; 0, 0, '将来負担比率（分子）の構造'!M$53), NA())</f>
        <v>1131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710</v>
      </c>
      <c r="C72" s="164">
        <f>基金残高に係る経年分析!G55</f>
        <v>773</v>
      </c>
      <c r="D72" s="164">
        <f>基金残高に係る経年分析!H55</f>
        <v>794</v>
      </c>
    </row>
    <row r="73" spans="1:16" x14ac:dyDescent="0.15">
      <c r="A73" s="163" t="s">
        <v>72</v>
      </c>
      <c r="B73" s="164">
        <f>基金残高に係る経年分析!F56</f>
        <v>101</v>
      </c>
      <c r="C73" s="164">
        <f>基金残高に係る経年分析!G56</f>
        <v>41</v>
      </c>
      <c r="D73" s="164">
        <f>基金残高に係る経年分析!H56</f>
        <v>41</v>
      </c>
    </row>
    <row r="74" spans="1:16" x14ac:dyDescent="0.15">
      <c r="A74" s="163" t="s">
        <v>73</v>
      </c>
      <c r="B74" s="164">
        <f>基金残高に係る経年分析!F57</f>
        <v>1386</v>
      </c>
      <c r="C74" s="164">
        <f>基金残高に係る経年分析!G57</f>
        <v>1446</v>
      </c>
      <c r="D74" s="164">
        <f>基金残高に係る経年分析!H57</f>
        <v>1435</v>
      </c>
    </row>
  </sheetData>
  <sheetProtection algorithmName="SHA-512" hashValue="dl5a4biVfiM6yOltP/p7Cp4YM2P4w4dPHk3urGDmCzhUwfgqRmZOJDSTW5pgzxQAHbNQka4ZwmLQQR+DJYstTw==" saltValue="vZfLEeCSAN97nkkrNJpP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G25" sqref="BG25:BN25"/>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1631411</v>
      </c>
      <c r="S5" s="649"/>
      <c r="T5" s="649"/>
      <c r="U5" s="649"/>
      <c r="V5" s="649"/>
      <c r="W5" s="649"/>
      <c r="X5" s="649"/>
      <c r="Y5" s="650"/>
      <c r="Z5" s="651">
        <v>27.3</v>
      </c>
      <c r="AA5" s="651"/>
      <c r="AB5" s="651"/>
      <c r="AC5" s="651"/>
      <c r="AD5" s="652">
        <v>1631411</v>
      </c>
      <c r="AE5" s="652"/>
      <c r="AF5" s="652"/>
      <c r="AG5" s="652"/>
      <c r="AH5" s="652"/>
      <c r="AI5" s="652"/>
      <c r="AJ5" s="652"/>
      <c r="AK5" s="652"/>
      <c r="AL5" s="653">
        <v>53.6</v>
      </c>
      <c r="AM5" s="654"/>
      <c r="AN5" s="654"/>
      <c r="AO5" s="655"/>
      <c r="AP5" s="645" t="s">
        <v>220</v>
      </c>
      <c r="AQ5" s="646"/>
      <c r="AR5" s="646"/>
      <c r="AS5" s="646"/>
      <c r="AT5" s="646"/>
      <c r="AU5" s="646"/>
      <c r="AV5" s="646"/>
      <c r="AW5" s="646"/>
      <c r="AX5" s="646"/>
      <c r="AY5" s="646"/>
      <c r="AZ5" s="646"/>
      <c r="BA5" s="646"/>
      <c r="BB5" s="646"/>
      <c r="BC5" s="646"/>
      <c r="BD5" s="646"/>
      <c r="BE5" s="646"/>
      <c r="BF5" s="647"/>
      <c r="BG5" s="659">
        <v>1631345</v>
      </c>
      <c r="BH5" s="660"/>
      <c r="BI5" s="660"/>
      <c r="BJ5" s="660"/>
      <c r="BK5" s="660"/>
      <c r="BL5" s="660"/>
      <c r="BM5" s="660"/>
      <c r="BN5" s="661"/>
      <c r="BO5" s="662">
        <v>100</v>
      </c>
      <c r="BP5" s="662"/>
      <c r="BQ5" s="662"/>
      <c r="BR5" s="662"/>
      <c r="BS5" s="663" t="s">
        <v>120</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70152</v>
      </c>
      <c r="S6" s="660"/>
      <c r="T6" s="660"/>
      <c r="U6" s="660"/>
      <c r="V6" s="660"/>
      <c r="W6" s="660"/>
      <c r="X6" s="660"/>
      <c r="Y6" s="661"/>
      <c r="Z6" s="662">
        <v>1.2</v>
      </c>
      <c r="AA6" s="662"/>
      <c r="AB6" s="662"/>
      <c r="AC6" s="662"/>
      <c r="AD6" s="663">
        <v>70152</v>
      </c>
      <c r="AE6" s="663"/>
      <c r="AF6" s="663"/>
      <c r="AG6" s="663"/>
      <c r="AH6" s="663"/>
      <c r="AI6" s="663"/>
      <c r="AJ6" s="663"/>
      <c r="AK6" s="663"/>
      <c r="AL6" s="664">
        <v>2.2999999999999998</v>
      </c>
      <c r="AM6" s="665"/>
      <c r="AN6" s="665"/>
      <c r="AO6" s="666"/>
      <c r="AP6" s="656" t="s">
        <v>225</v>
      </c>
      <c r="AQ6" s="657"/>
      <c r="AR6" s="657"/>
      <c r="AS6" s="657"/>
      <c r="AT6" s="657"/>
      <c r="AU6" s="657"/>
      <c r="AV6" s="657"/>
      <c r="AW6" s="657"/>
      <c r="AX6" s="657"/>
      <c r="AY6" s="657"/>
      <c r="AZ6" s="657"/>
      <c r="BA6" s="657"/>
      <c r="BB6" s="657"/>
      <c r="BC6" s="657"/>
      <c r="BD6" s="657"/>
      <c r="BE6" s="657"/>
      <c r="BF6" s="658"/>
      <c r="BG6" s="659">
        <v>1631345</v>
      </c>
      <c r="BH6" s="660"/>
      <c r="BI6" s="660"/>
      <c r="BJ6" s="660"/>
      <c r="BK6" s="660"/>
      <c r="BL6" s="660"/>
      <c r="BM6" s="660"/>
      <c r="BN6" s="661"/>
      <c r="BO6" s="662">
        <v>100</v>
      </c>
      <c r="BP6" s="662"/>
      <c r="BQ6" s="662"/>
      <c r="BR6" s="662"/>
      <c r="BS6" s="663" t="s">
        <v>120</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89022</v>
      </c>
      <c r="CS6" s="660"/>
      <c r="CT6" s="660"/>
      <c r="CU6" s="660"/>
      <c r="CV6" s="660"/>
      <c r="CW6" s="660"/>
      <c r="CX6" s="660"/>
      <c r="CY6" s="661"/>
      <c r="CZ6" s="653">
        <v>1.5</v>
      </c>
      <c r="DA6" s="654"/>
      <c r="DB6" s="654"/>
      <c r="DC6" s="673"/>
      <c r="DD6" s="668">
        <v>6395</v>
      </c>
      <c r="DE6" s="660"/>
      <c r="DF6" s="660"/>
      <c r="DG6" s="660"/>
      <c r="DH6" s="660"/>
      <c r="DI6" s="660"/>
      <c r="DJ6" s="660"/>
      <c r="DK6" s="660"/>
      <c r="DL6" s="660"/>
      <c r="DM6" s="660"/>
      <c r="DN6" s="660"/>
      <c r="DO6" s="660"/>
      <c r="DP6" s="661"/>
      <c r="DQ6" s="668">
        <v>89022</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1993</v>
      </c>
      <c r="S7" s="660"/>
      <c r="T7" s="660"/>
      <c r="U7" s="660"/>
      <c r="V7" s="660"/>
      <c r="W7" s="660"/>
      <c r="X7" s="660"/>
      <c r="Y7" s="661"/>
      <c r="Z7" s="662">
        <v>0</v>
      </c>
      <c r="AA7" s="662"/>
      <c r="AB7" s="662"/>
      <c r="AC7" s="662"/>
      <c r="AD7" s="663">
        <v>1993</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657803</v>
      </c>
      <c r="BH7" s="660"/>
      <c r="BI7" s="660"/>
      <c r="BJ7" s="660"/>
      <c r="BK7" s="660"/>
      <c r="BL7" s="660"/>
      <c r="BM7" s="660"/>
      <c r="BN7" s="661"/>
      <c r="BO7" s="662">
        <v>40.299999999999997</v>
      </c>
      <c r="BP7" s="662"/>
      <c r="BQ7" s="662"/>
      <c r="BR7" s="662"/>
      <c r="BS7" s="663" t="s">
        <v>131</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686404</v>
      </c>
      <c r="CS7" s="660"/>
      <c r="CT7" s="660"/>
      <c r="CU7" s="660"/>
      <c r="CV7" s="660"/>
      <c r="CW7" s="660"/>
      <c r="CX7" s="660"/>
      <c r="CY7" s="661"/>
      <c r="CZ7" s="662">
        <v>11.7</v>
      </c>
      <c r="DA7" s="662"/>
      <c r="DB7" s="662"/>
      <c r="DC7" s="662"/>
      <c r="DD7" s="668">
        <v>37986</v>
      </c>
      <c r="DE7" s="660"/>
      <c r="DF7" s="660"/>
      <c r="DG7" s="660"/>
      <c r="DH7" s="660"/>
      <c r="DI7" s="660"/>
      <c r="DJ7" s="660"/>
      <c r="DK7" s="660"/>
      <c r="DL7" s="660"/>
      <c r="DM7" s="660"/>
      <c r="DN7" s="660"/>
      <c r="DO7" s="660"/>
      <c r="DP7" s="661"/>
      <c r="DQ7" s="668">
        <v>581839</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4260</v>
      </c>
      <c r="S8" s="660"/>
      <c r="T8" s="660"/>
      <c r="U8" s="660"/>
      <c r="V8" s="660"/>
      <c r="W8" s="660"/>
      <c r="X8" s="660"/>
      <c r="Y8" s="661"/>
      <c r="Z8" s="662">
        <v>0.1</v>
      </c>
      <c r="AA8" s="662"/>
      <c r="AB8" s="662"/>
      <c r="AC8" s="662"/>
      <c r="AD8" s="663">
        <v>4260</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21621</v>
      </c>
      <c r="BH8" s="660"/>
      <c r="BI8" s="660"/>
      <c r="BJ8" s="660"/>
      <c r="BK8" s="660"/>
      <c r="BL8" s="660"/>
      <c r="BM8" s="660"/>
      <c r="BN8" s="661"/>
      <c r="BO8" s="662">
        <v>1.3</v>
      </c>
      <c r="BP8" s="662"/>
      <c r="BQ8" s="662"/>
      <c r="BR8" s="662"/>
      <c r="BS8" s="668" t="s">
        <v>120</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1559671</v>
      </c>
      <c r="CS8" s="660"/>
      <c r="CT8" s="660"/>
      <c r="CU8" s="660"/>
      <c r="CV8" s="660"/>
      <c r="CW8" s="660"/>
      <c r="CX8" s="660"/>
      <c r="CY8" s="661"/>
      <c r="CZ8" s="662">
        <v>26.6</v>
      </c>
      <c r="DA8" s="662"/>
      <c r="DB8" s="662"/>
      <c r="DC8" s="662"/>
      <c r="DD8" s="668">
        <v>13808</v>
      </c>
      <c r="DE8" s="660"/>
      <c r="DF8" s="660"/>
      <c r="DG8" s="660"/>
      <c r="DH8" s="660"/>
      <c r="DI8" s="660"/>
      <c r="DJ8" s="660"/>
      <c r="DK8" s="660"/>
      <c r="DL8" s="660"/>
      <c r="DM8" s="660"/>
      <c r="DN8" s="660"/>
      <c r="DO8" s="660"/>
      <c r="DP8" s="661"/>
      <c r="DQ8" s="668">
        <v>803274</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4029</v>
      </c>
      <c r="S9" s="660"/>
      <c r="T9" s="660"/>
      <c r="U9" s="660"/>
      <c r="V9" s="660"/>
      <c r="W9" s="660"/>
      <c r="X9" s="660"/>
      <c r="Y9" s="661"/>
      <c r="Z9" s="662">
        <v>0.1</v>
      </c>
      <c r="AA9" s="662"/>
      <c r="AB9" s="662"/>
      <c r="AC9" s="662"/>
      <c r="AD9" s="663">
        <v>4029</v>
      </c>
      <c r="AE9" s="663"/>
      <c r="AF9" s="663"/>
      <c r="AG9" s="663"/>
      <c r="AH9" s="663"/>
      <c r="AI9" s="663"/>
      <c r="AJ9" s="663"/>
      <c r="AK9" s="663"/>
      <c r="AL9" s="664">
        <v>0.1</v>
      </c>
      <c r="AM9" s="665"/>
      <c r="AN9" s="665"/>
      <c r="AO9" s="666"/>
      <c r="AP9" s="656" t="s">
        <v>234</v>
      </c>
      <c r="AQ9" s="657"/>
      <c r="AR9" s="657"/>
      <c r="AS9" s="657"/>
      <c r="AT9" s="657"/>
      <c r="AU9" s="657"/>
      <c r="AV9" s="657"/>
      <c r="AW9" s="657"/>
      <c r="AX9" s="657"/>
      <c r="AY9" s="657"/>
      <c r="AZ9" s="657"/>
      <c r="BA9" s="657"/>
      <c r="BB9" s="657"/>
      <c r="BC9" s="657"/>
      <c r="BD9" s="657"/>
      <c r="BE9" s="657"/>
      <c r="BF9" s="658"/>
      <c r="BG9" s="659">
        <v>485559</v>
      </c>
      <c r="BH9" s="660"/>
      <c r="BI9" s="660"/>
      <c r="BJ9" s="660"/>
      <c r="BK9" s="660"/>
      <c r="BL9" s="660"/>
      <c r="BM9" s="660"/>
      <c r="BN9" s="661"/>
      <c r="BO9" s="662">
        <v>29.8</v>
      </c>
      <c r="BP9" s="662"/>
      <c r="BQ9" s="662"/>
      <c r="BR9" s="662"/>
      <c r="BS9" s="668" t="s">
        <v>120</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437666</v>
      </c>
      <c r="CS9" s="660"/>
      <c r="CT9" s="660"/>
      <c r="CU9" s="660"/>
      <c r="CV9" s="660"/>
      <c r="CW9" s="660"/>
      <c r="CX9" s="660"/>
      <c r="CY9" s="661"/>
      <c r="CZ9" s="662">
        <v>7.5</v>
      </c>
      <c r="DA9" s="662"/>
      <c r="DB9" s="662"/>
      <c r="DC9" s="662"/>
      <c r="DD9" s="668">
        <v>3861</v>
      </c>
      <c r="DE9" s="660"/>
      <c r="DF9" s="660"/>
      <c r="DG9" s="660"/>
      <c r="DH9" s="660"/>
      <c r="DI9" s="660"/>
      <c r="DJ9" s="660"/>
      <c r="DK9" s="660"/>
      <c r="DL9" s="660"/>
      <c r="DM9" s="660"/>
      <c r="DN9" s="660"/>
      <c r="DO9" s="660"/>
      <c r="DP9" s="661"/>
      <c r="DQ9" s="668">
        <v>425897</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120</v>
      </c>
      <c r="S10" s="660"/>
      <c r="T10" s="660"/>
      <c r="U10" s="660"/>
      <c r="V10" s="660"/>
      <c r="W10" s="660"/>
      <c r="X10" s="660"/>
      <c r="Y10" s="661"/>
      <c r="Z10" s="662" t="s">
        <v>120</v>
      </c>
      <c r="AA10" s="662"/>
      <c r="AB10" s="662"/>
      <c r="AC10" s="662"/>
      <c r="AD10" s="663" t="s">
        <v>131</v>
      </c>
      <c r="AE10" s="663"/>
      <c r="AF10" s="663"/>
      <c r="AG10" s="663"/>
      <c r="AH10" s="663"/>
      <c r="AI10" s="663"/>
      <c r="AJ10" s="663"/>
      <c r="AK10" s="663"/>
      <c r="AL10" s="664" t="s">
        <v>120</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36042</v>
      </c>
      <c r="BH10" s="660"/>
      <c r="BI10" s="660"/>
      <c r="BJ10" s="660"/>
      <c r="BK10" s="660"/>
      <c r="BL10" s="660"/>
      <c r="BM10" s="660"/>
      <c r="BN10" s="661"/>
      <c r="BO10" s="662">
        <v>2.2000000000000002</v>
      </c>
      <c r="BP10" s="662"/>
      <c r="BQ10" s="662"/>
      <c r="BR10" s="662"/>
      <c r="BS10" s="668" t="s">
        <v>120</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6215</v>
      </c>
      <c r="CS10" s="660"/>
      <c r="CT10" s="660"/>
      <c r="CU10" s="660"/>
      <c r="CV10" s="660"/>
      <c r="CW10" s="660"/>
      <c r="CX10" s="660"/>
      <c r="CY10" s="661"/>
      <c r="CZ10" s="662">
        <v>0.1</v>
      </c>
      <c r="DA10" s="662"/>
      <c r="DB10" s="662"/>
      <c r="DC10" s="662"/>
      <c r="DD10" s="668">
        <v>875</v>
      </c>
      <c r="DE10" s="660"/>
      <c r="DF10" s="660"/>
      <c r="DG10" s="660"/>
      <c r="DH10" s="660"/>
      <c r="DI10" s="660"/>
      <c r="DJ10" s="660"/>
      <c r="DK10" s="660"/>
      <c r="DL10" s="660"/>
      <c r="DM10" s="660"/>
      <c r="DN10" s="660"/>
      <c r="DO10" s="660"/>
      <c r="DP10" s="661"/>
      <c r="DQ10" s="668">
        <v>5696</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131</v>
      </c>
      <c r="S11" s="660"/>
      <c r="T11" s="660"/>
      <c r="U11" s="660"/>
      <c r="V11" s="660"/>
      <c r="W11" s="660"/>
      <c r="X11" s="660"/>
      <c r="Y11" s="661"/>
      <c r="Z11" s="662" t="s">
        <v>131</v>
      </c>
      <c r="AA11" s="662"/>
      <c r="AB11" s="662"/>
      <c r="AC11" s="662"/>
      <c r="AD11" s="663" t="s">
        <v>120</v>
      </c>
      <c r="AE11" s="663"/>
      <c r="AF11" s="663"/>
      <c r="AG11" s="663"/>
      <c r="AH11" s="663"/>
      <c r="AI11" s="663"/>
      <c r="AJ11" s="663"/>
      <c r="AK11" s="663"/>
      <c r="AL11" s="664" t="s">
        <v>240</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114581</v>
      </c>
      <c r="BH11" s="660"/>
      <c r="BI11" s="660"/>
      <c r="BJ11" s="660"/>
      <c r="BK11" s="660"/>
      <c r="BL11" s="660"/>
      <c r="BM11" s="660"/>
      <c r="BN11" s="661"/>
      <c r="BO11" s="662">
        <v>7</v>
      </c>
      <c r="BP11" s="662"/>
      <c r="BQ11" s="662"/>
      <c r="BR11" s="662"/>
      <c r="BS11" s="668" t="s">
        <v>131</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602989</v>
      </c>
      <c r="CS11" s="660"/>
      <c r="CT11" s="660"/>
      <c r="CU11" s="660"/>
      <c r="CV11" s="660"/>
      <c r="CW11" s="660"/>
      <c r="CX11" s="660"/>
      <c r="CY11" s="661"/>
      <c r="CZ11" s="662">
        <v>10.3</v>
      </c>
      <c r="DA11" s="662"/>
      <c r="DB11" s="662"/>
      <c r="DC11" s="662"/>
      <c r="DD11" s="668">
        <v>234590</v>
      </c>
      <c r="DE11" s="660"/>
      <c r="DF11" s="660"/>
      <c r="DG11" s="660"/>
      <c r="DH11" s="660"/>
      <c r="DI11" s="660"/>
      <c r="DJ11" s="660"/>
      <c r="DK11" s="660"/>
      <c r="DL11" s="660"/>
      <c r="DM11" s="660"/>
      <c r="DN11" s="660"/>
      <c r="DO11" s="660"/>
      <c r="DP11" s="661"/>
      <c r="DQ11" s="668">
        <v>278992</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218064</v>
      </c>
      <c r="S12" s="660"/>
      <c r="T12" s="660"/>
      <c r="U12" s="660"/>
      <c r="V12" s="660"/>
      <c r="W12" s="660"/>
      <c r="X12" s="660"/>
      <c r="Y12" s="661"/>
      <c r="Z12" s="662">
        <v>3.7</v>
      </c>
      <c r="AA12" s="662"/>
      <c r="AB12" s="662"/>
      <c r="AC12" s="662"/>
      <c r="AD12" s="663">
        <v>218064</v>
      </c>
      <c r="AE12" s="663"/>
      <c r="AF12" s="663"/>
      <c r="AG12" s="663"/>
      <c r="AH12" s="663"/>
      <c r="AI12" s="663"/>
      <c r="AJ12" s="663"/>
      <c r="AK12" s="663"/>
      <c r="AL12" s="664">
        <v>7.2</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845631</v>
      </c>
      <c r="BH12" s="660"/>
      <c r="BI12" s="660"/>
      <c r="BJ12" s="660"/>
      <c r="BK12" s="660"/>
      <c r="BL12" s="660"/>
      <c r="BM12" s="660"/>
      <c r="BN12" s="661"/>
      <c r="BO12" s="662">
        <v>51.8</v>
      </c>
      <c r="BP12" s="662"/>
      <c r="BQ12" s="662"/>
      <c r="BR12" s="662"/>
      <c r="BS12" s="668" t="s">
        <v>240</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249162</v>
      </c>
      <c r="CS12" s="660"/>
      <c r="CT12" s="660"/>
      <c r="CU12" s="660"/>
      <c r="CV12" s="660"/>
      <c r="CW12" s="660"/>
      <c r="CX12" s="660"/>
      <c r="CY12" s="661"/>
      <c r="CZ12" s="662">
        <v>4.2</v>
      </c>
      <c r="DA12" s="662"/>
      <c r="DB12" s="662"/>
      <c r="DC12" s="662"/>
      <c r="DD12" s="668">
        <v>134042</v>
      </c>
      <c r="DE12" s="660"/>
      <c r="DF12" s="660"/>
      <c r="DG12" s="660"/>
      <c r="DH12" s="660"/>
      <c r="DI12" s="660"/>
      <c r="DJ12" s="660"/>
      <c r="DK12" s="660"/>
      <c r="DL12" s="660"/>
      <c r="DM12" s="660"/>
      <c r="DN12" s="660"/>
      <c r="DO12" s="660"/>
      <c r="DP12" s="661"/>
      <c r="DQ12" s="668">
        <v>91104</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120</v>
      </c>
      <c r="S13" s="660"/>
      <c r="T13" s="660"/>
      <c r="U13" s="660"/>
      <c r="V13" s="660"/>
      <c r="W13" s="660"/>
      <c r="X13" s="660"/>
      <c r="Y13" s="661"/>
      <c r="Z13" s="662" t="s">
        <v>131</v>
      </c>
      <c r="AA13" s="662"/>
      <c r="AB13" s="662"/>
      <c r="AC13" s="662"/>
      <c r="AD13" s="663" t="s">
        <v>120</v>
      </c>
      <c r="AE13" s="663"/>
      <c r="AF13" s="663"/>
      <c r="AG13" s="663"/>
      <c r="AH13" s="663"/>
      <c r="AI13" s="663"/>
      <c r="AJ13" s="663"/>
      <c r="AK13" s="663"/>
      <c r="AL13" s="664" t="s">
        <v>120</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845619</v>
      </c>
      <c r="BH13" s="660"/>
      <c r="BI13" s="660"/>
      <c r="BJ13" s="660"/>
      <c r="BK13" s="660"/>
      <c r="BL13" s="660"/>
      <c r="BM13" s="660"/>
      <c r="BN13" s="661"/>
      <c r="BO13" s="662">
        <v>51.8</v>
      </c>
      <c r="BP13" s="662"/>
      <c r="BQ13" s="662"/>
      <c r="BR13" s="662"/>
      <c r="BS13" s="668" t="s">
        <v>131</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876499</v>
      </c>
      <c r="CS13" s="660"/>
      <c r="CT13" s="660"/>
      <c r="CU13" s="660"/>
      <c r="CV13" s="660"/>
      <c r="CW13" s="660"/>
      <c r="CX13" s="660"/>
      <c r="CY13" s="661"/>
      <c r="CZ13" s="662">
        <v>14.9</v>
      </c>
      <c r="DA13" s="662"/>
      <c r="DB13" s="662"/>
      <c r="DC13" s="662"/>
      <c r="DD13" s="668">
        <v>437149</v>
      </c>
      <c r="DE13" s="660"/>
      <c r="DF13" s="660"/>
      <c r="DG13" s="660"/>
      <c r="DH13" s="660"/>
      <c r="DI13" s="660"/>
      <c r="DJ13" s="660"/>
      <c r="DK13" s="660"/>
      <c r="DL13" s="660"/>
      <c r="DM13" s="660"/>
      <c r="DN13" s="660"/>
      <c r="DO13" s="660"/>
      <c r="DP13" s="661"/>
      <c r="DQ13" s="668">
        <v>457828</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131</v>
      </c>
      <c r="S14" s="660"/>
      <c r="T14" s="660"/>
      <c r="U14" s="660"/>
      <c r="V14" s="660"/>
      <c r="W14" s="660"/>
      <c r="X14" s="660"/>
      <c r="Y14" s="661"/>
      <c r="Z14" s="662" t="s">
        <v>131</v>
      </c>
      <c r="AA14" s="662"/>
      <c r="AB14" s="662"/>
      <c r="AC14" s="662"/>
      <c r="AD14" s="663" t="s">
        <v>120</v>
      </c>
      <c r="AE14" s="663"/>
      <c r="AF14" s="663"/>
      <c r="AG14" s="663"/>
      <c r="AH14" s="663"/>
      <c r="AI14" s="663"/>
      <c r="AJ14" s="663"/>
      <c r="AK14" s="663"/>
      <c r="AL14" s="664" t="s">
        <v>131</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34819</v>
      </c>
      <c r="BH14" s="660"/>
      <c r="BI14" s="660"/>
      <c r="BJ14" s="660"/>
      <c r="BK14" s="660"/>
      <c r="BL14" s="660"/>
      <c r="BM14" s="660"/>
      <c r="BN14" s="661"/>
      <c r="BO14" s="662">
        <v>2.1</v>
      </c>
      <c r="BP14" s="662"/>
      <c r="BQ14" s="662"/>
      <c r="BR14" s="662"/>
      <c r="BS14" s="668" t="s">
        <v>120</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257704</v>
      </c>
      <c r="CS14" s="660"/>
      <c r="CT14" s="660"/>
      <c r="CU14" s="660"/>
      <c r="CV14" s="660"/>
      <c r="CW14" s="660"/>
      <c r="CX14" s="660"/>
      <c r="CY14" s="661"/>
      <c r="CZ14" s="662">
        <v>4.4000000000000004</v>
      </c>
      <c r="DA14" s="662"/>
      <c r="DB14" s="662"/>
      <c r="DC14" s="662"/>
      <c r="DD14" s="668">
        <v>47264</v>
      </c>
      <c r="DE14" s="660"/>
      <c r="DF14" s="660"/>
      <c r="DG14" s="660"/>
      <c r="DH14" s="660"/>
      <c r="DI14" s="660"/>
      <c r="DJ14" s="660"/>
      <c r="DK14" s="660"/>
      <c r="DL14" s="660"/>
      <c r="DM14" s="660"/>
      <c r="DN14" s="660"/>
      <c r="DO14" s="660"/>
      <c r="DP14" s="661"/>
      <c r="DQ14" s="668">
        <v>217077</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16728</v>
      </c>
      <c r="S15" s="660"/>
      <c r="T15" s="660"/>
      <c r="U15" s="660"/>
      <c r="V15" s="660"/>
      <c r="W15" s="660"/>
      <c r="X15" s="660"/>
      <c r="Y15" s="661"/>
      <c r="Z15" s="662">
        <v>0.3</v>
      </c>
      <c r="AA15" s="662"/>
      <c r="AB15" s="662"/>
      <c r="AC15" s="662"/>
      <c r="AD15" s="663">
        <v>16728</v>
      </c>
      <c r="AE15" s="663"/>
      <c r="AF15" s="663"/>
      <c r="AG15" s="663"/>
      <c r="AH15" s="663"/>
      <c r="AI15" s="663"/>
      <c r="AJ15" s="663"/>
      <c r="AK15" s="663"/>
      <c r="AL15" s="664">
        <v>0.5</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93092</v>
      </c>
      <c r="BH15" s="660"/>
      <c r="BI15" s="660"/>
      <c r="BJ15" s="660"/>
      <c r="BK15" s="660"/>
      <c r="BL15" s="660"/>
      <c r="BM15" s="660"/>
      <c r="BN15" s="661"/>
      <c r="BO15" s="662">
        <v>5.7</v>
      </c>
      <c r="BP15" s="662"/>
      <c r="BQ15" s="662"/>
      <c r="BR15" s="662"/>
      <c r="BS15" s="668" t="s">
        <v>240</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573620</v>
      </c>
      <c r="CS15" s="660"/>
      <c r="CT15" s="660"/>
      <c r="CU15" s="660"/>
      <c r="CV15" s="660"/>
      <c r="CW15" s="660"/>
      <c r="CX15" s="660"/>
      <c r="CY15" s="661"/>
      <c r="CZ15" s="662">
        <v>9.8000000000000007</v>
      </c>
      <c r="DA15" s="662"/>
      <c r="DB15" s="662"/>
      <c r="DC15" s="662"/>
      <c r="DD15" s="668">
        <v>76084</v>
      </c>
      <c r="DE15" s="660"/>
      <c r="DF15" s="660"/>
      <c r="DG15" s="660"/>
      <c r="DH15" s="660"/>
      <c r="DI15" s="660"/>
      <c r="DJ15" s="660"/>
      <c r="DK15" s="660"/>
      <c r="DL15" s="660"/>
      <c r="DM15" s="660"/>
      <c r="DN15" s="660"/>
      <c r="DO15" s="660"/>
      <c r="DP15" s="661"/>
      <c r="DQ15" s="668">
        <v>507369</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240</v>
      </c>
      <c r="S16" s="660"/>
      <c r="T16" s="660"/>
      <c r="U16" s="660"/>
      <c r="V16" s="660"/>
      <c r="W16" s="660"/>
      <c r="X16" s="660"/>
      <c r="Y16" s="661"/>
      <c r="Z16" s="662" t="s">
        <v>120</v>
      </c>
      <c r="AA16" s="662"/>
      <c r="AB16" s="662"/>
      <c r="AC16" s="662"/>
      <c r="AD16" s="663" t="s">
        <v>131</v>
      </c>
      <c r="AE16" s="663"/>
      <c r="AF16" s="663"/>
      <c r="AG16" s="663"/>
      <c r="AH16" s="663"/>
      <c r="AI16" s="663"/>
      <c r="AJ16" s="663"/>
      <c r="AK16" s="663"/>
      <c r="AL16" s="664" t="s">
        <v>120</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120</v>
      </c>
      <c r="BH16" s="660"/>
      <c r="BI16" s="660"/>
      <c r="BJ16" s="660"/>
      <c r="BK16" s="660"/>
      <c r="BL16" s="660"/>
      <c r="BM16" s="660"/>
      <c r="BN16" s="661"/>
      <c r="BO16" s="662" t="s">
        <v>120</v>
      </c>
      <c r="BP16" s="662"/>
      <c r="BQ16" s="662"/>
      <c r="BR16" s="662"/>
      <c r="BS16" s="668" t="s">
        <v>120</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74402</v>
      </c>
      <c r="CS16" s="660"/>
      <c r="CT16" s="660"/>
      <c r="CU16" s="660"/>
      <c r="CV16" s="660"/>
      <c r="CW16" s="660"/>
      <c r="CX16" s="660"/>
      <c r="CY16" s="661"/>
      <c r="CZ16" s="662">
        <v>1.3</v>
      </c>
      <c r="DA16" s="662"/>
      <c r="DB16" s="662"/>
      <c r="DC16" s="662"/>
      <c r="DD16" s="668" t="s">
        <v>120</v>
      </c>
      <c r="DE16" s="660"/>
      <c r="DF16" s="660"/>
      <c r="DG16" s="660"/>
      <c r="DH16" s="660"/>
      <c r="DI16" s="660"/>
      <c r="DJ16" s="660"/>
      <c r="DK16" s="660"/>
      <c r="DL16" s="660"/>
      <c r="DM16" s="660"/>
      <c r="DN16" s="660"/>
      <c r="DO16" s="660"/>
      <c r="DP16" s="661"/>
      <c r="DQ16" s="668">
        <v>723</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11160</v>
      </c>
      <c r="S17" s="660"/>
      <c r="T17" s="660"/>
      <c r="U17" s="660"/>
      <c r="V17" s="660"/>
      <c r="W17" s="660"/>
      <c r="X17" s="660"/>
      <c r="Y17" s="661"/>
      <c r="Z17" s="662">
        <v>0.2</v>
      </c>
      <c r="AA17" s="662"/>
      <c r="AB17" s="662"/>
      <c r="AC17" s="662"/>
      <c r="AD17" s="663">
        <v>11160</v>
      </c>
      <c r="AE17" s="663"/>
      <c r="AF17" s="663"/>
      <c r="AG17" s="663"/>
      <c r="AH17" s="663"/>
      <c r="AI17" s="663"/>
      <c r="AJ17" s="663"/>
      <c r="AK17" s="663"/>
      <c r="AL17" s="664">
        <v>0.4</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131</v>
      </c>
      <c r="BH17" s="660"/>
      <c r="BI17" s="660"/>
      <c r="BJ17" s="660"/>
      <c r="BK17" s="660"/>
      <c r="BL17" s="660"/>
      <c r="BM17" s="660"/>
      <c r="BN17" s="661"/>
      <c r="BO17" s="662" t="s">
        <v>131</v>
      </c>
      <c r="BP17" s="662"/>
      <c r="BQ17" s="662"/>
      <c r="BR17" s="662"/>
      <c r="BS17" s="668" t="s">
        <v>131</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449898</v>
      </c>
      <c r="CS17" s="660"/>
      <c r="CT17" s="660"/>
      <c r="CU17" s="660"/>
      <c r="CV17" s="660"/>
      <c r="CW17" s="660"/>
      <c r="CX17" s="660"/>
      <c r="CY17" s="661"/>
      <c r="CZ17" s="662">
        <v>7.7</v>
      </c>
      <c r="DA17" s="662"/>
      <c r="DB17" s="662"/>
      <c r="DC17" s="662"/>
      <c r="DD17" s="668" t="s">
        <v>120</v>
      </c>
      <c r="DE17" s="660"/>
      <c r="DF17" s="660"/>
      <c r="DG17" s="660"/>
      <c r="DH17" s="660"/>
      <c r="DI17" s="660"/>
      <c r="DJ17" s="660"/>
      <c r="DK17" s="660"/>
      <c r="DL17" s="660"/>
      <c r="DM17" s="660"/>
      <c r="DN17" s="660"/>
      <c r="DO17" s="660"/>
      <c r="DP17" s="661"/>
      <c r="DQ17" s="668">
        <v>428771</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1552293</v>
      </c>
      <c r="S18" s="660"/>
      <c r="T18" s="660"/>
      <c r="U18" s="660"/>
      <c r="V18" s="660"/>
      <c r="W18" s="660"/>
      <c r="X18" s="660"/>
      <c r="Y18" s="661"/>
      <c r="Z18" s="662">
        <v>26</v>
      </c>
      <c r="AA18" s="662"/>
      <c r="AB18" s="662"/>
      <c r="AC18" s="662"/>
      <c r="AD18" s="663">
        <v>1069802</v>
      </c>
      <c r="AE18" s="663"/>
      <c r="AF18" s="663"/>
      <c r="AG18" s="663"/>
      <c r="AH18" s="663"/>
      <c r="AI18" s="663"/>
      <c r="AJ18" s="663"/>
      <c r="AK18" s="663"/>
      <c r="AL18" s="664">
        <v>35.200000000000003</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120</v>
      </c>
      <c r="BH18" s="660"/>
      <c r="BI18" s="660"/>
      <c r="BJ18" s="660"/>
      <c r="BK18" s="660"/>
      <c r="BL18" s="660"/>
      <c r="BM18" s="660"/>
      <c r="BN18" s="661"/>
      <c r="BO18" s="662" t="s">
        <v>131</v>
      </c>
      <c r="BP18" s="662"/>
      <c r="BQ18" s="662"/>
      <c r="BR18" s="662"/>
      <c r="BS18" s="668" t="s">
        <v>131</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120</v>
      </c>
      <c r="DA18" s="662"/>
      <c r="DB18" s="662"/>
      <c r="DC18" s="662"/>
      <c r="DD18" s="668" t="s">
        <v>120</v>
      </c>
      <c r="DE18" s="660"/>
      <c r="DF18" s="660"/>
      <c r="DG18" s="660"/>
      <c r="DH18" s="660"/>
      <c r="DI18" s="660"/>
      <c r="DJ18" s="660"/>
      <c r="DK18" s="660"/>
      <c r="DL18" s="660"/>
      <c r="DM18" s="660"/>
      <c r="DN18" s="660"/>
      <c r="DO18" s="660"/>
      <c r="DP18" s="661"/>
      <c r="DQ18" s="668" t="s">
        <v>120</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1069802</v>
      </c>
      <c r="S19" s="660"/>
      <c r="T19" s="660"/>
      <c r="U19" s="660"/>
      <c r="V19" s="660"/>
      <c r="W19" s="660"/>
      <c r="X19" s="660"/>
      <c r="Y19" s="661"/>
      <c r="Z19" s="662">
        <v>17.899999999999999</v>
      </c>
      <c r="AA19" s="662"/>
      <c r="AB19" s="662"/>
      <c r="AC19" s="662"/>
      <c r="AD19" s="663">
        <v>1069802</v>
      </c>
      <c r="AE19" s="663"/>
      <c r="AF19" s="663"/>
      <c r="AG19" s="663"/>
      <c r="AH19" s="663"/>
      <c r="AI19" s="663"/>
      <c r="AJ19" s="663"/>
      <c r="AK19" s="663"/>
      <c r="AL19" s="664">
        <v>35.200000000000003</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66</v>
      </c>
      <c r="BH19" s="660"/>
      <c r="BI19" s="660"/>
      <c r="BJ19" s="660"/>
      <c r="BK19" s="660"/>
      <c r="BL19" s="660"/>
      <c r="BM19" s="660"/>
      <c r="BN19" s="661"/>
      <c r="BO19" s="662">
        <v>0</v>
      </c>
      <c r="BP19" s="662"/>
      <c r="BQ19" s="662"/>
      <c r="BR19" s="662"/>
      <c r="BS19" s="668" t="s">
        <v>131</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131</v>
      </c>
      <c r="CS19" s="660"/>
      <c r="CT19" s="660"/>
      <c r="CU19" s="660"/>
      <c r="CV19" s="660"/>
      <c r="CW19" s="660"/>
      <c r="CX19" s="660"/>
      <c r="CY19" s="661"/>
      <c r="CZ19" s="662" t="s">
        <v>120</v>
      </c>
      <c r="DA19" s="662"/>
      <c r="DB19" s="662"/>
      <c r="DC19" s="662"/>
      <c r="DD19" s="668" t="s">
        <v>240</v>
      </c>
      <c r="DE19" s="660"/>
      <c r="DF19" s="660"/>
      <c r="DG19" s="660"/>
      <c r="DH19" s="660"/>
      <c r="DI19" s="660"/>
      <c r="DJ19" s="660"/>
      <c r="DK19" s="660"/>
      <c r="DL19" s="660"/>
      <c r="DM19" s="660"/>
      <c r="DN19" s="660"/>
      <c r="DO19" s="660"/>
      <c r="DP19" s="661"/>
      <c r="DQ19" s="668" t="s">
        <v>120</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95879</v>
      </c>
      <c r="S20" s="660"/>
      <c r="T20" s="660"/>
      <c r="U20" s="660"/>
      <c r="V20" s="660"/>
      <c r="W20" s="660"/>
      <c r="X20" s="660"/>
      <c r="Y20" s="661"/>
      <c r="Z20" s="662">
        <v>1.6</v>
      </c>
      <c r="AA20" s="662"/>
      <c r="AB20" s="662"/>
      <c r="AC20" s="662"/>
      <c r="AD20" s="663" t="s">
        <v>131</v>
      </c>
      <c r="AE20" s="663"/>
      <c r="AF20" s="663"/>
      <c r="AG20" s="663"/>
      <c r="AH20" s="663"/>
      <c r="AI20" s="663"/>
      <c r="AJ20" s="663"/>
      <c r="AK20" s="663"/>
      <c r="AL20" s="664" t="s">
        <v>240</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66</v>
      </c>
      <c r="BH20" s="660"/>
      <c r="BI20" s="660"/>
      <c r="BJ20" s="660"/>
      <c r="BK20" s="660"/>
      <c r="BL20" s="660"/>
      <c r="BM20" s="660"/>
      <c r="BN20" s="661"/>
      <c r="BO20" s="662">
        <v>0</v>
      </c>
      <c r="BP20" s="662"/>
      <c r="BQ20" s="662"/>
      <c r="BR20" s="662"/>
      <c r="BS20" s="668" t="s">
        <v>120</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5863252</v>
      </c>
      <c r="CS20" s="660"/>
      <c r="CT20" s="660"/>
      <c r="CU20" s="660"/>
      <c r="CV20" s="660"/>
      <c r="CW20" s="660"/>
      <c r="CX20" s="660"/>
      <c r="CY20" s="661"/>
      <c r="CZ20" s="662">
        <v>100</v>
      </c>
      <c r="DA20" s="662"/>
      <c r="DB20" s="662"/>
      <c r="DC20" s="662"/>
      <c r="DD20" s="668">
        <v>992054</v>
      </c>
      <c r="DE20" s="660"/>
      <c r="DF20" s="660"/>
      <c r="DG20" s="660"/>
      <c r="DH20" s="660"/>
      <c r="DI20" s="660"/>
      <c r="DJ20" s="660"/>
      <c r="DK20" s="660"/>
      <c r="DL20" s="660"/>
      <c r="DM20" s="660"/>
      <c r="DN20" s="660"/>
      <c r="DO20" s="660"/>
      <c r="DP20" s="661"/>
      <c r="DQ20" s="668">
        <v>3887592</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v>386612</v>
      </c>
      <c r="S21" s="660"/>
      <c r="T21" s="660"/>
      <c r="U21" s="660"/>
      <c r="V21" s="660"/>
      <c r="W21" s="660"/>
      <c r="X21" s="660"/>
      <c r="Y21" s="661"/>
      <c r="Z21" s="662">
        <v>6.5</v>
      </c>
      <c r="AA21" s="662"/>
      <c r="AB21" s="662"/>
      <c r="AC21" s="662"/>
      <c r="AD21" s="663" t="s">
        <v>120</v>
      </c>
      <c r="AE21" s="663"/>
      <c r="AF21" s="663"/>
      <c r="AG21" s="663"/>
      <c r="AH21" s="663"/>
      <c r="AI21" s="663"/>
      <c r="AJ21" s="663"/>
      <c r="AK21" s="663"/>
      <c r="AL21" s="664" t="s">
        <v>131</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66</v>
      </c>
      <c r="BH21" s="660"/>
      <c r="BI21" s="660"/>
      <c r="BJ21" s="660"/>
      <c r="BK21" s="660"/>
      <c r="BL21" s="660"/>
      <c r="BM21" s="660"/>
      <c r="BN21" s="661"/>
      <c r="BO21" s="662">
        <v>0</v>
      </c>
      <c r="BP21" s="662"/>
      <c r="BQ21" s="662"/>
      <c r="BR21" s="662"/>
      <c r="BS21" s="668" t="s">
        <v>120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3510090</v>
      </c>
      <c r="S22" s="660"/>
      <c r="T22" s="660"/>
      <c r="U22" s="660"/>
      <c r="V22" s="660"/>
      <c r="W22" s="660"/>
      <c r="X22" s="660"/>
      <c r="Y22" s="661"/>
      <c r="Z22" s="662">
        <v>58.8</v>
      </c>
      <c r="AA22" s="662"/>
      <c r="AB22" s="662"/>
      <c r="AC22" s="662"/>
      <c r="AD22" s="663">
        <v>3027599</v>
      </c>
      <c r="AE22" s="663"/>
      <c r="AF22" s="663"/>
      <c r="AG22" s="663"/>
      <c r="AH22" s="663"/>
      <c r="AI22" s="663"/>
      <c r="AJ22" s="663"/>
      <c r="AK22" s="663"/>
      <c r="AL22" s="664">
        <v>99.5</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120</v>
      </c>
      <c r="BP22" s="662"/>
      <c r="BQ22" s="662"/>
      <c r="BR22" s="662"/>
      <c r="BS22" s="668" t="s">
        <v>120</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1764</v>
      </c>
      <c r="S23" s="660"/>
      <c r="T23" s="660"/>
      <c r="U23" s="660"/>
      <c r="V23" s="660"/>
      <c r="W23" s="660"/>
      <c r="X23" s="660"/>
      <c r="Y23" s="661"/>
      <c r="Z23" s="662">
        <v>0</v>
      </c>
      <c r="AA23" s="662"/>
      <c r="AB23" s="662"/>
      <c r="AC23" s="662"/>
      <c r="AD23" s="663">
        <v>1764</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120</v>
      </c>
      <c r="BH23" s="660"/>
      <c r="BI23" s="660"/>
      <c r="BJ23" s="660"/>
      <c r="BK23" s="660"/>
      <c r="BL23" s="660"/>
      <c r="BM23" s="660"/>
      <c r="BN23" s="661"/>
      <c r="BO23" s="662" t="s">
        <v>120</v>
      </c>
      <c r="BP23" s="662"/>
      <c r="BQ23" s="662"/>
      <c r="BR23" s="662"/>
      <c r="BS23" s="668" t="s">
        <v>120</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11276</v>
      </c>
      <c r="S24" s="660"/>
      <c r="T24" s="660"/>
      <c r="U24" s="660"/>
      <c r="V24" s="660"/>
      <c r="W24" s="660"/>
      <c r="X24" s="660"/>
      <c r="Y24" s="661"/>
      <c r="Z24" s="662">
        <v>0.2</v>
      </c>
      <c r="AA24" s="662"/>
      <c r="AB24" s="662"/>
      <c r="AC24" s="662"/>
      <c r="AD24" s="663">
        <v>3944</v>
      </c>
      <c r="AE24" s="663"/>
      <c r="AF24" s="663"/>
      <c r="AG24" s="663"/>
      <c r="AH24" s="663"/>
      <c r="AI24" s="663"/>
      <c r="AJ24" s="663"/>
      <c r="AK24" s="663"/>
      <c r="AL24" s="664">
        <v>0.1</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131</v>
      </c>
      <c r="BH24" s="660"/>
      <c r="BI24" s="660"/>
      <c r="BJ24" s="660"/>
      <c r="BK24" s="660"/>
      <c r="BL24" s="660"/>
      <c r="BM24" s="660"/>
      <c r="BN24" s="661"/>
      <c r="BO24" s="662" t="s">
        <v>131</v>
      </c>
      <c r="BP24" s="662"/>
      <c r="BQ24" s="662"/>
      <c r="BR24" s="662"/>
      <c r="BS24" s="668" t="s">
        <v>131</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2124573</v>
      </c>
      <c r="CS24" s="649"/>
      <c r="CT24" s="649"/>
      <c r="CU24" s="649"/>
      <c r="CV24" s="649"/>
      <c r="CW24" s="649"/>
      <c r="CX24" s="649"/>
      <c r="CY24" s="650"/>
      <c r="CZ24" s="653">
        <v>36.200000000000003</v>
      </c>
      <c r="DA24" s="654"/>
      <c r="DB24" s="654"/>
      <c r="DC24" s="673"/>
      <c r="DD24" s="692">
        <v>1448855</v>
      </c>
      <c r="DE24" s="649"/>
      <c r="DF24" s="649"/>
      <c r="DG24" s="649"/>
      <c r="DH24" s="649"/>
      <c r="DI24" s="649"/>
      <c r="DJ24" s="649"/>
      <c r="DK24" s="650"/>
      <c r="DL24" s="692">
        <v>1414421</v>
      </c>
      <c r="DM24" s="649"/>
      <c r="DN24" s="649"/>
      <c r="DO24" s="649"/>
      <c r="DP24" s="649"/>
      <c r="DQ24" s="649"/>
      <c r="DR24" s="649"/>
      <c r="DS24" s="649"/>
      <c r="DT24" s="649"/>
      <c r="DU24" s="649"/>
      <c r="DV24" s="650"/>
      <c r="DW24" s="653">
        <v>43.9</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102979</v>
      </c>
      <c r="S25" s="660"/>
      <c r="T25" s="660"/>
      <c r="U25" s="660"/>
      <c r="V25" s="660"/>
      <c r="W25" s="660"/>
      <c r="X25" s="660"/>
      <c r="Y25" s="661"/>
      <c r="Z25" s="662">
        <v>1.7</v>
      </c>
      <c r="AA25" s="662"/>
      <c r="AB25" s="662"/>
      <c r="AC25" s="662"/>
      <c r="AD25" s="663">
        <v>4032</v>
      </c>
      <c r="AE25" s="663"/>
      <c r="AF25" s="663"/>
      <c r="AG25" s="663"/>
      <c r="AH25" s="663"/>
      <c r="AI25" s="663"/>
      <c r="AJ25" s="663"/>
      <c r="AK25" s="663"/>
      <c r="AL25" s="664">
        <v>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120</v>
      </c>
      <c r="BH25" s="660"/>
      <c r="BI25" s="660"/>
      <c r="BJ25" s="660"/>
      <c r="BK25" s="660"/>
      <c r="BL25" s="660"/>
      <c r="BM25" s="660"/>
      <c r="BN25" s="661"/>
      <c r="BO25" s="662" t="s">
        <v>120</v>
      </c>
      <c r="BP25" s="662"/>
      <c r="BQ25" s="662"/>
      <c r="BR25" s="662"/>
      <c r="BS25" s="668" t="s">
        <v>131</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847679</v>
      </c>
      <c r="CS25" s="695"/>
      <c r="CT25" s="695"/>
      <c r="CU25" s="695"/>
      <c r="CV25" s="695"/>
      <c r="CW25" s="695"/>
      <c r="CX25" s="695"/>
      <c r="CY25" s="696"/>
      <c r="CZ25" s="664">
        <v>14.5</v>
      </c>
      <c r="DA25" s="693"/>
      <c r="DB25" s="693"/>
      <c r="DC25" s="697"/>
      <c r="DD25" s="668">
        <v>784502</v>
      </c>
      <c r="DE25" s="695"/>
      <c r="DF25" s="695"/>
      <c r="DG25" s="695"/>
      <c r="DH25" s="695"/>
      <c r="DI25" s="695"/>
      <c r="DJ25" s="695"/>
      <c r="DK25" s="696"/>
      <c r="DL25" s="668">
        <v>760290</v>
      </c>
      <c r="DM25" s="695"/>
      <c r="DN25" s="695"/>
      <c r="DO25" s="695"/>
      <c r="DP25" s="695"/>
      <c r="DQ25" s="695"/>
      <c r="DR25" s="695"/>
      <c r="DS25" s="695"/>
      <c r="DT25" s="695"/>
      <c r="DU25" s="695"/>
      <c r="DV25" s="696"/>
      <c r="DW25" s="664">
        <v>23.6</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6551</v>
      </c>
      <c r="S26" s="660"/>
      <c r="T26" s="660"/>
      <c r="U26" s="660"/>
      <c r="V26" s="660"/>
      <c r="W26" s="660"/>
      <c r="X26" s="660"/>
      <c r="Y26" s="661"/>
      <c r="Z26" s="662">
        <v>0.1</v>
      </c>
      <c r="AA26" s="662"/>
      <c r="AB26" s="662"/>
      <c r="AC26" s="662"/>
      <c r="AD26" s="663" t="s">
        <v>120</v>
      </c>
      <c r="AE26" s="663"/>
      <c r="AF26" s="663"/>
      <c r="AG26" s="663"/>
      <c r="AH26" s="663"/>
      <c r="AI26" s="663"/>
      <c r="AJ26" s="663"/>
      <c r="AK26" s="663"/>
      <c r="AL26" s="664" t="s">
        <v>120</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120</v>
      </c>
      <c r="BH26" s="660"/>
      <c r="BI26" s="660"/>
      <c r="BJ26" s="660"/>
      <c r="BK26" s="660"/>
      <c r="BL26" s="660"/>
      <c r="BM26" s="660"/>
      <c r="BN26" s="661"/>
      <c r="BO26" s="662" t="s">
        <v>240</v>
      </c>
      <c r="BP26" s="662"/>
      <c r="BQ26" s="662"/>
      <c r="BR26" s="662"/>
      <c r="BS26" s="668" t="s">
        <v>240</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531311</v>
      </c>
      <c r="CS26" s="660"/>
      <c r="CT26" s="660"/>
      <c r="CU26" s="660"/>
      <c r="CV26" s="660"/>
      <c r="CW26" s="660"/>
      <c r="CX26" s="660"/>
      <c r="CY26" s="661"/>
      <c r="CZ26" s="664">
        <v>9.1</v>
      </c>
      <c r="DA26" s="693"/>
      <c r="DB26" s="693"/>
      <c r="DC26" s="697"/>
      <c r="DD26" s="668">
        <v>472221</v>
      </c>
      <c r="DE26" s="660"/>
      <c r="DF26" s="660"/>
      <c r="DG26" s="660"/>
      <c r="DH26" s="660"/>
      <c r="DI26" s="660"/>
      <c r="DJ26" s="660"/>
      <c r="DK26" s="661"/>
      <c r="DL26" s="668" t="s">
        <v>240</v>
      </c>
      <c r="DM26" s="660"/>
      <c r="DN26" s="660"/>
      <c r="DO26" s="660"/>
      <c r="DP26" s="660"/>
      <c r="DQ26" s="660"/>
      <c r="DR26" s="660"/>
      <c r="DS26" s="660"/>
      <c r="DT26" s="660"/>
      <c r="DU26" s="660"/>
      <c r="DV26" s="661"/>
      <c r="DW26" s="664" t="s">
        <v>240</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743537</v>
      </c>
      <c r="S27" s="660"/>
      <c r="T27" s="660"/>
      <c r="U27" s="660"/>
      <c r="V27" s="660"/>
      <c r="W27" s="660"/>
      <c r="X27" s="660"/>
      <c r="Y27" s="661"/>
      <c r="Z27" s="662">
        <v>12.4</v>
      </c>
      <c r="AA27" s="662"/>
      <c r="AB27" s="662"/>
      <c r="AC27" s="662"/>
      <c r="AD27" s="663" t="s">
        <v>120</v>
      </c>
      <c r="AE27" s="663"/>
      <c r="AF27" s="663"/>
      <c r="AG27" s="663"/>
      <c r="AH27" s="663"/>
      <c r="AI27" s="663"/>
      <c r="AJ27" s="663"/>
      <c r="AK27" s="663"/>
      <c r="AL27" s="664" t="s">
        <v>120</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1631411</v>
      </c>
      <c r="BH27" s="660"/>
      <c r="BI27" s="660"/>
      <c r="BJ27" s="660"/>
      <c r="BK27" s="660"/>
      <c r="BL27" s="660"/>
      <c r="BM27" s="660"/>
      <c r="BN27" s="661"/>
      <c r="BO27" s="662">
        <v>100</v>
      </c>
      <c r="BP27" s="662"/>
      <c r="BQ27" s="662"/>
      <c r="BR27" s="662"/>
      <c r="BS27" s="668" t="s">
        <v>131</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826996</v>
      </c>
      <c r="CS27" s="695"/>
      <c r="CT27" s="695"/>
      <c r="CU27" s="695"/>
      <c r="CV27" s="695"/>
      <c r="CW27" s="695"/>
      <c r="CX27" s="695"/>
      <c r="CY27" s="696"/>
      <c r="CZ27" s="664">
        <v>14.1</v>
      </c>
      <c r="DA27" s="693"/>
      <c r="DB27" s="693"/>
      <c r="DC27" s="697"/>
      <c r="DD27" s="668">
        <v>235582</v>
      </c>
      <c r="DE27" s="695"/>
      <c r="DF27" s="695"/>
      <c r="DG27" s="695"/>
      <c r="DH27" s="695"/>
      <c r="DI27" s="695"/>
      <c r="DJ27" s="695"/>
      <c r="DK27" s="696"/>
      <c r="DL27" s="668">
        <v>225360</v>
      </c>
      <c r="DM27" s="695"/>
      <c r="DN27" s="695"/>
      <c r="DO27" s="695"/>
      <c r="DP27" s="695"/>
      <c r="DQ27" s="695"/>
      <c r="DR27" s="695"/>
      <c r="DS27" s="695"/>
      <c r="DT27" s="695"/>
      <c r="DU27" s="695"/>
      <c r="DV27" s="696"/>
      <c r="DW27" s="664">
        <v>7</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120</v>
      </c>
      <c r="S28" s="660"/>
      <c r="T28" s="660"/>
      <c r="U28" s="660"/>
      <c r="V28" s="660"/>
      <c r="W28" s="660"/>
      <c r="X28" s="660"/>
      <c r="Y28" s="661"/>
      <c r="Z28" s="662" t="s">
        <v>131</v>
      </c>
      <c r="AA28" s="662"/>
      <c r="AB28" s="662"/>
      <c r="AC28" s="662"/>
      <c r="AD28" s="663" t="s">
        <v>120</v>
      </c>
      <c r="AE28" s="663"/>
      <c r="AF28" s="663"/>
      <c r="AG28" s="663"/>
      <c r="AH28" s="663"/>
      <c r="AI28" s="663"/>
      <c r="AJ28" s="663"/>
      <c r="AK28" s="663"/>
      <c r="AL28" s="664" t="s">
        <v>131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449898</v>
      </c>
      <c r="CS28" s="660"/>
      <c r="CT28" s="660"/>
      <c r="CU28" s="660"/>
      <c r="CV28" s="660"/>
      <c r="CW28" s="660"/>
      <c r="CX28" s="660"/>
      <c r="CY28" s="661"/>
      <c r="CZ28" s="664">
        <v>7.7</v>
      </c>
      <c r="DA28" s="693"/>
      <c r="DB28" s="693"/>
      <c r="DC28" s="697"/>
      <c r="DD28" s="668">
        <v>428771</v>
      </c>
      <c r="DE28" s="660"/>
      <c r="DF28" s="660"/>
      <c r="DG28" s="660"/>
      <c r="DH28" s="660"/>
      <c r="DI28" s="660"/>
      <c r="DJ28" s="660"/>
      <c r="DK28" s="661"/>
      <c r="DL28" s="668">
        <v>428771</v>
      </c>
      <c r="DM28" s="660"/>
      <c r="DN28" s="660"/>
      <c r="DO28" s="660"/>
      <c r="DP28" s="660"/>
      <c r="DQ28" s="660"/>
      <c r="DR28" s="660"/>
      <c r="DS28" s="660"/>
      <c r="DT28" s="660"/>
      <c r="DU28" s="660"/>
      <c r="DV28" s="661"/>
      <c r="DW28" s="664">
        <v>13.3</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572396</v>
      </c>
      <c r="S29" s="660"/>
      <c r="T29" s="660"/>
      <c r="U29" s="660"/>
      <c r="V29" s="660"/>
      <c r="W29" s="660"/>
      <c r="X29" s="660"/>
      <c r="Y29" s="661"/>
      <c r="Z29" s="662">
        <v>9.6</v>
      </c>
      <c r="AA29" s="662"/>
      <c r="AB29" s="662"/>
      <c r="AC29" s="662"/>
      <c r="AD29" s="663" t="s">
        <v>120</v>
      </c>
      <c r="AE29" s="663"/>
      <c r="AF29" s="663"/>
      <c r="AG29" s="663"/>
      <c r="AH29" s="663"/>
      <c r="AI29" s="663"/>
      <c r="AJ29" s="663"/>
      <c r="AK29" s="663"/>
      <c r="AL29" s="664" t="s">
        <v>120</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64</v>
      </c>
      <c r="CG29" s="675"/>
      <c r="CH29" s="675"/>
      <c r="CI29" s="675"/>
      <c r="CJ29" s="675"/>
      <c r="CK29" s="675"/>
      <c r="CL29" s="675"/>
      <c r="CM29" s="675"/>
      <c r="CN29" s="675"/>
      <c r="CO29" s="675"/>
      <c r="CP29" s="675"/>
      <c r="CQ29" s="676"/>
      <c r="CR29" s="659">
        <v>449898</v>
      </c>
      <c r="CS29" s="695"/>
      <c r="CT29" s="695"/>
      <c r="CU29" s="695"/>
      <c r="CV29" s="695"/>
      <c r="CW29" s="695"/>
      <c r="CX29" s="695"/>
      <c r="CY29" s="696"/>
      <c r="CZ29" s="664">
        <v>7.7</v>
      </c>
      <c r="DA29" s="693"/>
      <c r="DB29" s="693"/>
      <c r="DC29" s="697"/>
      <c r="DD29" s="668">
        <v>428771</v>
      </c>
      <c r="DE29" s="695"/>
      <c r="DF29" s="695"/>
      <c r="DG29" s="695"/>
      <c r="DH29" s="695"/>
      <c r="DI29" s="695"/>
      <c r="DJ29" s="695"/>
      <c r="DK29" s="696"/>
      <c r="DL29" s="668">
        <v>428771</v>
      </c>
      <c r="DM29" s="695"/>
      <c r="DN29" s="695"/>
      <c r="DO29" s="695"/>
      <c r="DP29" s="695"/>
      <c r="DQ29" s="695"/>
      <c r="DR29" s="695"/>
      <c r="DS29" s="695"/>
      <c r="DT29" s="695"/>
      <c r="DU29" s="695"/>
      <c r="DV29" s="696"/>
      <c r="DW29" s="664">
        <v>13.3</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7625</v>
      </c>
      <c r="S30" s="660"/>
      <c r="T30" s="660"/>
      <c r="U30" s="660"/>
      <c r="V30" s="660"/>
      <c r="W30" s="660"/>
      <c r="X30" s="660"/>
      <c r="Y30" s="661"/>
      <c r="Z30" s="662">
        <v>0.1</v>
      </c>
      <c r="AA30" s="662"/>
      <c r="AB30" s="662"/>
      <c r="AC30" s="662"/>
      <c r="AD30" s="663">
        <v>72</v>
      </c>
      <c r="AE30" s="663"/>
      <c r="AF30" s="663"/>
      <c r="AG30" s="663"/>
      <c r="AH30" s="663"/>
      <c r="AI30" s="663"/>
      <c r="AJ30" s="663"/>
      <c r="AK30" s="663"/>
      <c r="AL30" s="664">
        <v>0</v>
      </c>
      <c r="AM30" s="665"/>
      <c r="AN30" s="665"/>
      <c r="AO30" s="666"/>
      <c r="AP30" s="707" t="s">
        <v>301</v>
      </c>
      <c r="AQ30" s="708"/>
      <c r="AR30" s="708"/>
      <c r="AS30" s="708"/>
      <c r="AT30" s="713" t="s">
        <v>302</v>
      </c>
      <c r="AU30" s="210"/>
      <c r="AV30" s="210"/>
      <c r="AW30" s="210"/>
      <c r="AX30" s="645" t="s">
        <v>180</v>
      </c>
      <c r="AY30" s="646"/>
      <c r="AZ30" s="646"/>
      <c r="BA30" s="646"/>
      <c r="BB30" s="646"/>
      <c r="BC30" s="646"/>
      <c r="BD30" s="646"/>
      <c r="BE30" s="646"/>
      <c r="BF30" s="647"/>
      <c r="BG30" s="719">
        <v>98.7</v>
      </c>
      <c r="BH30" s="720"/>
      <c r="BI30" s="720"/>
      <c r="BJ30" s="720"/>
      <c r="BK30" s="720"/>
      <c r="BL30" s="720"/>
      <c r="BM30" s="654">
        <v>93.2</v>
      </c>
      <c r="BN30" s="720"/>
      <c r="BO30" s="720"/>
      <c r="BP30" s="720"/>
      <c r="BQ30" s="721"/>
      <c r="BR30" s="719">
        <v>98.6</v>
      </c>
      <c r="BS30" s="720"/>
      <c r="BT30" s="720"/>
      <c r="BU30" s="720"/>
      <c r="BV30" s="720"/>
      <c r="BW30" s="720"/>
      <c r="BX30" s="654">
        <v>92.5</v>
      </c>
      <c r="BY30" s="720"/>
      <c r="BZ30" s="720"/>
      <c r="CA30" s="720"/>
      <c r="CB30" s="721"/>
      <c r="CD30" s="724"/>
      <c r="CE30" s="725"/>
      <c r="CF30" s="674" t="s">
        <v>303</v>
      </c>
      <c r="CG30" s="675"/>
      <c r="CH30" s="675"/>
      <c r="CI30" s="675"/>
      <c r="CJ30" s="675"/>
      <c r="CK30" s="675"/>
      <c r="CL30" s="675"/>
      <c r="CM30" s="675"/>
      <c r="CN30" s="675"/>
      <c r="CO30" s="675"/>
      <c r="CP30" s="675"/>
      <c r="CQ30" s="676"/>
      <c r="CR30" s="659">
        <v>406207</v>
      </c>
      <c r="CS30" s="660"/>
      <c r="CT30" s="660"/>
      <c r="CU30" s="660"/>
      <c r="CV30" s="660"/>
      <c r="CW30" s="660"/>
      <c r="CX30" s="660"/>
      <c r="CY30" s="661"/>
      <c r="CZ30" s="664">
        <v>6.9</v>
      </c>
      <c r="DA30" s="693"/>
      <c r="DB30" s="693"/>
      <c r="DC30" s="697"/>
      <c r="DD30" s="668">
        <v>387731</v>
      </c>
      <c r="DE30" s="660"/>
      <c r="DF30" s="660"/>
      <c r="DG30" s="660"/>
      <c r="DH30" s="660"/>
      <c r="DI30" s="660"/>
      <c r="DJ30" s="660"/>
      <c r="DK30" s="661"/>
      <c r="DL30" s="668">
        <v>387731</v>
      </c>
      <c r="DM30" s="660"/>
      <c r="DN30" s="660"/>
      <c r="DO30" s="660"/>
      <c r="DP30" s="660"/>
      <c r="DQ30" s="660"/>
      <c r="DR30" s="660"/>
      <c r="DS30" s="660"/>
      <c r="DT30" s="660"/>
      <c r="DU30" s="660"/>
      <c r="DV30" s="661"/>
      <c r="DW30" s="664">
        <v>12</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17702</v>
      </c>
      <c r="S31" s="660"/>
      <c r="T31" s="660"/>
      <c r="U31" s="660"/>
      <c r="V31" s="660"/>
      <c r="W31" s="660"/>
      <c r="X31" s="660"/>
      <c r="Y31" s="661"/>
      <c r="Z31" s="662">
        <v>0.3</v>
      </c>
      <c r="AA31" s="662"/>
      <c r="AB31" s="662"/>
      <c r="AC31" s="662"/>
      <c r="AD31" s="663" t="s">
        <v>131</v>
      </c>
      <c r="AE31" s="663"/>
      <c r="AF31" s="663"/>
      <c r="AG31" s="663"/>
      <c r="AH31" s="663"/>
      <c r="AI31" s="663"/>
      <c r="AJ31" s="663"/>
      <c r="AK31" s="663"/>
      <c r="AL31" s="664" t="s">
        <v>120</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99.1</v>
      </c>
      <c r="BH31" s="695"/>
      <c r="BI31" s="695"/>
      <c r="BJ31" s="695"/>
      <c r="BK31" s="695"/>
      <c r="BL31" s="695"/>
      <c r="BM31" s="665">
        <v>94.3</v>
      </c>
      <c r="BN31" s="717"/>
      <c r="BO31" s="717"/>
      <c r="BP31" s="717"/>
      <c r="BQ31" s="718"/>
      <c r="BR31" s="716">
        <v>98.9</v>
      </c>
      <c r="BS31" s="695"/>
      <c r="BT31" s="695"/>
      <c r="BU31" s="695"/>
      <c r="BV31" s="695"/>
      <c r="BW31" s="695"/>
      <c r="BX31" s="665">
        <v>93.6</v>
      </c>
      <c r="BY31" s="717"/>
      <c r="BZ31" s="717"/>
      <c r="CA31" s="717"/>
      <c r="CB31" s="718"/>
      <c r="CD31" s="724"/>
      <c r="CE31" s="725"/>
      <c r="CF31" s="674" t="s">
        <v>307</v>
      </c>
      <c r="CG31" s="675"/>
      <c r="CH31" s="675"/>
      <c r="CI31" s="675"/>
      <c r="CJ31" s="675"/>
      <c r="CK31" s="675"/>
      <c r="CL31" s="675"/>
      <c r="CM31" s="675"/>
      <c r="CN31" s="675"/>
      <c r="CO31" s="675"/>
      <c r="CP31" s="675"/>
      <c r="CQ31" s="676"/>
      <c r="CR31" s="659">
        <v>43691</v>
      </c>
      <c r="CS31" s="695"/>
      <c r="CT31" s="695"/>
      <c r="CU31" s="695"/>
      <c r="CV31" s="695"/>
      <c r="CW31" s="695"/>
      <c r="CX31" s="695"/>
      <c r="CY31" s="696"/>
      <c r="CZ31" s="664">
        <v>0.7</v>
      </c>
      <c r="DA31" s="693"/>
      <c r="DB31" s="693"/>
      <c r="DC31" s="697"/>
      <c r="DD31" s="668">
        <v>41040</v>
      </c>
      <c r="DE31" s="695"/>
      <c r="DF31" s="695"/>
      <c r="DG31" s="695"/>
      <c r="DH31" s="695"/>
      <c r="DI31" s="695"/>
      <c r="DJ31" s="695"/>
      <c r="DK31" s="696"/>
      <c r="DL31" s="668">
        <v>41040</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251729</v>
      </c>
      <c r="S32" s="660"/>
      <c r="T32" s="660"/>
      <c r="U32" s="660"/>
      <c r="V32" s="660"/>
      <c r="W32" s="660"/>
      <c r="X32" s="660"/>
      <c r="Y32" s="661"/>
      <c r="Z32" s="662">
        <v>4.2</v>
      </c>
      <c r="AA32" s="662"/>
      <c r="AB32" s="662"/>
      <c r="AC32" s="662"/>
      <c r="AD32" s="663" t="s">
        <v>120</v>
      </c>
      <c r="AE32" s="663"/>
      <c r="AF32" s="663"/>
      <c r="AG32" s="663"/>
      <c r="AH32" s="663"/>
      <c r="AI32" s="663"/>
      <c r="AJ32" s="663"/>
      <c r="AK32" s="663"/>
      <c r="AL32" s="664" t="s">
        <v>131</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98.4</v>
      </c>
      <c r="BH32" s="729"/>
      <c r="BI32" s="729"/>
      <c r="BJ32" s="729"/>
      <c r="BK32" s="729"/>
      <c r="BL32" s="729"/>
      <c r="BM32" s="730">
        <v>91.8</v>
      </c>
      <c r="BN32" s="729"/>
      <c r="BO32" s="729"/>
      <c r="BP32" s="729"/>
      <c r="BQ32" s="731"/>
      <c r="BR32" s="728">
        <v>98.3</v>
      </c>
      <c r="BS32" s="729"/>
      <c r="BT32" s="729"/>
      <c r="BU32" s="729"/>
      <c r="BV32" s="729"/>
      <c r="BW32" s="729"/>
      <c r="BX32" s="730">
        <v>91.1</v>
      </c>
      <c r="BY32" s="729"/>
      <c r="BZ32" s="729"/>
      <c r="CA32" s="729"/>
      <c r="CB32" s="731"/>
      <c r="CD32" s="726"/>
      <c r="CE32" s="727"/>
      <c r="CF32" s="674" t="s">
        <v>310</v>
      </c>
      <c r="CG32" s="675"/>
      <c r="CH32" s="675"/>
      <c r="CI32" s="675"/>
      <c r="CJ32" s="675"/>
      <c r="CK32" s="675"/>
      <c r="CL32" s="675"/>
      <c r="CM32" s="675"/>
      <c r="CN32" s="675"/>
      <c r="CO32" s="675"/>
      <c r="CP32" s="675"/>
      <c r="CQ32" s="676"/>
      <c r="CR32" s="659" t="s">
        <v>131</v>
      </c>
      <c r="CS32" s="660"/>
      <c r="CT32" s="660"/>
      <c r="CU32" s="660"/>
      <c r="CV32" s="660"/>
      <c r="CW32" s="660"/>
      <c r="CX32" s="660"/>
      <c r="CY32" s="661"/>
      <c r="CZ32" s="664" t="s">
        <v>120</v>
      </c>
      <c r="DA32" s="693"/>
      <c r="DB32" s="693"/>
      <c r="DC32" s="697"/>
      <c r="DD32" s="668" t="s">
        <v>240</v>
      </c>
      <c r="DE32" s="660"/>
      <c r="DF32" s="660"/>
      <c r="DG32" s="660"/>
      <c r="DH32" s="660"/>
      <c r="DI32" s="660"/>
      <c r="DJ32" s="660"/>
      <c r="DK32" s="661"/>
      <c r="DL32" s="668" t="s">
        <v>120</v>
      </c>
      <c r="DM32" s="660"/>
      <c r="DN32" s="660"/>
      <c r="DO32" s="660"/>
      <c r="DP32" s="660"/>
      <c r="DQ32" s="660"/>
      <c r="DR32" s="660"/>
      <c r="DS32" s="660"/>
      <c r="DT32" s="660"/>
      <c r="DU32" s="660"/>
      <c r="DV32" s="661"/>
      <c r="DW32" s="664" t="s">
        <v>131</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128647</v>
      </c>
      <c r="S33" s="660"/>
      <c r="T33" s="660"/>
      <c r="U33" s="660"/>
      <c r="V33" s="660"/>
      <c r="W33" s="660"/>
      <c r="X33" s="660"/>
      <c r="Y33" s="661"/>
      <c r="Z33" s="662">
        <v>2.2000000000000002</v>
      </c>
      <c r="AA33" s="662"/>
      <c r="AB33" s="662"/>
      <c r="AC33" s="662"/>
      <c r="AD33" s="663" t="s">
        <v>120</v>
      </c>
      <c r="AE33" s="663"/>
      <c r="AF33" s="663"/>
      <c r="AG33" s="663"/>
      <c r="AH33" s="663"/>
      <c r="AI33" s="663"/>
      <c r="AJ33" s="663"/>
      <c r="AK33" s="663"/>
      <c r="AL33" s="664" t="s">
        <v>240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2672223</v>
      </c>
      <c r="CS33" s="695"/>
      <c r="CT33" s="695"/>
      <c r="CU33" s="695"/>
      <c r="CV33" s="695"/>
      <c r="CW33" s="695"/>
      <c r="CX33" s="695"/>
      <c r="CY33" s="696"/>
      <c r="CZ33" s="664">
        <v>45.6</v>
      </c>
      <c r="DA33" s="693"/>
      <c r="DB33" s="693"/>
      <c r="DC33" s="697"/>
      <c r="DD33" s="668">
        <v>2152602</v>
      </c>
      <c r="DE33" s="695"/>
      <c r="DF33" s="695"/>
      <c r="DG33" s="695"/>
      <c r="DH33" s="695"/>
      <c r="DI33" s="695"/>
      <c r="DJ33" s="695"/>
      <c r="DK33" s="696"/>
      <c r="DL33" s="668">
        <v>1323803</v>
      </c>
      <c r="DM33" s="695"/>
      <c r="DN33" s="695"/>
      <c r="DO33" s="695"/>
      <c r="DP33" s="695"/>
      <c r="DQ33" s="695"/>
      <c r="DR33" s="695"/>
      <c r="DS33" s="695"/>
      <c r="DT33" s="695"/>
      <c r="DU33" s="695"/>
      <c r="DV33" s="696"/>
      <c r="DW33" s="664">
        <v>41.1</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75590</v>
      </c>
      <c r="S34" s="660"/>
      <c r="T34" s="660"/>
      <c r="U34" s="660"/>
      <c r="V34" s="660"/>
      <c r="W34" s="660"/>
      <c r="X34" s="660"/>
      <c r="Y34" s="661"/>
      <c r="Z34" s="662">
        <v>1.3</v>
      </c>
      <c r="AA34" s="662"/>
      <c r="AB34" s="662"/>
      <c r="AC34" s="662"/>
      <c r="AD34" s="663">
        <v>6075</v>
      </c>
      <c r="AE34" s="663"/>
      <c r="AF34" s="663"/>
      <c r="AG34" s="663"/>
      <c r="AH34" s="663"/>
      <c r="AI34" s="663"/>
      <c r="AJ34" s="663"/>
      <c r="AK34" s="663"/>
      <c r="AL34" s="664">
        <v>0.2</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961775</v>
      </c>
      <c r="CS34" s="660"/>
      <c r="CT34" s="660"/>
      <c r="CU34" s="660"/>
      <c r="CV34" s="660"/>
      <c r="CW34" s="660"/>
      <c r="CX34" s="660"/>
      <c r="CY34" s="661"/>
      <c r="CZ34" s="664">
        <v>16.399999999999999</v>
      </c>
      <c r="DA34" s="693"/>
      <c r="DB34" s="693"/>
      <c r="DC34" s="697"/>
      <c r="DD34" s="668">
        <v>788448</v>
      </c>
      <c r="DE34" s="660"/>
      <c r="DF34" s="660"/>
      <c r="DG34" s="660"/>
      <c r="DH34" s="660"/>
      <c r="DI34" s="660"/>
      <c r="DJ34" s="660"/>
      <c r="DK34" s="661"/>
      <c r="DL34" s="668">
        <v>530219</v>
      </c>
      <c r="DM34" s="660"/>
      <c r="DN34" s="660"/>
      <c r="DO34" s="660"/>
      <c r="DP34" s="660"/>
      <c r="DQ34" s="660"/>
      <c r="DR34" s="660"/>
      <c r="DS34" s="660"/>
      <c r="DT34" s="660"/>
      <c r="DU34" s="660"/>
      <c r="DV34" s="661"/>
      <c r="DW34" s="664">
        <v>16.399999999999999</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543000</v>
      </c>
      <c r="S35" s="660"/>
      <c r="T35" s="660"/>
      <c r="U35" s="660"/>
      <c r="V35" s="660"/>
      <c r="W35" s="660"/>
      <c r="X35" s="660"/>
      <c r="Y35" s="661"/>
      <c r="Z35" s="662">
        <v>9.1</v>
      </c>
      <c r="AA35" s="662"/>
      <c r="AB35" s="662"/>
      <c r="AC35" s="662"/>
      <c r="AD35" s="663" t="s">
        <v>120</v>
      </c>
      <c r="AE35" s="663"/>
      <c r="AF35" s="663"/>
      <c r="AG35" s="663"/>
      <c r="AH35" s="663"/>
      <c r="AI35" s="663"/>
      <c r="AJ35" s="663"/>
      <c r="AK35" s="663"/>
      <c r="AL35" s="664" t="s">
        <v>131</v>
      </c>
      <c r="AM35" s="665"/>
      <c r="AN35" s="665"/>
      <c r="AO35" s="666"/>
      <c r="AP35" s="214"/>
      <c r="AQ35" s="732" t="s">
        <v>318</v>
      </c>
      <c r="AR35" s="733"/>
      <c r="AS35" s="733"/>
      <c r="AT35" s="733"/>
      <c r="AU35" s="733"/>
      <c r="AV35" s="733"/>
      <c r="AW35" s="733"/>
      <c r="AX35" s="733"/>
      <c r="AY35" s="734"/>
      <c r="AZ35" s="648">
        <v>565676</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102684</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13298</v>
      </c>
      <c r="CS35" s="695"/>
      <c r="CT35" s="695"/>
      <c r="CU35" s="695"/>
      <c r="CV35" s="695"/>
      <c r="CW35" s="695"/>
      <c r="CX35" s="695"/>
      <c r="CY35" s="696"/>
      <c r="CZ35" s="664">
        <v>0.2</v>
      </c>
      <c r="DA35" s="693"/>
      <c r="DB35" s="693"/>
      <c r="DC35" s="697"/>
      <c r="DD35" s="668">
        <v>12162</v>
      </c>
      <c r="DE35" s="695"/>
      <c r="DF35" s="695"/>
      <c r="DG35" s="695"/>
      <c r="DH35" s="695"/>
      <c r="DI35" s="695"/>
      <c r="DJ35" s="695"/>
      <c r="DK35" s="696"/>
      <c r="DL35" s="668">
        <v>10164</v>
      </c>
      <c r="DM35" s="695"/>
      <c r="DN35" s="695"/>
      <c r="DO35" s="695"/>
      <c r="DP35" s="695"/>
      <c r="DQ35" s="695"/>
      <c r="DR35" s="695"/>
      <c r="DS35" s="695"/>
      <c r="DT35" s="695"/>
      <c r="DU35" s="695"/>
      <c r="DV35" s="696"/>
      <c r="DW35" s="664">
        <v>0.3</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131</v>
      </c>
      <c r="S36" s="660"/>
      <c r="T36" s="660"/>
      <c r="U36" s="660"/>
      <c r="V36" s="660"/>
      <c r="W36" s="660"/>
      <c r="X36" s="660"/>
      <c r="Y36" s="661"/>
      <c r="Z36" s="662" t="s">
        <v>120</v>
      </c>
      <c r="AA36" s="662"/>
      <c r="AB36" s="662"/>
      <c r="AC36" s="662"/>
      <c r="AD36" s="663" t="s">
        <v>120</v>
      </c>
      <c r="AE36" s="663"/>
      <c r="AF36" s="663"/>
      <c r="AG36" s="663"/>
      <c r="AH36" s="663"/>
      <c r="AI36" s="663"/>
      <c r="AJ36" s="663"/>
      <c r="AK36" s="663"/>
      <c r="AL36" s="664" t="s">
        <v>120</v>
      </c>
      <c r="AM36" s="665"/>
      <c r="AN36" s="665"/>
      <c r="AO36" s="666"/>
      <c r="AQ36" s="736" t="s">
        <v>322</v>
      </c>
      <c r="AR36" s="737"/>
      <c r="AS36" s="737"/>
      <c r="AT36" s="737"/>
      <c r="AU36" s="737"/>
      <c r="AV36" s="737"/>
      <c r="AW36" s="737"/>
      <c r="AX36" s="737"/>
      <c r="AY36" s="738"/>
      <c r="AZ36" s="659">
        <v>192994</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57848</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962368</v>
      </c>
      <c r="CS36" s="660"/>
      <c r="CT36" s="660"/>
      <c r="CU36" s="660"/>
      <c r="CV36" s="660"/>
      <c r="CW36" s="660"/>
      <c r="CX36" s="660"/>
      <c r="CY36" s="661"/>
      <c r="CZ36" s="664">
        <v>16.399999999999999</v>
      </c>
      <c r="DA36" s="693"/>
      <c r="DB36" s="693"/>
      <c r="DC36" s="697"/>
      <c r="DD36" s="668">
        <v>817916</v>
      </c>
      <c r="DE36" s="660"/>
      <c r="DF36" s="660"/>
      <c r="DG36" s="660"/>
      <c r="DH36" s="660"/>
      <c r="DI36" s="660"/>
      <c r="DJ36" s="660"/>
      <c r="DK36" s="661"/>
      <c r="DL36" s="668">
        <v>447931</v>
      </c>
      <c r="DM36" s="660"/>
      <c r="DN36" s="660"/>
      <c r="DO36" s="660"/>
      <c r="DP36" s="660"/>
      <c r="DQ36" s="660"/>
      <c r="DR36" s="660"/>
      <c r="DS36" s="660"/>
      <c r="DT36" s="660"/>
      <c r="DU36" s="660"/>
      <c r="DV36" s="661"/>
      <c r="DW36" s="664">
        <v>13.9</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180000</v>
      </c>
      <c r="S37" s="660"/>
      <c r="T37" s="660"/>
      <c r="U37" s="660"/>
      <c r="V37" s="660"/>
      <c r="W37" s="660"/>
      <c r="X37" s="660"/>
      <c r="Y37" s="661"/>
      <c r="Z37" s="662">
        <v>3</v>
      </c>
      <c r="AA37" s="662"/>
      <c r="AB37" s="662"/>
      <c r="AC37" s="662"/>
      <c r="AD37" s="663" t="s">
        <v>240</v>
      </c>
      <c r="AE37" s="663"/>
      <c r="AF37" s="663"/>
      <c r="AG37" s="663"/>
      <c r="AH37" s="663"/>
      <c r="AI37" s="663"/>
      <c r="AJ37" s="663"/>
      <c r="AK37" s="663"/>
      <c r="AL37" s="664" t="s">
        <v>120</v>
      </c>
      <c r="AM37" s="665"/>
      <c r="AN37" s="665"/>
      <c r="AO37" s="666"/>
      <c r="AQ37" s="736" t="s">
        <v>326</v>
      </c>
      <c r="AR37" s="737"/>
      <c r="AS37" s="737"/>
      <c r="AT37" s="737"/>
      <c r="AU37" s="737"/>
      <c r="AV37" s="737"/>
      <c r="AW37" s="737"/>
      <c r="AX37" s="737"/>
      <c r="AY37" s="738"/>
      <c r="AZ37" s="659">
        <v>24417</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1676</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406240</v>
      </c>
      <c r="CS37" s="695"/>
      <c r="CT37" s="695"/>
      <c r="CU37" s="695"/>
      <c r="CV37" s="695"/>
      <c r="CW37" s="695"/>
      <c r="CX37" s="695"/>
      <c r="CY37" s="696"/>
      <c r="CZ37" s="664">
        <v>6.9</v>
      </c>
      <c r="DA37" s="693"/>
      <c r="DB37" s="693"/>
      <c r="DC37" s="697"/>
      <c r="DD37" s="668">
        <v>406240</v>
      </c>
      <c r="DE37" s="695"/>
      <c r="DF37" s="695"/>
      <c r="DG37" s="695"/>
      <c r="DH37" s="695"/>
      <c r="DI37" s="695"/>
      <c r="DJ37" s="695"/>
      <c r="DK37" s="696"/>
      <c r="DL37" s="668">
        <v>227203</v>
      </c>
      <c r="DM37" s="695"/>
      <c r="DN37" s="695"/>
      <c r="DO37" s="695"/>
      <c r="DP37" s="695"/>
      <c r="DQ37" s="695"/>
      <c r="DR37" s="695"/>
      <c r="DS37" s="695"/>
      <c r="DT37" s="695"/>
      <c r="DU37" s="695"/>
      <c r="DV37" s="696"/>
      <c r="DW37" s="664">
        <v>7</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5972886</v>
      </c>
      <c r="S38" s="740"/>
      <c r="T38" s="740"/>
      <c r="U38" s="740"/>
      <c r="V38" s="740"/>
      <c r="W38" s="740"/>
      <c r="X38" s="740"/>
      <c r="Y38" s="741"/>
      <c r="Z38" s="742">
        <v>100</v>
      </c>
      <c r="AA38" s="742"/>
      <c r="AB38" s="742"/>
      <c r="AC38" s="742"/>
      <c r="AD38" s="743">
        <v>3043486</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3000</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2965</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538259</v>
      </c>
      <c r="CS38" s="660"/>
      <c r="CT38" s="660"/>
      <c r="CU38" s="660"/>
      <c r="CV38" s="660"/>
      <c r="CW38" s="660"/>
      <c r="CX38" s="660"/>
      <c r="CY38" s="661"/>
      <c r="CZ38" s="664">
        <v>9.1999999999999993</v>
      </c>
      <c r="DA38" s="693"/>
      <c r="DB38" s="693"/>
      <c r="DC38" s="697"/>
      <c r="DD38" s="668">
        <v>426376</v>
      </c>
      <c r="DE38" s="660"/>
      <c r="DF38" s="660"/>
      <c r="DG38" s="660"/>
      <c r="DH38" s="660"/>
      <c r="DI38" s="660"/>
      <c r="DJ38" s="660"/>
      <c r="DK38" s="661"/>
      <c r="DL38" s="668">
        <v>328579</v>
      </c>
      <c r="DM38" s="660"/>
      <c r="DN38" s="660"/>
      <c r="DO38" s="660"/>
      <c r="DP38" s="660"/>
      <c r="DQ38" s="660"/>
      <c r="DR38" s="660"/>
      <c r="DS38" s="660"/>
      <c r="DT38" s="660"/>
      <c r="DU38" s="660"/>
      <c r="DV38" s="661"/>
      <c r="DW38" s="664">
        <v>10.199999999999999</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t="s">
        <v>120</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103</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150613</v>
      </c>
      <c r="CS39" s="695"/>
      <c r="CT39" s="695"/>
      <c r="CU39" s="695"/>
      <c r="CV39" s="695"/>
      <c r="CW39" s="695"/>
      <c r="CX39" s="695"/>
      <c r="CY39" s="696"/>
      <c r="CZ39" s="664">
        <v>2.6</v>
      </c>
      <c r="DA39" s="693"/>
      <c r="DB39" s="693"/>
      <c r="DC39" s="697"/>
      <c r="DD39" s="668">
        <v>100790</v>
      </c>
      <c r="DE39" s="695"/>
      <c r="DF39" s="695"/>
      <c r="DG39" s="695"/>
      <c r="DH39" s="695"/>
      <c r="DI39" s="695"/>
      <c r="DJ39" s="695"/>
      <c r="DK39" s="696"/>
      <c r="DL39" s="668" t="s">
        <v>120</v>
      </c>
      <c r="DM39" s="695"/>
      <c r="DN39" s="695"/>
      <c r="DO39" s="695"/>
      <c r="DP39" s="695"/>
      <c r="DQ39" s="695"/>
      <c r="DR39" s="695"/>
      <c r="DS39" s="695"/>
      <c r="DT39" s="695"/>
      <c r="DU39" s="695"/>
      <c r="DV39" s="696"/>
      <c r="DW39" s="664" t="s">
        <v>120</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120502</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152</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45910</v>
      </c>
      <c r="CS40" s="660"/>
      <c r="CT40" s="660"/>
      <c r="CU40" s="660"/>
      <c r="CV40" s="660"/>
      <c r="CW40" s="660"/>
      <c r="CX40" s="660"/>
      <c r="CY40" s="661"/>
      <c r="CZ40" s="664">
        <v>0.8</v>
      </c>
      <c r="DA40" s="693"/>
      <c r="DB40" s="693"/>
      <c r="DC40" s="697"/>
      <c r="DD40" s="668">
        <v>6910</v>
      </c>
      <c r="DE40" s="660"/>
      <c r="DF40" s="660"/>
      <c r="DG40" s="660"/>
      <c r="DH40" s="660"/>
      <c r="DI40" s="660"/>
      <c r="DJ40" s="660"/>
      <c r="DK40" s="661"/>
      <c r="DL40" s="668">
        <v>6910</v>
      </c>
      <c r="DM40" s="660"/>
      <c r="DN40" s="660"/>
      <c r="DO40" s="660"/>
      <c r="DP40" s="660"/>
      <c r="DQ40" s="660"/>
      <c r="DR40" s="660"/>
      <c r="DS40" s="660"/>
      <c r="DT40" s="660"/>
      <c r="DU40" s="660"/>
      <c r="DV40" s="661"/>
      <c r="DW40" s="664">
        <v>0.2</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224763</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304</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120</v>
      </c>
      <c r="CS41" s="695"/>
      <c r="CT41" s="695"/>
      <c r="CU41" s="695"/>
      <c r="CV41" s="695"/>
      <c r="CW41" s="695"/>
      <c r="CX41" s="695"/>
      <c r="CY41" s="696"/>
      <c r="CZ41" s="664" t="s">
        <v>120</v>
      </c>
      <c r="DA41" s="693"/>
      <c r="DB41" s="693"/>
      <c r="DC41" s="697"/>
      <c r="DD41" s="668" t="s">
        <v>120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1066456</v>
      </c>
      <c r="CS42" s="660"/>
      <c r="CT42" s="660"/>
      <c r="CU42" s="660"/>
      <c r="CV42" s="660"/>
      <c r="CW42" s="660"/>
      <c r="CX42" s="660"/>
      <c r="CY42" s="661"/>
      <c r="CZ42" s="664">
        <v>18.2</v>
      </c>
      <c r="DA42" s="665"/>
      <c r="DB42" s="665"/>
      <c r="DC42" s="760"/>
      <c r="DD42" s="668">
        <v>286135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t="s">
        <v>120</v>
      </c>
      <c r="CS43" s="695"/>
      <c r="CT43" s="695"/>
      <c r="CU43" s="695"/>
      <c r="CV43" s="695"/>
      <c r="CW43" s="695"/>
      <c r="CX43" s="695"/>
      <c r="CY43" s="696"/>
      <c r="CZ43" s="664" t="s">
        <v>120</v>
      </c>
      <c r="DA43" s="693"/>
      <c r="DB43" s="693"/>
      <c r="DC43" s="697"/>
      <c r="DD43" s="668" t="s">
        <v>120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299</v>
      </c>
      <c r="CE44" s="772"/>
      <c r="CF44" s="656" t="s">
        <v>348</v>
      </c>
      <c r="CG44" s="657"/>
      <c r="CH44" s="657"/>
      <c r="CI44" s="657"/>
      <c r="CJ44" s="657"/>
      <c r="CK44" s="657"/>
      <c r="CL44" s="657"/>
      <c r="CM44" s="657"/>
      <c r="CN44" s="657"/>
      <c r="CO44" s="657"/>
      <c r="CP44" s="657"/>
      <c r="CQ44" s="658"/>
      <c r="CR44" s="659">
        <v>992054</v>
      </c>
      <c r="CS44" s="660"/>
      <c r="CT44" s="660"/>
      <c r="CU44" s="660"/>
      <c r="CV44" s="660"/>
      <c r="CW44" s="660"/>
      <c r="CX44" s="660"/>
      <c r="CY44" s="661"/>
      <c r="CZ44" s="664">
        <v>16.899999999999999</v>
      </c>
      <c r="DA44" s="665"/>
      <c r="DB44" s="665"/>
      <c r="DC44" s="760"/>
      <c r="DD44" s="668">
        <v>285412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611422</v>
      </c>
      <c r="CS45" s="695"/>
      <c r="CT45" s="695"/>
      <c r="CU45" s="695"/>
      <c r="CV45" s="695"/>
      <c r="CW45" s="695"/>
      <c r="CX45" s="695"/>
      <c r="CY45" s="696"/>
      <c r="CZ45" s="664">
        <v>10.4</v>
      </c>
      <c r="DA45" s="693"/>
      <c r="DB45" s="693"/>
      <c r="DC45" s="697"/>
      <c r="DD45" s="668">
        <v>88152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340578</v>
      </c>
      <c r="CS46" s="660"/>
      <c r="CT46" s="660"/>
      <c r="CU46" s="660"/>
      <c r="CV46" s="660"/>
      <c r="CW46" s="660"/>
      <c r="CX46" s="660"/>
      <c r="CY46" s="661"/>
      <c r="CZ46" s="664">
        <v>5.8</v>
      </c>
      <c r="DA46" s="665"/>
      <c r="DB46" s="665"/>
      <c r="DC46" s="760"/>
      <c r="DD46" s="668">
        <v>158506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74402</v>
      </c>
      <c r="CS47" s="695"/>
      <c r="CT47" s="695"/>
      <c r="CU47" s="695"/>
      <c r="CV47" s="695"/>
      <c r="CW47" s="695"/>
      <c r="CX47" s="695"/>
      <c r="CY47" s="696"/>
      <c r="CZ47" s="664">
        <v>1.3</v>
      </c>
      <c r="DA47" s="693"/>
      <c r="DB47" s="693"/>
      <c r="DC47" s="697"/>
      <c r="DD47" s="668">
        <v>723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120</v>
      </c>
      <c r="CS48" s="660"/>
      <c r="CT48" s="660"/>
      <c r="CU48" s="660"/>
      <c r="CV48" s="660"/>
      <c r="CW48" s="660"/>
      <c r="CX48" s="660"/>
      <c r="CY48" s="661"/>
      <c r="CZ48" s="664" t="s">
        <v>131</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5863252</v>
      </c>
      <c r="CS49" s="729"/>
      <c r="CT49" s="729"/>
      <c r="CU49" s="729"/>
      <c r="CV49" s="729"/>
      <c r="CW49" s="729"/>
      <c r="CX49" s="729"/>
      <c r="CY49" s="761"/>
      <c r="CZ49" s="744">
        <v>100</v>
      </c>
      <c r="DA49" s="762"/>
      <c r="DB49" s="762"/>
      <c r="DC49" s="763"/>
      <c r="DD49" s="764">
        <v>3887592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F3RowCU8qtSSjw6B+Bcbd6X/y8uo+EBi/gCvJqaObRlOzhNsBeOe2DyNKPNUMW5ogTeC5ekOg1I3nb1/G18CTw==" saltValue="p546AjsnTPpWFE7KmQ1Ff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 zoomScale="55" zoomScaleNormal="55" zoomScaleSheetLayoutView="70" workbookViewId="0">
      <selection activeCell="AA35" sqref="AA35:AE35"/>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5788</v>
      </c>
      <c r="R7" s="795"/>
      <c r="S7" s="795"/>
      <c r="T7" s="795"/>
      <c r="U7" s="795"/>
      <c r="V7" s="795">
        <v>5680</v>
      </c>
      <c r="W7" s="795"/>
      <c r="X7" s="795"/>
      <c r="Y7" s="795"/>
      <c r="Z7" s="795"/>
      <c r="AA7" s="795">
        <v>108</v>
      </c>
      <c r="AB7" s="795"/>
      <c r="AC7" s="795"/>
      <c r="AD7" s="795"/>
      <c r="AE7" s="796"/>
      <c r="AF7" s="797">
        <v>99</v>
      </c>
      <c r="AG7" s="798"/>
      <c r="AH7" s="798"/>
      <c r="AI7" s="798"/>
      <c r="AJ7" s="799"/>
      <c r="AK7" s="834">
        <v>204</v>
      </c>
      <c r="AL7" s="835"/>
      <c r="AM7" s="835"/>
      <c r="AN7" s="835"/>
      <c r="AO7" s="835"/>
      <c r="AP7" s="835">
        <v>5140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377</v>
      </c>
      <c r="C8" s="816"/>
      <c r="D8" s="816"/>
      <c r="E8" s="816"/>
      <c r="F8" s="816"/>
      <c r="G8" s="816"/>
      <c r="H8" s="816"/>
      <c r="I8" s="816"/>
      <c r="J8" s="816"/>
      <c r="K8" s="816"/>
      <c r="L8" s="816"/>
      <c r="M8" s="816"/>
      <c r="N8" s="816"/>
      <c r="O8" s="816"/>
      <c r="P8" s="817"/>
      <c r="Q8" s="818">
        <v>30</v>
      </c>
      <c r="R8" s="819"/>
      <c r="S8" s="819"/>
      <c r="T8" s="819"/>
      <c r="U8" s="819"/>
      <c r="V8" s="819">
        <v>30</v>
      </c>
      <c r="W8" s="819"/>
      <c r="X8" s="819"/>
      <c r="Y8" s="819"/>
      <c r="Z8" s="819"/>
      <c r="AA8" s="819">
        <v>0</v>
      </c>
      <c r="AB8" s="819"/>
      <c r="AC8" s="819"/>
      <c r="AD8" s="819"/>
      <c r="AE8" s="820"/>
      <c r="AF8" s="821">
        <v>0</v>
      </c>
      <c r="AG8" s="822"/>
      <c r="AH8" s="822"/>
      <c r="AI8" s="822"/>
      <c r="AJ8" s="823"/>
      <c r="AK8" s="824">
        <v>30</v>
      </c>
      <c r="AL8" s="825"/>
      <c r="AM8" s="825"/>
      <c r="AN8" s="825"/>
      <c r="AO8" s="825"/>
      <c r="AP8" s="825" t="s">
        <v>575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378</v>
      </c>
      <c r="C9" s="816"/>
      <c r="D9" s="816"/>
      <c r="E9" s="816"/>
      <c r="F9" s="816"/>
      <c r="G9" s="816"/>
      <c r="H9" s="816"/>
      <c r="I9" s="816"/>
      <c r="J9" s="816"/>
      <c r="K9" s="816"/>
      <c r="L9" s="816"/>
      <c r="M9" s="816"/>
      <c r="N9" s="816"/>
      <c r="O9" s="816"/>
      <c r="P9" s="817"/>
      <c r="Q9" s="818">
        <v>198</v>
      </c>
      <c r="R9" s="819"/>
      <c r="S9" s="819"/>
      <c r="T9" s="819"/>
      <c r="U9" s="819"/>
      <c r="V9" s="819">
        <v>196</v>
      </c>
      <c r="W9" s="819"/>
      <c r="X9" s="819"/>
      <c r="Y9" s="819"/>
      <c r="Z9" s="819"/>
      <c r="AA9" s="819">
        <v>2</v>
      </c>
      <c r="AB9" s="819"/>
      <c r="AC9" s="819"/>
      <c r="AD9" s="819"/>
      <c r="AE9" s="820"/>
      <c r="AF9" s="821">
        <v>0</v>
      </c>
      <c r="AG9" s="822"/>
      <c r="AH9" s="822"/>
      <c r="AI9" s="822"/>
      <c r="AJ9" s="823"/>
      <c r="AK9" s="824">
        <v>64</v>
      </c>
      <c r="AL9" s="825"/>
      <c r="AM9" s="825"/>
      <c r="AN9" s="825"/>
      <c r="AO9" s="825"/>
      <c r="AP9" s="825">
        <v>262</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t="s">
        <v>379</v>
      </c>
      <c r="C10" s="816"/>
      <c r="D10" s="816"/>
      <c r="E10" s="816"/>
      <c r="F10" s="816"/>
      <c r="G10" s="816"/>
      <c r="H10" s="816"/>
      <c r="I10" s="816"/>
      <c r="J10" s="816"/>
      <c r="K10" s="816"/>
      <c r="L10" s="816"/>
      <c r="M10" s="816"/>
      <c r="N10" s="816"/>
      <c r="O10" s="816"/>
      <c r="P10" s="817"/>
      <c r="Q10" s="818">
        <v>6</v>
      </c>
      <c r="R10" s="819"/>
      <c r="S10" s="819"/>
      <c r="T10" s="819"/>
      <c r="U10" s="819"/>
      <c r="V10" s="819">
        <v>6</v>
      </c>
      <c r="W10" s="819"/>
      <c r="X10" s="819"/>
      <c r="Y10" s="819"/>
      <c r="Z10" s="819"/>
      <c r="AA10" s="819">
        <v>0</v>
      </c>
      <c r="AB10" s="819"/>
      <c r="AC10" s="819"/>
      <c r="AD10" s="819"/>
      <c r="AE10" s="820"/>
      <c r="AF10" s="821">
        <v>0</v>
      </c>
      <c r="AG10" s="822"/>
      <c r="AH10" s="822"/>
      <c r="AI10" s="822"/>
      <c r="AJ10" s="823"/>
      <c r="AK10" s="824" t="s">
        <v>575</v>
      </c>
      <c r="AL10" s="825"/>
      <c r="AM10" s="825"/>
      <c r="AN10" s="825"/>
      <c r="AO10" s="825"/>
      <c r="AP10" s="825" t="s">
        <v>575</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5976</v>
      </c>
      <c r="R23" s="854"/>
      <c r="S23" s="854"/>
      <c r="T23" s="854"/>
      <c r="U23" s="854"/>
      <c r="V23" s="854">
        <v>5866</v>
      </c>
      <c r="W23" s="854"/>
      <c r="X23" s="854"/>
      <c r="Y23" s="854"/>
      <c r="Z23" s="854"/>
      <c r="AA23" s="854">
        <v>110</v>
      </c>
      <c r="AB23" s="854"/>
      <c r="AC23" s="854"/>
      <c r="AD23" s="854"/>
      <c r="AE23" s="855"/>
      <c r="AF23" s="856">
        <v>99</v>
      </c>
      <c r="AG23" s="854"/>
      <c r="AH23" s="854"/>
      <c r="AI23" s="854"/>
      <c r="AJ23" s="857"/>
      <c r="AK23" s="858"/>
      <c r="AL23" s="859"/>
      <c r="AM23" s="859"/>
      <c r="AN23" s="859"/>
      <c r="AO23" s="859"/>
      <c r="AP23" s="854">
        <v>5402</v>
      </c>
      <c r="AQ23" s="854"/>
      <c r="AR23" s="854"/>
      <c r="AS23" s="854"/>
      <c r="AT23" s="854"/>
      <c r="AU23" s="860"/>
      <c r="AV23" s="860"/>
      <c r="AW23" s="860"/>
      <c r="AX23" s="860"/>
      <c r="AY23" s="861"/>
      <c r="AZ23" s="869" t="s">
        <v>120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2">
        <v>1698</v>
      </c>
      <c r="R28" s="883"/>
      <c r="S28" s="883"/>
      <c r="T28" s="883"/>
      <c r="U28" s="883"/>
      <c r="V28" s="883">
        <v>1596</v>
      </c>
      <c r="W28" s="883"/>
      <c r="X28" s="883"/>
      <c r="Y28" s="883"/>
      <c r="Z28" s="883"/>
      <c r="AA28" s="883">
        <v>103</v>
      </c>
      <c r="AB28" s="883"/>
      <c r="AC28" s="883"/>
      <c r="AD28" s="883"/>
      <c r="AE28" s="884"/>
      <c r="AF28" s="885">
        <v>103</v>
      </c>
      <c r="AG28" s="883"/>
      <c r="AH28" s="883"/>
      <c r="AI28" s="883"/>
      <c r="AJ28" s="886"/>
      <c r="AK28" s="887">
        <v>110</v>
      </c>
      <c r="AL28" s="878"/>
      <c r="AM28" s="878"/>
      <c r="AN28" s="878"/>
      <c r="AO28" s="878"/>
      <c r="AP28" s="878" t="s">
        <v>572</v>
      </c>
      <c r="AQ28" s="878"/>
      <c r="AR28" s="878"/>
      <c r="AS28" s="878"/>
      <c r="AT28" s="878"/>
      <c r="AU28" s="878" t="s">
        <v>572</v>
      </c>
      <c r="AV28" s="878"/>
      <c r="AW28" s="878"/>
      <c r="AX28" s="878"/>
      <c r="AY28" s="878"/>
      <c r="AZ28" s="879" t="s">
        <v>572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1002</v>
      </c>
      <c r="R29" s="819"/>
      <c r="S29" s="819"/>
      <c r="T29" s="819"/>
      <c r="U29" s="819"/>
      <c r="V29" s="819">
        <v>988</v>
      </c>
      <c r="W29" s="819"/>
      <c r="X29" s="819"/>
      <c r="Y29" s="819"/>
      <c r="Z29" s="819"/>
      <c r="AA29" s="819">
        <v>15</v>
      </c>
      <c r="AB29" s="819"/>
      <c r="AC29" s="819"/>
      <c r="AD29" s="819"/>
      <c r="AE29" s="820"/>
      <c r="AF29" s="821">
        <v>15</v>
      </c>
      <c r="AG29" s="822"/>
      <c r="AH29" s="822"/>
      <c r="AI29" s="822"/>
      <c r="AJ29" s="823"/>
      <c r="AK29" s="890">
        <v>153</v>
      </c>
      <c r="AL29" s="891"/>
      <c r="AM29" s="891"/>
      <c r="AN29" s="891"/>
      <c r="AO29" s="891"/>
      <c r="AP29" s="891" t="s">
        <v>572</v>
      </c>
      <c r="AQ29" s="891"/>
      <c r="AR29" s="891"/>
      <c r="AS29" s="891"/>
      <c r="AT29" s="891"/>
      <c r="AU29" s="891" t="s">
        <v>572</v>
      </c>
      <c r="AV29" s="891"/>
      <c r="AW29" s="891"/>
      <c r="AX29" s="891"/>
      <c r="AY29" s="891"/>
      <c r="AZ29" s="892" t="s">
        <v>572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102</v>
      </c>
      <c r="R30" s="819"/>
      <c r="S30" s="819"/>
      <c r="T30" s="819"/>
      <c r="U30" s="819"/>
      <c r="V30" s="819">
        <v>102</v>
      </c>
      <c r="W30" s="819"/>
      <c r="X30" s="819"/>
      <c r="Y30" s="819"/>
      <c r="Z30" s="819"/>
      <c r="AA30" s="819">
        <v>0</v>
      </c>
      <c r="AB30" s="819"/>
      <c r="AC30" s="819"/>
      <c r="AD30" s="819"/>
      <c r="AE30" s="820"/>
      <c r="AF30" s="821">
        <v>0</v>
      </c>
      <c r="AG30" s="822"/>
      <c r="AH30" s="822"/>
      <c r="AI30" s="822"/>
      <c r="AJ30" s="823"/>
      <c r="AK30" s="890">
        <v>28</v>
      </c>
      <c r="AL30" s="891"/>
      <c r="AM30" s="891"/>
      <c r="AN30" s="891"/>
      <c r="AO30" s="891"/>
      <c r="AP30" s="891" t="s">
        <v>572</v>
      </c>
      <c r="AQ30" s="891"/>
      <c r="AR30" s="891"/>
      <c r="AS30" s="891"/>
      <c r="AT30" s="891"/>
      <c r="AU30" s="891" t="s">
        <v>572</v>
      </c>
      <c r="AV30" s="891"/>
      <c r="AW30" s="891"/>
      <c r="AX30" s="891"/>
      <c r="AY30" s="891"/>
      <c r="AZ30" s="892" t="s">
        <v>572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396</v>
      </c>
      <c r="C31" s="816"/>
      <c r="D31" s="816"/>
      <c r="E31" s="816"/>
      <c r="F31" s="816"/>
      <c r="G31" s="816"/>
      <c r="H31" s="816"/>
      <c r="I31" s="816"/>
      <c r="J31" s="816"/>
      <c r="K31" s="816"/>
      <c r="L31" s="816"/>
      <c r="M31" s="816"/>
      <c r="N31" s="816"/>
      <c r="O31" s="816"/>
      <c r="P31" s="817"/>
      <c r="Q31" s="818">
        <v>682</v>
      </c>
      <c r="R31" s="819"/>
      <c r="S31" s="819"/>
      <c r="T31" s="819"/>
      <c r="U31" s="819"/>
      <c r="V31" s="819">
        <v>176</v>
      </c>
      <c r="W31" s="819"/>
      <c r="X31" s="819"/>
      <c r="Y31" s="819"/>
      <c r="Z31" s="819"/>
      <c r="AA31" s="819">
        <v>505</v>
      </c>
      <c r="AB31" s="819"/>
      <c r="AC31" s="819"/>
      <c r="AD31" s="819"/>
      <c r="AE31" s="820"/>
      <c r="AF31" s="821">
        <v>505</v>
      </c>
      <c r="AG31" s="822"/>
      <c r="AH31" s="822"/>
      <c r="AI31" s="822"/>
      <c r="AJ31" s="823"/>
      <c r="AK31" s="890">
        <v>3</v>
      </c>
      <c r="AL31" s="891"/>
      <c r="AM31" s="891"/>
      <c r="AN31" s="891"/>
      <c r="AO31" s="891"/>
      <c r="AP31" s="891">
        <v>1738</v>
      </c>
      <c r="AQ31" s="891"/>
      <c r="AR31" s="891"/>
      <c r="AS31" s="891"/>
      <c r="AT31" s="891"/>
      <c r="AU31" s="891" t="s">
        <v>572</v>
      </c>
      <c r="AV31" s="891"/>
      <c r="AW31" s="891"/>
      <c r="AX31" s="891"/>
      <c r="AY31" s="891"/>
      <c r="AZ31" s="892" t="s">
        <v>572</v>
      </c>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398</v>
      </c>
      <c r="C32" s="816"/>
      <c r="D32" s="816"/>
      <c r="E32" s="816"/>
      <c r="F32" s="816"/>
      <c r="G32" s="816"/>
      <c r="H32" s="816"/>
      <c r="I32" s="816"/>
      <c r="J32" s="816"/>
      <c r="K32" s="816"/>
      <c r="L32" s="816"/>
      <c r="M32" s="816"/>
      <c r="N32" s="816"/>
      <c r="O32" s="816"/>
      <c r="P32" s="817"/>
      <c r="Q32" s="818">
        <v>503</v>
      </c>
      <c r="R32" s="819"/>
      <c r="S32" s="819"/>
      <c r="T32" s="819"/>
      <c r="U32" s="819"/>
      <c r="V32" s="819">
        <v>500</v>
      </c>
      <c r="W32" s="819"/>
      <c r="X32" s="819"/>
      <c r="Y32" s="819"/>
      <c r="Z32" s="819"/>
      <c r="AA32" s="819">
        <v>3</v>
      </c>
      <c r="AB32" s="819"/>
      <c r="AC32" s="819"/>
      <c r="AD32" s="819"/>
      <c r="AE32" s="820"/>
      <c r="AF32" s="821">
        <v>3</v>
      </c>
      <c r="AG32" s="822"/>
      <c r="AH32" s="822"/>
      <c r="AI32" s="822"/>
      <c r="AJ32" s="823"/>
      <c r="AK32" s="890">
        <v>153</v>
      </c>
      <c r="AL32" s="891"/>
      <c r="AM32" s="891"/>
      <c r="AN32" s="891"/>
      <c r="AO32" s="891"/>
      <c r="AP32" s="891">
        <v>3316</v>
      </c>
      <c r="AQ32" s="891"/>
      <c r="AR32" s="891"/>
      <c r="AS32" s="891"/>
      <c r="AT32" s="891"/>
      <c r="AU32" s="891">
        <v>2305</v>
      </c>
      <c r="AV32" s="891"/>
      <c r="AW32" s="891"/>
      <c r="AX32" s="891"/>
      <c r="AY32" s="891"/>
      <c r="AZ32" s="892" t="s">
        <v>572</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400</v>
      </c>
      <c r="C33" s="816"/>
      <c r="D33" s="816"/>
      <c r="E33" s="816"/>
      <c r="F33" s="816"/>
      <c r="G33" s="816"/>
      <c r="H33" s="816"/>
      <c r="I33" s="816"/>
      <c r="J33" s="816"/>
      <c r="K33" s="816"/>
      <c r="L33" s="816"/>
      <c r="M33" s="816"/>
      <c r="N33" s="816"/>
      <c r="O33" s="816"/>
      <c r="P33" s="817"/>
      <c r="Q33" s="818">
        <v>71</v>
      </c>
      <c r="R33" s="819"/>
      <c r="S33" s="819"/>
      <c r="T33" s="819"/>
      <c r="U33" s="819"/>
      <c r="V33" s="819">
        <v>70</v>
      </c>
      <c r="W33" s="819"/>
      <c r="X33" s="819"/>
      <c r="Y33" s="819"/>
      <c r="Z33" s="819"/>
      <c r="AA33" s="819">
        <v>1</v>
      </c>
      <c r="AB33" s="819"/>
      <c r="AC33" s="819"/>
      <c r="AD33" s="819"/>
      <c r="AE33" s="820"/>
      <c r="AF33" s="821">
        <v>1</v>
      </c>
      <c r="AG33" s="822"/>
      <c r="AH33" s="822"/>
      <c r="AI33" s="822"/>
      <c r="AJ33" s="823"/>
      <c r="AK33" s="890">
        <v>40</v>
      </c>
      <c r="AL33" s="891"/>
      <c r="AM33" s="891"/>
      <c r="AN33" s="891"/>
      <c r="AO33" s="891"/>
      <c r="AP33" s="891">
        <v>391</v>
      </c>
      <c r="AQ33" s="891"/>
      <c r="AR33" s="891"/>
      <c r="AS33" s="891"/>
      <c r="AT33" s="891"/>
      <c r="AU33" s="891">
        <v>357</v>
      </c>
      <c r="AV33" s="891"/>
      <c r="AW33" s="891"/>
      <c r="AX33" s="891"/>
      <c r="AY33" s="891"/>
      <c r="AZ33" s="892" t="s">
        <v>572</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401</v>
      </c>
      <c r="C34" s="816"/>
      <c r="D34" s="816"/>
      <c r="E34" s="816"/>
      <c r="F34" s="816"/>
      <c r="G34" s="816"/>
      <c r="H34" s="816"/>
      <c r="I34" s="816"/>
      <c r="J34" s="816"/>
      <c r="K34" s="816"/>
      <c r="L34" s="816"/>
      <c r="M34" s="816"/>
      <c r="N34" s="816"/>
      <c r="O34" s="816"/>
      <c r="P34" s="817"/>
      <c r="Q34" s="818">
        <v>107</v>
      </c>
      <c r="R34" s="819"/>
      <c r="S34" s="819"/>
      <c r="T34" s="819"/>
      <c r="U34" s="819"/>
      <c r="V34" s="819">
        <v>106</v>
      </c>
      <c r="W34" s="819"/>
      <c r="X34" s="819"/>
      <c r="Y34" s="819"/>
      <c r="Z34" s="819"/>
      <c r="AA34" s="819">
        <v>1</v>
      </c>
      <c r="AB34" s="819"/>
      <c r="AC34" s="819"/>
      <c r="AD34" s="819"/>
      <c r="AE34" s="820"/>
      <c r="AF34" s="821">
        <v>1061</v>
      </c>
      <c r="AG34" s="822"/>
      <c r="AH34" s="822"/>
      <c r="AI34" s="822"/>
      <c r="AJ34" s="823"/>
      <c r="AK34" s="890" t="s">
        <v>575</v>
      </c>
      <c r="AL34" s="891"/>
      <c r="AM34" s="891"/>
      <c r="AN34" s="891"/>
      <c r="AO34" s="891"/>
      <c r="AP34" s="891" t="s">
        <v>572</v>
      </c>
      <c r="AQ34" s="891"/>
      <c r="AR34" s="891"/>
      <c r="AS34" s="891"/>
      <c r="AT34" s="891"/>
      <c r="AU34" s="891" t="s">
        <v>573</v>
      </c>
      <c r="AV34" s="891"/>
      <c r="AW34" s="891"/>
      <c r="AX34" s="891"/>
      <c r="AY34" s="891"/>
      <c r="AZ34" s="892" t="s">
        <v>572</v>
      </c>
      <c r="BA34" s="892"/>
      <c r="BB34" s="892"/>
      <c r="BC34" s="892"/>
      <c r="BD34" s="892"/>
      <c r="BE34" s="888" t="s">
        <v>399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1688</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386</v>
      </c>
      <c r="W66" s="778"/>
      <c r="X66" s="778"/>
      <c r="Y66" s="778"/>
      <c r="Z66" s="779"/>
      <c r="AA66" s="777" t="s">
        <v>387</v>
      </c>
      <c r="AB66" s="778"/>
      <c r="AC66" s="778"/>
      <c r="AD66" s="778"/>
      <c r="AE66" s="779"/>
      <c r="AF66" s="912" t="s">
        <v>408</v>
      </c>
      <c r="AG66" s="873"/>
      <c r="AH66" s="873"/>
      <c r="AI66" s="873"/>
      <c r="AJ66" s="913"/>
      <c r="AK66" s="777" t="s">
        <v>389</v>
      </c>
      <c r="AL66" s="801"/>
      <c r="AM66" s="801"/>
      <c r="AN66" s="801"/>
      <c r="AO66" s="802"/>
      <c r="AP66" s="777" t="s">
        <v>390</v>
      </c>
      <c r="AQ66" s="778"/>
      <c r="AR66" s="778"/>
      <c r="AS66" s="778"/>
      <c r="AT66" s="779"/>
      <c r="AU66" s="777" t="s">
        <v>409</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562</v>
      </c>
      <c r="C68" s="930"/>
      <c r="D68" s="930"/>
      <c r="E68" s="930"/>
      <c r="F68" s="930"/>
      <c r="G68" s="930"/>
      <c r="H68" s="930"/>
      <c r="I68" s="930"/>
      <c r="J68" s="930"/>
      <c r="K68" s="930"/>
      <c r="L68" s="930"/>
      <c r="M68" s="930"/>
      <c r="N68" s="930"/>
      <c r="O68" s="930"/>
      <c r="P68" s="931"/>
      <c r="Q68" s="932">
        <v>2092</v>
      </c>
      <c r="R68" s="926"/>
      <c r="S68" s="926"/>
      <c r="T68" s="926"/>
      <c r="U68" s="926"/>
      <c r="V68" s="926">
        <v>2062</v>
      </c>
      <c r="W68" s="926"/>
      <c r="X68" s="926"/>
      <c r="Y68" s="926"/>
      <c r="Z68" s="926"/>
      <c r="AA68" s="926">
        <v>30</v>
      </c>
      <c r="AB68" s="926"/>
      <c r="AC68" s="926"/>
      <c r="AD68" s="926"/>
      <c r="AE68" s="926"/>
      <c r="AF68" s="926">
        <v>30</v>
      </c>
      <c r="AG68" s="926"/>
      <c r="AH68" s="926"/>
      <c r="AI68" s="926"/>
      <c r="AJ68" s="926"/>
      <c r="AK68" s="926" t="s">
        <v>574</v>
      </c>
      <c r="AL68" s="926"/>
      <c r="AM68" s="926"/>
      <c r="AN68" s="926"/>
      <c r="AO68" s="926"/>
      <c r="AP68" s="926">
        <v>404</v>
      </c>
      <c r="AQ68" s="926"/>
      <c r="AR68" s="926"/>
      <c r="AS68" s="926"/>
      <c r="AT68" s="926"/>
      <c r="AU68" s="926">
        <v>39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563</v>
      </c>
      <c r="C69" s="934"/>
      <c r="D69" s="934"/>
      <c r="E69" s="934"/>
      <c r="F69" s="934"/>
      <c r="G69" s="934"/>
      <c r="H69" s="934"/>
      <c r="I69" s="934"/>
      <c r="J69" s="934"/>
      <c r="K69" s="934"/>
      <c r="L69" s="934"/>
      <c r="M69" s="934"/>
      <c r="N69" s="934"/>
      <c r="O69" s="934"/>
      <c r="P69" s="935"/>
      <c r="Q69" s="936">
        <v>3179</v>
      </c>
      <c r="R69" s="891"/>
      <c r="S69" s="891"/>
      <c r="T69" s="891"/>
      <c r="U69" s="891"/>
      <c r="V69" s="891">
        <v>2753</v>
      </c>
      <c r="W69" s="891"/>
      <c r="X69" s="891"/>
      <c r="Y69" s="891"/>
      <c r="Z69" s="891"/>
      <c r="AA69" s="891">
        <v>426</v>
      </c>
      <c r="AB69" s="891"/>
      <c r="AC69" s="891"/>
      <c r="AD69" s="891"/>
      <c r="AE69" s="891"/>
      <c r="AF69" s="891">
        <v>262</v>
      </c>
      <c r="AG69" s="891"/>
      <c r="AH69" s="891"/>
      <c r="AI69" s="891"/>
      <c r="AJ69" s="891"/>
      <c r="AK69" s="891">
        <v>105</v>
      </c>
      <c r="AL69" s="891"/>
      <c r="AM69" s="891"/>
      <c r="AN69" s="891"/>
      <c r="AO69" s="891"/>
      <c r="AP69" s="891">
        <v>153</v>
      </c>
      <c r="AQ69" s="891"/>
      <c r="AR69" s="891"/>
      <c r="AS69" s="891"/>
      <c r="AT69" s="891"/>
      <c r="AU69" s="891">
        <v>20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564</v>
      </c>
      <c r="C70" s="934"/>
      <c r="D70" s="934"/>
      <c r="E70" s="934"/>
      <c r="F70" s="934"/>
      <c r="G70" s="934"/>
      <c r="H70" s="934"/>
      <c r="I70" s="934"/>
      <c r="J70" s="934"/>
      <c r="K70" s="934"/>
      <c r="L70" s="934"/>
      <c r="M70" s="934"/>
      <c r="N70" s="934"/>
      <c r="O70" s="934"/>
      <c r="P70" s="935"/>
      <c r="Q70" s="936">
        <v>6118</v>
      </c>
      <c r="R70" s="891"/>
      <c r="S70" s="891"/>
      <c r="T70" s="891"/>
      <c r="U70" s="891"/>
      <c r="V70" s="891">
        <v>6050</v>
      </c>
      <c r="W70" s="891"/>
      <c r="X70" s="891"/>
      <c r="Y70" s="891"/>
      <c r="Z70" s="891"/>
      <c r="AA70" s="891">
        <v>68</v>
      </c>
      <c r="AB70" s="891"/>
      <c r="AC70" s="891"/>
      <c r="AD70" s="891"/>
      <c r="AE70" s="891"/>
      <c r="AF70" s="891">
        <v>451</v>
      </c>
      <c r="AG70" s="891"/>
      <c r="AH70" s="891"/>
      <c r="AI70" s="891"/>
      <c r="AJ70" s="891"/>
      <c r="AK70" s="891">
        <v>650</v>
      </c>
      <c r="AL70" s="891"/>
      <c r="AM70" s="891"/>
      <c r="AN70" s="891"/>
      <c r="AO70" s="891"/>
      <c r="AP70" s="891">
        <v>5739</v>
      </c>
      <c r="AQ70" s="891"/>
      <c r="AR70" s="891"/>
      <c r="AS70" s="891"/>
      <c r="AT70" s="891"/>
      <c r="AU70" s="891">
        <v>64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565</v>
      </c>
      <c r="C71" s="934"/>
      <c r="D71" s="934"/>
      <c r="E71" s="934"/>
      <c r="F71" s="934"/>
      <c r="G71" s="934"/>
      <c r="H71" s="934"/>
      <c r="I71" s="934"/>
      <c r="J71" s="934"/>
      <c r="K71" s="934"/>
      <c r="L71" s="934"/>
      <c r="M71" s="934"/>
      <c r="N71" s="934"/>
      <c r="O71" s="934"/>
      <c r="P71" s="935"/>
      <c r="Q71" s="936">
        <v>10004</v>
      </c>
      <c r="R71" s="891"/>
      <c r="S71" s="891"/>
      <c r="T71" s="891"/>
      <c r="U71" s="891"/>
      <c r="V71" s="891">
        <v>9478</v>
      </c>
      <c r="W71" s="891"/>
      <c r="X71" s="891"/>
      <c r="Y71" s="891"/>
      <c r="Z71" s="891"/>
      <c r="AA71" s="891">
        <v>526</v>
      </c>
      <c r="AB71" s="891"/>
      <c r="AC71" s="891"/>
      <c r="AD71" s="891"/>
      <c r="AE71" s="891"/>
      <c r="AF71" s="891" t="s">
        <v>575</v>
      </c>
      <c r="AG71" s="891"/>
      <c r="AH71" s="891"/>
      <c r="AI71" s="891"/>
      <c r="AJ71" s="891"/>
      <c r="AK71" s="891">
        <v>15</v>
      </c>
      <c r="AL71" s="891"/>
      <c r="AM71" s="891"/>
      <c r="AN71" s="891"/>
      <c r="AO71" s="891"/>
      <c r="AP71" s="891" t="s">
        <v>575</v>
      </c>
      <c r="AQ71" s="891"/>
      <c r="AR71" s="891"/>
      <c r="AS71" s="891"/>
      <c r="AT71" s="891"/>
      <c r="AU71" s="891" t="s">
        <v>575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566</v>
      </c>
      <c r="C72" s="934"/>
      <c r="D72" s="934"/>
      <c r="E72" s="934"/>
      <c r="F72" s="934"/>
      <c r="G72" s="934"/>
      <c r="H72" s="934"/>
      <c r="I72" s="934"/>
      <c r="J72" s="934"/>
      <c r="K72" s="934"/>
      <c r="L72" s="934"/>
      <c r="M72" s="934"/>
      <c r="N72" s="934"/>
      <c r="O72" s="934"/>
      <c r="P72" s="935"/>
      <c r="Q72" s="936">
        <v>1564</v>
      </c>
      <c r="R72" s="891"/>
      <c r="S72" s="891"/>
      <c r="T72" s="891"/>
      <c r="U72" s="891"/>
      <c r="V72" s="891">
        <v>1563</v>
      </c>
      <c r="W72" s="891"/>
      <c r="X72" s="891"/>
      <c r="Y72" s="891"/>
      <c r="Z72" s="891"/>
      <c r="AA72" s="891">
        <v>1</v>
      </c>
      <c r="AB72" s="891"/>
      <c r="AC72" s="891"/>
      <c r="AD72" s="891"/>
      <c r="AE72" s="891"/>
      <c r="AF72" s="891" t="s">
        <v>575</v>
      </c>
      <c r="AG72" s="891"/>
      <c r="AH72" s="891"/>
      <c r="AI72" s="891"/>
      <c r="AJ72" s="891"/>
      <c r="AK72" s="891" t="s">
        <v>575</v>
      </c>
      <c r="AL72" s="891"/>
      <c r="AM72" s="891"/>
      <c r="AN72" s="891"/>
      <c r="AO72" s="891"/>
      <c r="AP72" s="891" t="s">
        <v>575</v>
      </c>
      <c r="AQ72" s="891"/>
      <c r="AR72" s="891"/>
      <c r="AS72" s="891"/>
      <c r="AT72" s="891"/>
      <c r="AU72" s="891" t="s">
        <v>575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567</v>
      </c>
      <c r="C73" s="934"/>
      <c r="D73" s="934"/>
      <c r="E73" s="934"/>
      <c r="F73" s="934"/>
      <c r="G73" s="934"/>
      <c r="H73" s="934"/>
      <c r="I73" s="934"/>
      <c r="J73" s="934"/>
      <c r="K73" s="934"/>
      <c r="L73" s="934"/>
      <c r="M73" s="934"/>
      <c r="N73" s="934"/>
      <c r="O73" s="934"/>
      <c r="P73" s="935"/>
      <c r="Q73" s="936">
        <v>1</v>
      </c>
      <c r="R73" s="891"/>
      <c r="S73" s="891"/>
      <c r="T73" s="891"/>
      <c r="U73" s="891"/>
      <c r="V73" s="891">
        <v>0</v>
      </c>
      <c r="W73" s="891"/>
      <c r="X73" s="891"/>
      <c r="Y73" s="891"/>
      <c r="Z73" s="891"/>
      <c r="AA73" s="891">
        <v>1</v>
      </c>
      <c r="AB73" s="891"/>
      <c r="AC73" s="891"/>
      <c r="AD73" s="891"/>
      <c r="AE73" s="891"/>
      <c r="AF73" s="891" t="s">
        <v>575</v>
      </c>
      <c r="AG73" s="891"/>
      <c r="AH73" s="891"/>
      <c r="AI73" s="891"/>
      <c r="AJ73" s="891"/>
      <c r="AK73" s="891" t="s">
        <v>575</v>
      </c>
      <c r="AL73" s="891"/>
      <c r="AM73" s="891"/>
      <c r="AN73" s="891"/>
      <c r="AO73" s="891"/>
      <c r="AP73" s="891" t="s">
        <v>575</v>
      </c>
      <c r="AQ73" s="891"/>
      <c r="AR73" s="891"/>
      <c r="AS73" s="891"/>
      <c r="AT73" s="891"/>
      <c r="AU73" s="891" t="s">
        <v>575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568</v>
      </c>
      <c r="C74" s="934"/>
      <c r="D74" s="934"/>
      <c r="E74" s="934"/>
      <c r="F74" s="934"/>
      <c r="G74" s="934"/>
      <c r="H74" s="934"/>
      <c r="I74" s="934"/>
      <c r="J74" s="934"/>
      <c r="K74" s="934"/>
      <c r="L74" s="934"/>
      <c r="M74" s="934"/>
      <c r="N74" s="934"/>
      <c r="O74" s="934"/>
      <c r="P74" s="935"/>
      <c r="Q74" s="936">
        <v>41</v>
      </c>
      <c r="R74" s="891"/>
      <c r="S74" s="891"/>
      <c r="T74" s="891"/>
      <c r="U74" s="891"/>
      <c r="V74" s="891">
        <v>35</v>
      </c>
      <c r="W74" s="891"/>
      <c r="X74" s="891"/>
      <c r="Y74" s="891"/>
      <c r="Z74" s="891"/>
      <c r="AA74" s="891">
        <v>6</v>
      </c>
      <c r="AB74" s="891"/>
      <c r="AC74" s="891"/>
      <c r="AD74" s="891"/>
      <c r="AE74" s="891"/>
      <c r="AF74" s="891" t="s">
        <v>575</v>
      </c>
      <c r="AG74" s="891"/>
      <c r="AH74" s="891"/>
      <c r="AI74" s="891"/>
      <c r="AJ74" s="891"/>
      <c r="AK74" s="891" t="s">
        <v>575</v>
      </c>
      <c r="AL74" s="891"/>
      <c r="AM74" s="891"/>
      <c r="AN74" s="891"/>
      <c r="AO74" s="891"/>
      <c r="AP74" s="891" t="s">
        <v>575</v>
      </c>
      <c r="AQ74" s="891"/>
      <c r="AR74" s="891"/>
      <c r="AS74" s="891"/>
      <c r="AT74" s="891"/>
      <c r="AU74" s="891" t="s">
        <v>575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569</v>
      </c>
      <c r="C75" s="934"/>
      <c r="D75" s="934"/>
      <c r="E75" s="934"/>
      <c r="F75" s="934"/>
      <c r="G75" s="934"/>
      <c r="H75" s="934"/>
      <c r="I75" s="934"/>
      <c r="J75" s="934"/>
      <c r="K75" s="934"/>
      <c r="L75" s="934"/>
      <c r="M75" s="934"/>
      <c r="N75" s="934"/>
      <c r="O75" s="934"/>
      <c r="P75" s="935"/>
      <c r="Q75" s="939">
        <v>42</v>
      </c>
      <c r="R75" s="940"/>
      <c r="S75" s="940"/>
      <c r="T75" s="940"/>
      <c r="U75" s="890"/>
      <c r="V75" s="941">
        <v>39</v>
      </c>
      <c r="W75" s="940"/>
      <c r="X75" s="940"/>
      <c r="Y75" s="940"/>
      <c r="Z75" s="890"/>
      <c r="AA75" s="941">
        <v>3</v>
      </c>
      <c r="AB75" s="940"/>
      <c r="AC75" s="940"/>
      <c r="AD75" s="940"/>
      <c r="AE75" s="890"/>
      <c r="AF75" s="941" t="s">
        <v>575</v>
      </c>
      <c r="AG75" s="940"/>
      <c r="AH75" s="940"/>
      <c r="AI75" s="940"/>
      <c r="AJ75" s="890"/>
      <c r="AK75" s="941" t="s">
        <v>575</v>
      </c>
      <c r="AL75" s="940"/>
      <c r="AM75" s="940"/>
      <c r="AN75" s="940"/>
      <c r="AO75" s="890"/>
      <c r="AP75" s="941" t="s">
        <v>575</v>
      </c>
      <c r="AQ75" s="940"/>
      <c r="AR75" s="940"/>
      <c r="AS75" s="940"/>
      <c r="AT75" s="890"/>
      <c r="AU75" s="941" t="s">
        <v>575</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570</v>
      </c>
      <c r="C76" s="934"/>
      <c r="D76" s="934"/>
      <c r="E76" s="934"/>
      <c r="F76" s="934"/>
      <c r="G76" s="934"/>
      <c r="H76" s="934"/>
      <c r="I76" s="934"/>
      <c r="J76" s="934"/>
      <c r="K76" s="934"/>
      <c r="L76" s="934"/>
      <c r="M76" s="934"/>
      <c r="N76" s="934"/>
      <c r="O76" s="934"/>
      <c r="P76" s="935"/>
      <c r="Q76" s="939">
        <v>867</v>
      </c>
      <c r="R76" s="940"/>
      <c r="S76" s="940"/>
      <c r="T76" s="940"/>
      <c r="U76" s="890"/>
      <c r="V76" s="941">
        <v>814</v>
      </c>
      <c r="W76" s="940"/>
      <c r="X76" s="940"/>
      <c r="Y76" s="940"/>
      <c r="Z76" s="890"/>
      <c r="AA76" s="941">
        <v>53</v>
      </c>
      <c r="AB76" s="940"/>
      <c r="AC76" s="940"/>
      <c r="AD76" s="940"/>
      <c r="AE76" s="890"/>
      <c r="AF76" s="941">
        <v>53</v>
      </c>
      <c r="AG76" s="940"/>
      <c r="AH76" s="940"/>
      <c r="AI76" s="940"/>
      <c r="AJ76" s="890"/>
      <c r="AK76" s="941" t="s">
        <v>575</v>
      </c>
      <c r="AL76" s="940"/>
      <c r="AM76" s="940"/>
      <c r="AN76" s="940"/>
      <c r="AO76" s="890"/>
      <c r="AP76" s="941" t="s">
        <v>575</v>
      </c>
      <c r="AQ76" s="940"/>
      <c r="AR76" s="940"/>
      <c r="AS76" s="940"/>
      <c r="AT76" s="890"/>
      <c r="AU76" s="942" t="s">
        <v>575</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571</v>
      </c>
      <c r="C77" s="934"/>
      <c r="D77" s="934"/>
      <c r="E77" s="934"/>
      <c r="F77" s="934"/>
      <c r="G77" s="934"/>
      <c r="H77" s="934"/>
      <c r="I77" s="934"/>
      <c r="J77" s="934"/>
      <c r="K77" s="934"/>
      <c r="L77" s="934"/>
      <c r="M77" s="934"/>
      <c r="N77" s="934"/>
      <c r="O77" s="934"/>
      <c r="P77" s="935"/>
      <c r="Q77" s="939">
        <v>250285</v>
      </c>
      <c r="R77" s="940"/>
      <c r="S77" s="940"/>
      <c r="T77" s="940"/>
      <c r="U77" s="890"/>
      <c r="V77" s="941">
        <v>238827</v>
      </c>
      <c r="W77" s="940"/>
      <c r="X77" s="940"/>
      <c r="Y77" s="940"/>
      <c r="Z77" s="890"/>
      <c r="AA77" s="941">
        <v>11458</v>
      </c>
      <c r="AB77" s="940"/>
      <c r="AC77" s="940"/>
      <c r="AD77" s="940"/>
      <c r="AE77" s="890"/>
      <c r="AF77" s="941">
        <v>11458</v>
      </c>
      <c r="AG77" s="940"/>
      <c r="AH77" s="940"/>
      <c r="AI77" s="940"/>
      <c r="AJ77" s="890"/>
      <c r="AK77" s="941">
        <v>608</v>
      </c>
      <c r="AL77" s="940"/>
      <c r="AM77" s="940"/>
      <c r="AN77" s="940"/>
      <c r="AO77" s="890"/>
      <c r="AP77" s="941" t="s">
        <v>575</v>
      </c>
      <c r="AQ77" s="940"/>
      <c r="AR77" s="940"/>
      <c r="AS77" s="940"/>
      <c r="AT77" s="890"/>
      <c r="AU77" s="941" t="s">
        <v>576</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411</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c r="CS102" s="910"/>
      <c r="CT102" s="910"/>
      <c r="CU102" s="910"/>
      <c r="CV102" s="954"/>
      <c r="CW102" s="953"/>
      <c r="CX102" s="910"/>
      <c r="CY102" s="910"/>
      <c r="CZ102" s="910"/>
      <c r="DA102" s="954"/>
      <c r="DB102" s="953"/>
      <c r="DC102" s="910"/>
      <c r="DD102" s="910"/>
      <c r="DE102" s="910"/>
      <c r="DF102" s="954"/>
      <c r="DG102" s="953"/>
      <c r="DH102" s="910"/>
      <c r="DI102" s="910"/>
      <c r="DJ102" s="910"/>
      <c r="DK102" s="954"/>
      <c r="DL102" s="953"/>
      <c r="DM102" s="910"/>
      <c r="DN102" s="910"/>
      <c r="DO102" s="910"/>
      <c r="DP102" s="954"/>
      <c r="DQ102" s="953"/>
      <c r="DR102" s="910"/>
      <c r="DS102" s="910"/>
      <c r="DT102" s="910"/>
      <c r="DU102" s="954"/>
      <c r="DV102" s="977"/>
      <c r="DW102" s="978"/>
      <c r="DX102" s="978"/>
      <c r="DY102" s="978"/>
      <c r="DZ102" s="97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412</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413</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2" t="s">
        <v>416</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417</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5" t="s">
        <v>418</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419</v>
      </c>
      <c r="AB109" s="956"/>
      <c r="AC109" s="956"/>
      <c r="AD109" s="956"/>
      <c r="AE109" s="957"/>
      <c r="AF109" s="955" t="s">
        <v>298</v>
      </c>
      <c r="AG109" s="956"/>
      <c r="AH109" s="956"/>
      <c r="AI109" s="956"/>
      <c r="AJ109" s="957"/>
      <c r="AK109" s="955" t="s">
        <v>297</v>
      </c>
      <c r="AL109" s="956"/>
      <c r="AM109" s="956"/>
      <c r="AN109" s="956"/>
      <c r="AO109" s="957"/>
      <c r="AP109" s="955" t="s">
        <v>420</v>
      </c>
      <c r="AQ109" s="956"/>
      <c r="AR109" s="956"/>
      <c r="AS109" s="956"/>
      <c r="AT109" s="958"/>
      <c r="AU109" s="975" t="s">
        <v>418</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419</v>
      </c>
      <c r="BR109" s="956"/>
      <c r="BS109" s="956"/>
      <c r="BT109" s="956"/>
      <c r="BU109" s="957"/>
      <c r="BV109" s="955" t="s">
        <v>298</v>
      </c>
      <c r="BW109" s="956"/>
      <c r="BX109" s="956"/>
      <c r="BY109" s="956"/>
      <c r="BZ109" s="957"/>
      <c r="CA109" s="955" t="s">
        <v>297</v>
      </c>
      <c r="CB109" s="956"/>
      <c r="CC109" s="956"/>
      <c r="CD109" s="956"/>
      <c r="CE109" s="957"/>
      <c r="CF109" s="976" t="s">
        <v>420</v>
      </c>
      <c r="CG109" s="976"/>
      <c r="CH109" s="976"/>
      <c r="CI109" s="976"/>
      <c r="CJ109" s="976"/>
      <c r="CK109" s="955" t="s">
        <v>421</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419</v>
      </c>
      <c r="DH109" s="956"/>
      <c r="DI109" s="956"/>
      <c r="DJ109" s="956"/>
      <c r="DK109" s="957"/>
      <c r="DL109" s="955" t="s">
        <v>298</v>
      </c>
      <c r="DM109" s="956"/>
      <c r="DN109" s="956"/>
      <c r="DO109" s="956"/>
      <c r="DP109" s="957"/>
      <c r="DQ109" s="955" t="s">
        <v>297</v>
      </c>
      <c r="DR109" s="956"/>
      <c r="DS109" s="956"/>
      <c r="DT109" s="956"/>
      <c r="DU109" s="957"/>
      <c r="DV109" s="955" t="s">
        <v>420</v>
      </c>
      <c r="DW109" s="956"/>
      <c r="DX109" s="956"/>
      <c r="DY109" s="956"/>
      <c r="DZ109" s="958"/>
    </row>
    <row r="110" spans="1:131" s="226" customFormat="1" ht="26.25" customHeight="1" x14ac:dyDescent="0.15">
      <c r="A110" s="959" t="s">
        <v>422</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502724</v>
      </c>
      <c r="AB110" s="963"/>
      <c r="AC110" s="963"/>
      <c r="AD110" s="963"/>
      <c r="AE110" s="964"/>
      <c r="AF110" s="965">
        <v>484583</v>
      </c>
      <c r="AG110" s="963"/>
      <c r="AH110" s="963"/>
      <c r="AI110" s="963"/>
      <c r="AJ110" s="964"/>
      <c r="AK110" s="965">
        <v>449898</v>
      </c>
      <c r="AL110" s="963"/>
      <c r="AM110" s="963"/>
      <c r="AN110" s="963"/>
      <c r="AO110" s="964"/>
      <c r="AP110" s="966">
        <v>15.7</v>
      </c>
      <c r="AQ110" s="967"/>
      <c r="AR110" s="967"/>
      <c r="AS110" s="967"/>
      <c r="AT110" s="968"/>
      <c r="AU110" s="969" t="s">
        <v>67</v>
      </c>
      <c r="AV110" s="970"/>
      <c r="AW110" s="970"/>
      <c r="AX110" s="970"/>
      <c r="AY110" s="970"/>
      <c r="AZ110" s="1011" t="s">
        <v>423</v>
      </c>
      <c r="BA110" s="960"/>
      <c r="BB110" s="960"/>
      <c r="BC110" s="960"/>
      <c r="BD110" s="960"/>
      <c r="BE110" s="960"/>
      <c r="BF110" s="960"/>
      <c r="BG110" s="960"/>
      <c r="BH110" s="960"/>
      <c r="BI110" s="960"/>
      <c r="BJ110" s="960"/>
      <c r="BK110" s="960"/>
      <c r="BL110" s="960"/>
      <c r="BM110" s="960"/>
      <c r="BN110" s="960"/>
      <c r="BO110" s="960"/>
      <c r="BP110" s="961"/>
      <c r="BQ110" s="997">
        <v>5167793</v>
      </c>
      <c r="BR110" s="998"/>
      <c r="BS110" s="998"/>
      <c r="BT110" s="998"/>
      <c r="BU110" s="998"/>
      <c r="BV110" s="998">
        <v>5264626</v>
      </c>
      <c r="BW110" s="998"/>
      <c r="BX110" s="998"/>
      <c r="BY110" s="998"/>
      <c r="BZ110" s="998"/>
      <c r="CA110" s="998">
        <v>5401418</v>
      </c>
      <c r="CB110" s="998"/>
      <c r="CC110" s="998"/>
      <c r="CD110" s="998"/>
      <c r="CE110" s="998"/>
      <c r="CF110" s="1012">
        <v>188.2</v>
      </c>
      <c r="CG110" s="1013"/>
      <c r="CH110" s="1013"/>
      <c r="CI110" s="1013"/>
      <c r="CJ110" s="1013"/>
      <c r="CK110" s="1014" t="s">
        <v>424</v>
      </c>
      <c r="CL110" s="1015"/>
      <c r="CM110" s="994" t="s">
        <v>425</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426</v>
      </c>
      <c r="DH110" s="998"/>
      <c r="DI110" s="998"/>
      <c r="DJ110" s="998"/>
      <c r="DK110" s="998"/>
      <c r="DL110" s="998" t="s">
        <v>120</v>
      </c>
      <c r="DM110" s="998"/>
      <c r="DN110" s="998"/>
      <c r="DO110" s="998"/>
      <c r="DP110" s="998"/>
      <c r="DQ110" s="998" t="s">
        <v>120</v>
      </c>
      <c r="DR110" s="998"/>
      <c r="DS110" s="998"/>
      <c r="DT110" s="998"/>
      <c r="DU110" s="998"/>
      <c r="DV110" s="999" t="s">
        <v>120</v>
      </c>
      <c r="DW110" s="999"/>
      <c r="DX110" s="999"/>
      <c r="DY110" s="999"/>
      <c r="DZ110" s="1000"/>
    </row>
    <row r="111" spans="1:131" s="226" customFormat="1" ht="26.25" customHeight="1" x14ac:dyDescent="0.15">
      <c r="A111" s="1001" t="s">
        <v>427</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404</v>
      </c>
      <c r="AB111" s="1005"/>
      <c r="AC111" s="1005"/>
      <c r="AD111" s="1005"/>
      <c r="AE111" s="1006"/>
      <c r="AF111" s="1007" t="s">
        <v>426</v>
      </c>
      <c r="AG111" s="1005"/>
      <c r="AH111" s="1005"/>
      <c r="AI111" s="1005"/>
      <c r="AJ111" s="1006"/>
      <c r="AK111" s="1007" t="s">
        <v>120</v>
      </c>
      <c r="AL111" s="1005"/>
      <c r="AM111" s="1005"/>
      <c r="AN111" s="1005"/>
      <c r="AO111" s="1006"/>
      <c r="AP111" s="1008" t="s">
        <v>426</v>
      </c>
      <c r="AQ111" s="1009"/>
      <c r="AR111" s="1009"/>
      <c r="AS111" s="1009"/>
      <c r="AT111" s="1010"/>
      <c r="AU111" s="971"/>
      <c r="AV111" s="972"/>
      <c r="AW111" s="972"/>
      <c r="AX111" s="972"/>
      <c r="AY111" s="972"/>
      <c r="AZ111" s="1020" t="s">
        <v>428</v>
      </c>
      <c r="BA111" s="1021"/>
      <c r="BB111" s="1021"/>
      <c r="BC111" s="1021"/>
      <c r="BD111" s="1021"/>
      <c r="BE111" s="1021"/>
      <c r="BF111" s="1021"/>
      <c r="BG111" s="1021"/>
      <c r="BH111" s="1021"/>
      <c r="BI111" s="1021"/>
      <c r="BJ111" s="1021"/>
      <c r="BK111" s="1021"/>
      <c r="BL111" s="1021"/>
      <c r="BM111" s="1021"/>
      <c r="BN111" s="1021"/>
      <c r="BO111" s="1021"/>
      <c r="BP111" s="1022"/>
      <c r="BQ111" s="990">
        <v>944086</v>
      </c>
      <c r="BR111" s="991"/>
      <c r="BS111" s="991"/>
      <c r="BT111" s="991"/>
      <c r="BU111" s="991"/>
      <c r="BV111" s="991">
        <v>756544</v>
      </c>
      <c r="BW111" s="991"/>
      <c r="BX111" s="991"/>
      <c r="BY111" s="991"/>
      <c r="BZ111" s="991"/>
      <c r="CA111" s="991">
        <v>707774</v>
      </c>
      <c r="CB111" s="991"/>
      <c r="CC111" s="991"/>
      <c r="CD111" s="991"/>
      <c r="CE111" s="991"/>
      <c r="CF111" s="985">
        <v>24.7</v>
      </c>
      <c r="CG111" s="986"/>
      <c r="CH111" s="986"/>
      <c r="CI111" s="986"/>
      <c r="CJ111" s="986"/>
      <c r="CK111" s="1016"/>
      <c r="CL111" s="1017"/>
      <c r="CM111" s="987" t="s">
        <v>429</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426</v>
      </c>
      <c r="DH111" s="991"/>
      <c r="DI111" s="991"/>
      <c r="DJ111" s="991"/>
      <c r="DK111" s="991"/>
      <c r="DL111" s="991" t="s">
        <v>426</v>
      </c>
      <c r="DM111" s="991"/>
      <c r="DN111" s="991"/>
      <c r="DO111" s="991"/>
      <c r="DP111" s="991"/>
      <c r="DQ111" s="991" t="s">
        <v>426</v>
      </c>
      <c r="DR111" s="991"/>
      <c r="DS111" s="991"/>
      <c r="DT111" s="991"/>
      <c r="DU111" s="991"/>
      <c r="DV111" s="992" t="s">
        <v>426</v>
      </c>
      <c r="DW111" s="992"/>
      <c r="DX111" s="992"/>
      <c r="DY111" s="992"/>
      <c r="DZ111" s="993"/>
    </row>
    <row r="112" spans="1:131" s="226" customFormat="1" ht="26.25" customHeight="1" x14ac:dyDescent="0.15">
      <c r="A112" s="1023" t="s">
        <v>430</v>
      </c>
      <c r="B112" s="1024"/>
      <c r="C112" s="1021" t="s">
        <v>431</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426</v>
      </c>
      <c r="AB112" s="1030"/>
      <c r="AC112" s="1030"/>
      <c r="AD112" s="1030"/>
      <c r="AE112" s="1031"/>
      <c r="AF112" s="1032" t="s">
        <v>426</v>
      </c>
      <c r="AG112" s="1030"/>
      <c r="AH112" s="1030"/>
      <c r="AI112" s="1030"/>
      <c r="AJ112" s="1031"/>
      <c r="AK112" s="1032" t="s">
        <v>426</v>
      </c>
      <c r="AL112" s="1030"/>
      <c r="AM112" s="1030"/>
      <c r="AN112" s="1030"/>
      <c r="AO112" s="1031"/>
      <c r="AP112" s="1033" t="s">
        <v>120</v>
      </c>
      <c r="AQ112" s="1034"/>
      <c r="AR112" s="1034"/>
      <c r="AS112" s="1034"/>
      <c r="AT112" s="1035"/>
      <c r="AU112" s="971"/>
      <c r="AV112" s="972"/>
      <c r="AW112" s="972"/>
      <c r="AX112" s="972"/>
      <c r="AY112" s="972"/>
      <c r="AZ112" s="1020" t="s">
        <v>432</v>
      </c>
      <c r="BA112" s="1021"/>
      <c r="BB112" s="1021"/>
      <c r="BC112" s="1021"/>
      <c r="BD112" s="1021"/>
      <c r="BE112" s="1021"/>
      <c r="BF112" s="1021"/>
      <c r="BG112" s="1021"/>
      <c r="BH112" s="1021"/>
      <c r="BI112" s="1021"/>
      <c r="BJ112" s="1021"/>
      <c r="BK112" s="1021"/>
      <c r="BL112" s="1021"/>
      <c r="BM112" s="1021"/>
      <c r="BN112" s="1021"/>
      <c r="BO112" s="1021"/>
      <c r="BP112" s="1022"/>
      <c r="BQ112" s="990">
        <v>2317983</v>
      </c>
      <c r="BR112" s="991"/>
      <c r="BS112" s="991"/>
      <c r="BT112" s="991"/>
      <c r="BU112" s="991"/>
      <c r="BV112" s="991">
        <v>2392208</v>
      </c>
      <c r="BW112" s="991"/>
      <c r="BX112" s="991"/>
      <c r="BY112" s="991"/>
      <c r="BZ112" s="991"/>
      <c r="CA112" s="991">
        <v>2662160</v>
      </c>
      <c r="CB112" s="991"/>
      <c r="CC112" s="991"/>
      <c r="CD112" s="991"/>
      <c r="CE112" s="991"/>
      <c r="CF112" s="985">
        <v>92.8</v>
      </c>
      <c r="CG112" s="986"/>
      <c r="CH112" s="986"/>
      <c r="CI112" s="986"/>
      <c r="CJ112" s="986"/>
      <c r="CK112" s="1016"/>
      <c r="CL112" s="1017"/>
      <c r="CM112" s="987" t="s">
        <v>433</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v>737790</v>
      </c>
      <c r="DH112" s="991"/>
      <c r="DI112" s="991"/>
      <c r="DJ112" s="991"/>
      <c r="DK112" s="991"/>
      <c r="DL112" s="991">
        <v>695771</v>
      </c>
      <c r="DM112" s="991"/>
      <c r="DN112" s="991"/>
      <c r="DO112" s="991"/>
      <c r="DP112" s="991"/>
      <c r="DQ112" s="991">
        <v>657958</v>
      </c>
      <c r="DR112" s="991"/>
      <c r="DS112" s="991"/>
      <c r="DT112" s="991"/>
      <c r="DU112" s="991"/>
      <c r="DV112" s="992">
        <v>22.9</v>
      </c>
      <c r="DW112" s="992"/>
      <c r="DX112" s="992"/>
      <c r="DY112" s="992"/>
      <c r="DZ112" s="993"/>
    </row>
    <row r="113" spans="1:130" s="226" customFormat="1" ht="26.25" customHeight="1" x14ac:dyDescent="0.15">
      <c r="A113" s="1025"/>
      <c r="B113" s="1026"/>
      <c r="C113" s="1021" t="s">
        <v>434</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122399</v>
      </c>
      <c r="AB113" s="1005"/>
      <c r="AC113" s="1005"/>
      <c r="AD113" s="1005"/>
      <c r="AE113" s="1006"/>
      <c r="AF113" s="1007">
        <v>123595</v>
      </c>
      <c r="AG113" s="1005"/>
      <c r="AH113" s="1005"/>
      <c r="AI113" s="1005"/>
      <c r="AJ113" s="1006"/>
      <c r="AK113" s="1007">
        <v>176787</v>
      </c>
      <c r="AL113" s="1005"/>
      <c r="AM113" s="1005"/>
      <c r="AN113" s="1005"/>
      <c r="AO113" s="1006"/>
      <c r="AP113" s="1008">
        <v>6.2</v>
      </c>
      <c r="AQ113" s="1009"/>
      <c r="AR113" s="1009"/>
      <c r="AS113" s="1009"/>
      <c r="AT113" s="1010"/>
      <c r="AU113" s="971"/>
      <c r="AV113" s="972"/>
      <c r="AW113" s="972"/>
      <c r="AX113" s="972"/>
      <c r="AY113" s="972"/>
      <c r="AZ113" s="1020" t="s">
        <v>435</v>
      </c>
      <c r="BA113" s="1021"/>
      <c r="BB113" s="1021"/>
      <c r="BC113" s="1021"/>
      <c r="BD113" s="1021"/>
      <c r="BE113" s="1021"/>
      <c r="BF113" s="1021"/>
      <c r="BG113" s="1021"/>
      <c r="BH113" s="1021"/>
      <c r="BI113" s="1021"/>
      <c r="BJ113" s="1021"/>
      <c r="BK113" s="1021"/>
      <c r="BL113" s="1021"/>
      <c r="BM113" s="1021"/>
      <c r="BN113" s="1021"/>
      <c r="BO113" s="1021"/>
      <c r="BP113" s="1022"/>
      <c r="BQ113" s="990">
        <v>69488</v>
      </c>
      <c r="BR113" s="991"/>
      <c r="BS113" s="991"/>
      <c r="BT113" s="991"/>
      <c r="BU113" s="991"/>
      <c r="BV113" s="991">
        <v>101966</v>
      </c>
      <c r="BW113" s="991"/>
      <c r="BX113" s="991"/>
      <c r="BY113" s="991"/>
      <c r="BZ113" s="991"/>
      <c r="CA113" s="991">
        <v>123613</v>
      </c>
      <c r="CB113" s="991"/>
      <c r="CC113" s="991"/>
      <c r="CD113" s="991"/>
      <c r="CE113" s="991"/>
      <c r="CF113" s="985">
        <v>4.3</v>
      </c>
      <c r="CG113" s="986"/>
      <c r="CH113" s="986"/>
      <c r="CI113" s="986"/>
      <c r="CJ113" s="986"/>
      <c r="CK113" s="1016"/>
      <c r="CL113" s="1017"/>
      <c r="CM113" s="987" t="s">
        <v>436</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426</v>
      </c>
      <c r="DH113" s="1030"/>
      <c r="DI113" s="1030"/>
      <c r="DJ113" s="1030"/>
      <c r="DK113" s="1031"/>
      <c r="DL113" s="1032" t="s">
        <v>426</v>
      </c>
      <c r="DM113" s="1030"/>
      <c r="DN113" s="1030"/>
      <c r="DO113" s="1030"/>
      <c r="DP113" s="1031"/>
      <c r="DQ113" s="1032" t="s">
        <v>426</v>
      </c>
      <c r="DR113" s="1030"/>
      <c r="DS113" s="1030"/>
      <c r="DT113" s="1030"/>
      <c r="DU113" s="1031"/>
      <c r="DV113" s="1033" t="s">
        <v>426</v>
      </c>
      <c r="DW113" s="1034"/>
      <c r="DX113" s="1034"/>
      <c r="DY113" s="1034"/>
      <c r="DZ113" s="1035"/>
    </row>
    <row r="114" spans="1:130" s="226" customFormat="1" ht="26.25" customHeight="1" x14ac:dyDescent="0.15">
      <c r="A114" s="1025"/>
      <c r="B114" s="1026"/>
      <c r="C114" s="1021" t="s">
        <v>437</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2543</v>
      </c>
      <c r="AB114" s="1030"/>
      <c r="AC114" s="1030"/>
      <c r="AD114" s="1030"/>
      <c r="AE114" s="1031"/>
      <c r="AF114" s="1032">
        <v>3528</v>
      </c>
      <c r="AG114" s="1030"/>
      <c r="AH114" s="1030"/>
      <c r="AI114" s="1030"/>
      <c r="AJ114" s="1031"/>
      <c r="AK114" s="1032">
        <v>2252</v>
      </c>
      <c r="AL114" s="1030"/>
      <c r="AM114" s="1030"/>
      <c r="AN114" s="1030"/>
      <c r="AO114" s="1031"/>
      <c r="AP114" s="1033">
        <v>0.1</v>
      </c>
      <c r="AQ114" s="1034"/>
      <c r="AR114" s="1034"/>
      <c r="AS114" s="1034"/>
      <c r="AT114" s="1035"/>
      <c r="AU114" s="971"/>
      <c r="AV114" s="972"/>
      <c r="AW114" s="972"/>
      <c r="AX114" s="972"/>
      <c r="AY114" s="972"/>
      <c r="AZ114" s="1020" t="s">
        <v>438</v>
      </c>
      <c r="BA114" s="1021"/>
      <c r="BB114" s="1021"/>
      <c r="BC114" s="1021"/>
      <c r="BD114" s="1021"/>
      <c r="BE114" s="1021"/>
      <c r="BF114" s="1021"/>
      <c r="BG114" s="1021"/>
      <c r="BH114" s="1021"/>
      <c r="BI114" s="1021"/>
      <c r="BJ114" s="1021"/>
      <c r="BK114" s="1021"/>
      <c r="BL114" s="1021"/>
      <c r="BM114" s="1021"/>
      <c r="BN114" s="1021"/>
      <c r="BO114" s="1021"/>
      <c r="BP114" s="1022"/>
      <c r="BQ114" s="990">
        <v>457710</v>
      </c>
      <c r="BR114" s="991"/>
      <c r="BS114" s="991"/>
      <c r="BT114" s="991"/>
      <c r="BU114" s="991"/>
      <c r="BV114" s="991">
        <v>466542</v>
      </c>
      <c r="BW114" s="991"/>
      <c r="BX114" s="991"/>
      <c r="BY114" s="991"/>
      <c r="BZ114" s="991"/>
      <c r="CA114" s="991">
        <v>428528</v>
      </c>
      <c r="CB114" s="991"/>
      <c r="CC114" s="991"/>
      <c r="CD114" s="991"/>
      <c r="CE114" s="991"/>
      <c r="CF114" s="985">
        <v>14.9</v>
      </c>
      <c r="CG114" s="986"/>
      <c r="CH114" s="986"/>
      <c r="CI114" s="986"/>
      <c r="CJ114" s="986"/>
      <c r="CK114" s="1016"/>
      <c r="CL114" s="1017"/>
      <c r="CM114" s="987" t="s">
        <v>439</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426</v>
      </c>
      <c r="DH114" s="1030"/>
      <c r="DI114" s="1030"/>
      <c r="DJ114" s="1030"/>
      <c r="DK114" s="1031"/>
      <c r="DL114" s="1032" t="s">
        <v>426</v>
      </c>
      <c r="DM114" s="1030"/>
      <c r="DN114" s="1030"/>
      <c r="DO114" s="1030"/>
      <c r="DP114" s="1031"/>
      <c r="DQ114" s="1032" t="s">
        <v>426</v>
      </c>
      <c r="DR114" s="1030"/>
      <c r="DS114" s="1030"/>
      <c r="DT114" s="1030"/>
      <c r="DU114" s="1031"/>
      <c r="DV114" s="1033" t="s">
        <v>426</v>
      </c>
      <c r="DW114" s="1034"/>
      <c r="DX114" s="1034"/>
      <c r="DY114" s="1034"/>
      <c r="DZ114" s="1035"/>
    </row>
    <row r="115" spans="1:130" s="226" customFormat="1" ht="26.25" customHeight="1" x14ac:dyDescent="0.15">
      <c r="A115" s="1025"/>
      <c r="B115" s="1026"/>
      <c r="C115" s="1021" t="s">
        <v>440</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94792</v>
      </c>
      <c r="AB115" s="1005"/>
      <c r="AC115" s="1005"/>
      <c r="AD115" s="1005"/>
      <c r="AE115" s="1006"/>
      <c r="AF115" s="1007">
        <v>87627</v>
      </c>
      <c r="AG115" s="1005"/>
      <c r="AH115" s="1005"/>
      <c r="AI115" s="1005"/>
      <c r="AJ115" s="1006"/>
      <c r="AK115" s="1007">
        <v>78170</v>
      </c>
      <c r="AL115" s="1005"/>
      <c r="AM115" s="1005"/>
      <c r="AN115" s="1005"/>
      <c r="AO115" s="1006"/>
      <c r="AP115" s="1008">
        <v>2.7</v>
      </c>
      <c r="AQ115" s="1009"/>
      <c r="AR115" s="1009"/>
      <c r="AS115" s="1009"/>
      <c r="AT115" s="1010"/>
      <c r="AU115" s="971"/>
      <c r="AV115" s="972"/>
      <c r="AW115" s="972"/>
      <c r="AX115" s="972"/>
      <c r="AY115" s="972"/>
      <c r="AZ115" s="1020" t="s">
        <v>441</v>
      </c>
      <c r="BA115" s="1021"/>
      <c r="BB115" s="1021"/>
      <c r="BC115" s="1021"/>
      <c r="BD115" s="1021"/>
      <c r="BE115" s="1021"/>
      <c r="BF115" s="1021"/>
      <c r="BG115" s="1021"/>
      <c r="BH115" s="1021"/>
      <c r="BI115" s="1021"/>
      <c r="BJ115" s="1021"/>
      <c r="BK115" s="1021"/>
      <c r="BL115" s="1021"/>
      <c r="BM115" s="1021"/>
      <c r="BN115" s="1021"/>
      <c r="BO115" s="1021"/>
      <c r="BP115" s="1022"/>
      <c r="BQ115" s="990" t="s">
        <v>426</v>
      </c>
      <c r="BR115" s="991"/>
      <c r="BS115" s="991"/>
      <c r="BT115" s="991"/>
      <c r="BU115" s="991"/>
      <c r="BV115" s="991" t="s">
        <v>426</v>
      </c>
      <c r="BW115" s="991"/>
      <c r="BX115" s="991"/>
      <c r="BY115" s="991"/>
      <c r="BZ115" s="991"/>
      <c r="CA115" s="991" t="s">
        <v>426</v>
      </c>
      <c r="CB115" s="991"/>
      <c r="CC115" s="991"/>
      <c r="CD115" s="991"/>
      <c r="CE115" s="991"/>
      <c r="CF115" s="985" t="s">
        <v>120</v>
      </c>
      <c r="CG115" s="986"/>
      <c r="CH115" s="986"/>
      <c r="CI115" s="986"/>
      <c r="CJ115" s="986"/>
      <c r="CK115" s="1016"/>
      <c r="CL115" s="1017"/>
      <c r="CM115" s="1020" t="s">
        <v>442</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426</v>
      </c>
      <c r="DH115" s="1030"/>
      <c r="DI115" s="1030"/>
      <c r="DJ115" s="1030"/>
      <c r="DK115" s="1031"/>
      <c r="DL115" s="1032" t="s">
        <v>120</v>
      </c>
      <c r="DM115" s="1030"/>
      <c r="DN115" s="1030"/>
      <c r="DO115" s="1030"/>
      <c r="DP115" s="1031"/>
      <c r="DQ115" s="1032" t="s">
        <v>426</v>
      </c>
      <c r="DR115" s="1030"/>
      <c r="DS115" s="1030"/>
      <c r="DT115" s="1030"/>
      <c r="DU115" s="1031"/>
      <c r="DV115" s="1033" t="s">
        <v>426</v>
      </c>
      <c r="DW115" s="1034"/>
      <c r="DX115" s="1034"/>
      <c r="DY115" s="1034"/>
      <c r="DZ115" s="1035"/>
    </row>
    <row r="116" spans="1:130" s="226" customFormat="1" ht="26.25" customHeight="1" x14ac:dyDescent="0.15">
      <c r="A116" s="1027"/>
      <c r="B116" s="1028"/>
      <c r="C116" s="1036" t="s">
        <v>443</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426</v>
      </c>
      <c r="AB116" s="1030"/>
      <c r="AC116" s="1030"/>
      <c r="AD116" s="1030"/>
      <c r="AE116" s="1031"/>
      <c r="AF116" s="1032" t="s">
        <v>426</v>
      </c>
      <c r="AG116" s="1030"/>
      <c r="AH116" s="1030"/>
      <c r="AI116" s="1030"/>
      <c r="AJ116" s="1031"/>
      <c r="AK116" s="1032" t="s">
        <v>426</v>
      </c>
      <c r="AL116" s="1030"/>
      <c r="AM116" s="1030"/>
      <c r="AN116" s="1030"/>
      <c r="AO116" s="1031"/>
      <c r="AP116" s="1033" t="s">
        <v>426</v>
      </c>
      <c r="AQ116" s="1034"/>
      <c r="AR116" s="1034"/>
      <c r="AS116" s="1034"/>
      <c r="AT116" s="1035"/>
      <c r="AU116" s="971"/>
      <c r="AV116" s="972"/>
      <c r="AW116" s="972"/>
      <c r="AX116" s="972"/>
      <c r="AY116" s="972"/>
      <c r="AZ116" s="1038" t="s">
        <v>444</v>
      </c>
      <c r="BA116" s="1039"/>
      <c r="BB116" s="1039"/>
      <c r="BC116" s="1039"/>
      <c r="BD116" s="1039"/>
      <c r="BE116" s="1039"/>
      <c r="BF116" s="1039"/>
      <c r="BG116" s="1039"/>
      <c r="BH116" s="1039"/>
      <c r="BI116" s="1039"/>
      <c r="BJ116" s="1039"/>
      <c r="BK116" s="1039"/>
      <c r="BL116" s="1039"/>
      <c r="BM116" s="1039"/>
      <c r="BN116" s="1039"/>
      <c r="BO116" s="1039"/>
      <c r="BP116" s="1040"/>
      <c r="BQ116" s="990" t="s">
        <v>426</v>
      </c>
      <c r="BR116" s="991"/>
      <c r="BS116" s="991"/>
      <c r="BT116" s="991"/>
      <c r="BU116" s="991"/>
      <c r="BV116" s="991" t="s">
        <v>426</v>
      </c>
      <c r="BW116" s="991"/>
      <c r="BX116" s="991"/>
      <c r="BY116" s="991"/>
      <c r="BZ116" s="991"/>
      <c r="CA116" s="991" t="s">
        <v>426</v>
      </c>
      <c r="CB116" s="991"/>
      <c r="CC116" s="991"/>
      <c r="CD116" s="991"/>
      <c r="CE116" s="991"/>
      <c r="CF116" s="985" t="s">
        <v>426</v>
      </c>
      <c r="CG116" s="986"/>
      <c r="CH116" s="986"/>
      <c r="CI116" s="986"/>
      <c r="CJ116" s="986"/>
      <c r="CK116" s="1016"/>
      <c r="CL116" s="1017"/>
      <c r="CM116" s="987" t="s">
        <v>445</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v>71730</v>
      </c>
      <c r="DH116" s="1030"/>
      <c r="DI116" s="1030"/>
      <c r="DJ116" s="1030"/>
      <c r="DK116" s="1031"/>
      <c r="DL116" s="1032">
        <v>60773</v>
      </c>
      <c r="DM116" s="1030"/>
      <c r="DN116" s="1030"/>
      <c r="DO116" s="1030"/>
      <c r="DP116" s="1031"/>
      <c r="DQ116" s="1032">
        <v>49816</v>
      </c>
      <c r="DR116" s="1030"/>
      <c r="DS116" s="1030"/>
      <c r="DT116" s="1030"/>
      <c r="DU116" s="1031"/>
      <c r="DV116" s="1033">
        <v>1.7</v>
      </c>
      <c r="DW116" s="1034"/>
      <c r="DX116" s="1034"/>
      <c r="DY116" s="1034"/>
      <c r="DZ116" s="1035"/>
    </row>
    <row r="117" spans="1:130" s="226" customFormat="1" ht="26.25" customHeight="1" x14ac:dyDescent="0.15">
      <c r="A117" s="975" t="s">
        <v>180</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446</v>
      </c>
      <c r="Z117" s="957"/>
      <c r="AA117" s="1047">
        <v>722458</v>
      </c>
      <c r="AB117" s="1048"/>
      <c r="AC117" s="1048"/>
      <c r="AD117" s="1048"/>
      <c r="AE117" s="1049"/>
      <c r="AF117" s="1050">
        <v>699333</v>
      </c>
      <c r="AG117" s="1048"/>
      <c r="AH117" s="1048"/>
      <c r="AI117" s="1048"/>
      <c r="AJ117" s="1049"/>
      <c r="AK117" s="1050">
        <v>707107</v>
      </c>
      <c r="AL117" s="1048"/>
      <c r="AM117" s="1048"/>
      <c r="AN117" s="1048"/>
      <c r="AO117" s="1049"/>
      <c r="AP117" s="1051"/>
      <c r="AQ117" s="1052"/>
      <c r="AR117" s="1052"/>
      <c r="AS117" s="1052"/>
      <c r="AT117" s="1053"/>
      <c r="AU117" s="971"/>
      <c r="AV117" s="972"/>
      <c r="AW117" s="972"/>
      <c r="AX117" s="972"/>
      <c r="AY117" s="972"/>
      <c r="AZ117" s="1038" t="s">
        <v>447</v>
      </c>
      <c r="BA117" s="1039"/>
      <c r="BB117" s="1039"/>
      <c r="BC117" s="1039"/>
      <c r="BD117" s="1039"/>
      <c r="BE117" s="1039"/>
      <c r="BF117" s="1039"/>
      <c r="BG117" s="1039"/>
      <c r="BH117" s="1039"/>
      <c r="BI117" s="1039"/>
      <c r="BJ117" s="1039"/>
      <c r="BK117" s="1039"/>
      <c r="BL117" s="1039"/>
      <c r="BM117" s="1039"/>
      <c r="BN117" s="1039"/>
      <c r="BO117" s="1039"/>
      <c r="BP117" s="1040"/>
      <c r="BQ117" s="990" t="s">
        <v>120</v>
      </c>
      <c r="BR117" s="991"/>
      <c r="BS117" s="991"/>
      <c r="BT117" s="991"/>
      <c r="BU117" s="991"/>
      <c r="BV117" s="991" t="s">
        <v>120</v>
      </c>
      <c r="BW117" s="991"/>
      <c r="BX117" s="991"/>
      <c r="BY117" s="991"/>
      <c r="BZ117" s="991"/>
      <c r="CA117" s="991" t="s">
        <v>120</v>
      </c>
      <c r="CB117" s="991"/>
      <c r="CC117" s="991"/>
      <c r="CD117" s="991"/>
      <c r="CE117" s="991"/>
      <c r="CF117" s="985" t="s">
        <v>120</v>
      </c>
      <c r="CG117" s="986"/>
      <c r="CH117" s="986"/>
      <c r="CI117" s="986"/>
      <c r="CJ117" s="986"/>
      <c r="CK117" s="1016"/>
      <c r="CL117" s="1017"/>
      <c r="CM117" s="987" t="s">
        <v>448</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120</v>
      </c>
      <c r="DH117" s="1030"/>
      <c r="DI117" s="1030"/>
      <c r="DJ117" s="1030"/>
      <c r="DK117" s="1031"/>
      <c r="DL117" s="1032" t="s">
        <v>120</v>
      </c>
      <c r="DM117" s="1030"/>
      <c r="DN117" s="1030"/>
      <c r="DO117" s="1030"/>
      <c r="DP117" s="1031"/>
      <c r="DQ117" s="1032" t="s">
        <v>120</v>
      </c>
      <c r="DR117" s="1030"/>
      <c r="DS117" s="1030"/>
      <c r="DT117" s="1030"/>
      <c r="DU117" s="1031"/>
      <c r="DV117" s="1033" t="s">
        <v>120</v>
      </c>
      <c r="DW117" s="1034"/>
      <c r="DX117" s="1034"/>
      <c r="DY117" s="1034"/>
      <c r="DZ117" s="1035"/>
    </row>
    <row r="118" spans="1:130" s="226" customFormat="1" ht="26.25" customHeight="1" x14ac:dyDescent="0.15">
      <c r="A118" s="975" t="s">
        <v>421</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419</v>
      </c>
      <c r="AB118" s="956"/>
      <c r="AC118" s="956"/>
      <c r="AD118" s="956"/>
      <c r="AE118" s="957"/>
      <c r="AF118" s="955" t="s">
        <v>298</v>
      </c>
      <c r="AG118" s="956"/>
      <c r="AH118" s="956"/>
      <c r="AI118" s="956"/>
      <c r="AJ118" s="957"/>
      <c r="AK118" s="955" t="s">
        <v>297</v>
      </c>
      <c r="AL118" s="956"/>
      <c r="AM118" s="956"/>
      <c r="AN118" s="956"/>
      <c r="AO118" s="957"/>
      <c r="AP118" s="1042" t="s">
        <v>420</v>
      </c>
      <c r="AQ118" s="1043"/>
      <c r="AR118" s="1043"/>
      <c r="AS118" s="1043"/>
      <c r="AT118" s="1044"/>
      <c r="AU118" s="971"/>
      <c r="AV118" s="972"/>
      <c r="AW118" s="972"/>
      <c r="AX118" s="972"/>
      <c r="AY118" s="972"/>
      <c r="AZ118" s="1045" t="s">
        <v>449</v>
      </c>
      <c r="BA118" s="1036"/>
      <c r="BB118" s="1036"/>
      <c r="BC118" s="1036"/>
      <c r="BD118" s="1036"/>
      <c r="BE118" s="1036"/>
      <c r="BF118" s="1036"/>
      <c r="BG118" s="1036"/>
      <c r="BH118" s="1036"/>
      <c r="BI118" s="1036"/>
      <c r="BJ118" s="1036"/>
      <c r="BK118" s="1036"/>
      <c r="BL118" s="1036"/>
      <c r="BM118" s="1036"/>
      <c r="BN118" s="1036"/>
      <c r="BO118" s="1036"/>
      <c r="BP118" s="1037"/>
      <c r="BQ118" s="1068" t="s">
        <v>120</v>
      </c>
      <c r="BR118" s="1069"/>
      <c r="BS118" s="1069"/>
      <c r="BT118" s="1069"/>
      <c r="BU118" s="1069"/>
      <c r="BV118" s="1069" t="s">
        <v>120</v>
      </c>
      <c r="BW118" s="1069"/>
      <c r="BX118" s="1069"/>
      <c r="BY118" s="1069"/>
      <c r="BZ118" s="1069"/>
      <c r="CA118" s="1069" t="s">
        <v>120</v>
      </c>
      <c r="CB118" s="1069"/>
      <c r="CC118" s="1069"/>
      <c r="CD118" s="1069"/>
      <c r="CE118" s="1069"/>
      <c r="CF118" s="985" t="s">
        <v>120</v>
      </c>
      <c r="CG118" s="986"/>
      <c r="CH118" s="986"/>
      <c r="CI118" s="986"/>
      <c r="CJ118" s="986"/>
      <c r="CK118" s="1016"/>
      <c r="CL118" s="1017"/>
      <c r="CM118" s="987" t="s">
        <v>450</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120</v>
      </c>
      <c r="DH118" s="1030"/>
      <c r="DI118" s="1030"/>
      <c r="DJ118" s="1030"/>
      <c r="DK118" s="1031"/>
      <c r="DL118" s="1032" t="s">
        <v>120</v>
      </c>
      <c r="DM118" s="1030"/>
      <c r="DN118" s="1030"/>
      <c r="DO118" s="1030"/>
      <c r="DP118" s="1031"/>
      <c r="DQ118" s="1032" t="s">
        <v>120</v>
      </c>
      <c r="DR118" s="1030"/>
      <c r="DS118" s="1030"/>
      <c r="DT118" s="1030"/>
      <c r="DU118" s="1031"/>
      <c r="DV118" s="1033" t="s">
        <v>120</v>
      </c>
      <c r="DW118" s="1034"/>
      <c r="DX118" s="1034"/>
      <c r="DY118" s="1034"/>
      <c r="DZ118" s="1035"/>
    </row>
    <row r="119" spans="1:130" s="226" customFormat="1" ht="26.25" customHeight="1" x14ac:dyDescent="0.15">
      <c r="A119" s="1129" t="s">
        <v>424</v>
      </c>
      <c r="B119" s="1015"/>
      <c r="C119" s="994" t="s">
        <v>425</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120</v>
      </c>
      <c r="AB119" s="963"/>
      <c r="AC119" s="963"/>
      <c r="AD119" s="963"/>
      <c r="AE119" s="964"/>
      <c r="AF119" s="965" t="s">
        <v>120</v>
      </c>
      <c r="AG119" s="963"/>
      <c r="AH119" s="963"/>
      <c r="AI119" s="963"/>
      <c r="AJ119" s="964"/>
      <c r="AK119" s="965" t="s">
        <v>120</v>
      </c>
      <c r="AL119" s="963"/>
      <c r="AM119" s="963"/>
      <c r="AN119" s="963"/>
      <c r="AO119" s="964"/>
      <c r="AP119" s="966" t="s">
        <v>120</v>
      </c>
      <c r="AQ119" s="967"/>
      <c r="AR119" s="967"/>
      <c r="AS119" s="967"/>
      <c r="AT119" s="968"/>
      <c r="AU119" s="973"/>
      <c r="AV119" s="974"/>
      <c r="AW119" s="974"/>
      <c r="AX119" s="974"/>
      <c r="AY119" s="974"/>
      <c r="AZ119" s="257" t="s">
        <v>180</v>
      </c>
      <c r="BA119" s="257"/>
      <c r="BB119" s="257"/>
      <c r="BC119" s="257"/>
      <c r="BD119" s="257"/>
      <c r="BE119" s="257"/>
      <c r="BF119" s="257"/>
      <c r="BG119" s="257"/>
      <c r="BH119" s="257"/>
      <c r="BI119" s="257"/>
      <c r="BJ119" s="257"/>
      <c r="BK119" s="257"/>
      <c r="BL119" s="257"/>
      <c r="BM119" s="257"/>
      <c r="BN119" s="257"/>
      <c r="BO119" s="1046" t="s">
        <v>451</v>
      </c>
      <c r="BP119" s="1077"/>
      <c r="BQ119" s="1068">
        <v>8957060</v>
      </c>
      <c r="BR119" s="1069"/>
      <c r="BS119" s="1069"/>
      <c r="BT119" s="1069"/>
      <c r="BU119" s="1069"/>
      <c r="BV119" s="1069">
        <v>8981886</v>
      </c>
      <c r="BW119" s="1069"/>
      <c r="BX119" s="1069"/>
      <c r="BY119" s="1069"/>
      <c r="BZ119" s="1069"/>
      <c r="CA119" s="1069">
        <v>9323493</v>
      </c>
      <c r="CB119" s="1069"/>
      <c r="CC119" s="1069"/>
      <c r="CD119" s="1069"/>
      <c r="CE119" s="1069"/>
      <c r="CF119" s="1070"/>
      <c r="CG119" s="1071"/>
      <c r="CH119" s="1071"/>
      <c r="CI119" s="1071"/>
      <c r="CJ119" s="1072"/>
      <c r="CK119" s="1018"/>
      <c r="CL119" s="1019"/>
      <c r="CM119" s="1073" t="s">
        <v>452</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v>134566</v>
      </c>
      <c r="DH119" s="1055"/>
      <c r="DI119" s="1055"/>
      <c r="DJ119" s="1055"/>
      <c r="DK119" s="1056"/>
      <c r="DL119" s="1054" t="s">
        <v>120</v>
      </c>
      <c r="DM119" s="1055"/>
      <c r="DN119" s="1055"/>
      <c r="DO119" s="1055"/>
      <c r="DP119" s="1056"/>
      <c r="DQ119" s="1054" t="s">
        <v>120</v>
      </c>
      <c r="DR119" s="1055"/>
      <c r="DS119" s="1055"/>
      <c r="DT119" s="1055"/>
      <c r="DU119" s="1056"/>
      <c r="DV119" s="1057" t="s">
        <v>120</v>
      </c>
      <c r="DW119" s="1058"/>
      <c r="DX119" s="1058"/>
      <c r="DY119" s="1058"/>
      <c r="DZ119" s="1059"/>
    </row>
    <row r="120" spans="1:130" s="226" customFormat="1" ht="26.25" customHeight="1" x14ac:dyDescent="0.15">
      <c r="A120" s="1130"/>
      <c r="B120" s="1017"/>
      <c r="C120" s="987" t="s">
        <v>429</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120</v>
      </c>
      <c r="AB120" s="1030"/>
      <c r="AC120" s="1030"/>
      <c r="AD120" s="1030"/>
      <c r="AE120" s="1031"/>
      <c r="AF120" s="1032" t="s">
        <v>120</v>
      </c>
      <c r="AG120" s="1030"/>
      <c r="AH120" s="1030"/>
      <c r="AI120" s="1030"/>
      <c r="AJ120" s="1031"/>
      <c r="AK120" s="1032" t="s">
        <v>120</v>
      </c>
      <c r="AL120" s="1030"/>
      <c r="AM120" s="1030"/>
      <c r="AN120" s="1030"/>
      <c r="AO120" s="1031"/>
      <c r="AP120" s="1033" t="s">
        <v>120</v>
      </c>
      <c r="AQ120" s="1034"/>
      <c r="AR120" s="1034"/>
      <c r="AS120" s="1034"/>
      <c r="AT120" s="1035"/>
      <c r="AU120" s="1060" t="s">
        <v>453</v>
      </c>
      <c r="AV120" s="1061"/>
      <c r="AW120" s="1061"/>
      <c r="AX120" s="1061"/>
      <c r="AY120" s="1062"/>
      <c r="AZ120" s="1011" t="s">
        <v>454</v>
      </c>
      <c r="BA120" s="960"/>
      <c r="BB120" s="960"/>
      <c r="BC120" s="960"/>
      <c r="BD120" s="960"/>
      <c r="BE120" s="960"/>
      <c r="BF120" s="960"/>
      <c r="BG120" s="960"/>
      <c r="BH120" s="960"/>
      <c r="BI120" s="960"/>
      <c r="BJ120" s="960"/>
      <c r="BK120" s="960"/>
      <c r="BL120" s="960"/>
      <c r="BM120" s="960"/>
      <c r="BN120" s="960"/>
      <c r="BO120" s="960"/>
      <c r="BP120" s="961"/>
      <c r="BQ120" s="997">
        <v>2320610</v>
      </c>
      <c r="BR120" s="998"/>
      <c r="BS120" s="998"/>
      <c r="BT120" s="998"/>
      <c r="BU120" s="998"/>
      <c r="BV120" s="998">
        <v>2431413</v>
      </c>
      <c r="BW120" s="998"/>
      <c r="BX120" s="998"/>
      <c r="BY120" s="998"/>
      <c r="BZ120" s="998"/>
      <c r="CA120" s="998">
        <v>2471462</v>
      </c>
      <c r="CB120" s="998"/>
      <c r="CC120" s="998"/>
      <c r="CD120" s="998"/>
      <c r="CE120" s="998"/>
      <c r="CF120" s="1012">
        <v>86.1</v>
      </c>
      <c r="CG120" s="1013"/>
      <c r="CH120" s="1013"/>
      <c r="CI120" s="1013"/>
      <c r="CJ120" s="1013"/>
      <c r="CK120" s="1078" t="s">
        <v>455</v>
      </c>
      <c r="CL120" s="1079"/>
      <c r="CM120" s="1079"/>
      <c r="CN120" s="1079"/>
      <c r="CO120" s="1080"/>
      <c r="CP120" s="1086" t="s">
        <v>398</v>
      </c>
      <c r="CQ120" s="1087"/>
      <c r="CR120" s="1087"/>
      <c r="CS120" s="1087"/>
      <c r="CT120" s="1087"/>
      <c r="CU120" s="1087"/>
      <c r="CV120" s="1087"/>
      <c r="CW120" s="1087"/>
      <c r="CX120" s="1087"/>
      <c r="CY120" s="1087"/>
      <c r="CZ120" s="1087"/>
      <c r="DA120" s="1087"/>
      <c r="DB120" s="1087"/>
      <c r="DC120" s="1087"/>
      <c r="DD120" s="1087"/>
      <c r="DE120" s="1087"/>
      <c r="DF120" s="1088"/>
      <c r="DG120" s="997">
        <v>1945876</v>
      </c>
      <c r="DH120" s="998"/>
      <c r="DI120" s="998"/>
      <c r="DJ120" s="998"/>
      <c r="DK120" s="998"/>
      <c r="DL120" s="998">
        <v>2035652</v>
      </c>
      <c r="DM120" s="998"/>
      <c r="DN120" s="998"/>
      <c r="DO120" s="998"/>
      <c r="DP120" s="998"/>
      <c r="DQ120" s="998">
        <v>2304827</v>
      </c>
      <c r="DR120" s="998"/>
      <c r="DS120" s="998"/>
      <c r="DT120" s="998"/>
      <c r="DU120" s="998"/>
      <c r="DV120" s="999">
        <v>80.3</v>
      </c>
      <c r="DW120" s="999"/>
      <c r="DX120" s="999"/>
      <c r="DY120" s="999"/>
      <c r="DZ120" s="1000"/>
    </row>
    <row r="121" spans="1:130" s="226" customFormat="1" ht="26.25" customHeight="1" x14ac:dyDescent="0.15">
      <c r="A121" s="1130"/>
      <c r="B121" s="1017"/>
      <c r="C121" s="1038" t="s">
        <v>456</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v>76644</v>
      </c>
      <c r="AB121" s="1030"/>
      <c r="AC121" s="1030"/>
      <c r="AD121" s="1030"/>
      <c r="AE121" s="1031"/>
      <c r="AF121" s="1032">
        <v>75594</v>
      </c>
      <c r="AG121" s="1030"/>
      <c r="AH121" s="1030"/>
      <c r="AI121" s="1030"/>
      <c r="AJ121" s="1031"/>
      <c r="AK121" s="1032">
        <v>66337</v>
      </c>
      <c r="AL121" s="1030"/>
      <c r="AM121" s="1030"/>
      <c r="AN121" s="1030"/>
      <c r="AO121" s="1031"/>
      <c r="AP121" s="1033">
        <v>2.2999999999999998</v>
      </c>
      <c r="AQ121" s="1034"/>
      <c r="AR121" s="1034"/>
      <c r="AS121" s="1034"/>
      <c r="AT121" s="1035"/>
      <c r="AU121" s="1063"/>
      <c r="AV121" s="1064"/>
      <c r="AW121" s="1064"/>
      <c r="AX121" s="1064"/>
      <c r="AY121" s="1065"/>
      <c r="AZ121" s="1020" t="s">
        <v>457</v>
      </c>
      <c r="BA121" s="1021"/>
      <c r="BB121" s="1021"/>
      <c r="BC121" s="1021"/>
      <c r="BD121" s="1021"/>
      <c r="BE121" s="1021"/>
      <c r="BF121" s="1021"/>
      <c r="BG121" s="1021"/>
      <c r="BH121" s="1021"/>
      <c r="BI121" s="1021"/>
      <c r="BJ121" s="1021"/>
      <c r="BK121" s="1021"/>
      <c r="BL121" s="1021"/>
      <c r="BM121" s="1021"/>
      <c r="BN121" s="1021"/>
      <c r="BO121" s="1021"/>
      <c r="BP121" s="1022"/>
      <c r="BQ121" s="990">
        <v>147925</v>
      </c>
      <c r="BR121" s="991"/>
      <c r="BS121" s="991"/>
      <c r="BT121" s="991"/>
      <c r="BU121" s="991"/>
      <c r="BV121" s="991">
        <v>138712</v>
      </c>
      <c r="BW121" s="991"/>
      <c r="BX121" s="991"/>
      <c r="BY121" s="991"/>
      <c r="BZ121" s="991"/>
      <c r="CA121" s="991">
        <v>169073</v>
      </c>
      <c r="CB121" s="991"/>
      <c r="CC121" s="991"/>
      <c r="CD121" s="991"/>
      <c r="CE121" s="991"/>
      <c r="CF121" s="985">
        <v>5.9</v>
      </c>
      <c r="CG121" s="986"/>
      <c r="CH121" s="986"/>
      <c r="CI121" s="986"/>
      <c r="CJ121" s="986"/>
      <c r="CK121" s="1081"/>
      <c r="CL121" s="1082"/>
      <c r="CM121" s="1082"/>
      <c r="CN121" s="1082"/>
      <c r="CO121" s="1083"/>
      <c r="CP121" s="1091" t="s">
        <v>400</v>
      </c>
      <c r="CQ121" s="1092"/>
      <c r="CR121" s="1092"/>
      <c r="CS121" s="1092"/>
      <c r="CT121" s="1092"/>
      <c r="CU121" s="1092"/>
      <c r="CV121" s="1092"/>
      <c r="CW121" s="1092"/>
      <c r="CX121" s="1092"/>
      <c r="CY121" s="1092"/>
      <c r="CZ121" s="1092"/>
      <c r="DA121" s="1092"/>
      <c r="DB121" s="1092"/>
      <c r="DC121" s="1092"/>
      <c r="DD121" s="1092"/>
      <c r="DE121" s="1092"/>
      <c r="DF121" s="1093"/>
      <c r="DG121" s="990">
        <v>372107</v>
      </c>
      <c r="DH121" s="991"/>
      <c r="DI121" s="991"/>
      <c r="DJ121" s="991"/>
      <c r="DK121" s="991"/>
      <c r="DL121" s="991">
        <v>356556</v>
      </c>
      <c r="DM121" s="991"/>
      <c r="DN121" s="991"/>
      <c r="DO121" s="991"/>
      <c r="DP121" s="991"/>
      <c r="DQ121" s="991">
        <v>357333</v>
      </c>
      <c r="DR121" s="991"/>
      <c r="DS121" s="991"/>
      <c r="DT121" s="991"/>
      <c r="DU121" s="991"/>
      <c r="DV121" s="992">
        <v>12.5</v>
      </c>
      <c r="DW121" s="992"/>
      <c r="DX121" s="992"/>
      <c r="DY121" s="992"/>
      <c r="DZ121" s="993"/>
    </row>
    <row r="122" spans="1:130" s="226" customFormat="1" ht="26.25" customHeight="1" x14ac:dyDescent="0.15">
      <c r="A122" s="1130"/>
      <c r="B122" s="1017"/>
      <c r="C122" s="987" t="s">
        <v>439</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120</v>
      </c>
      <c r="AB122" s="1030"/>
      <c r="AC122" s="1030"/>
      <c r="AD122" s="1030"/>
      <c r="AE122" s="1031"/>
      <c r="AF122" s="1032" t="s">
        <v>120</v>
      </c>
      <c r="AG122" s="1030"/>
      <c r="AH122" s="1030"/>
      <c r="AI122" s="1030"/>
      <c r="AJ122" s="1031"/>
      <c r="AK122" s="1032" t="s">
        <v>120</v>
      </c>
      <c r="AL122" s="1030"/>
      <c r="AM122" s="1030"/>
      <c r="AN122" s="1030"/>
      <c r="AO122" s="1031"/>
      <c r="AP122" s="1033" t="s">
        <v>120</v>
      </c>
      <c r="AQ122" s="1034"/>
      <c r="AR122" s="1034"/>
      <c r="AS122" s="1034"/>
      <c r="AT122" s="1035"/>
      <c r="AU122" s="1063"/>
      <c r="AV122" s="1064"/>
      <c r="AW122" s="1064"/>
      <c r="AX122" s="1064"/>
      <c r="AY122" s="1065"/>
      <c r="AZ122" s="1045" t="s">
        <v>458</v>
      </c>
      <c r="BA122" s="1036"/>
      <c r="BB122" s="1036"/>
      <c r="BC122" s="1036"/>
      <c r="BD122" s="1036"/>
      <c r="BE122" s="1036"/>
      <c r="BF122" s="1036"/>
      <c r="BG122" s="1036"/>
      <c r="BH122" s="1036"/>
      <c r="BI122" s="1036"/>
      <c r="BJ122" s="1036"/>
      <c r="BK122" s="1036"/>
      <c r="BL122" s="1036"/>
      <c r="BM122" s="1036"/>
      <c r="BN122" s="1036"/>
      <c r="BO122" s="1036"/>
      <c r="BP122" s="1037"/>
      <c r="BQ122" s="1068">
        <v>5693341</v>
      </c>
      <c r="BR122" s="1069"/>
      <c r="BS122" s="1069"/>
      <c r="BT122" s="1069"/>
      <c r="BU122" s="1069"/>
      <c r="BV122" s="1069">
        <v>5630514</v>
      </c>
      <c r="BW122" s="1069"/>
      <c r="BX122" s="1069"/>
      <c r="BY122" s="1069"/>
      <c r="BZ122" s="1069"/>
      <c r="CA122" s="1069">
        <v>5551937</v>
      </c>
      <c r="CB122" s="1069"/>
      <c r="CC122" s="1069"/>
      <c r="CD122" s="1069"/>
      <c r="CE122" s="1069"/>
      <c r="CF122" s="1089">
        <v>193.5</v>
      </c>
      <c r="CG122" s="1090"/>
      <c r="CH122" s="1090"/>
      <c r="CI122" s="1090"/>
      <c r="CJ122" s="1090"/>
      <c r="CK122" s="1081"/>
      <c r="CL122" s="1082"/>
      <c r="CM122" s="1082"/>
      <c r="CN122" s="1082"/>
      <c r="CO122" s="1083"/>
      <c r="CP122" s="1091" t="s">
        <v>394</v>
      </c>
      <c r="CQ122" s="1092"/>
      <c r="CR122" s="1092"/>
      <c r="CS122" s="1092"/>
      <c r="CT122" s="1092"/>
      <c r="CU122" s="1092"/>
      <c r="CV122" s="1092"/>
      <c r="CW122" s="1092"/>
      <c r="CX122" s="1092"/>
      <c r="CY122" s="1092"/>
      <c r="CZ122" s="1092"/>
      <c r="DA122" s="1092"/>
      <c r="DB122" s="1092"/>
      <c r="DC122" s="1092"/>
      <c r="DD122" s="1092"/>
      <c r="DE122" s="1092"/>
      <c r="DF122" s="1093"/>
      <c r="DG122" s="990" t="s">
        <v>120</v>
      </c>
      <c r="DH122" s="991"/>
      <c r="DI122" s="991"/>
      <c r="DJ122" s="991"/>
      <c r="DK122" s="991"/>
      <c r="DL122" s="991" t="s">
        <v>120</v>
      </c>
      <c r="DM122" s="991"/>
      <c r="DN122" s="991"/>
      <c r="DO122" s="991"/>
      <c r="DP122" s="991"/>
      <c r="DQ122" s="991" t="s">
        <v>120</v>
      </c>
      <c r="DR122" s="991"/>
      <c r="DS122" s="991"/>
      <c r="DT122" s="991"/>
      <c r="DU122" s="991"/>
      <c r="DV122" s="992" t="s">
        <v>120</v>
      </c>
      <c r="DW122" s="992"/>
      <c r="DX122" s="992"/>
      <c r="DY122" s="992"/>
      <c r="DZ122" s="993"/>
    </row>
    <row r="123" spans="1:130" s="226" customFormat="1" ht="26.25" customHeight="1" x14ac:dyDescent="0.15">
      <c r="A123" s="1130"/>
      <c r="B123" s="1017"/>
      <c r="C123" s="987" t="s">
        <v>445</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v>18081</v>
      </c>
      <c r="AB123" s="1030"/>
      <c r="AC123" s="1030"/>
      <c r="AD123" s="1030"/>
      <c r="AE123" s="1031"/>
      <c r="AF123" s="1032">
        <v>11984</v>
      </c>
      <c r="AG123" s="1030"/>
      <c r="AH123" s="1030"/>
      <c r="AI123" s="1030"/>
      <c r="AJ123" s="1031"/>
      <c r="AK123" s="1032">
        <v>11797</v>
      </c>
      <c r="AL123" s="1030"/>
      <c r="AM123" s="1030"/>
      <c r="AN123" s="1030"/>
      <c r="AO123" s="1031"/>
      <c r="AP123" s="1033">
        <v>0.4</v>
      </c>
      <c r="AQ123" s="1034"/>
      <c r="AR123" s="1034"/>
      <c r="AS123" s="1034"/>
      <c r="AT123" s="1035"/>
      <c r="AU123" s="1066"/>
      <c r="AV123" s="1067"/>
      <c r="AW123" s="1067"/>
      <c r="AX123" s="1067"/>
      <c r="AY123" s="1067"/>
      <c r="AZ123" s="257" t="s">
        <v>180</v>
      </c>
      <c r="BA123" s="257"/>
      <c r="BB123" s="257"/>
      <c r="BC123" s="257"/>
      <c r="BD123" s="257"/>
      <c r="BE123" s="257"/>
      <c r="BF123" s="257"/>
      <c r="BG123" s="257"/>
      <c r="BH123" s="257"/>
      <c r="BI123" s="257"/>
      <c r="BJ123" s="257"/>
      <c r="BK123" s="257"/>
      <c r="BL123" s="257"/>
      <c r="BM123" s="257"/>
      <c r="BN123" s="257"/>
      <c r="BO123" s="1046" t="s">
        <v>459</v>
      </c>
      <c r="BP123" s="1077"/>
      <c r="BQ123" s="1136">
        <v>8161876</v>
      </c>
      <c r="BR123" s="1137"/>
      <c r="BS123" s="1137"/>
      <c r="BT123" s="1137"/>
      <c r="BU123" s="1137"/>
      <c r="BV123" s="1137">
        <v>8200639</v>
      </c>
      <c r="BW123" s="1137"/>
      <c r="BX123" s="1137"/>
      <c r="BY123" s="1137"/>
      <c r="BZ123" s="1137"/>
      <c r="CA123" s="1137">
        <v>8192472</v>
      </c>
      <c r="CB123" s="1137"/>
      <c r="CC123" s="1137"/>
      <c r="CD123" s="1137"/>
      <c r="CE123" s="1137"/>
      <c r="CF123" s="1070"/>
      <c r="CG123" s="1071"/>
      <c r="CH123" s="1071"/>
      <c r="CI123" s="1071"/>
      <c r="CJ123" s="1072"/>
      <c r="CK123" s="1081"/>
      <c r="CL123" s="1082"/>
      <c r="CM123" s="1082"/>
      <c r="CN123" s="1082"/>
      <c r="CO123" s="1083"/>
      <c r="CP123" s="1091" t="s">
        <v>395</v>
      </c>
      <c r="CQ123" s="1092"/>
      <c r="CR123" s="1092"/>
      <c r="CS123" s="1092"/>
      <c r="CT123" s="1092"/>
      <c r="CU123" s="1092"/>
      <c r="CV123" s="1092"/>
      <c r="CW123" s="1092"/>
      <c r="CX123" s="1092"/>
      <c r="CY123" s="1092"/>
      <c r="CZ123" s="1092"/>
      <c r="DA123" s="1092"/>
      <c r="DB123" s="1092"/>
      <c r="DC123" s="1092"/>
      <c r="DD123" s="1092"/>
      <c r="DE123" s="1092"/>
      <c r="DF123" s="1093"/>
      <c r="DG123" s="1029" t="s">
        <v>120</v>
      </c>
      <c r="DH123" s="1030"/>
      <c r="DI123" s="1030"/>
      <c r="DJ123" s="1030"/>
      <c r="DK123" s="1031"/>
      <c r="DL123" s="1032" t="s">
        <v>120</v>
      </c>
      <c r="DM123" s="1030"/>
      <c r="DN123" s="1030"/>
      <c r="DO123" s="1030"/>
      <c r="DP123" s="1031"/>
      <c r="DQ123" s="1032" t="s">
        <v>120</v>
      </c>
      <c r="DR123" s="1030"/>
      <c r="DS123" s="1030"/>
      <c r="DT123" s="1030"/>
      <c r="DU123" s="1031"/>
      <c r="DV123" s="1033" t="s">
        <v>120</v>
      </c>
      <c r="DW123" s="1034"/>
      <c r="DX123" s="1034"/>
      <c r="DY123" s="1034"/>
      <c r="DZ123" s="1035"/>
    </row>
    <row r="124" spans="1:130" s="226" customFormat="1" ht="26.25" customHeight="1" thickBot="1" x14ac:dyDescent="0.2">
      <c r="A124" s="1130"/>
      <c r="B124" s="1017"/>
      <c r="C124" s="987" t="s">
        <v>448</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120</v>
      </c>
      <c r="AB124" s="1030"/>
      <c r="AC124" s="1030"/>
      <c r="AD124" s="1030"/>
      <c r="AE124" s="1031"/>
      <c r="AF124" s="1032" t="s">
        <v>120</v>
      </c>
      <c r="AG124" s="1030"/>
      <c r="AH124" s="1030"/>
      <c r="AI124" s="1030"/>
      <c r="AJ124" s="1031"/>
      <c r="AK124" s="1032" t="s">
        <v>120</v>
      </c>
      <c r="AL124" s="1030"/>
      <c r="AM124" s="1030"/>
      <c r="AN124" s="1030"/>
      <c r="AO124" s="1031"/>
      <c r="AP124" s="1033" t="s">
        <v>120</v>
      </c>
      <c r="AQ124" s="1034"/>
      <c r="AR124" s="1034"/>
      <c r="AS124" s="1034"/>
      <c r="AT124" s="1035"/>
      <c r="AU124" s="1132" t="s">
        <v>460</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27.2</v>
      </c>
      <c r="BR124" s="1099"/>
      <c r="BS124" s="1099"/>
      <c r="BT124" s="1099"/>
      <c r="BU124" s="1099"/>
      <c r="BV124" s="1099">
        <v>27.3</v>
      </c>
      <c r="BW124" s="1099"/>
      <c r="BX124" s="1099"/>
      <c r="BY124" s="1099"/>
      <c r="BZ124" s="1099"/>
      <c r="CA124" s="1099">
        <v>39.4</v>
      </c>
      <c r="CB124" s="1099"/>
      <c r="CC124" s="1099"/>
      <c r="CD124" s="1099"/>
      <c r="CE124" s="1099"/>
      <c r="CF124" s="1100"/>
      <c r="CG124" s="1101"/>
      <c r="CH124" s="1101"/>
      <c r="CI124" s="1101"/>
      <c r="CJ124" s="1102"/>
      <c r="CK124" s="1084"/>
      <c r="CL124" s="1084"/>
      <c r="CM124" s="1084"/>
      <c r="CN124" s="1084"/>
      <c r="CO124" s="1085"/>
      <c r="CP124" s="1091" t="s">
        <v>461</v>
      </c>
      <c r="CQ124" s="1092"/>
      <c r="CR124" s="1092"/>
      <c r="CS124" s="1092"/>
      <c r="CT124" s="1092"/>
      <c r="CU124" s="1092"/>
      <c r="CV124" s="1092"/>
      <c r="CW124" s="1092"/>
      <c r="CX124" s="1092"/>
      <c r="CY124" s="1092"/>
      <c r="CZ124" s="1092"/>
      <c r="DA124" s="1092"/>
      <c r="DB124" s="1092"/>
      <c r="DC124" s="1092"/>
      <c r="DD124" s="1092"/>
      <c r="DE124" s="1092"/>
      <c r="DF124" s="1093"/>
      <c r="DG124" s="1076" t="s">
        <v>120</v>
      </c>
      <c r="DH124" s="1055"/>
      <c r="DI124" s="1055"/>
      <c r="DJ124" s="1055"/>
      <c r="DK124" s="1056"/>
      <c r="DL124" s="1054" t="s">
        <v>120</v>
      </c>
      <c r="DM124" s="1055"/>
      <c r="DN124" s="1055"/>
      <c r="DO124" s="1055"/>
      <c r="DP124" s="1056"/>
      <c r="DQ124" s="1054" t="s">
        <v>120</v>
      </c>
      <c r="DR124" s="1055"/>
      <c r="DS124" s="1055"/>
      <c r="DT124" s="1055"/>
      <c r="DU124" s="1056"/>
      <c r="DV124" s="1057" t="s">
        <v>120</v>
      </c>
      <c r="DW124" s="1058"/>
      <c r="DX124" s="1058"/>
      <c r="DY124" s="1058"/>
      <c r="DZ124" s="1059"/>
    </row>
    <row r="125" spans="1:130" s="226" customFormat="1" ht="26.25" customHeight="1" x14ac:dyDescent="0.15">
      <c r="A125" s="1130"/>
      <c r="B125" s="1017"/>
      <c r="C125" s="987" t="s">
        <v>450</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120</v>
      </c>
      <c r="AB125" s="1030"/>
      <c r="AC125" s="1030"/>
      <c r="AD125" s="1030"/>
      <c r="AE125" s="1031"/>
      <c r="AF125" s="1032" t="s">
        <v>120</v>
      </c>
      <c r="AG125" s="1030"/>
      <c r="AH125" s="1030"/>
      <c r="AI125" s="1030"/>
      <c r="AJ125" s="1031"/>
      <c r="AK125" s="1032" t="s">
        <v>120</v>
      </c>
      <c r="AL125" s="1030"/>
      <c r="AM125" s="1030"/>
      <c r="AN125" s="1030"/>
      <c r="AO125" s="1031"/>
      <c r="AP125" s="1033" t="s">
        <v>120</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462</v>
      </c>
      <c r="CL125" s="1079"/>
      <c r="CM125" s="1079"/>
      <c r="CN125" s="1079"/>
      <c r="CO125" s="1080"/>
      <c r="CP125" s="1011" t="s">
        <v>463</v>
      </c>
      <c r="CQ125" s="960"/>
      <c r="CR125" s="960"/>
      <c r="CS125" s="960"/>
      <c r="CT125" s="960"/>
      <c r="CU125" s="960"/>
      <c r="CV125" s="960"/>
      <c r="CW125" s="960"/>
      <c r="CX125" s="960"/>
      <c r="CY125" s="960"/>
      <c r="CZ125" s="960"/>
      <c r="DA125" s="960"/>
      <c r="DB125" s="960"/>
      <c r="DC125" s="960"/>
      <c r="DD125" s="960"/>
      <c r="DE125" s="960"/>
      <c r="DF125" s="961"/>
      <c r="DG125" s="997" t="s">
        <v>120</v>
      </c>
      <c r="DH125" s="998"/>
      <c r="DI125" s="998"/>
      <c r="DJ125" s="998"/>
      <c r="DK125" s="998"/>
      <c r="DL125" s="998" t="s">
        <v>120</v>
      </c>
      <c r="DM125" s="998"/>
      <c r="DN125" s="998"/>
      <c r="DO125" s="998"/>
      <c r="DP125" s="998"/>
      <c r="DQ125" s="998" t="s">
        <v>120</v>
      </c>
      <c r="DR125" s="998"/>
      <c r="DS125" s="998"/>
      <c r="DT125" s="998"/>
      <c r="DU125" s="998"/>
      <c r="DV125" s="999" t="s">
        <v>120</v>
      </c>
      <c r="DW125" s="999"/>
      <c r="DX125" s="999"/>
      <c r="DY125" s="999"/>
      <c r="DZ125" s="1000"/>
    </row>
    <row r="126" spans="1:130" s="226" customFormat="1" ht="26.25" customHeight="1" thickBot="1" x14ac:dyDescent="0.2">
      <c r="A126" s="1130"/>
      <c r="B126" s="1017"/>
      <c r="C126" s="987" t="s">
        <v>452</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120</v>
      </c>
      <c r="AB126" s="1030"/>
      <c r="AC126" s="1030"/>
      <c r="AD126" s="1030"/>
      <c r="AE126" s="1031"/>
      <c r="AF126" s="1032" t="s">
        <v>120</v>
      </c>
      <c r="AG126" s="1030"/>
      <c r="AH126" s="1030"/>
      <c r="AI126" s="1030"/>
      <c r="AJ126" s="1031"/>
      <c r="AK126" s="1032" t="s">
        <v>120</v>
      </c>
      <c r="AL126" s="1030"/>
      <c r="AM126" s="1030"/>
      <c r="AN126" s="1030"/>
      <c r="AO126" s="1031"/>
      <c r="AP126" s="1033" t="s">
        <v>120</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464</v>
      </c>
      <c r="CQ126" s="1021"/>
      <c r="CR126" s="1021"/>
      <c r="CS126" s="1021"/>
      <c r="CT126" s="1021"/>
      <c r="CU126" s="1021"/>
      <c r="CV126" s="1021"/>
      <c r="CW126" s="1021"/>
      <c r="CX126" s="1021"/>
      <c r="CY126" s="1021"/>
      <c r="CZ126" s="1021"/>
      <c r="DA126" s="1021"/>
      <c r="DB126" s="1021"/>
      <c r="DC126" s="1021"/>
      <c r="DD126" s="1021"/>
      <c r="DE126" s="1021"/>
      <c r="DF126" s="1022"/>
      <c r="DG126" s="990" t="s">
        <v>120</v>
      </c>
      <c r="DH126" s="991"/>
      <c r="DI126" s="991"/>
      <c r="DJ126" s="991"/>
      <c r="DK126" s="991"/>
      <c r="DL126" s="991" t="s">
        <v>120</v>
      </c>
      <c r="DM126" s="991"/>
      <c r="DN126" s="991"/>
      <c r="DO126" s="991"/>
      <c r="DP126" s="991"/>
      <c r="DQ126" s="991" t="s">
        <v>120</v>
      </c>
      <c r="DR126" s="991"/>
      <c r="DS126" s="991"/>
      <c r="DT126" s="991"/>
      <c r="DU126" s="991"/>
      <c r="DV126" s="992" t="s">
        <v>120</v>
      </c>
      <c r="DW126" s="992"/>
      <c r="DX126" s="992"/>
      <c r="DY126" s="992"/>
      <c r="DZ126" s="993"/>
    </row>
    <row r="127" spans="1:130" s="226" customFormat="1" ht="26.25" customHeight="1" x14ac:dyDescent="0.15">
      <c r="A127" s="1131"/>
      <c r="B127" s="1019"/>
      <c r="C127" s="1073" t="s">
        <v>465</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v>67</v>
      </c>
      <c r="AB127" s="1030"/>
      <c r="AC127" s="1030"/>
      <c r="AD127" s="1030"/>
      <c r="AE127" s="1031"/>
      <c r="AF127" s="1032">
        <v>49</v>
      </c>
      <c r="AG127" s="1030"/>
      <c r="AH127" s="1030"/>
      <c r="AI127" s="1030"/>
      <c r="AJ127" s="1031"/>
      <c r="AK127" s="1032">
        <v>36</v>
      </c>
      <c r="AL127" s="1030"/>
      <c r="AM127" s="1030"/>
      <c r="AN127" s="1030"/>
      <c r="AO127" s="1031"/>
      <c r="AP127" s="1033">
        <v>0</v>
      </c>
      <c r="AQ127" s="1034"/>
      <c r="AR127" s="1034"/>
      <c r="AS127" s="1034"/>
      <c r="AT127" s="1035"/>
      <c r="AU127" s="262"/>
      <c r="AV127" s="262"/>
      <c r="AW127" s="262"/>
      <c r="AX127" s="1103" t="s">
        <v>466</v>
      </c>
      <c r="AY127" s="1104"/>
      <c r="AZ127" s="1104"/>
      <c r="BA127" s="1104"/>
      <c r="BB127" s="1104"/>
      <c r="BC127" s="1104"/>
      <c r="BD127" s="1104"/>
      <c r="BE127" s="1105"/>
      <c r="BF127" s="1106" t="s">
        <v>467</v>
      </c>
      <c r="BG127" s="1104"/>
      <c r="BH127" s="1104"/>
      <c r="BI127" s="1104"/>
      <c r="BJ127" s="1104"/>
      <c r="BK127" s="1104"/>
      <c r="BL127" s="1105"/>
      <c r="BM127" s="1106" t="s">
        <v>468</v>
      </c>
      <c r="BN127" s="1104"/>
      <c r="BO127" s="1104"/>
      <c r="BP127" s="1104"/>
      <c r="BQ127" s="1104"/>
      <c r="BR127" s="1104"/>
      <c r="BS127" s="1105"/>
      <c r="BT127" s="1106" t="s">
        <v>469</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470</v>
      </c>
      <c r="CQ127" s="1021"/>
      <c r="CR127" s="1021"/>
      <c r="CS127" s="1021"/>
      <c r="CT127" s="1021"/>
      <c r="CU127" s="1021"/>
      <c r="CV127" s="1021"/>
      <c r="CW127" s="1021"/>
      <c r="CX127" s="1021"/>
      <c r="CY127" s="1021"/>
      <c r="CZ127" s="1021"/>
      <c r="DA127" s="1021"/>
      <c r="DB127" s="1021"/>
      <c r="DC127" s="1021"/>
      <c r="DD127" s="1021"/>
      <c r="DE127" s="1021"/>
      <c r="DF127" s="1022"/>
      <c r="DG127" s="990" t="s">
        <v>120</v>
      </c>
      <c r="DH127" s="991"/>
      <c r="DI127" s="991"/>
      <c r="DJ127" s="991"/>
      <c r="DK127" s="991"/>
      <c r="DL127" s="991" t="s">
        <v>120</v>
      </c>
      <c r="DM127" s="991"/>
      <c r="DN127" s="991"/>
      <c r="DO127" s="991"/>
      <c r="DP127" s="991"/>
      <c r="DQ127" s="991" t="s">
        <v>120</v>
      </c>
      <c r="DR127" s="991"/>
      <c r="DS127" s="991"/>
      <c r="DT127" s="991"/>
      <c r="DU127" s="991"/>
      <c r="DV127" s="992" t="s">
        <v>120</v>
      </c>
      <c r="DW127" s="992"/>
      <c r="DX127" s="992"/>
      <c r="DY127" s="992"/>
      <c r="DZ127" s="993"/>
    </row>
    <row r="128" spans="1:130" s="226" customFormat="1" ht="26.25" customHeight="1" thickBot="1" x14ac:dyDescent="0.2">
      <c r="A128" s="1114" t="s">
        <v>471</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472</v>
      </c>
      <c r="X128" s="1116"/>
      <c r="Y128" s="1116"/>
      <c r="Z128" s="1117"/>
      <c r="AA128" s="1118">
        <v>20724</v>
      </c>
      <c r="AB128" s="1119"/>
      <c r="AC128" s="1119"/>
      <c r="AD128" s="1119"/>
      <c r="AE128" s="1120"/>
      <c r="AF128" s="1121">
        <v>19451</v>
      </c>
      <c r="AG128" s="1119"/>
      <c r="AH128" s="1119"/>
      <c r="AI128" s="1119"/>
      <c r="AJ128" s="1120"/>
      <c r="AK128" s="1121">
        <v>21127</v>
      </c>
      <c r="AL128" s="1119"/>
      <c r="AM128" s="1119"/>
      <c r="AN128" s="1119"/>
      <c r="AO128" s="1120"/>
      <c r="AP128" s="1122"/>
      <c r="AQ128" s="1123"/>
      <c r="AR128" s="1123"/>
      <c r="AS128" s="1123"/>
      <c r="AT128" s="1124"/>
      <c r="AU128" s="262"/>
      <c r="AV128" s="262"/>
      <c r="AW128" s="262"/>
      <c r="AX128" s="959" t="s">
        <v>473</v>
      </c>
      <c r="AY128" s="960"/>
      <c r="AZ128" s="960"/>
      <c r="BA128" s="960"/>
      <c r="BB128" s="960"/>
      <c r="BC128" s="960"/>
      <c r="BD128" s="960"/>
      <c r="BE128" s="961"/>
      <c r="BF128" s="1125" t="s">
        <v>120</v>
      </c>
      <c r="BG128" s="1126"/>
      <c r="BH128" s="1126"/>
      <c r="BI128" s="1126"/>
      <c r="BJ128" s="1126"/>
      <c r="BK128" s="1126"/>
      <c r="BL128" s="1127"/>
      <c r="BM128" s="1125">
        <v>15</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474</v>
      </c>
      <c r="CQ128" s="1108"/>
      <c r="CR128" s="1108"/>
      <c r="CS128" s="1108"/>
      <c r="CT128" s="1108"/>
      <c r="CU128" s="1108"/>
      <c r="CV128" s="1108"/>
      <c r="CW128" s="1108"/>
      <c r="CX128" s="1108"/>
      <c r="CY128" s="1108"/>
      <c r="CZ128" s="1108"/>
      <c r="DA128" s="1108"/>
      <c r="DB128" s="1108"/>
      <c r="DC128" s="1108"/>
      <c r="DD128" s="1108"/>
      <c r="DE128" s="1108"/>
      <c r="DF128" s="1109"/>
      <c r="DG128" s="1110" t="s">
        <v>120</v>
      </c>
      <c r="DH128" s="1111"/>
      <c r="DI128" s="1111"/>
      <c r="DJ128" s="1111"/>
      <c r="DK128" s="1111"/>
      <c r="DL128" s="1111" t="s">
        <v>120</v>
      </c>
      <c r="DM128" s="1111"/>
      <c r="DN128" s="1111"/>
      <c r="DO128" s="1111"/>
      <c r="DP128" s="1111"/>
      <c r="DQ128" s="1111" t="s">
        <v>120</v>
      </c>
      <c r="DR128" s="1111"/>
      <c r="DS128" s="1111"/>
      <c r="DT128" s="1111"/>
      <c r="DU128" s="1111"/>
      <c r="DV128" s="1112" t="s">
        <v>120</v>
      </c>
      <c r="DW128" s="1112"/>
      <c r="DX128" s="1112"/>
      <c r="DY128" s="1112"/>
      <c r="DZ128" s="1113"/>
    </row>
    <row r="129" spans="1:131" s="226" customFormat="1" ht="26.25" customHeight="1" x14ac:dyDescent="0.15">
      <c r="A129" s="1001" t="s">
        <v>100</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475</v>
      </c>
      <c r="X129" s="1145"/>
      <c r="Y129" s="1145"/>
      <c r="Z129" s="1146"/>
      <c r="AA129" s="1029">
        <v>3324667</v>
      </c>
      <c r="AB129" s="1030"/>
      <c r="AC129" s="1030"/>
      <c r="AD129" s="1030"/>
      <c r="AE129" s="1031"/>
      <c r="AF129" s="1032">
        <v>3290043</v>
      </c>
      <c r="AG129" s="1030"/>
      <c r="AH129" s="1030"/>
      <c r="AI129" s="1030"/>
      <c r="AJ129" s="1031"/>
      <c r="AK129" s="1032">
        <v>3289726</v>
      </c>
      <c r="AL129" s="1030"/>
      <c r="AM129" s="1030"/>
      <c r="AN129" s="1030"/>
      <c r="AO129" s="1031"/>
      <c r="AP129" s="1147"/>
      <c r="AQ129" s="1148"/>
      <c r="AR129" s="1148"/>
      <c r="AS129" s="1148"/>
      <c r="AT129" s="1149"/>
      <c r="AU129" s="264"/>
      <c r="AV129" s="264"/>
      <c r="AW129" s="264"/>
      <c r="AX129" s="1138" t="s">
        <v>476</v>
      </c>
      <c r="AY129" s="1021"/>
      <c r="AZ129" s="1021"/>
      <c r="BA129" s="1021"/>
      <c r="BB129" s="1021"/>
      <c r="BC129" s="1021"/>
      <c r="BD129" s="1021"/>
      <c r="BE129" s="1022"/>
      <c r="BF129" s="1139" t="s">
        <v>120</v>
      </c>
      <c r="BG129" s="1140"/>
      <c r="BH129" s="1140"/>
      <c r="BI129" s="1140"/>
      <c r="BJ129" s="1140"/>
      <c r="BK129" s="1140"/>
      <c r="BL129" s="1141"/>
      <c r="BM129" s="1139">
        <v>20</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1" t="s">
        <v>477</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478</v>
      </c>
      <c r="X130" s="1145"/>
      <c r="Y130" s="1145"/>
      <c r="Z130" s="1146"/>
      <c r="AA130" s="1029">
        <v>406829</v>
      </c>
      <c r="AB130" s="1030"/>
      <c r="AC130" s="1030"/>
      <c r="AD130" s="1030"/>
      <c r="AE130" s="1031"/>
      <c r="AF130" s="1032">
        <v>432923</v>
      </c>
      <c r="AG130" s="1030"/>
      <c r="AH130" s="1030"/>
      <c r="AI130" s="1030"/>
      <c r="AJ130" s="1031"/>
      <c r="AK130" s="1032">
        <v>420242</v>
      </c>
      <c r="AL130" s="1030"/>
      <c r="AM130" s="1030"/>
      <c r="AN130" s="1030"/>
      <c r="AO130" s="1031"/>
      <c r="AP130" s="1147"/>
      <c r="AQ130" s="1148"/>
      <c r="AR130" s="1148"/>
      <c r="AS130" s="1148"/>
      <c r="AT130" s="1149"/>
      <c r="AU130" s="264"/>
      <c r="AV130" s="264"/>
      <c r="AW130" s="264"/>
      <c r="AX130" s="1138" t="s">
        <v>479</v>
      </c>
      <c r="AY130" s="1021"/>
      <c r="AZ130" s="1021"/>
      <c r="BA130" s="1021"/>
      <c r="BB130" s="1021"/>
      <c r="BC130" s="1021"/>
      <c r="BD130" s="1021"/>
      <c r="BE130" s="1022"/>
      <c r="BF130" s="1175">
        <v>9.3000000000000007</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480</v>
      </c>
      <c r="X131" s="1183"/>
      <c r="Y131" s="1183"/>
      <c r="Z131" s="1184"/>
      <c r="AA131" s="1076">
        <v>2917838</v>
      </c>
      <c r="AB131" s="1055"/>
      <c r="AC131" s="1055"/>
      <c r="AD131" s="1055"/>
      <c r="AE131" s="1056"/>
      <c r="AF131" s="1054">
        <v>2857120</v>
      </c>
      <c r="AG131" s="1055"/>
      <c r="AH131" s="1055"/>
      <c r="AI131" s="1055"/>
      <c r="AJ131" s="1056"/>
      <c r="AK131" s="1054">
        <v>2869484</v>
      </c>
      <c r="AL131" s="1055"/>
      <c r="AM131" s="1055"/>
      <c r="AN131" s="1055"/>
      <c r="AO131" s="1056"/>
      <c r="AP131" s="1185"/>
      <c r="AQ131" s="1186"/>
      <c r="AR131" s="1186"/>
      <c r="AS131" s="1186"/>
      <c r="AT131" s="1187"/>
      <c r="AU131" s="264"/>
      <c r="AV131" s="264"/>
      <c r="AW131" s="264"/>
      <c r="AX131" s="1157" t="s">
        <v>481</v>
      </c>
      <c r="AY131" s="1108"/>
      <c r="AZ131" s="1108"/>
      <c r="BA131" s="1108"/>
      <c r="BB131" s="1108"/>
      <c r="BC131" s="1108"/>
      <c r="BD131" s="1108"/>
      <c r="BE131" s="1109"/>
      <c r="BF131" s="1158">
        <v>39.4</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4" t="s">
        <v>482</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483</v>
      </c>
      <c r="W132" s="1168"/>
      <c r="X132" s="1168"/>
      <c r="Y132" s="1168"/>
      <c r="Z132" s="1169"/>
      <c r="AA132" s="1170">
        <v>10.106971570000001</v>
      </c>
      <c r="AB132" s="1171"/>
      <c r="AC132" s="1171"/>
      <c r="AD132" s="1171"/>
      <c r="AE132" s="1172"/>
      <c r="AF132" s="1173">
        <v>8.6436503289999997</v>
      </c>
      <c r="AG132" s="1171"/>
      <c r="AH132" s="1171"/>
      <c r="AI132" s="1171"/>
      <c r="AJ132" s="1172"/>
      <c r="AK132" s="1173">
        <v>9.2608287760000003</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484</v>
      </c>
      <c r="W133" s="1151"/>
      <c r="X133" s="1151"/>
      <c r="Y133" s="1151"/>
      <c r="Z133" s="1152"/>
      <c r="AA133" s="1153">
        <v>12.2</v>
      </c>
      <c r="AB133" s="1154"/>
      <c r="AC133" s="1154"/>
      <c r="AD133" s="1154"/>
      <c r="AE133" s="1155"/>
      <c r="AF133" s="1153">
        <v>10</v>
      </c>
      <c r="AG133" s="1154"/>
      <c r="AH133" s="1154"/>
      <c r="AI133" s="1154"/>
      <c r="AJ133" s="1155"/>
      <c r="AK133" s="1153">
        <v>9.3000000000000007</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t+wUeDhxmdhWVvlNWF96KG1SpkRTFMhJ15un4F/YmT/7yVSa0Y/6GXi/nHWS4iuDaOBJH2i8PJWFehWqzHHBg==" saltValue="OU3dCdqtGgBHaNKXxcRW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W7" zoomScale="85" zoomScaleNormal="85" zoomScaleSheetLayoutView="85" workbookViewId="0">
      <selection activeCell="BG73" sqref="BG73"/>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yQCRYGAIP8YRwirft2fP01I9epChz10EVMsj7VlK2s8bTZOD1yJoFLDwusRtbvKWy6kcg+e3Hwp3WKZ9e+/PQ==" saltValue="sFBfjafioitkSnT1FEM8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55"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OqjfqEMr+e3Edke1eEVl6E4aEVW8/qTOqKCf0CqbULCSm0o+Usj6qHV9rBVwtLeM9u/ZIwgQ0qPOHJ4X8rv0Q==" saltValue="ikKWgjgun9s65A/2uSey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8" zoomScale="85" zoomScaleSheetLayoutView="85" workbookViewId="0">
      <selection activeCell="AI24" sqref="AI24"/>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493</v>
      </c>
      <c r="AL9" s="1194"/>
      <c r="AM9" s="1194"/>
      <c r="AN9" s="1195"/>
      <c r="AO9" s="292">
        <v>847679</v>
      </c>
      <c r="AP9" s="292">
        <v>66652</v>
      </c>
      <c r="AQ9" s="293">
        <v>86936</v>
      </c>
      <c r="AR9" s="294">
        <v>-23.3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494</v>
      </c>
      <c r="AL10" s="1194"/>
      <c r="AM10" s="1194"/>
      <c r="AN10" s="1195"/>
      <c r="AO10" s="295">
        <v>116715</v>
      </c>
      <c r="AP10" s="295">
        <v>9177</v>
      </c>
      <c r="AQ10" s="296">
        <v>8644</v>
      </c>
      <c r="AR10" s="297">
        <v>6.2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495</v>
      </c>
      <c r="AL11" s="1194"/>
      <c r="AM11" s="1194"/>
      <c r="AN11" s="1195"/>
      <c r="AO11" s="295">
        <v>154594</v>
      </c>
      <c r="AP11" s="295">
        <v>12156</v>
      </c>
      <c r="AQ11" s="296">
        <v>14102</v>
      </c>
      <c r="AR11" s="297">
        <v>-13.8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496</v>
      </c>
      <c r="AL12" s="1194"/>
      <c r="AM12" s="1194"/>
      <c r="AN12" s="1195"/>
      <c r="AO12" s="295" t="s">
        <v>497</v>
      </c>
      <c r="AP12" s="295" t="s">
        <v>497</v>
      </c>
      <c r="AQ12" s="296">
        <v>665</v>
      </c>
      <c r="AR12" s="297" t="s">
        <v>497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498</v>
      </c>
      <c r="AL13" s="1194"/>
      <c r="AM13" s="1194"/>
      <c r="AN13" s="1195"/>
      <c r="AO13" s="295" t="s">
        <v>497</v>
      </c>
      <c r="AP13" s="295" t="s">
        <v>497</v>
      </c>
      <c r="AQ13" s="296" t="s">
        <v>497</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499</v>
      </c>
      <c r="AL14" s="1194"/>
      <c r="AM14" s="1194"/>
      <c r="AN14" s="1195"/>
      <c r="AO14" s="295">
        <v>40202</v>
      </c>
      <c r="AP14" s="295">
        <v>3161</v>
      </c>
      <c r="AQ14" s="296">
        <v>4315</v>
      </c>
      <c r="AR14" s="297">
        <v>-26.7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500</v>
      </c>
      <c r="AL15" s="1194"/>
      <c r="AM15" s="1194"/>
      <c r="AN15" s="1195"/>
      <c r="AO15" s="295" t="s">
        <v>497</v>
      </c>
      <c r="AP15" s="295" t="s">
        <v>497</v>
      </c>
      <c r="AQ15" s="296">
        <v>2138</v>
      </c>
      <c r="AR15" s="297" t="s">
        <v>497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501</v>
      </c>
      <c r="AL16" s="1197"/>
      <c r="AM16" s="1197"/>
      <c r="AN16" s="1198"/>
      <c r="AO16" s="295">
        <v>-82300</v>
      </c>
      <c r="AP16" s="295">
        <v>-6471</v>
      </c>
      <c r="AQ16" s="296">
        <v>-8691</v>
      </c>
      <c r="AR16" s="297">
        <v>-25.5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180</v>
      </c>
      <c r="AL17" s="1197"/>
      <c r="AM17" s="1197"/>
      <c r="AN17" s="1198"/>
      <c r="AO17" s="295">
        <v>1076890</v>
      </c>
      <c r="AP17" s="295">
        <v>84674</v>
      </c>
      <c r="AQ17" s="296">
        <v>108111</v>
      </c>
      <c r="AR17" s="297">
        <v>-21.7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506</v>
      </c>
      <c r="AL21" s="1189"/>
      <c r="AM21" s="1189"/>
      <c r="AN21" s="1190"/>
      <c r="AO21" s="307">
        <v>7.16</v>
      </c>
      <c r="AP21" s="308">
        <v>10.32</v>
      </c>
      <c r="AQ21" s="309">
        <v>-3.16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507</v>
      </c>
      <c r="AL22" s="1189"/>
      <c r="AM22" s="1189"/>
      <c r="AN22" s="1190"/>
      <c r="AO22" s="312">
        <v>99.5</v>
      </c>
      <c r="AP22" s="313">
        <v>96.5</v>
      </c>
      <c r="AQ22" s="314">
        <v>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512</v>
      </c>
      <c r="AL32" s="1205"/>
      <c r="AM32" s="1205"/>
      <c r="AN32" s="1206"/>
      <c r="AO32" s="322">
        <v>449898</v>
      </c>
      <c r="AP32" s="322">
        <v>35375</v>
      </c>
      <c r="AQ32" s="323">
        <v>56558</v>
      </c>
      <c r="AR32" s="324">
        <v>-37.5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513</v>
      </c>
      <c r="AL33" s="1205"/>
      <c r="AM33" s="1205"/>
      <c r="AN33" s="1206"/>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514</v>
      </c>
      <c r="AL34" s="1205"/>
      <c r="AM34" s="1205"/>
      <c r="AN34" s="1206"/>
      <c r="AO34" s="322" t="s">
        <v>497</v>
      </c>
      <c r="AP34" s="322" t="s">
        <v>497</v>
      </c>
      <c r="AQ34" s="323">
        <v>4</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515</v>
      </c>
      <c r="AL35" s="1205"/>
      <c r="AM35" s="1205"/>
      <c r="AN35" s="1206"/>
      <c r="AO35" s="322">
        <v>176787</v>
      </c>
      <c r="AP35" s="322">
        <v>13901</v>
      </c>
      <c r="AQ35" s="323">
        <v>21321</v>
      </c>
      <c r="AR35" s="324">
        <v>-34.799999999999997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516</v>
      </c>
      <c r="AL36" s="1205"/>
      <c r="AM36" s="1205"/>
      <c r="AN36" s="1206"/>
      <c r="AO36" s="322">
        <v>2252</v>
      </c>
      <c r="AP36" s="322">
        <v>177</v>
      </c>
      <c r="AQ36" s="323">
        <v>3744</v>
      </c>
      <c r="AR36" s="324">
        <v>-95.3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517</v>
      </c>
      <c r="AL37" s="1205"/>
      <c r="AM37" s="1205"/>
      <c r="AN37" s="1206"/>
      <c r="AO37" s="322">
        <v>78170</v>
      </c>
      <c r="AP37" s="322">
        <v>6146</v>
      </c>
      <c r="AQ37" s="323">
        <v>1218</v>
      </c>
      <c r="AR37" s="324">
        <v>404.6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518</v>
      </c>
      <c r="AL38" s="1208"/>
      <c r="AM38" s="1208"/>
      <c r="AN38" s="1209"/>
      <c r="AO38" s="325" t="s">
        <v>497</v>
      </c>
      <c r="AP38" s="325" t="s">
        <v>497</v>
      </c>
      <c r="AQ38" s="326">
        <v>4</v>
      </c>
      <c r="AR38" s="314" t="s">
        <v>497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519</v>
      </c>
      <c r="AL39" s="1208"/>
      <c r="AM39" s="1208"/>
      <c r="AN39" s="1209"/>
      <c r="AO39" s="322">
        <v>-21127</v>
      </c>
      <c r="AP39" s="322">
        <v>-1661</v>
      </c>
      <c r="AQ39" s="323">
        <v>-1519</v>
      </c>
      <c r="AR39" s="324">
        <v>9.3000000000000007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520</v>
      </c>
      <c r="AL40" s="1205"/>
      <c r="AM40" s="1205"/>
      <c r="AN40" s="1206"/>
      <c r="AO40" s="322">
        <v>-420242</v>
      </c>
      <c r="AP40" s="322">
        <v>-33043</v>
      </c>
      <c r="AQ40" s="323">
        <v>-54553</v>
      </c>
      <c r="AR40" s="324">
        <v>-39.4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292</v>
      </c>
      <c r="AL41" s="1211"/>
      <c r="AM41" s="1211"/>
      <c r="AN41" s="1212"/>
      <c r="AO41" s="322">
        <v>265738</v>
      </c>
      <c r="AP41" s="322">
        <v>20895</v>
      </c>
      <c r="AQ41" s="323">
        <v>26777</v>
      </c>
      <c r="AR41" s="324">
        <v>-22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488</v>
      </c>
      <c r="AN49" s="1201" t="s">
        <v>524</v>
      </c>
      <c r="AO49" s="1202"/>
      <c r="AP49" s="1202"/>
      <c r="AQ49" s="1202"/>
      <c r="AR49" s="120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1629946</v>
      </c>
      <c r="AN51" s="344">
        <v>126470</v>
      </c>
      <c r="AO51" s="345">
        <v>135.6</v>
      </c>
      <c r="AP51" s="346">
        <v>105751</v>
      </c>
      <c r="AQ51" s="347">
        <v>50.4</v>
      </c>
      <c r="AR51" s="348">
        <v>85.2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386130</v>
      </c>
      <c r="AN52" s="352">
        <v>29960</v>
      </c>
      <c r="AO52" s="353">
        <v>13.6</v>
      </c>
      <c r="AP52" s="354">
        <v>49969</v>
      </c>
      <c r="AQ52" s="355">
        <v>39.9</v>
      </c>
      <c r="AR52" s="356">
        <v>-26.3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1715430</v>
      </c>
      <c r="AN53" s="344">
        <v>133196</v>
      </c>
      <c r="AO53" s="345">
        <v>5.3</v>
      </c>
      <c r="AP53" s="346">
        <v>158564</v>
      </c>
      <c r="AQ53" s="347">
        <v>49.9</v>
      </c>
      <c r="AR53" s="348">
        <v>-44.6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351384</v>
      </c>
      <c r="AN54" s="352">
        <v>27283</v>
      </c>
      <c r="AO54" s="353">
        <v>-8.9</v>
      </c>
      <c r="AP54" s="354">
        <v>48412</v>
      </c>
      <c r="AQ54" s="355">
        <v>-3.1</v>
      </c>
      <c r="AR54" s="356">
        <v>-5.8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889355</v>
      </c>
      <c r="AN55" s="344">
        <v>69055</v>
      </c>
      <c r="AO55" s="345">
        <v>-48.2</v>
      </c>
      <c r="AP55" s="346">
        <v>106092</v>
      </c>
      <c r="AQ55" s="347">
        <v>-33.1</v>
      </c>
      <c r="AR55" s="348">
        <v>-15.1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335148</v>
      </c>
      <c r="AN56" s="352">
        <v>26023</v>
      </c>
      <c r="AO56" s="353">
        <v>-4.5999999999999996</v>
      </c>
      <c r="AP56" s="354">
        <v>44299</v>
      </c>
      <c r="AQ56" s="355">
        <v>-8.5</v>
      </c>
      <c r="AR56" s="356">
        <v>3.9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700253</v>
      </c>
      <c r="AN57" s="344">
        <v>54699</v>
      </c>
      <c r="AO57" s="345">
        <v>-20.8</v>
      </c>
      <c r="AP57" s="346">
        <v>78903</v>
      </c>
      <c r="AQ57" s="347">
        <v>-25.6</v>
      </c>
      <c r="AR57" s="348">
        <v>4.8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375140</v>
      </c>
      <c r="AN58" s="352">
        <v>29303</v>
      </c>
      <c r="AO58" s="353">
        <v>12.6</v>
      </c>
      <c r="AP58" s="354">
        <v>49201</v>
      </c>
      <c r="AQ58" s="355">
        <v>11.1</v>
      </c>
      <c r="AR58" s="356">
        <v>1.5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992054</v>
      </c>
      <c r="AN59" s="344">
        <v>78004</v>
      </c>
      <c r="AO59" s="345">
        <v>42.6</v>
      </c>
      <c r="AP59" s="346">
        <v>82993</v>
      </c>
      <c r="AQ59" s="347">
        <v>5.2</v>
      </c>
      <c r="AR59" s="348">
        <v>37.4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340578</v>
      </c>
      <c r="AN60" s="352">
        <v>26779</v>
      </c>
      <c r="AO60" s="353">
        <v>-8.6</v>
      </c>
      <c r="AP60" s="354">
        <v>46787</v>
      </c>
      <c r="AQ60" s="355">
        <v>-4.9000000000000004</v>
      </c>
      <c r="AR60" s="356">
        <v>-3.7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1185408</v>
      </c>
      <c r="AN61" s="359">
        <v>92285</v>
      </c>
      <c r="AO61" s="360">
        <v>22.9</v>
      </c>
      <c r="AP61" s="361">
        <v>106461</v>
      </c>
      <c r="AQ61" s="362">
        <v>9.4</v>
      </c>
      <c r="AR61" s="348">
        <v>13.5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357676</v>
      </c>
      <c r="AN62" s="352">
        <v>27870</v>
      </c>
      <c r="AO62" s="353">
        <v>0.8</v>
      </c>
      <c r="AP62" s="354">
        <v>47734</v>
      </c>
      <c r="AQ62" s="355">
        <v>6.9</v>
      </c>
      <c r="AR62" s="356">
        <v>-6.1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6obW19E2eqS+XCjzigPWiLndxfLvCkAEnu7Y1LUqPXnH5OB9ON7j4UhsSzpRe1eCq+Mz3pQMbnv3Ns7Wfzcg==" saltValue="dOwTPIPMuRbMnqqDQyRG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85" zoomScaleNormal="85" zoomScaleSheetLayoutView="55" workbookViewId="0">
      <selection activeCell="AE71" sqref="AE71"/>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jP25mmj7rgY0f0EZpbXJLMT2zxnTuwgRAXPp24GfJa9dbBVIL9LK+zdss1Ah9kdZq7JgqtBvZrW+7eXkpUc1w==" saltValue="u/XHoBWfAJqTvbCe+IlN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G41" sqref="AG41"/>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zEBb7bKsbHvNl2Cuf9zHUGyc4w0p5naE+JzyWDM0XHj5MfohbCyjPhuRK8boKp5VgpgnrsyJHTH6TynNinljw==" saltValue="7zavyvD82cGCQqJWjnd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3" t="s">
        <v>3</v>
      </c>
      <c r="D47" s="1213"/>
      <c r="E47" s="1214"/>
      <c r="F47" s="11">
        <v>20.91</v>
      </c>
      <c r="G47" s="12">
        <v>23.36</v>
      </c>
      <c r="H47" s="12">
        <v>21.36</v>
      </c>
      <c r="I47" s="12">
        <v>23.49</v>
      </c>
      <c r="J47" s="13">
        <v>24.15</v>
      </c>
    </row>
    <row r="48" spans="2:10" ht="57.75" customHeight="1" x14ac:dyDescent="0.15">
      <c r="B48" s="14"/>
      <c r="C48" s="1215" t="s">
        <v>4</v>
      </c>
      <c r="D48" s="1215"/>
      <c r="E48" s="1216"/>
      <c r="F48" s="15">
        <v>5.07</v>
      </c>
      <c r="G48" s="16">
        <v>4.62</v>
      </c>
      <c r="H48" s="16">
        <v>2.85</v>
      </c>
      <c r="I48" s="16">
        <v>3.36</v>
      </c>
      <c r="J48" s="17">
        <v>3.02</v>
      </c>
    </row>
    <row r="49" spans="2:10" ht="57.75" customHeight="1" thickBot="1" x14ac:dyDescent="0.2">
      <c r="B49" s="18"/>
      <c r="C49" s="1217" t="s">
        <v>5</v>
      </c>
      <c r="D49" s="1217"/>
      <c r="E49" s="1218"/>
      <c r="F49" s="19" t="s">
        <v>545</v>
      </c>
      <c r="G49" s="20">
        <v>4.46</v>
      </c>
      <c r="H49" s="20" t="s">
        <v>546</v>
      </c>
      <c r="I49" s="20">
        <v>2.38</v>
      </c>
      <c r="J49" s="21">
        <v>0.32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VrOmigVkUVQJmGGRCYAi8H+BcfoBuWQNAXUPpISmOdY21sVz+rKfOirWc0Gsy5PBq0WBxvinVDDQRs35pP10A==" saltValue="MtW/NucJQ1h5uSxQAxep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2019-10-30T10:23:20Z</cp:lastPrinted>
  <dcterms:created xsi:type="dcterms:W3CDTF">2019-02-14T01:40:19Z</dcterms:created>
  <dcterms:modified xsi:type="dcterms:W3CDTF">2019-10-30T10:23:24Z</dcterms:modified>
  <cp:category/>
</cp:coreProperties>
</file>