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4.20\share\02_総務課\フォルダ管理\大分類　2.財務\中分類　1.財政\小分類　2.調査\財政状況資料集\H29分\２回目分\【財政状況資料集】_073679_只見町_2017\"/>
    </mc:Choice>
  </mc:AlternateContent>
  <bookViews>
    <workbookView xWindow="0" yWindow="0" windowWidth="15360" windowHeight="7635" tabRatio="8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0" i="12" l="1"/>
  <c r="AA32" i="12"/>
  <c r="AA35" i="12"/>
  <c r="AA29" i="12"/>
  <c r="BG35" i="10" l="1"/>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BW43" i="10" s="1"/>
  <c r="CO34" i="10"/>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<sst xmlns="http://schemas.openxmlformats.org/spreadsheetml/2006/main" count="1160" uniqueCount="607">
  <si>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</si>
  <si>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</si>
  <si>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</si>
  <si>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</si>
  <si>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</si>
  <si>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</si>
  <si>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</si>
  <si>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</si>
  <si>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</si>
  <si>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</si>
  <si>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</si>
  <si>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</si>
  <si>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</si>
  <si>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</si>
  <si>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</si>
  <si>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</si>
  <si>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</si>
  <si>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</si>
  <si>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</si>
  <si>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</si>
  <si>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</si>
  <si>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</si>
  <si>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</si>
  <si>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</si>
  <si>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</si>
  <si>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</si>
  <si>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</si>
  <si>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</si>
  <si>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</si>
  <si>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</si>
  <si>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</si>
  <si>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</si>
  <si>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</si>
  <si>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</si>
  <si>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</si>
  <si>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</si>
  <si>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</si>
  <si>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</si>
  <si>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</si>
  <si>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</si>
  <si>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</si>
  <si>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</si>
  <si>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</si>
  <si>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</si>
  <si>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</si>
  <si>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</si>
  <si>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</si>
  <si>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</si>
  <si>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</si>
  <si>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</si>
  <si>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</si>
  <si>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</si>
  <si>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</si>
  <si>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</si>
  <si>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</si>
  <si>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</si>
  <si>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</si>
  <si>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</si>
  <si>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</si>
  <si>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</si>
  <si>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</si>
  <si>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</si>
  <si>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</si>
  <si>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</si>
  <si>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</si>
  <si>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</si>
  <si>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</si>
  <si>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</si>
  <si>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</si>
  <si>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</si>
  <si>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</si>
  <si>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</si>
  <si>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</si>
  <si>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</si>
  <si>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</si>
  <si>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</si>
  <si>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</si>
  <si>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</si>
  <si>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</si>
  <si>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</si>
  <si>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</si>
  <si>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</si>
  <si>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</si>
  <si>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</si>
  <si>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</si>
  <si>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</si>
  <si>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</si>
  <si>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</si>
  <si>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</si>
  <si>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</si>
  <si>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</si>
  <si>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</si>
  <si>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只見町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</si>
  <si>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</si>
  <si>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</si>
  <si>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</si>
  <si>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</si>
  <si>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</si>
  <si>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</si>
  <si>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</si>
  <si>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</si>
  <si>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</si>
  <si>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</si>
  <si>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</si>
  <si>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</si>
  <si>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</si>
  <si>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</si>
  <si>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</si>
  <si>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</si>
  <si>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</si>
  <si>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</si>
  <si>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</si>
  <si>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</si>
  <si>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</si>
  <si>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</si>
  <si>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</si>
  <si>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</si>
  <si>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</si>
  <si>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</si>
  <si>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</si>
  <si>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</si>
  <si>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</si>
  <si>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</si>
  <si>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</si>
  <si>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</si>
  <si>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</si>
  <si>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</si>
  <si>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</si>
  <si>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</si>
  <si>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</si>
  <si>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</si>
  <si>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</si>
  <si>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</si>
  <si>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</si>
  <si>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</si>
  <si>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</si>
  <si>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</si>
  <si>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</si>
  <si>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</si>
  <si>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</si>
  <si>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</si>
  <si>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</si>
  <si>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</si>
  <si>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</si>
  <si>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</si>
  <si>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</si>
  <si>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</si>
  <si>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</si>
  <si>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</si>
  <si>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</si>
  <si>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</si>
  <si>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</si>
  <si>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</si>
  <si>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</si>
  <si>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</si>
  <si>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</si>
  <si>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</si>
  <si>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</si>
  <si>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</si>
  <si>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</si>
  <si>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</si>
  <si>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</si>
  <si>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</si>
  <si>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</si>
  <si>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</si>
  <si>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</si>
  <si>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</si>
  <si>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</si>
  <si>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</si>
  <si>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</si>
  <si>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</si>
  <si>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</si>
  <si>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</si>
  <si>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</si>
  <si>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</si>
  <si>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</si>
  <si>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</si>
  <si>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</si>
  <si>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</si>
  <si>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</si>
  <si>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</si>
  <si>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</si>
  <si>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</si>
  <si>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</si>
  <si>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</si>
  <si>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</si>
  <si>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</si>
  <si>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</si>
  <si>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</si>
  <si>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</si>
  <si>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</si>
  <si>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</si>
  <si>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</si>
  <si>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</si>
  <si>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</si>
  <si>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</si>
  <si>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</si>
  <si>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</si>
  <si>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</si>
  <si>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</si>
  <si>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</si>
  <si>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</si>
  <si>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</si>
  <si>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</si>
  <si>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</si>
  <si>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</si>
  <si>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</si>
  <si>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</si>
  <si>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</si>
  <si>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</si>
  <si>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福島県只見町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</si>
  <si>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</si>
  <si>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</si>
  <si>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</si>
  <si>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</si>
  <si>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</si>
  <si>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</si>
  <si>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</si>
  <si>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</si>
  <si>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</si>
  <si>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</si>
  <si>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</si>
  <si>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</si>
  <si>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</si>
  <si>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</si>
  <si>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</si>
  <si>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</si>
  <si>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</si>
  <si>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</si>
  <si>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</si>
  <si>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</si>
  <si>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</si>
  <si>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</si>
  <si>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</si>
  <si>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</si>
  <si>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</si>
  <si>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</si>
  <si>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</si>
  <si>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</si>
  <si>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</si>
  <si>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</si>
  <si>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</si>
  <si>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</si>
  <si>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</si>
  <si>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</si>
  <si>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</si>
  <si>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</si>
  <si>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</si>
  <si>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</si>
  <si>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</si>
  <si>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</si>
  <si>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</si>
  <si>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</si>
  <si>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</si>
  <si>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</si>
  <si>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</si>
  <si>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</si>
  <si>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</si>
  <si>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</si>
  <si>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</si>
  <si>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</si>
  <si>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</si>
  <si>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</si>
  <si>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</si>
  <si>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</si>
  <si>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</si>
  <si>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</si>
  <si>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</si>
  <si>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</si>
  <si>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</si>
  <si>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</si>
  <si>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</si>
  <si>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</si>
  <si>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</si>
  <si>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</si>
  <si>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</si>
  <si>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</si>
  <si>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</si>
  <si>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</si>
  <si>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</si>
  <si>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</si>
  <si>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</si>
  <si>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</si>
  <si>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</si>
  <si>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</si>
  <si>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</si>
  <si>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</si>
  <si>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</si>
  <si>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</si>
  <si>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</si>
  <si>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</si>
  <si>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</si>
  <si>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</si>
  <si>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</si>
  <si>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</si>
  <si>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</si>
  <si>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</si>
  <si>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</si>
  <si>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</si>
  <si>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</si>
  <si>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</si>
  <si>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</si>
  <si>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</si>
  <si>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</si>
  <si>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</si>
  <si>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</si>
  <si>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</si>
  <si>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</si>
  <si>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</si>
  <si>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</si>
  <si>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</si>
  <si>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</si>
  <si>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</si>
  <si>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</si>
  <si>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</si>
  <si>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</si>
  <si>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</si>
  <si>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</si>
  <si>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</si>
  <si>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</si>
  <si>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</si>
  <si>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</si>
  <si>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</si>
  <si>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</si>
  <si>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</si>
  <si>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</si>
  <si>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</si>
  <si>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</si>
  <si>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</si>
  <si>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</si>
  <si>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</si>
  <si>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</si>
  <si>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</si>
  <si>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</si>
  <si>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</si>
  <si>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</si>
  <si>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</si>
  <si>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</si>
  <si>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</si>
  <si>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</si>
  <si>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</si>
  <si>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</si>
  <si>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</si>
  <si>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</si>
  <si>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</si>
  <si>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</si>
  <si>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</si>
  <si>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</si>
  <si>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</si>
  <si>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</si>
  <si>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</si>
  <si>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</si>
  <si>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</si>
  <si>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</si>
  <si>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</si>
  <si>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</si>
  <si>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</si>
  <si>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</si>
  <si>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</si>
  <si>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</si>
  <si>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福島県只見町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</si>
  <si>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</si>
  <si>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</si>
  <si>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</si>
  <si>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</si>
  <si>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</si>
  <si>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</si>
  <si>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</si>
  <si>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</si>
  <si>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</si>
  <si>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</si>
  <si>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</si>
  <si>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</si>
  <si>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</si>
  <si>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</si>
  <si>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</si>
  <si>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</si>
  <si>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</si>
  <si>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</si>
  <si>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</si>
  <si>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</si>
  <si>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只見町観光施設事業特別会計</t>
    <phoneticPr fontId="5"/>
  </si>
  <si>
    <t>只見町交流施設特別会計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</si>
  <si>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</si>
  <si>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</si>
  <si>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</si>
  <si>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</si>
  <si>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</si>
  <si>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</si>
  <si>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</si>
  <si>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</si>
  <si>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</si>
  <si>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</si>
  <si>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</si>
  <si>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</si>
  <si>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</si>
  <si>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</si>
  <si>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</si>
  <si>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只見町国民健康保険事業特別会計</t>
    <phoneticPr fontId="5"/>
  </si>
  <si>
    <t>只見町国民健康保険施設特別会計</t>
    <phoneticPr fontId="5"/>
  </si>
  <si>
    <t>只見町後期高齢者医療特別会計</t>
    <phoneticPr fontId="5"/>
  </si>
  <si>
    <t>只見町介護保険事業特別会計</t>
    <phoneticPr fontId="5"/>
  </si>
  <si>
    <t>只見町介護老人保健施設特別会計</t>
    <phoneticPr fontId="5"/>
  </si>
  <si>
    <t>只見町地域包括支援センター特別会計</t>
    <phoneticPr fontId="5"/>
  </si>
  <si>
    <t>只見町簡易水道特別会計</t>
    <phoneticPr fontId="5"/>
  </si>
  <si>
    <t>法非適用企業</t>
    <phoneticPr fontId="5"/>
  </si>
  <si>
    <t>只見町集落排水事業特別会計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</si>
  <si>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</si>
  <si>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</si>
  <si>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</si>
  <si>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</si>
  <si>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</si>
  <si>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</si>
  <si>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</si>
  <si>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</si>
  <si>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</si>
  <si>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</si>
  <si>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</si>
  <si>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</si>
  <si>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</si>
  <si>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</si>
  <si>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</si>
  <si>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</si>
  <si>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</si>
  <si>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</si>
  <si>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</si>
  <si>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</si>
  <si>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</si>
  <si>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</si>
  <si>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</si>
  <si>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</si>
  <si>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</si>
  <si>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</si>
  <si>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</si>
  <si>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</si>
  <si>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</si>
  <si>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</si>
  <si>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</si>
  <si>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</si>
  <si>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</si>
  <si>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</si>
  <si>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</si>
  <si>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</si>
  <si>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</si>
  <si>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</si>
  <si>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</si>
  <si>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</si>
  <si>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</si>
  <si>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</si>
  <si>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</si>
  <si>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</si>
  <si>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</si>
  <si>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</si>
  <si>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</si>
  <si>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</si>
  <si>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</si>
  <si>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</si>
  <si>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</si>
  <si>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</si>
  <si>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</si>
  <si>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</si>
  <si>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</si>
  <si>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</si>
  <si>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</si>
  <si>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</si>
  <si>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</si>
  <si>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</si>
  <si>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</si>
  <si>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</si>
  <si>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</si>
  <si>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只見町介護老人保健施設特別会計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</si>
  <si>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</si>
  <si>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</si>
  <si>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</si>
  <si>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</si>
  <si>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</si>
  <si>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</si>
  <si>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</si>
  <si>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</si>
  <si>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</si>
  <si>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</si>
  <si>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</si>
  <si>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</si>
  <si>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</si>
  <si>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</si>
  <si>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</si>
  <si>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</si>
  <si>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</si>
  <si>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</si>
  <si>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</si>
  <si>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</si>
  <si>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</si>
  <si>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</si>
  <si>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</si>
  <si>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</si>
  <si>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</si>
  <si>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</si>
  <si>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</si>
  <si>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</si>
  <si>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</si>
  <si>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</si>
  <si>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</si>
  <si>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</si>
  <si>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</si>
  <si>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</si>
  <si>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</si>
  <si>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</si>
  <si>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</si>
  <si>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</si>
  <si>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</si>
  <si>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</si>
  <si>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</si>
  <si>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</si>
  <si>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</si>
  <si>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</si>
  <si>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</si>
  <si>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</si>
  <si>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</si>
  <si>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</si>
  <si>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</si>
  <si>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</si>
  <si>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</si>
  <si>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</si>
  <si>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</si>
  <si>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</si>
  <si>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</si>
  <si>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</si>
  <si>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</si>
  <si>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</si>
  <si>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</si>
  <si>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</si>
  <si>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</si>
  <si>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</si>
  <si>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</si>
  <si>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</si>
  <si>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</si>
  <si>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</si>
  <si>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</si>
  <si>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</si>
  <si>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</si>
  <si>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</si>
  <si>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</si>
  <si>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</si>
  <si>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</si>
  <si>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</si>
  <si>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</si>
  <si>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</si>
  <si>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</si>
  <si>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</si>
  <si>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</si>
  <si>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</si>
  <si>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</si>
  <si>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</si>
  <si>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</si>
  <si>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</si>
  <si>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</si>
  <si>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0.97</t>
  </si>
  <si>
    <t>▲ 0.26</t>
  </si>
  <si>
    <t>▲ 4.13</t>
  </si>
  <si>
    <t>一般会計</t>
  </si>
  <si>
    <t>只見町国民健康保険事業特別会計</t>
  </si>
  <si>
    <t>只見町介護保険事業特別会計</t>
  </si>
  <si>
    <t>只見町集落排水事業特別会計</t>
  </si>
  <si>
    <t>只見町簡易水道特別会計</t>
  </si>
  <si>
    <t>只見町国民健康保険施設特別会計</t>
  </si>
  <si>
    <t>只見町介護老人保健施設特別会計</t>
  </si>
  <si>
    <t>只見町後期高齢者医療特別会計</t>
  </si>
  <si>
    <t>その他会計（赤字）</t>
  </si>
  <si>
    <t>その他会計（黒字）</t>
  </si>
  <si>
    <t>南会津地方土地開発公社</t>
    <rPh sb="0" eb="3">
      <t>ミナミアイヅ</t>
    </rPh>
    <rPh sb="3" eb="5">
      <t>チホウ</t>
    </rPh>
    <rPh sb="5" eb="7">
      <t>トチ</t>
    </rPh>
    <rPh sb="7" eb="9">
      <t>カイハツ</t>
    </rPh>
    <rPh sb="9" eb="11">
      <t>コウシャ</t>
    </rPh>
    <phoneticPr fontId="24"/>
  </si>
  <si>
    <t>株式会社ただみ振興公社</t>
    <rPh sb="0" eb="2">
      <t>カブシキ</t>
    </rPh>
    <rPh sb="2" eb="4">
      <t>カイシャ</t>
    </rPh>
    <rPh sb="7" eb="9">
      <t>シンコウ</t>
    </rPh>
    <rPh sb="9" eb="11">
      <t>コウシャ</t>
    </rPh>
    <phoneticPr fontId="24"/>
  </si>
  <si>
    <t>株式会社季の郷湯ら里</t>
    <rPh sb="0" eb="2">
      <t>カブシキ</t>
    </rPh>
    <rPh sb="2" eb="4">
      <t>カイシャ</t>
    </rPh>
    <rPh sb="4" eb="5">
      <t>キ</t>
    </rPh>
    <rPh sb="6" eb="7">
      <t>ゴウ</t>
    </rPh>
    <rPh sb="7" eb="8">
      <t>ユ</t>
    </rPh>
    <rPh sb="9" eb="10">
      <t>リ</t>
    </rPh>
    <phoneticPr fontId="24"/>
  </si>
  <si>
    <t>只見特産株式会社</t>
    <rPh sb="0" eb="2">
      <t>タダミ</t>
    </rPh>
    <rPh sb="2" eb="4">
      <t>トクサン</t>
    </rPh>
    <rPh sb="4" eb="6">
      <t>カブシキ</t>
    </rPh>
    <rPh sb="6" eb="8">
      <t>カイシャ</t>
    </rPh>
    <phoneticPr fontId="24"/>
  </si>
  <si>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7"/>
  </si>
  <si>
    <t>福島県市町村総合事務組合　消防補償等特別会計</t>
    <rPh sb="13" eb="15">
      <t>ショウボウ</t>
    </rPh>
    <rPh sb="15" eb="18">
      <t>ホショウトウ</t>
    </rPh>
    <rPh sb="18" eb="20">
      <t>トクベツ</t>
    </rPh>
    <phoneticPr fontId="27"/>
  </si>
  <si>
    <t>福島県市町村総合事務組合　消防賞じゅつ金特別会計</t>
    <rPh sb="13" eb="15">
      <t>ショウボウ</t>
    </rPh>
    <rPh sb="15" eb="16">
      <t>ショウ</t>
    </rPh>
    <rPh sb="19" eb="20">
      <t>キン</t>
    </rPh>
    <rPh sb="20" eb="22">
      <t>トクベツ</t>
    </rPh>
    <phoneticPr fontId="27"/>
  </si>
  <si>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phoneticPr fontId="27"/>
  </si>
  <si>
    <t>福島県市町村総合事務組合　自治会館管理特別会計</t>
    <rPh sb="13" eb="15">
      <t>ジチ</t>
    </rPh>
    <rPh sb="15" eb="17">
      <t>カイカン</t>
    </rPh>
    <rPh sb="17" eb="19">
      <t>カンリ</t>
    </rPh>
    <rPh sb="19" eb="21">
      <t>トクベツ</t>
    </rPh>
    <phoneticPr fontId="27"/>
  </si>
  <si>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27"/>
  </si>
  <si>
    <t>南会津地方広域市町村圏組合　ふるさと市町村圏事業特別会計</t>
    <rPh sb="18" eb="21">
      <t>シチョウソン</t>
    </rPh>
    <rPh sb="21" eb="22">
      <t>ケン</t>
    </rPh>
    <rPh sb="22" eb="24">
      <t>ジギョウ</t>
    </rPh>
    <rPh sb="24" eb="26">
      <t>トクベツ</t>
    </rPh>
    <phoneticPr fontId="27"/>
  </si>
  <si>
    <t>南会津地方広域市町村圏組合　地域医療支援センター特別会計</t>
    <rPh sb="14" eb="16">
      <t>チイキ</t>
    </rPh>
    <rPh sb="16" eb="18">
      <t>イリョウ</t>
    </rPh>
    <rPh sb="18" eb="20">
      <t>シエン</t>
    </rPh>
    <rPh sb="24" eb="26">
      <t>トクベツ</t>
    </rPh>
    <phoneticPr fontId="27"/>
  </si>
  <si>
    <t>南会津地方広域市町村圏組合　あいづふるさと基金事業特別会計</t>
    <rPh sb="21" eb="23">
      <t>キキン</t>
    </rPh>
    <rPh sb="23" eb="25">
      <t>ジギョウ</t>
    </rPh>
    <rPh sb="25" eb="27">
      <t>トクベツ</t>
    </rPh>
    <phoneticPr fontId="27"/>
  </si>
  <si>
    <t>南会津地方環境衛生組合</t>
    <rPh sb="0" eb="3">
      <t>ミナミアイヅ</t>
    </rPh>
    <rPh sb="3" eb="5">
      <t>チホウ</t>
    </rPh>
    <rPh sb="5" eb="7">
      <t>カンキョウ</t>
    </rPh>
    <rPh sb="7" eb="9">
      <t>エイセイ</t>
    </rPh>
    <rPh sb="9" eb="11">
      <t>クミアイ</t>
    </rPh>
    <phoneticPr fontId="27"/>
  </si>
  <si>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7"/>
  </si>
  <si>
    <t>福島県後期高齢者医療広域連合　後期高齢者医療特別会計</t>
    <rPh sb="15" eb="17">
      <t>コウキ</t>
    </rPh>
    <rPh sb="17" eb="20">
      <t>コウレイシャ</t>
    </rPh>
    <rPh sb="20" eb="22">
      <t>イリョウ</t>
    </rPh>
    <rPh sb="22" eb="24">
      <t>トクベツ</t>
    </rPh>
    <phoneticPr fontId="27"/>
  </si>
  <si>
    <t>公共施設等再生整備基金</t>
    <phoneticPr fontId="11"/>
  </si>
  <si>
    <t>地域振興基金</t>
    <phoneticPr fontId="11"/>
  </si>
  <si>
    <t>教育施設等整備基金</t>
    <phoneticPr fontId="11"/>
  </si>
  <si>
    <t>地域産業振興等企業誘致基金</t>
    <phoneticPr fontId="11"/>
  </si>
  <si>
    <t>ＪＲ只見線ゆめ基金</t>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</si>
  <si>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</si>
  <si>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</si>
  <si>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</si>
  <si>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</si>
  <si>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</si>
  <si>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</si>
  <si>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</si>
  <si>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将来負担比率については、将来負担軽減に向けた財政調整基金等への積立てを行なっているため、将来負担比率が算出されない。</t>
    <rPh sb="0" eb="2">
      <t>ショウライ</t>
    </rPh>
    <rPh sb="2" eb="4">
      <t>フタン</t>
    </rPh>
    <rPh sb="4" eb="6">
      <t>ヒリツ</t>
    </rPh>
    <rPh sb="12" eb="14">
      <t>ショウライ</t>
    </rPh>
    <rPh sb="14" eb="16">
      <t>フタン</t>
    </rPh>
    <rPh sb="16" eb="18">
      <t>ケイゲン</t>
    </rPh>
    <rPh sb="19" eb="20">
      <t>ム</t>
    </rPh>
    <rPh sb="22" eb="24">
      <t>ザイセイ</t>
    </rPh>
    <rPh sb="24" eb="26">
      <t>チョウセイ</t>
    </rPh>
    <rPh sb="26" eb="28">
      <t>キキン</t>
    </rPh>
    <rPh sb="28" eb="29">
      <t>トウ</t>
    </rPh>
    <rPh sb="31" eb="33">
      <t>ツミタ</t>
    </rPh>
    <rPh sb="35" eb="36">
      <t>オコ</t>
    </rPh>
    <rPh sb="44" eb="46">
      <t>ショウライ</t>
    </rPh>
    <rPh sb="46" eb="48">
      <t>フタン</t>
    </rPh>
    <rPh sb="48" eb="50">
      <t>ヒリツ</t>
    </rPh>
    <rPh sb="51" eb="53">
      <t>サンシュツ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</si>
  <si>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</si>
  <si>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</si>
  <si>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</si>
  <si>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</si>
  <si>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</si>
  <si>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</si>
  <si>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</si>
  <si>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将来負担比率については、将来負担軽減に向けた財政調整基金等への積立てを行なっているため、将来負担比率が算出されない。
実質公債費比率については、類似団体平均値５．６％を２．４ポイント下回る３．２％となった。今後は、大規模な施設整備を計画しているため、普通交付税措置のある地方債と基金の活用を図り、負担の抑制に一層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</si>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</sst>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263041</c:v>
                </c:pt>
                <c:pt idx="1">
                  <c:v>272886</c:v>
                </c:pt>
                <c:pt idx="2">
                  <c:v>245039</c:v>
                </c:pt>
                <c:pt idx="3">
                  <c:v>237994</c:v>
                </c:pt>
                <c:pt idx="4">
                  <c:v>267911</c:v>
                </c:pt>
              </c:numCache>
            </c:numRef>
          </c:val>
          <c:smooth val="0"/>
          <c:extLst xmlns:c16r2="http://schemas.microsoft.com/office/drawing/2015/06/chart">
            <c:ext xmlns:c16="http://schemas.microsoft.com/office/drawing/2014/chart" uri="{C3380CC4-5D6E-409C-BE32-E72D297353CC}">
              <c16:uniqueId val="{00000000-C49D-498E-BCF8-5A093464FA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98916</c:v>
                </c:pt>
                <c:pt idx="1">
                  <c:v>159732</c:v>
                </c:pt>
                <c:pt idx="2">
                  <c:v>213809</c:v>
                </c:pt>
                <c:pt idx="3">
                  <c:v>352072</c:v>
                </c:pt>
                <c:pt idx="4">
                  <c:v>180203</c:v>
                </c:pt>
              </c:numCache>
            </c:numRef>
          </c:val>
          <c:smooth val="0"/>
          <c:extLst xmlns:c16r2="http://schemas.microsoft.com/office/drawing/2015/06/chart">
            <c:ext xmlns:c16="http://schemas.microsoft.com/office/drawing/2014/chart" uri="{C3380CC4-5D6E-409C-BE32-E72D297353CC}">
              <c16:uniqueId val="{00000001-C49D-498E-BCF8-5A093464FA1E}"/>
            </c:ext>
          </c:extLst>
        </c:ser>
        <c:dLbls>
          <c:showLegendKey val="0"/>
          <c:showVal val="0"/>
          <c:showCatName val="0"/>
          <c:showSerName val="0"/>
          <c:showPercent val="0"/>
          <c:showBubbleSize val="0"/>
        </c:dLbls>
        <c:marker val="1"/>
        <c:smooth val="0"/>
        <c:axId val="29994840"/>
        <c:axId val="369497032"/>
      </c:lineChart>
      <c:catAx>
        <c:axId val="29994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497032"/>
        <c:crosses val="autoZero"/>
        <c:auto val="1"/>
        <c:lblAlgn val="ctr"/>
        <c:lblOffset val="100"/>
        <c:tickLblSkip val="1"/>
        <c:tickMarkSkip val="1"/>
        <c:noMultiLvlLbl val="0"/>
      </c:catAx>
      <c:valAx>
        <c:axId val="36949703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994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3.22</c:v>
                </c:pt>
                <c:pt idx="1">
                  <c:v>3.07</c:v>
                </c:pt>
                <c:pt idx="2">
                  <c:v>3.35</c:v>
                </c:pt>
                <c:pt idx="3">
                  <c:v>4.16</c:v>
                </c:pt>
                <c:pt idx="4">
                  <c:v>4.43</c:v>
                </c:pt>
              </c:numCache>
            </c:numRef>
          </c:val>
          <c:extLst xmlns:c16r2="http://schemas.microsoft.com/office/drawing/2015/06/chart">
            <c:ext xmlns:c16="http://schemas.microsoft.com/office/drawing/2014/chart" uri="{C3380CC4-5D6E-409C-BE32-E72D297353CC}">
              <c16:uniqueId val="{00000000-C7A4-44C8-A17F-A2C7D63A31D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30.86</c:v>
                </c:pt>
                <c:pt idx="1">
                  <c:v>34.58</c:v>
                </c:pt>
                <c:pt idx="2">
                  <c:v>35.21</c:v>
                </c:pt>
                <c:pt idx="3">
                  <c:v>32.950000000000003</c:v>
                </c:pt>
                <c:pt idx="4">
                  <c:v>31.32</c:v>
                </c:pt>
              </c:numCache>
            </c:numRef>
          </c:val>
          <c:extLst xmlns:c16r2="http://schemas.microsoft.com/office/drawing/2015/06/chart">
            <c:ext xmlns:c16="http://schemas.microsoft.com/office/drawing/2014/chart" uri="{C3380CC4-5D6E-409C-BE32-E72D297353CC}">
              <c16:uniqueId val="{00000001-C7A4-44C8-A17F-A2C7D63A31D3}"/>
            </c:ext>
          </c:extLst>
        </c:ser>
        <c:dLbls>
          <c:showLegendKey val="0"/>
          <c:showVal val="0"/>
          <c:showCatName val="0"/>
          <c:showSerName val="0"/>
          <c:showPercent val="0"/>
          <c:showBubbleSize val="0"/>
        </c:dLbls>
        <c:gapWidth val="250"/>
        <c:overlap val="100"/>
        <c:axId val="404641240"/>
        <c:axId val="404641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-0.97</c:v>
                </c:pt>
                <c:pt idx="1">
                  <c:v>-0.26</c:v>
                </c:pt>
                <c:pt idx="2">
                  <c:v>0.41</c:v>
                </c:pt>
                <c:pt idx="3">
                  <c:v>-4.13</c:v>
                </c:pt>
                <c:pt idx="4">
                  <c:v>6.25</c:v>
                </c:pt>
              </c:numCache>
            </c:numRef>
          </c:val>
          <c:smooth val="0"/>
          <c:extLst xmlns:c16r2="http://schemas.microsoft.com/office/drawing/2015/06/chart">
            <c:ext xmlns:c16="http://schemas.microsoft.com/office/drawing/2014/chart" uri="{C3380CC4-5D6E-409C-BE32-E72D297353CC}">
              <c16:uniqueId val="{00000002-C7A4-44C8-A17F-A2C7D63A31D3}"/>
            </c:ext>
          </c:extLst>
        </c:ser>
        <c:dLbls>
          <c:showLegendKey val="0"/>
          <c:showVal val="0"/>
          <c:showCatName val="0"/>
          <c:showSerName val="0"/>
          <c:showPercent val="0"/>
          <c:showBubbleSize val="0"/>
        </c:dLbls>
        <c:marker val="1"/>
        <c:smooth val="0"/>
        <c:axId val="404641240"/>
        <c:axId val="404641632"/>
      </c:lineChart>
      <c:catAx>
        <c:axId val="404641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641632"/>
        <c:crosses val="autoZero"/>
        <c:auto val="1"/>
        <c:lblAlgn val="ctr"/>
        <c:lblOffset val="100"/>
        <c:tickLblSkip val="1"/>
        <c:tickMarkSkip val="1"/>
        <c:noMultiLvlLbl val="0"/>
      </c:catAx>
      <c:valAx>
        <c:axId val="40464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641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318-46DB-AE7D-9B14BF8DC3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318-46DB-AE7D-9B14BF8DC3C7}"/>
            </c:ext>
          </c:extLst>
        </c:ser>
        <c:ser>
          <c:idx val="2"/>
          <c:order val="2"/>
          <c:tx>
            <c:strRef>
              <c:f>データシート!$A$29</c:f>
              <c:strCache>
                <c:ptCount val="1"/>
                <c:pt idx="0">
                  <c:v>只見町後期高齢者医療特別会計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318-46DB-AE7D-9B14BF8DC3C7}"/>
            </c:ext>
          </c:extLst>
        </c:ser>
        <c:ser>
          <c:idx val="3"/>
          <c:order val="3"/>
          <c:tx>
            <c:strRef>
              <c:f>データシート!$A$30</c:f>
              <c:strCache>
                <c:ptCount val="1"/>
                <c:pt idx="0">
                  <c:v>只見町介護老人保健施設特別会計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318-46DB-AE7D-9B14BF8DC3C7}"/>
            </c:ext>
          </c:extLst>
        </c:ser>
        <c:ser>
          <c:idx val="4"/>
          <c:order val="4"/>
          <c:tx>
            <c:strRef>
              <c:f>データシート!$A$31</c:f>
              <c:strCache>
                <c:ptCount val="1"/>
                <c:pt idx="0">
                  <c:v>只見町国民健康保険施設特別会計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0.04</c:v>
                </c:pt>
                <c:pt idx="4">
                  <c:v>#N/A</c:v>
                </c:pt>
                <c:pt idx="5">
                  <c:v>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4-F318-46DB-AE7D-9B14BF8DC3C7}"/>
            </c:ext>
          </c:extLst>
        </c:ser>
        <c:ser>
          <c:idx val="5"/>
          <c:order val="5"/>
          <c:tx>
            <c:strRef>
              <c:f>データシート!$A$32</c:f>
              <c:strCache>
                <c:ptCount val="1"/>
                <c:pt idx="0">
                  <c:v>只見町簡易水道特別会計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F318-46DB-AE7D-9B14BF8DC3C7}"/>
            </c:ext>
          </c:extLst>
        </c:ser>
        <c:ser>
          <c:idx val="6"/>
          <c:order val="6"/>
          <c:tx>
            <c:strRef>
              <c:f>データシート!$A$33</c:f>
              <c:strCache>
                <c:ptCount val="1"/>
                <c:pt idx="0">
                  <c:v>只見町集落排水事業特別会計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c:v>
                </c:pt>
                <c:pt idx="8">
                  <c:v>#N/A</c:v>
                </c:pt>
                <c:pt idx="9">
                  <c:v>0.08</c:v>
                </c:pt>
              </c:numCache>
            </c:numRef>
          </c:val>
          <c:extLst xmlns:c16r2="http://schemas.microsoft.com/office/drawing/2015/06/chart">
            <c:ext xmlns:c16="http://schemas.microsoft.com/office/drawing/2014/chart" uri="{C3380CC4-5D6E-409C-BE32-E72D297353CC}">
              <c16:uniqueId val="{00000006-F318-46DB-AE7D-9B14BF8DC3C7}"/>
            </c:ext>
          </c:extLst>
        </c:ser>
        <c:ser>
          <c:idx val="7"/>
          <c:order val="7"/>
          <c:tx>
            <c:strRef>
              <c:f>データシート!$A$34</c:f>
              <c:strCache>
                <c:ptCount val="1"/>
                <c:pt idx="0">
                  <c:v>只見町介護保険事業特別会計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0.03</c:v>
                </c:pt>
                <c:pt idx="2">
                  <c:v>#N/A</c:v>
                </c:pt>
                <c:pt idx="3">
                  <c:v>0.19</c:v>
                </c:pt>
                <c:pt idx="4">
                  <c:v>#N/A</c:v>
                </c:pt>
                <c:pt idx="5">
                  <c:v>0.38</c:v>
                </c:pt>
                <c:pt idx="6">
                  <c:v>#N/A</c:v>
                </c:pt>
                <c:pt idx="7">
                  <c:v>0.51</c:v>
                </c:pt>
                <c:pt idx="8">
                  <c:v>#N/A</c:v>
                </c:pt>
                <c:pt idx="9">
                  <c:v>0.31</c:v>
                </c:pt>
              </c:numCache>
            </c:numRef>
          </c:val>
          <c:extLst xmlns:c16r2="http://schemas.microsoft.com/office/drawing/2015/06/chart">
            <c:ext xmlns:c16="http://schemas.microsoft.com/office/drawing/2014/chart" uri="{C3380CC4-5D6E-409C-BE32-E72D297353CC}">
              <c16:uniqueId val="{00000007-F318-46DB-AE7D-9B14BF8DC3C7}"/>
            </c:ext>
          </c:extLst>
        </c:ser>
        <c:ser>
          <c:idx val="8"/>
          <c:order val="8"/>
          <c:tx>
            <c:strRef>
              <c:f>データシート!$A$35</c:f>
              <c:strCache>
                <c:ptCount val="1"/>
                <c:pt idx="0">
                  <c:v>只見町国民健康保険事業特別会計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0.13</c:v>
                </c:pt>
                <c:pt idx="2">
                  <c:v>#N/A</c:v>
                </c:pt>
                <c:pt idx="3">
                  <c:v>0</c:v>
                </c:pt>
                <c:pt idx="4">
                  <c:v>#N/A</c:v>
                </c:pt>
                <c:pt idx="5">
                  <c:v>0</c:v>
                </c:pt>
                <c:pt idx="6">
                  <c:v>#N/A</c:v>
                </c:pt>
                <c:pt idx="7">
                  <c:v>0</c:v>
                </c:pt>
                <c:pt idx="8">
                  <c:v>#N/A</c:v>
                </c:pt>
                <c:pt idx="9">
                  <c:v>0.42</c:v>
                </c:pt>
              </c:numCache>
            </c:numRef>
          </c:val>
          <c:extLst xmlns:c16r2="http://schemas.microsoft.com/office/drawing/2015/06/chart">
            <c:ext xmlns:c16="http://schemas.microsoft.com/office/drawing/2014/chart" uri="{C3380CC4-5D6E-409C-BE32-E72D297353CC}">
              <c16:uniqueId val="{00000008-F318-46DB-AE7D-9B14BF8DC3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3.22</c:v>
                </c:pt>
                <c:pt idx="2">
                  <c:v>#N/A</c:v>
                </c:pt>
                <c:pt idx="3">
                  <c:v>3.07</c:v>
                </c:pt>
                <c:pt idx="4">
                  <c:v>#N/A</c:v>
                </c:pt>
                <c:pt idx="5">
                  <c:v>3.34</c:v>
                </c:pt>
                <c:pt idx="6">
                  <c:v>#N/A</c:v>
                </c:pt>
                <c:pt idx="7">
                  <c:v>4.1500000000000004</c:v>
                </c:pt>
                <c:pt idx="8">
                  <c:v>#N/A</c:v>
                </c:pt>
                <c:pt idx="9">
                  <c:v>4.43</c:v>
                </c:pt>
              </c:numCache>
            </c:numRef>
          </c:val>
          <c:extLst xmlns:c16r2="http://schemas.microsoft.com/office/drawing/2015/06/chart">
            <c:ext xmlns:c16="http://schemas.microsoft.com/office/drawing/2014/chart" uri="{C3380CC4-5D6E-409C-BE32-E72D297353CC}">
              <c16:uniqueId val="{00000009-F318-46DB-AE7D-9B14BF8DC3C7}"/>
            </c:ext>
          </c:extLst>
        </c:ser>
        <c:dLbls>
          <c:showLegendKey val="0"/>
          <c:showVal val="0"/>
          <c:showCatName val="0"/>
          <c:showSerName val="0"/>
          <c:showPercent val="0"/>
          <c:showBubbleSize val="0"/>
        </c:dLbls>
        <c:gapWidth val="150"/>
        <c:overlap val="100"/>
        <c:axId val="404642416"/>
        <c:axId val="404642808"/>
      </c:barChart>
      <c:catAx>
        <c:axId val="40464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642808"/>
        <c:crosses val="autoZero"/>
        <c:auto val="1"/>
        <c:lblAlgn val="ctr"/>
        <c:lblOffset val="100"/>
        <c:tickLblSkip val="1"/>
        <c:tickMarkSkip val="1"/>
        <c:noMultiLvlLbl val="0"/>
      </c:catAx>
      <c:valAx>
        <c:axId val="404642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642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559</c:v>
                </c:pt>
                <c:pt idx="5">
                  <c:v>566</c:v>
                </c:pt>
                <c:pt idx="8">
                  <c:v>581</c:v>
                </c:pt>
                <c:pt idx="11">
                  <c:v>590</c:v>
                </c:pt>
                <c:pt idx="14">
                  <c:v>574</c:v>
                </c:pt>
              </c:numCache>
            </c:numRef>
          </c:val>
          <c:extLst xmlns:c16r2="http://schemas.microsoft.com/office/drawing/2015/06/chart">
            <c:ext xmlns:c16="http://schemas.microsoft.com/office/drawing/2014/chart" uri="{C3380CC4-5D6E-409C-BE32-E72D297353CC}">
              <c16:uniqueId val="{00000000-AFBC-42EA-9D5E-13A88B9BC9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FBC-42EA-9D5E-13A88B9BC9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2</c:v>
                </c:pt>
                <c:pt idx="6">
                  <c:v>3</c:v>
                </c:pt>
                <c:pt idx="9">
                  <c:v>2</c:v>
                </c:pt>
                <c:pt idx="12">
                  <c:v>2</c:v>
                </c:pt>
              </c:numCache>
            </c:numRef>
          </c:val>
          <c:extLst xmlns:c16r2="http://schemas.microsoft.com/office/drawing/2015/06/chart">
            <c:ext xmlns:c16="http://schemas.microsoft.com/office/drawing/2014/chart" uri="{C3380CC4-5D6E-409C-BE32-E72D297353CC}">
              <c16:uniqueId val="{00000002-AFBC-42EA-9D5E-13A88B9BC9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FBC-42EA-9D5E-13A88B9BC9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266</c:v>
                </c:pt>
                <c:pt idx="3">
                  <c:v>242</c:v>
                </c:pt>
                <c:pt idx="6">
                  <c:v>239</c:v>
                </c:pt>
                <c:pt idx="9">
                  <c:v>230</c:v>
                </c:pt>
                <c:pt idx="12">
                  <c:v>213</c:v>
                </c:pt>
              </c:numCache>
            </c:numRef>
          </c:val>
          <c:extLst xmlns:c16r2="http://schemas.microsoft.com/office/drawing/2015/06/chart">
            <c:ext xmlns:c16="http://schemas.microsoft.com/office/drawing/2014/chart" uri="{C3380CC4-5D6E-409C-BE32-E72D297353CC}">
              <c16:uniqueId val="{00000004-AFBC-42EA-9D5E-13A88B9BC9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FBC-42EA-9D5E-13A88B9BC9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FBC-42EA-9D5E-13A88B9BC9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387</c:v>
                </c:pt>
                <c:pt idx="3">
                  <c:v>412</c:v>
                </c:pt>
                <c:pt idx="6">
                  <c:v>417</c:v>
                </c:pt>
                <c:pt idx="9">
                  <c:v>464</c:v>
                </c:pt>
                <c:pt idx="12">
                  <c:v>460</c:v>
                </c:pt>
              </c:numCache>
            </c:numRef>
          </c:val>
          <c:extLst xmlns:c16r2="http://schemas.microsoft.com/office/drawing/2015/06/chart">
            <c:ext xmlns:c16="http://schemas.microsoft.com/office/drawing/2014/chart" uri="{C3380CC4-5D6E-409C-BE32-E72D297353CC}">
              <c16:uniqueId val="{00000007-AFBC-42EA-9D5E-13A88B9BC948}"/>
            </c:ext>
          </c:extLst>
        </c:ser>
        <c:dLbls>
          <c:showLegendKey val="0"/>
          <c:showVal val="0"/>
          <c:showCatName val="0"/>
          <c:showSerName val="0"/>
          <c:showPercent val="0"/>
          <c:showBubbleSize val="0"/>
        </c:dLbls>
        <c:gapWidth val="100"/>
        <c:overlap val="100"/>
        <c:axId val="404643592"/>
        <c:axId val="404643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96</c:v>
                </c:pt>
                <c:pt idx="2">
                  <c:v>#N/A</c:v>
                </c:pt>
                <c:pt idx="3">
                  <c:v>#N/A</c:v>
                </c:pt>
                <c:pt idx="4">
                  <c:v>90</c:v>
                </c:pt>
                <c:pt idx="5">
                  <c:v>#N/A</c:v>
                </c:pt>
                <c:pt idx="6">
                  <c:v>#N/A</c:v>
                </c:pt>
                <c:pt idx="7">
                  <c:v>78</c:v>
                </c:pt>
                <c:pt idx="8">
                  <c:v>#N/A</c:v>
                </c:pt>
                <c:pt idx="9">
                  <c:v>#N/A</c:v>
                </c:pt>
                <c:pt idx="10">
                  <c:v>106</c:v>
                </c:pt>
                <c:pt idx="11">
                  <c:v>#N/A</c:v>
                </c:pt>
                <c:pt idx="12">
                  <c:v>#N/A</c:v>
                </c:pt>
                <c:pt idx="13">
                  <c:v>101</c:v>
                </c:pt>
                <c:pt idx="14">
                  <c:v>#N/A</c:v>
                </c:pt>
              </c:numCache>
            </c:numRef>
          </c:val>
          <c:smooth val="0"/>
          <c:extLst xmlns:c16r2="http://schemas.microsoft.com/office/drawing/2015/06/chart">
            <c:ext xmlns:c16="http://schemas.microsoft.com/office/drawing/2014/chart" uri="{C3380CC4-5D6E-409C-BE32-E72D297353CC}">
              <c16:uniqueId val="{00000008-AFBC-42EA-9D5E-13A88B9BC948}"/>
            </c:ext>
          </c:extLst>
        </c:ser>
        <c:dLbls>
          <c:showLegendKey val="0"/>
          <c:showVal val="0"/>
          <c:showCatName val="0"/>
          <c:showSerName val="0"/>
          <c:showPercent val="0"/>
          <c:showBubbleSize val="0"/>
        </c:dLbls>
        <c:marker val="1"/>
        <c:smooth val="0"/>
        <c:axId val="404643592"/>
        <c:axId val="404643984"/>
      </c:lineChart>
      <c:catAx>
        <c:axId val="404643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643984"/>
        <c:crosses val="autoZero"/>
        <c:auto val="1"/>
        <c:lblAlgn val="ctr"/>
        <c:lblOffset val="100"/>
        <c:tickLblSkip val="1"/>
        <c:tickMarkSkip val="1"/>
        <c:noMultiLvlLbl val="0"/>
      </c:catAx>
      <c:valAx>
        <c:axId val="40464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643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5533</c:v>
                </c:pt>
                <c:pt idx="5">
                  <c:v>5620</c:v>
                </c:pt>
                <c:pt idx="8">
                  <c:v>5898</c:v>
                </c:pt>
                <c:pt idx="11">
                  <c:v>6068</c:v>
                </c:pt>
                <c:pt idx="14">
                  <c:v>6122</c:v>
                </c:pt>
              </c:numCache>
            </c:numRef>
          </c:val>
          <c:extLst xmlns:c16r2="http://schemas.microsoft.com/office/drawing/2015/06/chart">
            <c:ext xmlns:c16="http://schemas.microsoft.com/office/drawing/2014/chart" uri="{C3380CC4-5D6E-409C-BE32-E72D297353CC}">
              <c16:uniqueId val="{00000000-A7CF-4308-89B7-869A696F65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c:v>
                </c:pt>
                <c:pt idx="5">
                  <c:v>30</c:v>
                </c:pt>
                <c:pt idx="8">
                  <c:v>59</c:v>
                </c:pt>
                <c:pt idx="11">
                  <c:v>80</c:v>
                </c:pt>
                <c:pt idx="14">
                  <c:v>76</c:v>
                </c:pt>
              </c:numCache>
            </c:numRef>
          </c:val>
          <c:extLst xmlns:c16r2="http://schemas.microsoft.com/office/drawing/2015/06/chart">
            <c:ext xmlns:c16="http://schemas.microsoft.com/office/drawing/2014/chart" uri="{C3380CC4-5D6E-409C-BE32-E72D297353CC}">
              <c16:uniqueId val="{00000001-A7CF-4308-89B7-869A696F65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5374</c:v>
                </c:pt>
                <c:pt idx="5">
                  <c:v>5279</c:v>
                </c:pt>
                <c:pt idx="8">
                  <c:v>5593</c:v>
                </c:pt>
                <c:pt idx="11">
                  <c:v>5534</c:v>
                </c:pt>
                <c:pt idx="14">
                  <c:v>5261</c:v>
                </c:pt>
              </c:numCache>
            </c:numRef>
          </c:val>
          <c:extLst xmlns:c16r2="http://schemas.microsoft.com/office/drawing/2015/06/chart">
            <c:ext xmlns:c16="http://schemas.microsoft.com/office/drawing/2014/chart" uri="{C3380CC4-5D6E-409C-BE32-E72D297353CC}">
              <c16:uniqueId val="{00000002-A7CF-4308-89B7-869A696F65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7CF-4308-89B7-869A696F65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7CF-4308-89B7-869A696F65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7CF-4308-89B7-869A696F65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756</c:v>
                </c:pt>
                <c:pt idx="3">
                  <c:v>739</c:v>
                </c:pt>
                <c:pt idx="6">
                  <c:v>664</c:v>
                </c:pt>
                <c:pt idx="9">
                  <c:v>594</c:v>
                </c:pt>
                <c:pt idx="12">
                  <c:v>505</c:v>
                </c:pt>
              </c:numCache>
            </c:numRef>
          </c:val>
          <c:extLst xmlns:c16r2="http://schemas.microsoft.com/office/drawing/2015/06/chart">
            <c:ext xmlns:c16="http://schemas.microsoft.com/office/drawing/2014/chart" uri="{C3380CC4-5D6E-409C-BE32-E72D297353CC}">
              <c16:uniqueId val="{00000006-A7CF-4308-89B7-869A696F65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A7CF-4308-89B7-869A696F65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2684</c:v>
                </c:pt>
                <c:pt idx="3">
                  <c:v>2550</c:v>
                </c:pt>
                <c:pt idx="6">
                  <c:v>2313</c:v>
                </c:pt>
                <c:pt idx="9">
                  <c:v>2127</c:v>
                </c:pt>
                <c:pt idx="12">
                  <c:v>1994</c:v>
                </c:pt>
              </c:numCache>
            </c:numRef>
          </c:val>
          <c:extLst xmlns:c16r2="http://schemas.microsoft.com/office/drawing/2015/06/chart">
            <c:ext xmlns:c16="http://schemas.microsoft.com/office/drawing/2014/chart" uri="{C3380CC4-5D6E-409C-BE32-E72D297353CC}">
              <c16:uniqueId val="{00000008-A7CF-4308-89B7-869A696F65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7CF-4308-89B7-869A696F65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3602</c:v>
                </c:pt>
                <c:pt idx="3">
                  <c:v>3826</c:v>
                </c:pt>
                <c:pt idx="6">
                  <c:v>4371</c:v>
                </c:pt>
                <c:pt idx="9">
                  <c:v>4885</c:v>
                </c:pt>
                <c:pt idx="12">
                  <c:v>4839</c:v>
                </c:pt>
              </c:numCache>
            </c:numRef>
          </c:val>
          <c:extLst xmlns:c16r2="http://schemas.microsoft.com/office/drawing/2015/06/chart">
            <c:ext xmlns:c16="http://schemas.microsoft.com/office/drawing/2014/chart" uri="{C3380CC4-5D6E-409C-BE32-E72D297353CC}">
              <c16:uniqueId val="{0000000A-A7CF-4308-89B7-869A696F65FA}"/>
            </c:ext>
          </c:extLst>
        </c:ser>
        <c:dLbls>
          <c:showLegendKey val="0"/>
          <c:showVal val="0"/>
          <c:showCatName val="0"/>
          <c:showSerName val="0"/>
          <c:showPercent val="0"/>
          <c:showBubbleSize val="0"/>
        </c:dLbls>
        <c:gapWidth val="100"/>
        <c:overlap val="100"/>
        <c:axId val="404644768"/>
        <c:axId val="412917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7CF-4308-89B7-869A696F65FA}"/>
            </c:ext>
          </c:extLst>
        </c:ser>
        <c:dLbls>
          <c:showLegendKey val="0"/>
          <c:showVal val="0"/>
          <c:showCatName val="0"/>
          <c:showSerName val="0"/>
          <c:showPercent val="0"/>
          <c:showBubbleSize val="0"/>
        </c:dLbls>
        <c:marker val="1"/>
        <c:smooth val="0"/>
        <c:axId val="404644768"/>
        <c:axId val="412917472"/>
      </c:lineChart>
      <c:catAx>
        <c:axId val="40464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917472"/>
        <c:crosses val="autoZero"/>
        <c:auto val="1"/>
        <c:lblAlgn val="ctr"/>
        <c:lblOffset val="100"/>
        <c:tickLblSkip val="1"/>
        <c:tickMarkSkip val="1"/>
        <c:noMultiLvlLbl val="0"/>
      </c:catAx>
      <c:valAx>
        <c:axId val="41291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64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1253</c:v>
                </c:pt>
                <c:pt idx="1">
                  <c:v>1145</c:v>
                </c:pt>
                <c:pt idx="2">
                  <c:v>1056</c:v>
                </c:pt>
              </c:numCache>
            </c:numRef>
          </c:val>
          <c:extLst xmlns:c16r2="http://schemas.microsoft.com/office/drawing/2015/06/chart">
            <c:ext xmlns:c16="http://schemas.microsoft.com/office/drawing/2014/chart" uri="{C3380CC4-5D6E-409C-BE32-E72D297353CC}">
              <c16:uniqueId val="{00000000-289A-4CD1-9E49-45DA24FCD8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690</c:v>
                </c:pt>
                <c:pt idx="1">
                  <c:v>690</c:v>
                </c:pt>
                <c:pt idx="2">
                  <c:v>620</c:v>
                </c:pt>
              </c:numCache>
            </c:numRef>
          </c:val>
          <c:extLst xmlns:c16r2="http://schemas.microsoft.com/office/drawing/2015/06/chart">
            <c:ext xmlns:c16="http://schemas.microsoft.com/office/drawing/2014/chart" uri="{C3380CC4-5D6E-409C-BE32-E72D297353CC}">
              <c16:uniqueId val="{00000001-289A-4CD1-9E49-45DA24FCD8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3405</c:v>
                </c:pt>
                <c:pt idx="1">
                  <c:v>3333</c:v>
                </c:pt>
                <c:pt idx="2">
                  <c:v>3239</c:v>
                </c:pt>
              </c:numCache>
            </c:numRef>
          </c:val>
          <c:extLst xmlns:c16r2="http://schemas.microsoft.com/office/drawing/2015/06/chart">
            <c:ext xmlns:c16="http://schemas.microsoft.com/office/drawing/2014/chart" uri="{C3380CC4-5D6E-409C-BE32-E72D297353CC}">
              <c16:uniqueId val="{00000002-289A-4CD1-9E49-45DA24FCD848}"/>
            </c:ext>
          </c:extLst>
        </c:ser>
        <c:dLbls>
          <c:showLegendKey val="0"/>
          <c:showVal val="0"/>
          <c:showCatName val="0"/>
          <c:showSerName val="0"/>
          <c:showPercent val="0"/>
          <c:showBubbleSize val="0"/>
        </c:dLbls>
        <c:gapWidth val="120"/>
        <c:overlap val="100"/>
        <c:axId val="412918648"/>
        <c:axId val="412919040"/>
      </c:barChart>
      <c:catAx>
        <c:axId val="412918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2919040"/>
        <c:crosses val="autoZero"/>
        <c:auto val="1"/>
        <c:lblAlgn val="ctr"/>
        <c:lblOffset val="100"/>
        <c:tickLblSkip val="1"/>
        <c:tickMarkSkip val="1"/>
        <c:noMultiLvlLbl val="0"/>
      </c:catAx>
      <c:valAx>
        <c:axId val="412919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2918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8E-49DC-836A-5510A847BFF9}"/>
                </c:ext>
                <c:ext xmlns:c15="http://schemas.microsoft.com/office/drawing/2012/chart" uri="{CE6537A1-D6FC-4f65-9D91-7224C49458BB}">
                  <c15:dlblFieldTable>
                    <c15:dlblFTEntry>
                      <c15:txfldGUID>{EBBA855D-2AC7-4AEB-B627-5981EE34BE99}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8E-49DC-836A-5510A847BFF9}"/>
                </c:ext>
                <c:ext xmlns:c15="http://schemas.microsoft.com/office/drawing/2012/chart" uri="{CE6537A1-D6FC-4f65-9D91-7224C49458BB}">
                  <c15:dlblFieldTable>
                    <c15:dlblFTEntry>
                      <c15:txfldGUID>{0D0CE900-3856-440E-AC0E-D93E5B4D6D23}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8E-49DC-836A-5510A847BFF9}"/>
                </c:ext>
                <c:ext xmlns:c15="http://schemas.microsoft.com/office/drawing/2012/chart" uri="{CE6537A1-D6FC-4f65-9D91-7224C49458BB}">
                  <c15:dlblFieldTable>
                    <c15:dlblFTEntry>
                      <c15:txfldGUID>{B78D4CFD-5334-4492-AAAA-9084454CF7A5}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8E-49DC-836A-5510A847BFF9}"/>
                </c:ext>
                <c:ext xmlns:c15="http://schemas.microsoft.com/office/drawing/2012/chart" uri="{CE6537A1-D6FC-4f65-9D91-7224C49458BB}">
                  <c15:dlblFieldTable>
                    <c15:dlblFTEntry>
                      <c15:txfldGUID>{60F45AA2-7AEF-46F7-AA0D-623008C78A33}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C8E-49DC-836A-5510A847BFF9}"/>
                </c:ext>
                <c:ext xmlns:c15="http://schemas.microsoft.com/office/drawing/2012/chart" uri="{CE6537A1-D6FC-4f65-9D91-7224C49458BB}">
                  <c15:dlblFieldTable>
                    <c15:dlblFTEntry>
                      <c15:txfldGUID>{EF0E4FC4-1285-44AC-A44A-69D7C0983F8B}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8E-49DC-836A-5510A847BFF9}"/>
                </c:ext>
                <c:ext xmlns:c15="http://schemas.microsoft.com/office/drawing/2012/chart" uri="{CE6537A1-D6FC-4f65-9D91-7224C49458BB}">
                  <c15:dlblFieldTable>
                    <c15:dlblFTEntry>
                      <c15:txfldGUID>{FDBE501E-4ECD-4D27-81F2-09C70BCAB66A}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C8E-49DC-836A-5510A847BFF9}"/>
                </c:ext>
                <c:ext xmlns:c15="http://schemas.microsoft.com/office/drawing/2012/chart" uri="{CE6537A1-D6FC-4f65-9D91-7224C49458BB}">
                  <c15:dlblFieldTable>
                    <c15:dlblFTEntry>
                      <c15:txfldGUID>{D29544E3-DF86-47F9-8610-DF852CCFBD90}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C8E-49DC-836A-5510A847BFF9}"/>
                </c:ext>
                <c:ext xmlns:c15="http://schemas.microsoft.com/office/drawing/2012/chart" uri="{CE6537A1-D6FC-4f65-9D91-7224C49458BB}">
                  <c15:dlblFieldTable>
                    <c15:dlblFTEntry>
                      <c15:txfldGUID>{2FC680A5-7A93-4825-B113-311BF421982F}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C8E-49DC-836A-5510A847BFF9}"/>
                </c:ext>
                <c:ext xmlns:c15="http://schemas.microsoft.com/office/drawing/2012/chart" uri="{CE6537A1-D6FC-4f65-9D91-7224C49458BB}">
                  <c15:dlblFieldTable>
                    <c15:dlblFTEntry>
                      <c15:txfldGUID>{D456CCF1-2A87-4C60-A31B-E0AF2D2A16F2}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82.7</c:v>
                </c:pt>
                <c:pt idx="32">
                  <c:v>83.1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C8E-49DC-836A-5510A847BF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C8E-49DC-836A-5510A847BFF9}"/>
                </c:ext>
                <c:ext xmlns:c15="http://schemas.microsoft.com/office/drawing/2012/chart" uri="{CE6537A1-D6FC-4f65-9D91-7224C49458BB}">
                  <c15:dlblFieldTable>
                    <c15:dlblFTEntry>
                      <c15:txfldGUID>{7407FA53-0A95-44A5-BF37-0D7168D1D799}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C8E-49DC-836A-5510A847BFF9}"/>
                </c:ext>
                <c:ext xmlns:c15="http://schemas.microsoft.com/office/drawing/2012/chart" uri="{CE6537A1-D6FC-4f65-9D91-7224C49458BB}">
                  <c15:dlblFieldTable>
                    <c15:dlblFTEntry>
                      <c15:txfldGUID>{2309B880-76AC-4276-AC04-6CE398D92FA8}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C8E-49DC-836A-5510A847BFF9}"/>
                </c:ext>
                <c:ext xmlns:c15="http://schemas.microsoft.com/office/drawing/2012/chart" uri="{CE6537A1-D6FC-4f65-9D91-7224C49458BB}">
                  <c15:dlblFieldTable>
                    <c15:dlblFTEntry>
                      <c15:txfldGUID>{821D21F2-D0ED-4BB3-8EF1-A14CFF1DF552}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C8E-49DC-836A-5510A847BFF9}"/>
                </c:ext>
                <c:ext xmlns:c15="http://schemas.microsoft.com/office/drawing/2012/chart" uri="{CE6537A1-D6FC-4f65-9D91-7224C49458BB}">
                  <c15:dlblFieldTable>
                    <c15:dlblFTEntry>
                      <c15:txfldGUID>{34E066B4-67E4-40CA-84B2-B055FDEE546C}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C8E-49DC-836A-5510A847BFF9}"/>
                </c:ext>
                <c:ext xmlns:c15="http://schemas.microsoft.com/office/drawing/2012/chart" uri="{CE6537A1-D6FC-4f65-9D91-7224C49458BB}">
                  <c15:dlblFieldTable>
                    <c15:dlblFTEntry>
                      <c15:txfldGUID>{AF881F6B-F3C2-4D35-A341-E3F69CF7FC90}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C8E-49DC-836A-5510A847BFF9}"/>
                </c:ext>
                <c:ext xmlns:c15="http://schemas.microsoft.com/office/drawing/2012/chart" uri="{CE6537A1-D6FC-4f65-9D91-7224C49458BB}">
                  <c15:dlblFieldTable>
                    <c15:dlblFTEntry>
                      <c15:txfldGUID>{C0706E20-15D4-4DFB-AD09-0589E87C52AA}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C8E-49DC-836A-5510A847BFF9}"/>
                </c:ext>
                <c:ext xmlns:c15="http://schemas.microsoft.com/office/drawing/2012/chart" uri="{CE6537A1-D6FC-4f65-9D91-7224C49458BB}">
                  <c15:dlblFieldTable>
                    <c15:dlblFTEntry>
                      <c15:txfldGUID>{3DBF8F1D-4322-49DE-8E14-9CD4A118FA6A}</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C8E-49DC-836A-5510A847BFF9}"/>
                </c:ext>
                <c:ext xmlns:c15="http://schemas.microsoft.com/office/drawing/2012/chart" uri="{CE6537A1-D6FC-4f65-9D91-7224C49458BB}">
                  <c15:layout/>
                  <c15:dlblFieldTable>
                    <c15:dlblFTEntry>
                      <c15:txfldGUID>{7996F8C8-8E6A-49F0-9393-2D8769ABC5D4}</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C8E-49DC-836A-5510A847BFF9}"/>
                </c:ext>
                <c:ext xmlns:c15="http://schemas.microsoft.com/office/drawing/2012/chart" uri="{CE6537A1-D6FC-4f65-9D91-7224C49458BB}">
                  <c15:layout/>
                  <c15:dlblFieldTable>
                    <c15:dlblFTEntry>
                      <c15:txfldGUID>{D86F6459-C19B-482C-87CC-A7622F53A14A}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57.5</c:v>
                </c:pt>
                <c:pt idx="32">
                  <c:v>58.5</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FC8E-49DC-836A-5510A847BFF9}"/>
            </c:ext>
          </c:extLst>
        </c:ser>
        <c:dLbls>
          <c:showLegendKey val="0"/>
          <c:showVal val="1"/>
          <c:showCatName val="0"/>
          <c:showSerName val="0"/>
          <c:showPercent val="0"/>
          <c:showBubbleSize val="0"/>
        </c:dLbls>
        <c:axId val="452502376"/>
        <c:axId val="452502768"/>
      </c:scatterChart>
      <c:valAx>
        <c:axId val="452502376"/>
        <c:scaling>
          <c:orientation val="minMax"/>
          <c:max val="58.6"/>
          <c:min val="5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2502768"/>
        <c:crosses val="autoZero"/>
        <c:crossBetween val="midCat"/>
      </c:valAx>
      <c:valAx>
        <c:axId val="4525027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2502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596-4521-874D-CE9FF7BED494}"/>
                </c:ext>
                <c:ext xmlns:c15="http://schemas.microsoft.com/office/drawing/2012/chart" uri="{CE6537A1-D6FC-4f65-9D91-7224C49458BB}">
                  <c15:dlblFieldTable>
                    <c15:dlblFTEntry>
                      <c15:txfldGUID>{0731D9F6-3FFB-44E4-BF8F-D488D910142D}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596-4521-874D-CE9FF7BED494}"/>
                </c:ext>
                <c:ext xmlns:c15="http://schemas.microsoft.com/office/drawing/2012/chart" uri="{CE6537A1-D6FC-4f65-9D91-7224C49458BB}">
                  <c15:dlblFieldTable>
                    <c15:dlblFTEntry>
                      <c15:txfldGUID>{938DEED9-34F9-4D77-A17F-388FD46EE717}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596-4521-874D-CE9FF7BED494}"/>
                </c:ext>
                <c:ext xmlns:c15="http://schemas.microsoft.com/office/drawing/2012/chart" uri="{CE6537A1-D6FC-4f65-9D91-7224C49458BB}">
                  <c15:dlblFieldTable>
                    <c15:dlblFTEntry>
                      <c15:txfldGUID>{E904CE16-1194-45AF-A195-867CC28FDF9F}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596-4521-874D-CE9FF7BED494}"/>
                </c:ext>
                <c:ext xmlns:c15="http://schemas.microsoft.com/office/drawing/2012/chart" uri="{CE6537A1-D6FC-4f65-9D91-7224C49458BB}">
                  <c15:dlblFieldTable>
                    <c15:dlblFTEntry>
                      <c15:txfldGUID>{2DA3FCF3-73D0-47DE-964B-FF17B8B2DA0A}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596-4521-874D-CE9FF7BED494}"/>
                </c:ext>
                <c:ext xmlns:c15="http://schemas.microsoft.com/office/drawing/2012/chart" uri="{CE6537A1-D6FC-4f65-9D91-7224C49458BB}">
                  <c15:dlblFieldTable>
                    <c15:dlblFTEntry>
                      <c15:txfldGUID>{C82FA4C3-BC01-4D42-A845-E4A17252F8AA}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596-4521-874D-CE9FF7BED494}"/>
                </c:ext>
                <c:ext xmlns:c15="http://schemas.microsoft.com/office/drawing/2012/chart" uri="{CE6537A1-D6FC-4f65-9D91-7224C49458BB}">
                  <c15:dlblFieldTable>
                    <c15:dlblFTEntry>
                      <c15:txfldGUID>{4355E098-A049-428E-B0E5-90D4DB861631}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596-4521-874D-CE9FF7BED494}"/>
                </c:ext>
                <c:ext xmlns:c15="http://schemas.microsoft.com/office/drawing/2012/chart" uri="{CE6537A1-D6FC-4f65-9D91-7224C49458BB}">
                  <c15:dlblFieldTable>
                    <c15:dlblFTEntry>
                      <c15:txfldGUID>{84287834-E65C-4643-A769-87FE251B0C39}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596-4521-874D-CE9FF7BED494}"/>
                </c:ext>
                <c:ext xmlns:c15="http://schemas.microsoft.com/office/drawing/2012/chart" uri="{CE6537A1-D6FC-4f65-9D91-7224C49458BB}">
                  <c15:dlblFieldTable>
                    <c15:dlblFTEntry>
                      <c15:txfldGUID>{43697A1B-6AF3-4DBB-AAC2-8939BA181233}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596-4521-874D-CE9FF7BED494}"/>
                </c:ext>
                <c:ext xmlns:c15="http://schemas.microsoft.com/office/drawing/2012/chart" uri="{CE6537A1-D6FC-4f65-9D91-7224C49458BB}">
                  <c15:dlblFieldTable>
                    <c15:dlblFTEntry>
                      <c15:txfldGUID>{D75650F4-B0C6-4A60-841C-74398DC54CF2}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3.5</c:v>
                </c:pt>
                <c:pt idx="16">
                  <c:v>2.9</c:v>
                </c:pt>
                <c:pt idx="24">
                  <c:v>3.1</c:v>
                </c:pt>
                <c:pt idx="32">
                  <c:v>3.2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596-4521-874D-CE9FF7BED4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596-4521-874D-CE9FF7BED494}"/>
                </c:ext>
                <c:ext xmlns:c15="http://schemas.microsoft.com/office/drawing/2012/chart" uri="{CE6537A1-D6FC-4f65-9D91-7224C49458BB}">
                  <c15:layout/>
                  <c15:dlblFieldTable>
                    <c15:dlblFTEntry>
                      <c15:txfldGUID>{232C7CE4-14BE-4D23-88E1-F0752ABF8842}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596-4521-874D-CE9FF7BED494}"/>
                </c:ext>
                <c:ext xmlns:c15="http://schemas.microsoft.com/office/drawing/2012/chart" uri="{CE6537A1-D6FC-4f65-9D91-7224C49458BB}">
                  <c15:dlblFieldTable>
                    <c15:dlblFTEntry>
                      <c15:txfldGUID>{49F1238E-F1BF-4AF5-A020-0CCA2BCA4494}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596-4521-874D-CE9FF7BED494}"/>
                </c:ext>
                <c:ext xmlns:c15="http://schemas.microsoft.com/office/drawing/2012/chart" uri="{CE6537A1-D6FC-4f65-9D91-7224C49458BB}">
                  <c15:dlblFieldTable>
                    <c15:dlblFTEntry>
                      <c15:txfldGUID>{05B8EBC4-1CEA-4CCC-A032-BAB6B7E0240C}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596-4521-874D-CE9FF7BED494}"/>
                </c:ext>
                <c:ext xmlns:c15="http://schemas.microsoft.com/office/drawing/2012/chart" uri="{CE6537A1-D6FC-4f65-9D91-7224C49458BB}">
                  <c15:dlblFieldTable>
                    <c15:dlblFTEntry>
                      <c15:txfldGUID>{7428A5BA-8325-4808-A5D1-97FACF9365BE}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596-4521-874D-CE9FF7BED494}"/>
                </c:ext>
                <c:ext xmlns:c15="http://schemas.microsoft.com/office/drawing/2012/chart" uri="{CE6537A1-D6FC-4f65-9D91-7224C49458BB}">
                  <c15:dlblFieldTable>
                    <c15:dlblFTEntry>
                      <c15:txfldGUID>{C8F92015-A4E6-4692-8A5D-345F9D0AF7DB}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596-4521-874D-CE9FF7BED494}"/>
                </c:ext>
                <c:ext xmlns:c15="http://schemas.microsoft.com/office/drawing/2012/chart" uri="{CE6537A1-D6FC-4f65-9D91-7224C49458BB}">
                  <c15:layout/>
                  <c15:dlblFieldTable>
                    <c15:dlblFTEntry>
                      <c15:txfldGUID>{592130FF-FB31-4631-B2E7-6CEFA410B748}</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596-4521-874D-CE9FF7BED494}"/>
                </c:ext>
                <c:ext xmlns:c15="http://schemas.microsoft.com/office/drawing/2012/chart" uri="{CE6537A1-D6FC-4f65-9D91-7224C49458BB}">
                  <c15:layout/>
                  <c15:dlblFieldTable>
                    <c15:dlblFTEntry>
                      <c15:txfldGUID>{63E27D37-B3E3-4FC5-8890-06998E1AF040}</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596-4521-874D-CE9FF7BED494}"/>
                </c:ext>
                <c:ext xmlns:c15="http://schemas.microsoft.com/office/drawing/2012/chart" uri="{CE6537A1-D6FC-4f65-9D91-7224C49458BB}">
                  <c15:layout/>
                  <c15:dlblFieldTable>
                    <c15:dlblFTEntry>
                      <c15:txfldGUID>{3601DE1D-2092-46E3-AFB1-4240919467EC}</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596-4521-874D-CE9FF7BED494}"/>
                </c:ext>
                <c:ext xmlns:c15="http://schemas.microsoft.com/office/drawing/2012/chart" uri="{CE6537A1-D6FC-4f65-9D91-7224C49458BB}">
                  <c15:layout/>
                  <c15:dlblFieldTable>
                    <c15:dlblFTEntry>
                      <c15:txfldGUID>{27837A1B-2EAB-4148-B069-2BF3914FCDF1}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596-4521-874D-CE9FF7BED494}"/>
            </c:ext>
          </c:extLst>
        </c:ser>
        <c:dLbls>
          <c:showLegendKey val="0"/>
          <c:showVal val="1"/>
          <c:showCatName val="0"/>
          <c:showSerName val="0"/>
          <c:showPercent val="0"/>
          <c:showBubbleSize val="0"/>
        </c:dLbls>
        <c:axId val="452503552"/>
        <c:axId val="452503944"/>
      </c:scatterChart>
      <c:valAx>
        <c:axId val="452503552"/>
        <c:scaling>
          <c:orientation val="minMax"/>
          <c:max val="8.1"/>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2503944"/>
        <c:crosses val="autoZero"/>
        <c:crossBetween val="midCat"/>
      </c:valAx>
      <c:valAx>
        <c:axId val="4525039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25035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近年は投資的事業の増により元利償還金等が増加している。今後とも、緊急度・住民ニーズを的確に把握した事業の選択により、起債に大きく頼ることのない財政運営に努める必要がある。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只見振興センターの新築、奥会津学習センターの増設により一般会計等に係る地方債の現在高は増加している。過疎対策事業債等の優良債の活用を図り、負担の抑制に努める。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福島県只見町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投資的事業の増加により基金残高が減少している。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それぞれの基金の趣旨、設置目的に従い適正な管理を行う。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・地域振興基金：地域福祉活動の促進と快適な生活環境施設等の整備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・教育施設等整備基金：教育施設等の整備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・地域産業振興等企業誘致基金：安定雇用を実現する産業の開発振興、企業誘致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・ＪＲ只見線ゆめ基金：只見線の利用促進活動、施設維持や運行管理費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役場庁舎暫定移転に係る施設改修工事費に充てるため公共施設等再生整備基金を７６，０００千円取り崩したため減となっている。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それぞれの基金の趣旨、設置目的に従い管理を行う。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平成２９年発生豪雨により災害復旧費が増加したため、財源調整のため９０，０００千円を取り崩したため減となっている。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地方交付税の急激な減収などにも対応できる残高を確保しつつ、有効に活用していく。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地方債の任意繰上償還を実行する財源として１５０，０００千円を取り崩したため減となっている。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公債費が財政運営を圧迫することなく計画的な町債の償還が行えるよう、有効に活用していく。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4,447
4,440
747.56
5,777,300
5,562,320
149,424
3,370,447
4,839,223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有形固定資産減価償却率は類似団体平均を上回っており、資産の老朽化が進んでいる。資産別では事業用資産が</a:t>
          </a:r>
          <a:r>
            <a:rPr kumimoji="1" lang="en-US" altLang="ja-JP" sz="1100">
              <a:solidFill>
                <a:schemeClr val="dk1"/>
              </a:solidFill>
              <a:effectLst/>
              <a:latin typeface="+mn-lt"/>
              <a:ea typeface="+mn-ea"/>
              <a:cs typeface="+mn-cs"/>
            </a:rPr>
            <a:t>65.6%</a:t>
          </a:r>
          <a:r>
            <a:rPr kumimoji="1" lang="ja-JP" altLang="ja-JP" sz="1100">
              <a:solidFill>
                <a:schemeClr val="dk1"/>
              </a:solidFill>
              <a:effectLst/>
              <a:latin typeface="+mn-lt"/>
              <a:ea typeface="+mn-ea"/>
              <a:cs typeface="+mn-cs"/>
            </a:rPr>
            <a:t>、インフラ資産が</a:t>
          </a:r>
          <a:r>
            <a:rPr kumimoji="1" lang="en-US" altLang="ja-JP" sz="1100">
              <a:solidFill>
                <a:schemeClr val="dk1"/>
              </a:solidFill>
              <a:effectLst/>
              <a:latin typeface="+mn-lt"/>
              <a:ea typeface="+mn-ea"/>
              <a:cs typeface="+mn-cs"/>
            </a:rPr>
            <a:t>87.3%</a:t>
          </a:r>
          <a:r>
            <a:rPr kumimoji="1" lang="ja-JP" altLang="ja-JP" sz="1100">
              <a:solidFill>
                <a:schemeClr val="dk1"/>
              </a:solidFill>
              <a:effectLst/>
              <a:latin typeface="+mn-lt"/>
              <a:ea typeface="+mn-ea"/>
              <a:cs typeface="+mn-cs"/>
            </a:rPr>
            <a:t>となっている。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9" name="直線コネクタ 68"/>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70"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1" name="直線コネクタ 70"/>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2"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3" name="直線コネクタ 72"/>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4" name="有形固定資産減価償却率平均値テキスト"/>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5" name="フローチャート: 判断 74"/>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6" name="フローチャート: 判断 75"/>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7" name="フローチャート: 判断 76"/>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37846</xdr:rowOff>
    </xdr:from>
    <xdr:to>
      <xdr:col>23</xdr:col>
      <xdr:colOff>136525</xdr:colOff>
      <xdr:row>26</xdr:row>
      <xdr:rowOff>139446</xdr:rowOff>
    </xdr:to>
    <xdr:sp macro="" textlink="">
      <xdr:nvSpPr>
        <xdr:cNvPr id="83" name="楕円 82"/>
        <xdr:cNvSpPr/>
      </xdr:nvSpPr>
      <xdr:spPr>
        <a:xfrm>
          <a:off x="4711700" y="52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162323</xdr:rowOff>
    </xdr:from>
    <xdr:ext cx="405111" cy="259045"/>
    <xdr:sp macro="" textlink="">
      <xdr:nvSpPr>
        <xdr:cNvPr id="84" name="有形固定資産減価償却率該当値テキスト"/>
        <xdr:cNvSpPr txBox="1"/>
      </xdr:nvSpPr>
      <xdr:spPr>
        <a:xfrm>
          <a:off x="4813300" y="5220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46482</xdr:rowOff>
    </xdr:from>
    <xdr:to>
      <xdr:col>19</xdr:col>
      <xdr:colOff>187325</xdr:colOff>
      <xdr:row>26</xdr:row>
      <xdr:rowOff>148082</xdr:rowOff>
    </xdr:to>
    <xdr:sp macro="" textlink="">
      <xdr:nvSpPr>
        <xdr:cNvPr id="85" name="楕円 84"/>
        <xdr:cNvSpPr/>
      </xdr:nvSpPr>
      <xdr:spPr>
        <a:xfrm>
          <a:off x="4000500" y="527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88646</xdr:rowOff>
    </xdr:from>
    <xdr:to>
      <xdr:col>23</xdr:col>
      <xdr:colOff>85725</xdr:colOff>
      <xdr:row>26</xdr:row>
      <xdr:rowOff>97282</xdr:rowOff>
    </xdr:to>
    <xdr:cxnSp macro="">
      <xdr:nvCxnSpPr>
        <xdr:cNvPr id="86" name="直線コネクタ 85"/>
        <xdr:cNvCxnSpPr/>
      </xdr:nvCxnSpPr>
      <xdr:spPr>
        <a:xfrm flipV="1">
          <a:off x="4051300" y="5317871"/>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168927</xdr:rowOff>
    </xdr:from>
    <xdr:ext cx="405111" cy="259045"/>
    <xdr:sp macro="" textlink="">
      <xdr:nvSpPr>
        <xdr:cNvPr id="87" name="n_1aveValue有形固定資産減価償却率"/>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59580</xdr:rowOff>
    </xdr:from>
    <xdr:ext cx="405111" cy="259045"/>
    <xdr:sp macro="" textlink="">
      <xdr:nvSpPr>
        <xdr:cNvPr id="88" name="n_2aveValue有形固定資産減価償却率"/>
        <xdr:cNvSpPr txBox="1"/>
      </xdr:nvSpPr>
      <xdr:spPr>
        <a:xfrm>
          <a:off x="30867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164609</xdr:rowOff>
    </xdr:from>
    <xdr:ext cx="405111" cy="259045"/>
    <xdr:sp macro="" textlink="">
      <xdr:nvSpPr>
        <xdr:cNvPr id="89" name="n_1mainValue有形固定資産減価償却率"/>
        <xdr:cNvSpPr txBox="1"/>
      </xdr:nvSpPr>
      <xdr:spPr>
        <a:xfrm>
          <a:off x="3836044" y="5050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債務償還可能年数は類似団体平均を下回っており、主な要因としては、任意繰上償還を行い地方債残高の圧縮に努めていることや、減債基金等への積立を行っていることが考えられる。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8" name="直線コネクタ 117"/>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1"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2" name="直線コネクタ 121"/>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123" name="債務償還可能年数平均値テキスト"/>
        <xdr:cNvSpPr txBox="1"/>
      </xdr:nvSpPr>
      <xdr:spPr>
        <a:xfrm>
          <a:off x="14846300" y="6252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4" name="フローチャート: 判断 123"/>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104070</xdr:rowOff>
    </xdr:from>
    <xdr:to>
      <xdr:col>76</xdr:col>
      <xdr:colOff>73025</xdr:colOff>
      <xdr:row>34</xdr:row>
      <xdr:rowOff>34220</xdr:rowOff>
    </xdr:to>
    <xdr:sp macro="" textlink="">
      <xdr:nvSpPr>
        <xdr:cNvPr id="130" name="楕円 129"/>
        <xdr:cNvSpPr/>
      </xdr:nvSpPr>
      <xdr:spPr>
        <a:xfrm>
          <a:off x="14744700" y="65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82497</xdr:rowOff>
    </xdr:from>
    <xdr:ext cx="340478" cy="259045"/>
    <xdr:sp macro="" textlink="">
      <xdr:nvSpPr>
        <xdr:cNvPr id="131" name="債務償還可能年数該当値テキスト"/>
        <xdr:cNvSpPr txBox="1"/>
      </xdr:nvSpPr>
      <xdr:spPr>
        <a:xfrm>
          <a:off x="14846300" y="651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4,447
4,440
747.56
5,777,300
5,562,320
149,424
3,370,447
4,839,223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139700</xdr:rowOff>
    </xdr:from>
    <xdr:to>
      <xdr:col>24</xdr:col>
      <xdr:colOff>114300</xdr:colOff>
      <xdr:row>34</xdr:row>
      <xdr:rowOff>69850</xdr:rowOff>
    </xdr:to>
    <xdr:sp macro="" textlink="">
      <xdr:nvSpPr>
        <xdr:cNvPr id="70" name="楕円 69"/>
        <xdr:cNvSpPr/>
      </xdr:nvSpPr>
      <xdr:spPr>
        <a:xfrm>
          <a:off x="45847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54627</xdr:rowOff>
    </xdr:from>
    <xdr:ext cx="405111" cy="259045"/>
    <xdr:sp macro="" textlink="">
      <xdr:nvSpPr>
        <xdr:cNvPr id="71" name="【道路】&#10;有形固定資産減価償却率該当値テキスト"/>
        <xdr:cNvSpPr txBox="1"/>
      </xdr:nvSpPr>
      <xdr:spPr>
        <a:xfrm>
          <a:off x="4673600" y="57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145415</xdr:rowOff>
    </xdr:from>
    <xdr:to>
      <xdr:col>20</xdr:col>
      <xdr:colOff>38100</xdr:colOff>
      <xdr:row>34</xdr:row>
      <xdr:rowOff>75565</xdr:rowOff>
    </xdr:to>
    <xdr:sp macro="" textlink="">
      <xdr:nvSpPr>
        <xdr:cNvPr id="72" name="楕円 71"/>
        <xdr:cNvSpPr/>
      </xdr:nvSpPr>
      <xdr:spPr>
        <a:xfrm>
          <a:off x="37465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19050</xdr:rowOff>
    </xdr:from>
    <xdr:to>
      <xdr:col>24</xdr:col>
      <xdr:colOff>63500</xdr:colOff>
      <xdr:row>34</xdr:row>
      <xdr:rowOff>24765</xdr:rowOff>
    </xdr:to>
    <xdr:cxnSp macro="">
      <xdr:nvCxnSpPr>
        <xdr:cNvPr id="73" name="直線コネクタ 72"/>
        <xdr:cNvCxnSpPr/>
      </xdr:nvCxnSpPr>
      <xdr:spPr>
        <a:xfrm flipV="1">
          <a:off x="3797300" y="58483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78122</xdr:rowOff>
    </xdr:from>
    <xdr:ext cx="405111" cy="259045"/>
    <xdr:sp macro="" textlink="">
      <xdr:nvSpPr>
        <xdr:cNvPr id="74" name="n_1ave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5"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92092</xdr:rowOff>
    </xdr:from>
    <xdr:ext cx="405111" cy="259045"/>
    <xdr:sp macro="" textlink="">
      <xdr:nvSpPr>
        <xdr:cNvPr id="76" name="n_1mainValue【道路】&#10;有形固定資産減価償却率"/>
        <xdr:cNvSpPr txBox="1"/>
      </xdr:nvSpPr>
      <xdr:spPr>
        <a:xfrm>
          <a:off x="3582044" y="557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100" name="直線コネクタ 99"/>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101"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102" name="直線コネクタ 101"/>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3"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4" name="直線コネクタ 103"/>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5" name="【道路】&#10;一人当たり延長平均値テキスト"/>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6" name="フローチャート: 判断 105"/>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7" name="フローチャート: 判断 106"/>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08" name="フローチャート: 判断 107"/>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96807</xdr:rowOff>
    </xdr:from>
    <xdr:to>
      <xdr:col>55</xdr:col>
      <xdr:colOff>50800</xdr:colOff>
      <xdr:row>38</xdr:row>
      <xdr:rowOff>26956</xdr:rowOff>
    </xdr:to>
    <xdr:sp macro="" textlink="">
      <xdr:nvSpPr>
        <xdr:cNvPr id="114" name="楕円 113"/>
        <xdr:cNvSpPr/>
      </xdr:nvSpPr>
      <xdr:spPr>
        <a:xfrm>
          <a:off x="10426700" y="6440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119684</xdr:rowOff>
    </xdr:from>
    <xdr:ext cx="534377" cy="259045"/>
    <xdr:sp macro="" textlink="">
      <xdr:nvSpPr>
        <xdr:cNvPr id="115" name="【道路】&#10;一人当たり延長該当値テキスト"/>
        <xdr:cNvSpPr txBox="1"/>
      </xdr:nvSpPr>
      <xdr:spPr>
        <a:xfrm>
          <a:off x="10515600" y="629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107574</xdr:rowOff>
    </xdr:from>
    <xdr:to>
      <xdr:col>50</xdr:col>
      <xdr:colOff>165100</xdr:colOff>
      <xdr:row>38</xdr:row>
      <xdr:rowOff>37724</xdr:rowOff>
    </xdr:to>
    <xdr:sp macro="" textlink="">
      <xdr:nvSpPr>
        <xdr:cNvPr id="116" name="楕円 115"/>
        <xdr:cNvSpPr/>
      </xdr:nvSpPr>
      <xdr:spPr>
        <a:xfrm>
          <a:off x="9588500" y="64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147607</xdr:rowOff>
    </xdr:from>
    <xdr:to>
      <xdr:col>55</xdr:col>
      <xdr:colOff>0</xdr:colOff>
      <xdr:row>37</xdr:row>
      <xdr:rowOff>158374</xdr:rowOff>
    </xdr:to>
    <xdr:cxnSp macro="">
      <xdr:nvCxnSpPr>
        <xdr:cNvPr id="117" name="直線コネクタ 116"/>
        <xdr:cNvCxnSpPr/>
      </xdr:nvCxnSpPr>
      <xdr:spPr>
        <a:xfrm flipV="1">
          <a:off x="9639300" y="6491257"/>
          <a:ext cx="8382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10685</xdr:rowOff>
    </xdr:from>
    <xdr:ext cx="534377" cy="259045"/>
    <xdr:sp macro="" textlink="">
      <xdr:nvSpPr>
        <xdr:cNvPr id="118" name="n_1aveValue【道路】&#10;一人当たり延長"/>
        <xdr:cNvSpPr txBox="1"/>
      </xdr:nvSpPr>
      <xdr:spPr>
        <a:xfrm>
          <a:off x="93594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19" name="n_2aveValue【道路】&#10;一人当たり延長"/>
        <xdr:cNvSpPr txBox="1"/>
      </xdr:nvSpPr>
      <xdr:spPr>
        <a:xfrm>
          <a:off x="8483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54251</xdr:rowOff>
    </xdr:from>
    <xdr:ext cx="534377" cy="259045"/>
    <xdr:sp macro="" textlink="">
      <xdr:nvSpPr>
        <xdr:cNvPr id="120" name="n_1mainValue【道路】&#10;一人当たり延長"/>
        <xdr:cNvSpPr txBox="1"/>
      </xdr:nvSpPr>
      <xdr:spPr>
        <a:xfrm>
          <a:off x="9359411" y="62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3" name="直線コネクタ 142"/>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44"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45" name="直線コネクタ 144"/>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6"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7" name="直線コネクタ 146"/>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48" name="【橋りょう・トンネル】&#10;有形固定資産減価償却率平均値テキスト"/>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9" name="フローチャート: 判断 148"/>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0" name="フローチャート: 判断 149"/>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1" name="フローチャート: 判断 150"/>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31496</xdr:rowOff>
    </xdr:from>
    <xdr:to>
      <xdr:col>24</xdr:col>
      <xdr:colOff>114300</xdr:colOff>
      <xdr:row>57</xdr:row>
      <xdr:rowOff>133096</xdr:rowOff>
    </xdr:to>
    <xdr:sp macro="" textlink="">
      <xdr:nvSpPr>
        <xdr:cNvPr id="157" name="楕円 156"/>
        <xdr:cNvSpPr/>
      </xdr:nvSpPr>
      <xdr:spPr>
        <a:xfrm>
          <a:off x="45847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54373</xdr:rowOff>
    </xdr:from>
    <xdr:ext cx="405111" cy="259045"/>
    <xdr:sp macro="" textlink="">
      <xdr:nvSpPr>
        <xdr:cNvPr id="158" name="【橋りょう・トンネル】&#10;有形固定資産減価償却率該当値テキスト"/>
        <xdr:cNvSpPr txBox="1"/>
      </xdr:nvSpPr>
      <xdr:spPr>
        <a:xfrm>
          <a:off x="4673600" y="965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56642</xdr:rowOff>
    </xdr:from>
    <xdr:to>
      <xdr:col>20</xdr:col>
      <xdr:colOff>38100</xdr:colOff>
      <xdr:row>57</xdr:row>
      <xdr:rowOff>158242</xdr:rowOff>
    </xdr:to>
    <xdr:sp macro="" textlink="">
      <xdr:nvSpPr>
        <xdr:cNvPr id="159" name="楕円 158"/>
        <xdr:cNvSpPr/>
      </xdr:nvSpPr>
      <xdr:spPr>
        <a:xfrm>
          <a:off x="3746500" y="98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82296</xdr:rowOff>
    </xdr:from>
    <xdr:to>
      <xdr:col>24</xdr:col>
      <xdr:colOff>63500</xdr:colOff>
      <xdr:row>57</xdr:row>
      <xdr:rowOff>107442</xdr:rowOff>
    </xdr:to>
    <xdr:cxnSp macro="">
      <xdr:nvCxnSpPr>
        <xdr:cNvPr id="160" name="直線コネクタ 159"/>
        <xdr:cNvCxnSpPr/>
      </xdr:nvCxnSpPr>
      <xdr:spPr>
        <a:xfrm flipV="1">
          <a:off x="3797300" y="985494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61" name="n_1aveValue【橋りょう・トンネル】&#10;有形固定資産減価償却率"/>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35323</xdr:rowOff>
    </xdr:from>
    <xdr:ext cx="405111" cy="259045"/>
    <xdr:sp macro="" textlink="">
      <xdr:nvSpPr>
        <xdr:cNvPr id="162" name="n_2aveValue【橋りょう・トンネル】&#10;有形固定資産減価償却率"/>
        <xdr:cNvSpPr txBox="1"/>
      </xdr:nvSpPr>
      <xdr:spPr>
        <a:xfrm>
          <a:off x="2705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3319</xdr:rowOff>
    </xdr:from>
    <xdr:ext cx="405111" cy="259045"/>
    <xdr:sp macro="" textlink="">
      <xdr:nvSpPr>
        <xdr:cNvPr id="163" name="n_1mainValue【橋りょう・トンネル】&#10;有形固定資産減価償却率"/>
        <xdr:cNvSpPr txBox="1"/>
      </xdr:nvSpPr>
      <xdr:spPr>
        <a:xfrm>
          <a:off x="3582044" y="960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7" name="テキスト ボックス 17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9" name="テキスト ボックス 17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1" name="テキスト ボックス 18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3" name="テキスト ボックス 18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5" name="テキスト ボックス 184"/>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87" name="直線コネクタ 186"/>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88"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9" name="直線コネクタ 188"/>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0"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91" name="直線コネクタ 190"/>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192" name="【橋りょう・トンネル】&#10;一人当たり有形固定資産（償却資産）額平均値テキスト"/>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93" name="フローチャート: 判断 192"/>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94" name="フローチャート: 判断 193"/>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195" name="フローチャート: 判断 194"/>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120877</xdr:rowOff>
    </xdr:from>
    <xdr:to>
      <xdr:col>55</xdr:col>
      <xdr:colOff>50800</xdr:colOff>
      <xdr:row>61</xdr:row>
      <xdr:rowOff>51027</xdr:rowOff>
    </xdr:to>
    <xdr:sp macro="" textlink="">
      <xdr:nvSpPr>
        <xdr:cNvPr id="201" name="楕円 200"/>
        <xdr:cNvSpPr/>
      </xdr:nvSpPr>
      <xdr:spPr>
        <a:xfrm>
          <a:off x="10426700" y="104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143754</xdr:rowOff>
    </xdr:from>
    <xdr:ext cx="690189" cy="259045"/>
    <xdr:sp macro="" textlink="">
      <xdr:nvSpPr>
        <xdr:cNvPr id="202" name="【橋りょう・トンネル】&#10;一人当たり有形固定資産（償却資産）額該当値テキスト"/>
        <xdr:cNvSpPr txBox="1"/>
      </xdr:nvSpPr>
      <xdr:spPr>
        <a:xfrm>
          <a:off x="10515600" y="1025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131822</xdr:rowOff>
    </xdr:from>
    <xdr:to>
      <xdr:col>50</xdr:col>
      <xdr:colOff>165100</xdr:colOff>
      <xdr:row>61</xdr:row>
      <xdr:rowOff>61972</xdr:rowOff>
    </xdr:to>
    <xdr:sp macro="" textlink="">
      <xdr:nvSpPr>
        <xdr:cNvPr id="203" name="楕円 202"/>
        <xdr:cNvSpPr/>
      </xdr:nvSpPr>
      <xdr:spPr>
        <a:xfrm>
          <a:off x="9588500" y="104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227</xdr:rowOff>
    </xdr:from>
    <xdr:to>
      <xdr:col>55</xdr:col>
      <xdr:colOff>0</xdr:colOff>
      <xdr:row>61</xdr:row>
      <xdr:rowOff>11172</xdr:rowOff>
    </xdr:to>
    <xdr:cxnSp macro="">
      <xdr:nvCxnSpPr>
        <xdr:cNvPr id="204" name="直線コネクタ 203"/>
        <xdr:cNvCxnSpPr/>
      </xdr:nvCxnSpPr>
      <xdr:spPr>
        <a:xfrm flipV="1">
          <a:off x="9639300" y="10458677"/>
          <a:ext cx="838200" cy="1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69902</xdr:rowOff>
    </xdr:from>
    <xdr:ext cx="690189" cy="259045"/>
    <xdr:sp macro="" textlink="">
      <xdr:nvSpPr>
        <xdr:cNvPr id="205" name="n_1aveValue【橋りょう・トンネル】&#10;一人当たり有形固定資産（償却資産）額"/>
        <xdr:cNvSpPr txBox="1"/>
      </xdr:nvSpPr>
      <xdr:spPr>
        <a:xfrm>
          <a:off x="9281505" y="10871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06" name="n_2aveValue【橋りょう・トンネル】&#10;一人当たり有形固定資産（償却資産）額"/>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78499</xdr:rowOff>
    </xdr:from>
    <xdr:ext cx="690189" cy="259045"/>
    <xdr:sp macro="" textlink="">
      <xdr:nvSpPr>
        <xdr:cNvPr id="207" name="n_1mainValue【橋りょう・トンネル】&#10;一人当たり有形固定資産（償却資産）額"/>
        <xdr:cNvSpPr txBox="1"/>
      </xdr:nvSpPr>
      <xdr:spPr>
        <a:xfrm>
          <a:off x="9281505" y="101940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32" name="直線コネクタ 231"/>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33"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34" name="直線コネクタ 233"/>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35"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36" name="直線コネクタ 235"/>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37" name="【公営住宅】&#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38" name="フローチャート: 判断 237"/>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39" name="フローチャート: 判断 238"/>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40" name="フローチャート: 判断 239"/>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53975</xdr:rowOff>
    </xdr:from>
    <xdr:to>
      <xdr:col>24</xdr:col>
      <xdr:colOff>114300</xdr:colOff>
      <xdr:row>80</xdr:row>
      <xdr:rowOff>155575</xdr:rowOff>
    </xdr:to>
    <xdr:sp macro="" textlink="">
      <xdr:nvSpPr>
        <xdr:cNvPr id="246" name="楕円 245"/>
        <xdr:cNvSpPr/>
      </xdr:nvSpPr>
      <xdr:spPr>
        <a:xfrm>
          <a:off x="45847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76852</xdr:rowOff>
    </xdr:from>
    <xdr:ext cx="405111" cy="259045"/>
    <xdr:sp macro="" textlink="">
      <xdr:nvSpPr>
        <xdr:cNvPr id="247" name="【公営住宅】&#10;有形固定資産減価償却率該当値テキスト"/>
        <xdr:cNvSpPr txBox="1"/>
      </xdr:nvSpPr>
      <xdr:spPr>
        <a:xfrm>
          <a:off x="4673600"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73025</xdr:rowOff>
    </xdr:from>
    <xdr:to>
      <xdr:col>20</xdr:col>
      <xdr:colOff>38100</xdr:colOff>
      <xdr:row>81</xdr:row>
      <xdr:rowOff>3175</xdr:rowOff>
    </xdr:to>
    <xdr:sp macro="" textlink="">
      <xdr:nvSpPr>
        <xdr:cNvPr id="248" name="楕円 247"/>
        <xdr:cNvSpPr/>
      </xdr:nvSpPr>
      <xdr:spPr>
        <a:xfrm>
          <a:off x="3746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104775</xdr:rowOff>
    </xdr:from>
    <xdr:to>
      <xdr:col>24</xdr:col>
      <xdr:colOff>63500</xdr:colOff>
      <xdr:row>80</xdr:row>
      <xdr:rowOff>123825</xdr:rowOff>
    </xdr:to>
    <xdr:cxnSp macro="">
      <xdr:nvCxnSpPr>
        <xdr:cNvPr id="249" name="直線コネクタ 248"/>
        <xdr:cNvCxnSpPr/>
      </xdr:nvCxnSpPr>
      <xdr:spPr>
        <a:xfrm flipV="1">
          <a:off x="3797300" y="138207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5732</xdr:rowOff>
    </xdr:from>
    <xdr:ext cx="405111" cy="259045"/>
    <xdr:sp macro="" textlink="">
      <xdr:nvSpPr>
        <xdr:cNvPr id="250" name="n_1aveValue【公営住宅】&#10;有形固定資産減価償却率"/>
        <xdr:cNvSpPr txBox="1"/>
      </xdr:nvSpPr>
      <xdr:spPr>
        <a:xfrm>
          <a:off x="35820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51"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19702</xdr:rowOff>
    </xdr:from>
    <xdr:ext cx="405111" cy="259045"/>
    <xdr:sp macro="" textlink="">
      <xdr:nvSpPr>
        <xdr:cNvPr id="252" name="n_1mainValue【公営住宅】&#10;有形固定資産減価償却率"/>
        <xdr:cNvSpPr txBox="1"/>
      </xdr:nvSpPr>
      <xdr:spPr>
        <a:xfrm>
          <a:off x="35820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2" name="テキスト ボックス 27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4" name="テキスト ボックス 27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76" name="直線コネクタ 275"/>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77"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78" name="直線コネクタ 277"/>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79"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80" name="直線コネクタ 279"/>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103140</xdr:rowOff>
    </xdr:from>
    <xdr:ext cx="469744" cy="259045"/>
    <xdr:sp macro="" textlink="">
      <xdr:nvSpPr>
        <xdr:cNvPr id="281" name="【公営住宅】&#10;一人当たり面積平均値テキスト"/>
        <xdr:cNvSpPr txBox="1"/>
      </xdr:nvSpPr>
      <xdr:spPr>
        <a:xfrm>
          <a:off x="10515600" y="14333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82" name="フローチャート: 判断 281"/>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83" name="フローチャート: 判断 282"/>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84" name="フローチャート: 判断 283"/>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142112</xdr:rowOff>
    </xdr:from>
    <xdr:to>
      <xdr:col>55</xdr:col>
      <xdr:colOff>50800</xdr:colOff>
      <xdr:row>85</xdr:row>
      <xdr:rowOff>72262</xdr:rowOff>
    </xdr:to>
    <xdr:sp macro="" textlink="">
      <xdr:nvSpPr>
        <xdr:cNvPr id="290" name="楕円 289"/>
        <xdr:cNvSpPr/>
      </xdr:nvSpPr>
      <xdr:spPr>
        <a:xfrm>
          <a:off x="10426700" y="145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120539</xdr:rowOff>
    </xdr:from>
    <xdr:ext cx="469744" cy="259045"/>
    <xdr:sp macro="" textlink="">
      <xdr:nvSpPr>
        <xdr:cNvPr id="291" name="【公営住宅】&#10;一人当たり面積該当値テキスト"/>
        <xdr:cNvSpPr txBox="1"/>
      </xdr:nvSpPr>
      <xdr:spPr>
        <a:xfrm>
          <a:off x="10515600" y="1452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150749</xdr:rowOff>
    </xdr:from>
    <xdr:to>
      <xdr:col>50</xdr:col>
      <xdr:colOff>165100</xdr:colOff>
      <xdr:row>85</xdr:row>
      <xdr:rowOff>80899</xdr:rowOff>
    </xdr:to>
    <xdr:sp macro="" textlink="">
      <xdr:nvSpPr>
        <xdr:cNvPr id="292" name="楕円 291"/>
        <xdr:cNvSpPr/>
      </xdr:nvSpPr>
      <xdr:spPr>
        <a:xfrm>
          <a:off x="9588500" y="145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21462</xdr:rowOff>
    </xdr:from>
    <xdr:to>
      <xdr:col>55</xdr:col>
      <xdr:colOff>0</xdr:colOff>
      <xdr:row>85</xdr:row>
      <xdr:rowOff>30099</xdr:rowOff>
    </xdr:to>
    <xdr:cxnSp macro="">
      <xdr:nvCxnSpPr>
        <xdr:cNvPr id="293" name="直線コネクタ 292"/>
        <xdr:cNvCxnSpPr/>
      </xdr:nvCxnSpPr>
      <xdr:spPr>
        <a:xfrm flipV="1">
          <a:off x="9639300" y="14594712"/>
          <a:ext cx="8382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49674</xdr:rowOff>
    </xdr:from>
    <xdr:ext cx="469744" cy="259045"/>
    <xdr:sp macro="" textlink="">
      <xdr:nvSpPr>
        <xdr:cNvPr id="294" name="n_1aveValue【公営住宅】&#10;一人当たり面積"/>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295" name="n_2aveValue【公営住宅】&#10;一人当たり面積"/>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72026</xdr:rowOff>
    </xdr:from>
    <xdr:ext cx="469744" cy="259045"/>
    <xdr:sp macro="" textlink="">
      <xdr:nvSpPr>
        <xdr:cNvPr id="296" name="n_1mainValue【公営住宅】&#10;一人当たり面積"/>
        <xdr:cNvSpPr txBox="1"/>
      </xdr:nvSpPr>
      <xdr:spPr>
        <a:xfrm>
          <a:off x="9391727" y="1464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3" name="直線コネクタ 3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4" name="テキスト ボックス 3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5" name="直線コネクタ 3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6" name="テキスト ボックス 3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7" name="直線コネクタ 3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8" name="テキスト ボックス 3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9" name="直線コネクタ 3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0" name="テキスト ボックス 3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1" name="直線コネクタ 3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2" name="テキスト ボックス 3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3" name="直線コネクタ 3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4" name="テキスト ボックス 3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38" name="直線コネクタ 337"/>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39"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40" name="直線コネクタ 339"/>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2" name="直線コネクタ 34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43"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44" name="フローチャート: 判断 343"/>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45" name="フローチャート: 判断 344"/>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46" name="フローチャート: 判断 345"/>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164193</xdr:rowOff>
    </xdr:from>
    <xdr:to>
      <xdr:col>85</xdr:col>
      <xdr:colOff>177800</xdr:colOff>
      <xdr:row>35</xdr:row>
      <xdr:rowOff>94343</xdr:rowOff>
    </xdr:to>
    <xdr:sp macro="" textlink="">
      <xdr:nvSpPr>
        <xdr:cNvPr id="352" name="楕円 351"/>
        <xdr:cNvSpPr/>
      </xdr:nvSpPr>
      <xdr:spPr>
        <a:xfrm>
          <a:off x="162687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15620</xdr:rowOff>
    </xdr:from>
    <xdr:ext cx="405111" cy="259045"/>
    <xdr:sp macro="" textlink="">
      <xdr:nvSpPr>
        <xdr:cNvPr id="353" name="【認定こども園・幼稚園・保育所】&#10;有形固定資産減価償却率該当値テキスト"/>
        <xdr:cNvSpPr txBox="1"/>
      </xdr:nvSpPr>
      <xdr:spPr>
        <a:xfrm>
          <a:off x="16357600" y="58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xdr:rowOff>
    </xdr:from>
    <xdr:to>
      <xdr:col>81</xdr:col>
      <xdr:colOff>101600</xdr:colOff>
      <xdr:row>35</xdr:row>
      <xdr:rowOff>115570</xdr:rowOff>
    </xdr:to>
    <xdr:sp macro="" textlink="">
      <xdr:nvSpPr>
        <xdr:cNvPr id="354" name="楕円 353"/>
        <xdr:cNvSpPr/>
      </xdr:nvSpPr>
      <xdr:spPr>
        <a:xfrm>
          <a:off x="15430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43543</xdr:rowOff>
    </xdr:from>
    <xdr:to>
      <xdr:col>85</xdr:col>
      <xdr:colOff>127000</xdr:colOff>
      <xdr:row>35</xdr:row>
      <xdr:rowOff>64770</xdr:rowOff>
    </xdr:to>
    <xdr:cxnSp macro="">
      <xdr:nvCxnSpPr>
        <xdr:cNvPr id="355" name="直線コネクタ 354"/>
        <xdr:cNvCxnSpPr/>
      </xdr:nvCxnSpPr>
      <xdr:spPr>
        <a:xfrm flipV="1">
          <a:off x="15481300" y="604429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356" name="n_1aveValue【認定こども園・幼稚園・保育所】&#10;有形固定資産減価償却率"/>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57" name="n_2aveValue【認定こども園・幼稚園・保育所】&#10;有形固定資産減価償却率"/>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132097</xdr:rowOff>
    </xdr:from>
    <xdr:ext cx="405111" cy="259045"/>
    <xdr:sp macro="" textlink="">
      <xdr:nvSpPr>
        <xdr:cNvPr id="358" name="n_1mainValue【認定こども園・幼稚園・保育所】&#10;有形固定資産減価償却率"/>
        <xdr:cNvSpPr txBox="1"/>
      </xdr:nvSpPr>
      <xdr:spPr>
        <a:xfrm>
          <a:off x="15266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0" name="テキスト ボックス 36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2" name="テキスト ボックス 37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4" name="テキスト ボックス 37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6" name="テキスト ボックス 37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8" name="テキスト ボックス 37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0" name="テキスト ボックス 37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2" name="テキスト ボックス 3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384" name="直線コネクタ 383"/>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385"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86" name="直線コネクタ 385"/>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87"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88" name="直線コネクタ 387"/>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389" name="【認定こども園・幼稚園・保育所】&#10;一人当たり面積平均値テキスト"/>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90" name="フローチャート: 判断 389"/>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91" name="フローチャート: 判断 390"/>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392" name="フローチャート: 判断 391"/>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xdr:rowOff>
    </xdr:from>
    <xdr:to>
      <xdr:col>116</xdr:col>
      <xdr:colOff>114300</xdr:colOff>
      <xdr:row>38</xdr:row>
      <xdr:rowOff>112304</xdr:rowOff>
    </xdr:to>
    <xdr:sp macro="" textlink="">
      <xdr:nvSpPr>
        <xdr:cNvPr id="398" name="楕円 397"/>
        <xdr:cNvSpPr/>
      </xdr:nvSpPr>
      <xdr:spPr>
        <a:xfrm>
          <a:off x="221107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33581</xdr:rowOff>
    </xdr:from>
    <xdr:ext cx="469744" cy="259045"/>
    <xdr:sp macro="" textlink="">
      <xdr:nvSpPr>
        <xdr:cNvPr id="399" name="【認定こども園・幼稚園・保育所】&#10;一人当たり面積該当値テキスト"/>
        <xdr:cNvSpPr txBox="1"/>
      </xdr:nvSpPr>
      <xdr:spPr>
        <a:xfrm>
          <a:off x="22199600" y="637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22134</xdr:rowOff>
    </xdr:from>
    <xdr:to>
      <xdr:col>112</xdr:col>
      <xdr:colOff>38100</xdr:colOff>
      <xdr:row>38</xdr:row>
      <xdr:rowOff>123734</xdr:rowOff>
    </xdr:to>
    <xdr:sp macro="" textlink="">
      <xdr:nvSpPr>
        <xdr:cNvPr id="400" name="楕円 399"/>
        <xdr:cNvSpPr/>
      </xdr:nvSpPr>
      <xdr:spPr>
        <a:xfrm>
          <a:off x="21272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61504</xdr:rowOff>
    </xdr:from>
    <xdr:to>
      <xdr:col>116</xdr:col>
      <xdr:colOff>63500</xdr:colOff>
      <xdr:row>38</xdr:row>
      <xdr:rowOff>72934</xdr:rowOff>
    </xdr:to>
    <xdr:cxnSp macro="">
      <xdr:nvCxnSpPr>
        <xdr:cNvPr id="401" name="直線コネクタ 400"/>
        <xdr:cNvCxnSpPr/>
      </xdr:nvCxnSpPr>
      <xdr:spPr>
        <a:xfrm flipV="1">
          <a:off x="21323300" y="657660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402" name="n_1aveValue【認定こども園・幼稚園・保育所】&#10;一人当たり面積"/>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403" name="n_2aveValue【認定こども園・幼稚園・保育所】&#10;一人当たり面積"/>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140261</xdr:rowOff>
    </xdr:from>
    <xdr:ext cx="469744" cy="259045"/>
    <xdr:sp macro="" textlink="">
      <xdr:nvSpPr>
        <xdr:cNvPr id="404" name="n_1mainValue【認定こども園・幼稚園・保育所】&#10;一人当たり面積"/>
        <xdr:cNvSpPr txBox="1"/>
      </xdr:nvSpPr>
      <xdr:spPr>
        <a:xfrm>
          <a:off x="21075727" y="63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5" name="テキスト ボックス 4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5" name="テキスト ボックス 42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29" name="直線コネクタ 428"/>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30"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31" name="直線コネクタ 430"/>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32"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33" name="直線コネクタ 432"/>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34"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35" name="フローチャート: 判断 434"/>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36" name="フローチャート: 判断 435"/>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37" name="フローチャート: 判断 436"/>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19685</xdr:rowOff>
    </xdr:from>
    <xdr:to>
      <xdr:col>85</xdr:col>
      <xdr:colOff>177800</xdr:colOff>
      <xdr:row>60</xdr:row>
      <xdr:rowOff>121285</xdr:rowOff>
    </xdr:to>
    <xdr:sp macro="" textlink="">
      <xdr:nvSpPr>
        <xdr:cNvPr id="443" name="楕円 442"/>
        <xdr:cNvSpPr/>
      </xdr:nvSpPr>
      <xdr:spPr>
        <a:xfrm>
          <a:off x="16268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42562</xdr:rowOff>
    </xdr:from>
    <xdr:ext cx="405111" cy="259045"/>
    <xdr:sp macro="" textlink="">
      <xdr:nvSpPr>
        <xdr:cNvPr id="444" name="【学校施設】&#10;有形固定資産減価償却率該当値テキスト"/>
        <xdr:cNvSpPr txBox="1"/>
      </xdr:nvSpPr>
      <xdr:spPr>
        <a:xfrm>
          <a:off x="16357600" y="1015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445" name="楕円 444"/>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70485</xdr:rowOff>
    </xdr:from>
    <xdr:to>
      <xdr:col>85</xdr:col>
      <xdr:colOff>127000</xdr:colOff>
      <xdr:row>60</xdr:row>
      <xdr:rowOff>102870</xdr:rowOff>
    </xdr:to>
    <xdr:cxnSp macro="">
      <xdr:nvCxnSpPr>
        <xdr:cNvPr id="446" name="直線コネクタ 445"/>
        <xdr:cNvCxnSpPr/>
      </xdr:nvCxnSpPr>
      <xdr:spPr>
        <a:xfrm flipV="1">
          <a:off x="15481300" y="1035748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447"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48" name="n_2ave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144797</xdr:rowOff>
    </xdr:from>
    <xdr:ext cx="405111" cy="259045"/>
    <xdr:sp macro="" textlink="">
      <xdr:nvSpPr>
        <xdr:cNvPr id="449" name="n_1mainValue【学校施設】&#10;有形固定資産減価償却率"/>
        <xdr:cNvSpPr txBox="1"/>
      </xdr:nvSpPr>
      <xdr:spPr>
        <a:xfrm>
          <a:off x="15266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1" name="直線コネクタ 4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2" name="テキスト ボックス 4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3" name="直線コネクタ 4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4" name="テキスト ボックス 4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5" name="直線コネクタ 4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6" name="テキスト ボックス 4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7" name="直線コネクタ 4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68" name="テキスト ボックス 467"/>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9" name="直線コネクタ 4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70" name="テキスト ボックス 469"/>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1" name="直線コネクタ 4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2" name="テキスト ボックス 47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4" name="テキスト ボックス 47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76" name="直線コネクタ 475"/>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77"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78" name="直線コネクタ 477"/>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479"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480" name="直線コネクタ 479"/>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481" name="【学校施設】&#10;一人当たり面積平均値テキスト"/>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82" name="フローチャート: 判断 481"/>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483" name="フローチャート: 判断 482"/>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484" name="フローチャート: 判断 483"/>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131971</xdr:rowOff>
    </xdr:from>
    <xdr:to>
      <xdr:col>116</xdr:col>
      <xdr:colOff>114300</xdr:colOff>
      <xdr:row>64</xdr:row>
      <xdr:rowOff>62121</xdr:rowOff>
    </xdr:to>
    <xdr:sp macro="" textlink="">
      <xdr:nvSpPr>
        <xdr:cNvPr id="490" name="楕円 489"/>
        <xdr:cNvSpPr/>
      </xdr:nvSpPr>
      <xdr:spPr>
        <a:xfrm>
          <a:off x="22110700" y="109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154848</xdr:rowOff>
    </xdr:from>
    <xdr:ext cx="469744" cy="259045"/>
    <xdr:sp macro="" textlink="">
      <xdr:nvSpPr>
        <xdr:cNvPr id="491" name="【学校施設】&#10;一人当たり面積該当値テキスト"/>
        <xdr:cNvSpPr txBox="1"/>
      </xdr:nvSpPr>
      <xdr:spPr>
        <a:xfrm>
          <a:off x="22199600" y="1078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138394</xdr:rowOff>
    </xdr:from>
    <xdr:to>
      <xdr:col>112</xdr:col>
      <xdr:colOff>38100</xdr:colOff>
      <xdr:row>64</xdr:row>
      <xdr:rowOff>68544</xdr:rowOff>
    </xdr:to>
    <xdr:sp macro="" textlink="">
      <xdr:nvSpPr>
        <xdr:cNvPr id="492" name="楕円 491"/>
        <xdr:cNvSpPr/>
      </xdr:nvSpPr>
      <xdr:spPr>
        <a:xfrm>
          <a:off x="21272500" y="109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11321</xdr:rowOff>
    </xdr:from>
    <xdr:to>
      <xdr:col>116</xdr:col>
      <xdr:colOff>63500</xdr:colOff>
      <xdr:row>64</xdr:row>
      <xdr:rowOff>17744</xdr:rowOff>
    </xdr:to>
    <xdr:cxnSp macro="">
      <xdr:nvCxnSpPr>
        <xdr:cNvPr id="493" name="直線コネクタ 492"/>
        <xdr:cNvCxnSpPr/>
      </xdr:nvCxnSpPr>
      <xdr:spPr>
        <a:xfrm flipV="1">
          <a:off x="21323300" y="10984121"/>
          <a:ext cx="8382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82349</xdr:rowOff>
    </xdr:from>
    <xdr:ext cx="469744" cy="259045"/>
    <xdr:sp macro="" textlink="">
      <xdr:nvSpPr>
        <xdr:cNvPr id="494" name="n_1aveValue【学校施設】&#10;一人当たり面積"/>
        <xdr:cNvSpPr txBox="1"/>
      </xdr:nvSpPr>
      <xdr:spPr>
        <a:xfrm>
          <a:off x="21075727" y="107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495" name="n_2aveValue【学校施設】&#10;一人当たり面積"/>
        <xdr:cNvSpPr txBox="1"/>
      </xdr:nvSpPr>
      <xdr:spPr>
        <a:xfrm>
          <a:off x="20199427" y="106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59671</xdr:rowOff>
    </xdr:from>
    <xdr:ext cx="469744" cy="259045"/>
    <xdr:sp macro="" textlink="">
      <xdr:nvSpPr>
        <xdr:cNvPr id="496" name="n_1mainValue【学校施設】&#10;一人当たり面積"/>
        <xdr:cNvSpPr txBox="1"/>
      </xdr:nvSpPr>
      <xdr:spPr>
        <a:xfrm>
          <a:off x="21075727" y="1103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8" name="正方形/長方形 52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9" name="正方形/長方形 5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0" name="正方形/長方形 5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1" name="テキスト ボックス 5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固定資産台帳整備時、供用開始日は、不詳の道路資産について開始年度を昭和元年度で設定した物件が多数あり、減価償却率を大きく引き上げている。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4,447
4,440
747.56
5,777,300
5,562,320
149,424
3,370,447
4,839,223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8" name="正方形/長方形 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89" name="正方形/長方形 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0" name="正方形/長方形 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1" name="正方形/長方形 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2" name="正方形/長方形 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3" name="正方形/長方形 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4" name="正方形/長方形 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5" name="正方形/長方形 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6" name="正方形/長方形 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7" name="正方形/長方形 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8" name="正方形/長方形 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99" name="正方形/長方形 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0" name="正方形/長方形 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1" name="正方形/長方形 1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2" name="正方形/長方形 1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3" name="正方形/長方形 1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4" name="正方形/長方形 1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5" name="正方形/長方形 1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6" name="正方形/長方形 1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7" name="正方形/長方形 1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8" name="正方形/長方形 1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09" name="正方形/長方形 1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0" name="正方形/長方形 1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1" name="正方形/長方形 1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2" name="正方形/長方形 1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3" name="正方形/長方形 1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4" name="正方形/長方形 1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5" name="正方形/長方形 1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6" name="正方形/長方形 1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7" name="正方形/長方形 1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8" name="正方形/長方形 1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19" name="正方形/長方形 1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0" name="テキスト ボックス 1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1" name="直線コネクタ 1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122" name="テキスト ボックス 12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23" name="直線コネクタ 1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124" name="テキスト ボックス 1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25" name="直線コネクタ 1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26" name="テキスト ボックス 1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27" name="直線コネクタ 1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128" name="テキスト ボックス 1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129" name="直線コネクタ 1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130" name="テキスト ボックス 1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131" name="直線コネクタ 1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132" name="テキスト ボックス 1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3" name="直線コネクタ 1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134" name="テキスト ボックス 1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1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136" name="直線コネクタ 135"/>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137" name="【保健センター・保健所】&#10;有形固定資産減価償却率最小値テキスト"/>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138" name="直線コネクタ 137"/>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139"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140" name="直線コネクタ 139"/>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109237</xdr:rowOff>
    </xdr:from>
    <xdr:ext cx="405111" cy="259045"/>
    <xdr:sp macro="" textlink="">
      <xdr:nvSpPr>
        <xdr:cNvPr id="141" name="【保健センター・保健所】&#10;有形固定資産減価償却率平均値テキスト"/>
        <xdr:cNvSpPr txBox="1"/>
      </xdr:nvSpPr>
      <xdr:spPr>
        <a:xfrm>
          <a:off x="16357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142" name="フローチャート: 判断 141"/>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143" name="フローチャート: 判断 142"/>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48277</xdr:rowOff>
    </xdr:from>
    <xdr:ext cx="405111" cy="259045"/>
    <xdr:sp macro="" textlink="">
      <xdr:nvSpPr>
        <xdr:cNvPr id="144" name="n_1aveValue【保健センター・保健所】&#10;有形固定資産減価償却率"/>
        <xdr:cNvSpPr txBox="1"/>
      </xdr:nvSpPr>
      <xdr:spPr>
        <a:xfrm>
          <a:off x="152660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145" name="フローチャート: 判断 144"/>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78757</xdr:rowOff>
    </xdr:from>
    <xdr:ext cx="405111" cy="259045"/>
    <xdr:sp macro="" textlink="">
      <xdr:nvSpPr>
        <xdr:cNvPr id="146" name="n_2aveValue【保健センター・保健所】&#10;有形固定資産減価償却率"/>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147" name="テキスト ボックス 1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48" name="テキスト ボックス 1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49" name="テキスト ボックス 1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0" name="テキスト ボックス 1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1" name="テキスト ボックス 1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152" name="楕円 151"/>
        <xdr:cNvSpPr/>
      </xdr:nvSpPr>
      <xdr:spPr>
        <a:xfrm>
          <a:off x="16268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83837</xdr:rowOff>
    </xdr:from>
    <xdr:ext cx="405111" cy="259045"/>
    <xdr:sp macro="" textlink="">
      <xdr:nvSpPr>
        <xdr:cNvPr id="153" name="【保健センター・保健所】&#10;有形固定資産減価償却率該当値テキスト"/>
        <xdr:cNvSpPr txBox="1"/>
      </xdr:nvSpPr>
      <xdr:spPr>
        <a:xfrm>
          <a:off x="16357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154" name="楕円 153"/>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156210</xdr:rowOff>
    </xdr:from>
    <xdr:to>
      <xdr:col>85</xdr:col>
      <xdr:colOff>127000</xdr:colOff>
      <xdr:row>61</xdr:row>
      <xdr:rowOff>57150</xdr:rowOff>
    </xdr:to>
    <xdr:cxnSp macro="">
      <xdr:nvCxnSpPr>
        <xdr:cNvPr id="155" name="直線コネクタ 154"/>
        <xdr:cNvCxnSpPr/>
      </xdr:nvCxnSpPr>
      <xdr:spPr>
        <a:xfrm flipV="1">
          <a:off x="15481300" y="104432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99077</xdr:rowOff>
    </xdr:from>
    <xdr:ext cx="405111" cy="259045"/>
    <xdr:sp macro="" textlink="">
      <xdr:nvSpPr>
        <xdr:cNvPr id="156" name="n_1mainValue【保健センター・保健所】&#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57" name="正方形/長方形 1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58" name="正方形/長方形 1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59" name="正方形/長方形 1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60" name="正方形/長方形 1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61" name="正方形/長方形 1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62" name="正方形/長方形 1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63" name="正方形/長方形 1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64" name="正方形/長方形 1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65" name="テキスト ボックス 1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66" name="直線コネクタ 1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167" name="直線コネクタ 1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168" name="テキスト ボックス 1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169" name="直線コネクタ 1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170" name="テキスト ボックス 1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171" name="直線コネクタ 1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172" name="テキスト ボックス 1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173" name="直線コネクタ 1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174" name="テキスト ボックス 1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175" name="直線コネクタ 1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176" name="テキスト ボックス 1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77" name="直線コネクタ 1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78" name="テキスト ボックス 1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180" name="直線コネクタ 179"/>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181" name="【保健センター・保健所】&#10;一人当たり面積最小値テキスト"/>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182" name="直線コネクタ 181"/>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183" name="【保健センター・保健所】&#10;一人当たり面積最大値テキスト"/>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184" name="直線コネクタ 183"/>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135272</xdr:rowOff>
    </xdr:from>
    <xdr:ext cx="469744" cy="259045"/>
    <xdr:sp macro="" textlink="">
      <xdr:nvSpPr>
        <xdr:cNvPr id="185" name="【保健センター・保健所】&#10;一人当たり面積平均値テキスト"/>
        <xdr:cNvSpPr txBox="1"/>
      </xdr:nvSpPr>
      <xdr:spPr>
        <a:xfrm>
          <a:off x="22199600" y="1076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186" name="フローチャート: 判断 185"/>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187" name="フローチャート: 判断 186"/>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109364</xdr:rowOff>
    </xdr:from>
    <xdr:ext cx="469744" cy="259045"/>
    <xdr:sp macro="" textlink="">
      <xdr:nvSpPr>
        <xdr:cNvPr id="188" name="n_1aveValue【保健センター・保健所】&#10;一人当たり面積"/>
        <xdr:cNvSpPr txBox="1"/>
      </xdr:nvSpPr>
      <xdr:spPr>
        <a:xfrm>
          <a:off x="210757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189" name="フローチャート: 判断 188"/>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31132</xdr:rowOff>
    </xdr:from>
    <xdr:ext cx="469744" cy="259045"/>
    <xdr:sp macro="" textlink="">
      <xdr:nvSpPr>
        <xdr:cNvPr id="190" name="n_2aveValue【保健センター・保健所】&#10;一人当たり面積"/>
        <xdr:cNvSpPr txBox="1"/>
      </xdr:nvSpPr>
      <xdr:spPr>
        <a:xfrm>
          <a:off x="20199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191" name="テキスト ボックス 1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192" name="テキスト ボックス 1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193" name="テキスト ボックス 1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194" name="テキスト ボックス 1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195" name="テキスト ボックス 1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93218</xdr:rowOff>
    </xdr:from>
    <xdr:to>
      <xdr:col>116</xdr:col>
      <xdr:colOff>114300</xdr:colOff>
      <xdr:row>57</xdr:row>
      <xdr:rowOff>23368</xdr:rowOff>
    </xdr:to>
    <xdr:sp macro="" textlink="">
      <xdr:nvSpPr>
        <xdr:cNvPr id="196" name="楕円 195"/>
        <xdr:cNvSpPr/>
      </xdr:nvSpPr>
      <xdr:spPr>
        <a:xfrm>
          <a:off x="221107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46245</xdr:rowOff>
    </xdr:from>
    <xdr:ext cx="469744" cy="259045"/>
    <xdr:sp macro="" textlink="">
      <xdr:nvSpPr>
        <xdr:cNvPr id="197" name="【保健センター・保健所】&#10;一人当たり面積該当値テキスト"/>
        <xdr:cNvSpPr txBox="1"/>
      </xdr:nvSpPr>
      <xdr:spPr>
        <a:xfrm>
          <a:off x="22199600"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111887</xdr:rowOff>
    </xdr:from>
    <xdr:to>
      <xdr:col>112</xdr:col>
      <xdr:colOff>38100</xdr:colOff>
      <xdr:row>57</xdr:row>
      <xdr:rowOff>42037</xdr:rowOff>
    </xdr:to>
    <xdr:sp macro="" textlink="">
      <xdr:nvSpPr>
        <xdr:cNvPr id="198" name="楕円 197"/>
        <xdr:cNvSpPr/>
      </xdr:nvSpPr>
      <xdr:spPr>
        <a:xfrm>
          <a:off x="21272500" y="97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144018</xdr:rowOff>
    </xdr:from>
    <xdr:to>
      <xdr:col>116</xdr:col>
      <xdr:colOff>63500</xdr:colOff>
      <xdr:row>56</xdr:row>
      <xdr:rowOff>162687</xdr:rowOff>
    </xdr:to>
    <xdr:cxnSp macro="">
      <xdr:nvCxnSpPr>
        <xdr:cNvPr id="199" name="直線コネクタ 198"/>
        <xdr:cNvCxnSpPr/>
      </xdr:nvCxnSpPr>
      <xdr:spPr>
        <a:xfrm flipV="1">
          <a:off x="21323300" y="9745218"/>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58564</xdr:rowOff>
    </xdr:from>
    <xdr:ext cx="469744" cy="259045"/>
    <xdr:sp macro="" textlink="">
      <xdr:nvSpPr>
        <xdr:cNvPr id="200" name="n_1mainValue【保健センター・保健所】&#10;一人当たり面積"/>
        <xdr:cNvSpPr txBox="1"/>
      </xdr:nvSpPr>
      <xdr:spPr>
        <a:xfrm>
          <a:off x="21075727" y="948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01" name="正方形/長方形 2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02" name="正方形/長方形 2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03" name="正方形/長方形 2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04" name="正方形/長方形 2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05" name="正方形/長方形 2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06" name="正方形/長方形 2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07" name="正方形/長方形 2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08" name="正方形/長方形 2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09" name="テキスト ボックス 2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10" name="直線コネクタ 2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11" name="直線コネクタ 2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12" name="テキスト ボックス 21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13" name="直線コネクタ 2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14" name="テキスト ボックス 2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15" name="直線コネクタ 2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16" name="テキスト ボックス 2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17" name="直線コネクタ 2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18" name="テキスト ボックス 2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19" name="直線コネクタ 2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20" name="テキスト ボックス 2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21" name="直線コネクタ 2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22" name="テキスト ボックス 22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23" name="直線コネクタ 2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24" name="テキスト ボックス 2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2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226" name="直線コネクタ 225"/>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227" name="【消防施設】&#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228" name="直線コネクタ 227"/>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229"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230" name="直線コネクタ 22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120848</xdr:rowOff>
    </xdr:from>
    <xdr:ext cx="405111" cy="259045"/>
    <xdr:sp macro="" textlink="">
      <xdr:nvSpPr>
        <xdr:cNvPr id="231" name="【消防施設】&#10;有形固定資産減価償却率平均値テキスト"/>
        <xdr:cNvSpPr txBox="1"/>
      </xdr:nvSpPr>
      <xdr:spPr>
        <a:xfrm>
          <a:off x="16357600" y="1383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142421</xdr:rowOff>
    </xdr:from>
    <xdr:to>
      <xdr:col>85</xdr:col>
      <xdr:colOff>177800</xdr:colOff>
      <xdr:row>81</xdr:row>
      <xdr:rowOff>72571</xdr:rowOff>
    </xdr:to>
    <xdr:sp macro="" textlink="">
      <xdr:nvSpPr>
        <xdr:cNvPr id="232" name="フローチャート: 判断 231"/>
        <xdr:cNvSpPr/>
      </xdr:nvSpPr>
      <xdr:spPr>
        <a:xfrm>
          <a:off x="162687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127726</xdr:rowOff>
    </xdr:from>
    <xdr:to>
      <xdr:col>81</xdr:col>
      <xdr:colOff>101600</xdr:colOff>
      <xdr:row>81</xdr:row>
      <xdr:rowOff>57876</xdr:rowOff>
    </xdr:to>
    <xdr:sp macro="" textlink="">
      <xdr:nvSpPr>
        <xdr:cNvPr id="233" name="フローチャート: 判断 232"/>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49003</xdr:rowOff>
    </xdr:from>
    <xdr:ext cx="405111" cy="259045"/>
    <xdr:sp macro="" textlink="">
      <xdr:nvSpPr>
        <xdr:cNvPr id="234" name="n_1aveValue【消防施設】&#10;有形固定資産減価償却率"/>
        <xdr:cNvSpPr txBox="1"/>
      </xdr:nvSpPr>
      <xdr:spPr>
        <a:xfrm>
          <a:off x="152660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235" name="フローチャート: 判断 234"/>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236"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37" name="テキスト ボックス 2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38" name="テキスト ボックス 2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39" name="テキスト ボックス 2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40" name="テキスト ボックス 2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41" name="テキスト ボックス 2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59145</xdr:rowOff>
    </xdr:from>
    <xdr:to>
      <xdr:col>85</xdr:col>
      <xdr:colOff>177800</xdr:colOff>
      <xdr:row>79</xdr:row>
      <xdr:rowOff>160745</xdr:rowOff>
    </xdr:to>
    <xdr:sp macro="" textlink="">
      <xdr:nvSpPr>
        <xdr:cNvPr id="242" name="楕円 241"/>
        <xdr:cNvSpPr/>
      </xdr:nvSpPr>
      <xdr:spPr>
        <a:xfrm>
          <a:off x="162687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82022</xdr:rowOff>
    </xdr:from>
    <xdr:ext cx="405111" cy="259045"/>
    <xdr:sp macro="" textlink="">
      <xdr:nvSpPr>
        <xdr:cNvPr id="243" name="【消防施設】&#10;有形固定資産減価償却率該当値テキスト"/>
        <xdr:cNvSpPr txBox="1"/>
      </xdr:nvSpPr>
      <xdr:spPr>
        <a:xfrm>
          <a:off x="16357600" y="134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39551</xdr:rowOff>
    </xdr:from>
    <xdr:to>
      <xdr:col>81</xdr:col>
      <xdr:colOff>101600</xdr:colOff>
      <xdr:row>79</xdr:row>
      <xdr:rowOff>141151</xdr:rowOff>
    </xdr:to>
    <xdr:sp macro="" textlink="">
      <xdr:nvSpPr>
        <xdr:cNvPr id="244" name="楕円 243"/>
        <xdr:cNvSpPr/>
      </xdr:nvSpPr>
      <xdr:spPr>
        <a:xfrm>
          <a:off x="15430500" y="135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90351</xdr:rowOff>
    </xdr:from>
    <xdr:to>
      <xdr:col>85</xdr:col>
      <xdr:colOff>127000</xdr:colOff>
      <xdr:row>79</xdr:row>
      <xdr:rowOff>109945</xdr:rowOff>
    </xdr:to>
    <xdr:cxnSp macro="">
      <xdr:nvCxnSpPr>
        <xdr:cNvPr id="245" name="直線コネクタ 244"/>
        <xdr:cNvCxnSpPr/>
      </xdr:nvCxnSpPr>
      <xdr:spPr>
        <a:xfrm>
          <a:off x="15481300" y="13634901"/>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157678</xdr:rowOff>
    </xdr:from>
    <xdr:ext cx="405111" cy="259045"/>
    <xdr:sp macro="" textlink="">
      <xdr:nvSpPr>
        <xdr:cNvPr id="246" name="n_1mainValue【消防施設】&#10;有形固定資産減価償却率"/>
        <xdr:cNvSpPr txBox="1"/>
      </xdr:nvSpPr>
      <xdr:spPr>
        <a:xfrm>
          <a:off x="15266044" y="1335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47" name="正方形/長方形 2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48" name="正方形/長方形 2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49" name="正方形/長方形 2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50" name="正方形/長方形 2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51" name="正方形/長方形 2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52" name="正方形/長方形 2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53" name="正方形/長方形 2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54" name="正方形/長方形 2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55" name="テキスト ボックス 2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56" name="直線コネクタ 2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57" name="直線コネクタ 2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58" name="テキスト ボックス 2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59" name="直線コネクタ 2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60" name="テキスト ボックス 2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61" name="直線コネクタ 2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62" name="テキスト ボックス 2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263" name="直線コネクタ 2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264" name="テキスト ボックス 2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265" name="直線コネクタ 2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266" name="テキスト ボックス 2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67" name="直線コネクタ 2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68" name="テキスト ボックス 2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270" name="直線コネクタ 269"/>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271" name="【消防施設】&#10;一人当たり面積最小値テキスト"/>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272" name="直線コネクタ 271"/>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273" name="【消防施設】&#10;一人当たり面積最大値テキスト"/>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274" name="直線コネクタ 273"/>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275" name="【消防施設】&#10;一人当たり面積平均値テキスト"/>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276" name="フローチャート: 判断 275"/>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277" name="フローチャート: 判断 276"/>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71138</xdr:rowOff>
    </xdr:from>
    <xdr:ext cx="469744" cy="259045"/>
    <xdr:sp macro="" textlink="">
      <xdr:nvSpPr>
        <xdr:cNvPr id="278" name="n_1aveValue【消防施設】&#10;一人当たり面積"/>
        <xdr:cNvSpPr txBox="1"/>
      </xdr:nvSpPr>
      <xdr:spPr>
        <a:xfrm>
          <a:off x="210757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279" name="フローチャート: 判断 278"/>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280"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281" name="テキスト ボックス 2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82" name="テキスト ボックス 2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83" name="テキスト ボックス 2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84" name="テキスト ボックス 2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85" name="テキスト ボックス 2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95886</xdr:rowOff>
    </xdr:from>
    <xdr:to>
      <xdr:col>116</xdr:col>
      <xdr:colOff>114300</xdr:colOff>
      <xdr:row>85</xdr:row>
      <xdr:rowOff>26036</xdr:rowOff>
    </xdr:to>
    <xdr:sp macro="" textlink="">
      <xdr:nvSpPr>
        <xdr:cNvPr id="286" name="楕円 285"/>
        <xdr:cNvSpPr/>
      </xdr:nvSpPr>
      <xdr:spPr>
        <a:xfrm>
          <a:off x="221107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74313</xdr:rowOff>
    </xdr:from>
    <xdr:ext cx="469744" cy="259045"/>
    <xdr:sp macro="" textlink="">
      <xdr:nvSpPr>
        <xdr:cNvPr id="287" name="【消防施設】&#10;一人当たり面積該当値テキスト"/>
        <xdr:cNvSpPr txBox="1"/>
      </xdr:nvSpPr>
      <xdr:spPr>
        <a:xfrm>
          <a:off x="22199600"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99695</xdr:rowOff>
    </xdr:from>
    <xdr:to>
      <xdr:col>112</xdr:col>
      <xdr:colOff>38100</xdr:colOff>
      <xdr:row>85</xdr:row>
      <xdr:rowOff>29845</xdr:rowOff>
    </xdr:to>
    <xdr:sp macro="" textlink="">
      <xdr:nvSpPr>
        <xdr:cNvPr id="288" name="楕円 287"/>
        <xdr:cNvSpPr/>
      </xdr:nvSpPr>
      <xdr:spPr>
        <a:xfrm>
          <a:off x="21272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146686</xdr:rowOff>
    </xdr:from>
    <xdr:to>
      <xdr:col>116</xdr:col>
      <xdr:colOff>63500</xdr:colOff>
      <xdr:row>84</xdr:row>
      <xdr:rowOff>150495</xdr:rowOff>
    </xdr:to>
    <xdr:cxnSp macro="">
      <xdr:nvCxnSpPr>
        <xdr:cNvPr id="289" name="直線コネクタ 288"/>
        <xdr:cNvCxnSpPr/>
      </xdr:nvCxnSpPr>
      <xdr:spPr>
        <a:xfrm flipV="1">
          <a:off x="21323300" y="1454848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20972</xdr:rowOff>
    </xdr:from>
    <xdr:ext cx="469744" cy="259045"/>
    <xdr:sp macro="" textlink="">
      <xdr:nvSpPr>
        <xdr:cNvPr id="290" name="n_1mainValue【消防施設】&#10;一人当たり面積"/>
        <xdr:cNvSpPr txBox="1"/>
      </xdr:nvSpPr>
      <xdr:spPr>
        <a:xfrm>
          <a:off x="21075727" y="1459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91" name="正方形/長方形 2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2" name="正方形/長方形 2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3" name="正方形/長方形 2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4" name="正方形/長方形 2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5" name="正方形/長方形 2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6" name="正方形/長方形 2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7" name="正方形/長方形 2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8" name="正方形/長方形 2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99" name="テキスト ボックス 2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00" name="直線コネクタ 2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01" name="直線コネクタ 3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02" name="テキスト ボックス 3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03" name="直線コネクタ 3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04" name="テキスト ボックス 3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05" name="直線コネクタ 3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06" name="テキスト ボックス 3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07" name="直線コネクタ 3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08" name="テキスト ボックス 3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09" name="直線コネクタ 3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10" name="テキスト ボックス 3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11" name="直線コネクタ 3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12" name="テキスト ボックス 3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13" name="直線コネクタ 3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14" name="テキスト ボックス 3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316" name="直線コネクタ 315"/>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317"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318" name="直線コネクタ 317"/>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319"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320" name="直線コネクタ 319"/>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321" name="【庁舎】&#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322" name="フローチャート: 判断 321"/>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323" name="フローチャート: 判断 322"/>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324" name="n_1aveValue【庁舎】&#10;有形固定資産減価償却率"/>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325" name="フローチャート: 判断 324"/>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326" name="n_2aveValue【庁舎】&#10;有形固定資産減価償却率"/>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27" name="テキスト ボックス 3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28" name="テキスト ボックス 3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29" name="テキスト ボックス 3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30" name="テキスト ボックス 3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31" name="テキスト ボックス 3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154395</xdr:rowOff>
    </xdr:from>
    <xdr:to>
      <xdr:col>85</xdr:col>
      <xdr:colOff>177800</xdr:colOff>
      <xdr:row>103</xdr:row>
      <xdr:rowOff>84545</xdr:rowOff>
    </xdr:to>
    <xdr:sp macro="" textlink="">
      <xdr:nvSpPr>
        <xdr:cNvPr id="332" name="楕円 331"/>
        <xdr:cNvSpPr/>
      </xdr:nvSpPr>
      <xdr:spPr>
        <a:xfrm>
          <a:off x="162687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5822</xdr:rowOff>
    </xdr:from>
    <xdr:ext cx="405111" cy="259045"/>
    <xdr:sp macro="" textlink="">
      <xdr:nvSpPr>
        <xdr:cNvPr id="333" name="【庁舎】&#10;有形固定資産減価償却率該当値テキスト"/>
        <xdr:cNvSpPr txBox="1"/>
      </xdr:nvSpPr>
      <xdr:spPr>
        <a:xfrm>
          <a:off x="16357600" y="174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334" name="楕円 333"/>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19050</xdr:rowOff>
    </xdr:from>
    <xdr:to>
      <xdr:col>85</xdr:col>
      <xdr:colOff>127000</xdr:colOff>
      <xdr:row>103</xdr:row>
      <xdr:rowOff>33745</xdr:rowOff>
    </xdr:to>
    <xdr:cxnSp macro="">
      <xdr:nvCxnSpPr>
        <xdr:cNvPr id="335" name="直線コネクタ 334"/>
        <xdr:cNvCxnSpPr/>
      </xdr:nvCxnSpPr>
      <xdr:spPr>
        <a:xfrm>
          <a:off x="15481300" y="1767840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86377</xdr:rowOff>
    </xdr:from>
    <xdr:ext cx="405111" cy="259045"/>
    <xdr:sp macro="" textlink="">
      <xdr:nvSpPr>
        <xdr:cNvPr id="336" name="n_1mainValue【庁舎】&#10;有形固定資産減価償却率"/>
        <xdr:cNvSpPr txBox="1"/>
      </xdr:nvSpPr>
      <xdr:spPr>
        <a:xfrm>
          <a:off x="15266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37" name="正方形/長方形 3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38" name="正方形/長方形 3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39" name="正方形/長方形 3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40" name="正方形/長方形 3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41" name="正方形/長方形 3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2" name="正方形/長方形 3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43" name="正方形/長方形 3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4" name="正方形/長方形 3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45" name="テキスト ボックス 3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46" name="直線コネクタ 3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347" name="直線コネクタ 34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348" name="テキスト ボックス 34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349" name="直線コネクタ 34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350" name="テキスト ボックス 34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351" name="直線コネクタ 35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352" name="テキスト ボックス 35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353" name="直線コネクタ 35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354" name="テキスト ボックス 35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55" name="直線コネクタ 3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56" name="テキスト ボックス 3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358" name="直線コネクタ 357"/>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359"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360" name="直線コネクタ 359"/>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361"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362" name="直線コネクタ 361"/>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363" name="【庁舎】&#10;一人当たり面積平均値テキスト"/>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364" name="フローチャート: 判断 363"/>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365" name="フローチャート: 判断 364"/>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90237</xdr:rowOff>
    </xdr:from>
    <xdr:ext cx="469744" cy="259045"/>
    <xdr:sp macro="" textlink="">
      <xdr:nvSpPr>
        <xdr:cNvPr id="366" name="n_1aveValue【庁舎】&#10;一人当たり面積"/>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367" name="フローチャート: 判断 366"/>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368" name="n_2aveValue【庁舎】&#10;一人当たり面積"/>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69" name="テキスト ボックス 3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70" name="テキスト ボックス 3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71" name="テキスト ボックス 3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72" name="テキスト ボックス 3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73" name="テキスト ボックス 3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104953</xdr:rowOff>
    </xdr:from>
    <xdr:to>
      <xdr:col>116</xdr:col>
      <xdr:colOff>114300</xdr:colOff>
      <xdr:row>107</xdr:row>
      <xdr:rowOff>35103</xdr:rowOff>
    </xdr:to>
    <xdr:sp macro="" textlink="">
      <xdr:nvSpPr>
        <xdr:cNvPr id="374" name="楕円 373"/>
        <xdr:cNvSpPr/>
      </xdr:nvSpPr>
      <xdr:spPr>
        <a:xfrm>
          <a:off x="22110700" y="182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127830</xdr:rowOff>
    </xdr:from>
    <xdr:ext cx="469744" cy="259045"/>
    <xdr:sp macro="" textlink="">
      <xdr:nvSpPr>
        <xdr:cNvPr id="375" name="【庁舎】&#10;一人当たり面積該当値テキスト"/>
        <xdr:cNvSpPr txBox="1"/>
      </xdr:nvSpPr>
      <xdr:spPr>
        <a:xfrm>
          <a:off x="22199600" y="1813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108610</xdr:rowOff>
    </xdr:from>
    <xdr:to>
      <xdr:col>112</xdr:col>
      <xdr:colOff>38100</xdr:colOff>
      <xdr:row>107</xdr:row>
      <xdr:rowOff>38760</xdr:rowOff>
    </xdr:to>
    <xdr:sp macro="" textlink="">
      <xdr:nvSpPr>
        <xdr:cNvPr id="376" name="楕円 375"/>
        <xdr:cNvSpPr/>
      </xdr:nvSpPr>
      <xdr:spPr>
        <a:xfrm>
          <a:off x="21272500" y="182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155753</xdr:rowOff>
    </xdr:from>
    <xdr:to>
      <xdr:col>116</xdr:col>
      <xdr:colOff>63500</xdr:colOff>
      <xdr:row>106</xdr:row>
      <xdr:rowOff>159410</xdr:rowOff>
    </xdr:to>
    <xdr:cxnSp macro="">
      <xdr:nvCxnSpPr>
        <xdr:cNvPr id="377" name="直線コネクタ 376"/>
        <xdr:cNvCxnSpPr/>
      </xdr:nvCxnSpPr>
      <xdr:spPr>
        <a:xfrm flipV="1">
          <a:off x="21323300" y="1832945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55287</xdr:rowOff>
    </xdr:from>
    <xdr:ext cx="469744" cy="259045"/>
    <xdr:sp macro="" textlink="">
      <xdr:nvSpPr>
        <xdr:cNvPr id="378" name="n_1mainValue【庁舎】&#10;一人当たり面積"/>
        <xdr:cNvSpPr txBox="1"/>
      </xdr:nvSpPr>
      <xdr:spPr>
        <a:xfrm>
          <a:off x="21075727" y="180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79" name="正方形/長方形 3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80" name="正方形/長方形 3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81" name="テキスト ボックス 3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保健センターの一人当たり面積は、</a:t>
          </a:r>
          <a:r>
            <a:rPr kumimoji="1" lang="en-US" altLang="ja-JP" sz="1100">
              <a:solidFill>
                <a:schemeClr val="dk1"/>
              </a:solidFill>
              <a:effectLst/>
              <a:latin typeface="+mn-lt"/>
              <a:ea typeface="+mn-ea"/>
              <a:cs typeface="+mn-cs"/>
            </a:rPr>
            <a:t>3.422</a:t>
          </a:r>
          <a:r>
            <a:rPr kumimoji="1" lang="ja-JP" altLang="ja-JP" sz="1100">
              <a:solidFill>
                <a:schemeClr val="dk1"/>
              </a:solidFill>
              <a:effectLst/>
              <a:latin typeface="+mn-lt"/>
              <a:ea typeface="+mn-ea"/>
              <a:cs typeface="+mn-cs"/>
            </a:rPr>
            <a:t>で類似団体内平均値</a:t>
          </a:r>
          <a:r>
            <a:rPr kumimoji="1" lang="en-US" altLang="ja-JP" sz="1100">
              <a:solidFill>
                <a:schemeClr val="dk1"/>
              </a:solidFill>
              <a:effectLst/>
              <a:latin typeface="+mn-lt"/>
              <a:ea typeface="+mn-ea"/>
              <a:cs typeface="+mn-cs"/>
            </a:rPr>
            <a:t>0.555</a:t>
          </a:r>
          <a:r>
            <a:rPr kumimoji="1" lang="ja-JP" altLang="ja-JP" sz="1100">
              <a:solidFill>
                <a:schemeClr val="dk1"/>
              </a:solidFill>
              <a:effectLst/>
              <a:latin typeface="+mn-lt"/>
              <a:ea typeface="+mn-ea"/>
              <a:cs typeface="+mn-cs"/>
            </a:rPr>
            <a:t>、福島県平均値</a:t>
          </a:r>
          <a:r>
            <a:rPr kumimoji="1" lang="en-US" altLang="ja-JP" sz="1100">
              <a:solidFill>
                <a:schemeClr val="dk1"/>
              </a:solidFill>
              <a:effectLst/>
              <a:latin typeface="+mn-lt"/>
              <a:ea typeface="+mn-ea"/>
              <a:cs typeface="+mn-cs"/>
            </a:rPr>
            <a:t>0.068</a:t>
          </a:r>
          <a:r>
            <a:rPr kumimoji="1" lang="ja-JP" altLang="ja-JP" sz="1100">
              <a:solidFill>
                <a:schemeClr val="dk1"/>
              </a:solidFill>
              <a:effectLst/>
              <a:latin typeface="+mn-lt"/>
              <a:ea typeface="+mn-ea"/>
              <a:cs typeface="+mn-cs"/>
            </a:rPr>
            <a:t>を上回っている。</a:t>
          </a:r>
          <a:endParaRPr lang="ja-JP" altLang="ja-JP" sz="1400">
            <a:effectLst/>
          </a:endParaRPr>
        </a:p>
        <a:p>
          <a:r>
            <a:rPr kumimoji="1" lang="ja-JP" altLang="ja-JP" sz="1100">
              <a:solidFill>
                <a:schemeClr val="dk1"/>
              </a:solidFill>
              <a:effectLst/>
              <a:latin typeface="+mn-lt"/>
              <a:ea typeface="+mn-ea"/>
              <a:cs typeface="+mn-cs"/>
            </a:rPr>
            <a:t>当町の保健センターは、保健福祉サービスの総合的展開の拠点として福祉センター及び高齢者生活福祉センター、在宅介護支援センター、地域包括支援センターの機能を有する複合施設であるため、</a:t>
          </a:r>
          <a:endParaRPr lang="ja-JP" altLang="ja-JP" sz="1400">
            <a:effectLst/>
          </a:endParaRPr>
        </a:p>
        <a:p>
          <a:r>
            <a:rPr kumimoji="1" lang="ja-JP" altLang="ja-JP" sz="1100">
              <a:solidFill>
                <a:schemeClr val="dk1"/>
              </a:solidFill>
              <a:effectLst/>
              <a:latin typeface="+mn-lt"/>
              <a:ea typeface="+mn-ea"/>
              <a:cs typeface="+mn-cs"/>
            </a:rPr>
            <a:t>他団体と比較し面積が大きくなっていると考えられる。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4,447
4,440
747.56
5,777,300
5,562,320
149,424
3,370,447
4,839,223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水力発電施設の固定資産税収入があることから、０．２５と類似団体内平均値を０．０１ポイント上回っている。固定資産税収入は大規模償却資産が主であり、償却の進展により税収が年々減少していくため、税の徴収強化や家屋全棟評価の実施等により、更な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65088</xdr:rowOff>
    </xdr:from>
    <xdr:to>
      <xdr:col>23</xdr:col>
      <xdr:colOff>133350</xdr:colOff>
      <xdr:row>43</xdr:row>
      <xdr:rowOff>65088</xdr:rowOff>
    </xdr:to>
    <xdr:cxnSp macro="">
      <xdr:nvCxnSpPr>
        <xdr:cNvPr id="64" name="直線コネクタ 63"/>
        <xdr:cNvCxnSpPr/>
      </xdr:nvCxnSpPr>
      <xdr:spPr>
        <a:xfrm>
          <a:off x="4114800" y="743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163847</xdr:rowOff>
    </xdr:from>
    <xdr:ext cx="762000" cy="259045"/>
    <xdr:sp macro="" textlink="">
      <xdr:nvSpPr>
        <xdr:cNvPr id="65" name="財政力平均値テキスト"/>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65088</xdr:rowOff>
    </xdr:from>
    <xdr:to>
      <xdr:col>19</xdr:col>
      <xdr:colOff>133350</xdr:colOff>
      <xdr:row>43</xdr:row>
      <xdr:rowOff>65088</xdr:rowOff>
    </xdr:to>
    <xdr:cxnSp macro="">
      <xdr:nvCxnSpPr>
        <xdr:cNvPr id="67" name="直線コネクタ 66"/>
        <xdr:cNvCxnSpPr/>
      </xdr:nvCxnSpPr>
      <xdr:spPr>
        <a:xfrm>
          <a:off x="3225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65088</xdr:rowOff>
    </xdr:from>
    <xdr:to>
      <xdr:col>15</xdr:col>
      <xdr:colOff>82550</xdr:colOff>
      <xdr:row>43</xdr:row>
      <xdr:rowOff>65088</xdr:rowOff>
    </xdr:to>
    <xdr:cxnSp macro="">
      <xdr:nvCxnSpPr>
        <xdr:cNvPr id="70" name="直線コネクタ 69"/>
        <xdr:cNvCxnSpPr/>
      </xdr:nvCxnSpPr>
      <xdr:spPr>
        <a:xfrm>
          <a:off x="2336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118762</xdr:rowOff>
    </xdr:from>
    <xdr:ext cx="762000" cy="259045"/>
    <xdr:sp macro="" textlink="">
      <xdr:nvSpPr>
        <xdr:cNvPr id="72" name="テキスト ボックス 71"/>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65088</xdr:rowOff>
    </xdr:from>
    <xdr:to>
      <xdr:col>11</xdr:col>
      <xdr:colOff>31750</xdr:colOff>
      <xdr:row>43</xdr:row>
      <xdr:rowOff>65088</xdr:rowOff>
    </xdr:to>
    <xdr:cxnSp macro="">
      <xdr:nvCxnSpPr>
        <xdr:cNvPr id="73" name="直線コネクタ 72"/>
        <xdr:cNvCxnSpPr/>
      </xdr:nvCxnSpPr>
      <xdr:spPr>
        <a:xfrm>
          <a:off x="1447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38418</xdr:rowOff>
    </xdr:from>
    <xdr:to>
      <xdr:col>11</xdr:col>
      <xdr:colOff>82550</xdr:colOff>
      <xdr:row>43</xdr:row>
      <xdr:rowOff>140018</xdr:rowOff>
    </xdr:to>
    <xdr:sp macro="" textlink="">
      <xdr:nvSpPr>
        <xdr:cNvPr id="74" name="フローチャート: 判断 73"/>
        <xdr:cNvSpPr/>
      </xdr:nvSpPr>
      <xdr:spPr>
        <a:xfrm>
          <a:off x="2286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124795</xdr:rowOff>
    </xdr:from>
    <xdr:ext cx="762000" cy="259045"/>
    <xdr:sp macro="" textlink="">
      <xdr:nvSpPr>
        <xdr:cNvPr id="75" name="テキスト ボックス 74"/>
        <xdr:cNvSpPr txBox="1"/>
      </xdr:nvSpPr>
      <xdr:spPr>
        <a:xfrm>
          <a:off x="1955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6" name="フローチャート: 判断 75"/>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77" name="テキスト ボックス 7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14288</xdr:rowOff>
    </xdr:from>
    <xdr:to>
      <xdr:col>23</xdr:col>
      <xdr:colOff>184150</xdr:colOff>
      <xdr:row>43</xdr:row>
      <xdr:rowOff>115888</xdr:rowOff>
    </xdr:to>
    <xdr:sp macro="" textlink="">
      <xdr:nvSpPr>
        <xdr:cNvPr id="83" name="楕円 82"/>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126065</xdr:rowOff>
    </xdr:from>
    <xdr:ext cx="762000" cy="259045"/>
    <xdr:sp macro="" textlink="">
      <xdr:nvSpPr>
        <xdr:cNvPr id="84" name="財政力該当値テキスト"/>
        <xdr:cNvSpPr txBox="1"/>
      </xdr:nvSpPr>
      <xdr:spPr>
        <a:xfrm>
          <a:off x="50419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14288</xdr:rowOff>
    </xdr:from>
    <xdr:to>
      <xdr:col>19</xdr:col>
      <xdr:colOff>184150</xdr:colOff>
      <xdr:row>43</xdr:row>
      <xdr:rowOff>115888</xdr:rowOff>
    </xdr:to>
    <xdr:sp macro="" textlink="">
      <xdr:nvSpPr>
        <xdr:cNvPr id="85" name="楕円 84"/>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86" name="テキスト ボックス 85"/>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14288</xdr:rowOff>
    </xdr:from>
    <xdr:to>
      <xdr:col>15</xdr:col>
      <xdr:colOff>133350</xdr:colOff>
      <xdr:row>43</xdr:row>
      <xdr:rowOff>115888</xdr:rowOff>
    </xdr:to>
    <xdr:sp macro="" textlink="">
      <xdr:nvSpPr>
        <xdr:cNvPr id="87" name="楕円 86"/>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8" name="テキスト ボックス 87"/>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14288</xdr:rowOff>
    </xdr:from>
    <xdr:to>
      <xdr:col>11</xdr:col>
      <xdr:colOff>82550</xdr:colOff>
      <xdr:row>43</xdr:row>
      <xdr:rowOff>115888</xdr:rowOff>
    </xdr:to>
    <xdr:sp macro="" textlink="">
      <xdr:nvSpPr>
        <xdr:cNvPr id="89" name="楕円 88"/>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126065</xdr:rowOff>
    </xdr:from>
    <xdr:ext cx="762000" cy="259045"/>
    <xdr:sp macro="" textlink="">
      <xdr:nvSpPr>
        <xdr:cNvPr id="90" name="テキスト ボックス 89"/>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91" name="楕円 90"/>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126065</xdr:rowOff>
    </xdr:from>
    <xdr:ext cx="762000" cy="259045"/>
    <xdr:sp macro="" textlink="">
      <xdr:nvSpPr>
        <xdr:cNvPr id="92" name="テキスト ボックス 91"/>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７８．０％と類似団体平均値の８３．４％を５．４ポイント下回っている。これは、地方債の繰上償還等により公債費の削減を行っていること等によるものであり、引き続き行財政改革に取り組み、人件費の抑制や義務的経費の縮減に努めるとともに、施設の再配置・長寿命化改修を進め、コスト低減を図っていく。</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158242</xdr:rowOff>
    </xdr:from>
    <xdr:to>
      <xdr:col>23</xdr:col>
      <xdr:colOff>133350</xdr:colOff>
      <xdr:row>60</xdr:row>
      <xdr:rowOff>170180</xdr:rowOff>
    </xdr:to>
    <xdr:cxnSp macro="">
      <xdr:nvCxnSpPr>
        <xdr:cNvPr id="125" name="直線コネクタ 124"/>
        <xdr:cNvCxnSpPr/>
      </xdr:nvCxnSpPr>
      <xdr:spPr>
        <a:xfrm>
          <a:off x="4114800" y="10273792"/>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9161</xdr:rowOff>
    </xdr:from>
    <xdr:ext cx="762000" cy="259045"/>
    <xdr:sp macro="" textlink="">
      <xdr:nvSpPr>
        <xdr:cNvPr id="126"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59</xdr:row>
      <xdr:rowOff>158242</xdr:rowOff>
    </xdr:to>
    <xdr:cxnSp macro="">
      <xdr:nvCxnSpPr>
        <xdr:cNvPr id="128" name="直線コネクタ 127"/>
        <xdr:cNvCxnSpPr/>
      </xdr:nvCxnSpPr>
      <xdr:spPr>
        <a:xfrm>
          <a:off x="3225800" y="102400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30" name="テキスト ボックス 129"/>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35052</xdr:rowOff>
    </xdr:to>
    <xdr:cxnSp macro="">
      <xdr:nvCxnSpPr>
        <xdr:cNvPr id="131" name="直線コネクタ 130"/>
        <xdr:cNvCxnSpPr/>
      </xdr:nvCxnSpPr>
      <xdr:spPr>
        <a:xfrm flipV="1">
          <a:off x="2336800" y="1024001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135653</xdr:rowOff>
    </xdr:from>
    <xdr:ext cx="762000" cy="259045"/>
    <xdr:sp macro="" textlink="">
      <xdr:nvSpPr>
        <xdr:cNvPr id="133" name="テキスト ボックス 132"/>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158242</xdr:rowOff>
    </xdr:from>
    <xdr:to>
      <xdr:col>11</xdr:col>
      <xdr:colOff>31750</xdr:colOff>
      <xdr:row>60</xdr:row>
      <xdr:rowOff>35052</xdr:rowOff>
    </xdr:to>
    <xdr:cxnSp macro="">
      <xdr:nvCxnSpPr>
        <xdr:cNvPr id="134" name="直線コネクタ 133"/>
        <xdr:cNvCxnSpPr/>
      </xdr:nvCxnSpPr>
      <xdr:spPr>
        <a:xfrm>
          <a:off x="1447800" y="102737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160274</xdr:rowOff>
    </xdr:from>
    <xdr:to>
      <xdr:col>11</xdr:col>
      <xdr:colOff>82550</xdr:colOff>
      <xdr:row>62</xdr:row>
      <xdr:rowOff>90424</xdr:rowOff>
    </xdr:to>
    <xdr:sp macro="" textlink="">
      <xdr:nvSpPr>
        <xdr:cNvPr id="135" name="フローチャート: 判断 134"/>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75201</xdr:rowOff>
    </xdr:from>
    <xdr:ext cx="762000" cy="259045"/>
    <xdr:sp macro="" textlink="">
      <xdr:nvSpPr>
        <xdr:cNvPr id="136" name="テキスト ボックス 135"/>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38" name="テキスト ボックス 137"/>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44" name="楕円 143"/>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45"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107442</xdr:rowOff>
    </xdr:from>
    <xdr:to>
      <xdr:col>19</xdr:col>
      <xdr:colOff>184150</xdr:colOff>
      <xdr:row>60</xdr:row>
      <xdr:rowOff>37592</xdr:rowOff>
    </xdr:to>
    <xdr:sp macro="" textlink="">
      <xdr:nvSpPr>
        <xdr:cNvPr id="146" name="楕円 145"/>
        <xdr:cNvSpPr/>
      </xdr:nvSpPr>
      <xdr:spPr>
        <a:xfrm>
          <a:off x="4064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47769</xdr:rowOff>
    </xdr:from>
    <xdr:ext cx="736600" cy="259045"/>
    <xdr:sp macro="" textlink="">
      <xdr:nvSpPr>
        <xdr:cNvPr id="147" name="テキスト ボックス 146"/>
        <xdr:cNvSpPr txBox="1"/>
      </xdr:nvSpPr>
      <xdr:spPr>
        <a:xfrm>
          <a:off x="3733800" y="999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73660</xdr:rowOff>
    </xdr:from>
    <xdr:to>
      <xdr:col>15</xdr:col>
      <xdr:colOff>133350</xdr:colOff>
      <xdr:row>60</xdr:row>
      <xdr:rowOff>3810</xdr:rowOff>
    </xdr:to>
    <xdr:sp macro="" textlink="">
      <xdr:nvSpPr>
        <xdr:cNvPr id="148" name="楕円 147"/>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13987</xdr:rowOff>
    </xdr:from>
    <xdr:ext cx="762000" cy="259045"/>
    <xdr:sp macro="" textlink="">
      <xdr:nvSpPr>
        <xdr:cNvPr id="149" name="テキスト ボックス 148"/>
        <xdr:cNvSpPr txBox="1"/>
      </xdr:nvSpPr>
      <xdr:spPr>
        <a:xfrm>
          <a:off x="2844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155702</xdr:rowOff>
    </xdr:from>
    <xdr:to>
      <xdr:col>11</xdr:col>
      <xdr:colOff>82550</xdr:colOff>
      <xdr:row>60</xdr:row>
      <xdr:rowOff>85852</xdr:rowOff>
    </xdr:to>
    <xdr:sp macro="" textlink="">
      <xdr:nvSpPr>
        <xdr:cNvPr id="150" name="楕円 149"/>
        <xdr:cNvSpPr/>
      </xdr:nvSpPr>
      <xdr:spPr>
        <a:xfrm>
          <a:off x="2286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96029</xdr:rowOff>
    </xdr:from>
    <xdr:ext cx="762000" cy="259045"/>
    <xdr:sp macro="" textlink="">
      <xdr:nvSpPr>
        <xdr:cNvPr id="151" name="テキスト ボックス 150"/>
        <xdr:cNvSpPr txBox="1"/>
      </xdr:nvSpPr>
      <xdr:spPr>
        <a:xfrm>
          <a:off x="1955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107442</xdr:rowOff>
    </xdr:from>
    <xdr:to>
      <xdr:col>7</xdr:col>
      <xdr:colOff>31750</xdr:colOff>
      <xdr:row>60</xdr:row>
      <xdr:rowOff>37592</xdr:rowOff>
    </xdr:to>
    <xdr:sp macro="" textlink="">
      <xdr:nvSpPr>
        <xdr:cNvPr id="152" name="楕円 151"/>
        <xdr:cNvSpPr/>
      </xdr:nvSpPr>
      <xdr:spPr>
        <a:xfrm>
          <a:off x="1397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47769</xdr:rowOff>
    </xdr:from>
    <xdr:ext cx="762000" cy="259045"/>
    <xdr:sp macro="" textlink="">
      <xdr:nvSpPr>
        <xdr:cNvPr id="153" name="テキスト ボックス 152"/>
        <xdr:cNvSpPr txBox="1"/>
      </xdr:nvSpPr>
      <xdr:spPr>
        <a:xfrm>
          <a:off x="1066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[458,974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３５４，８３４円を上回る４５８，９７４円となっている。依然として高水準となっているのは、当町が広大な面積を有しており、各種施設が分散しているためであるため、今後とも人件費の低減や施設の再配置・管理の委託化を進め、コスト低減を図っていく。</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29335</xdr:rowOff>
    </xdr:from>
    <xdr:to>
      <xdr:col>23</xdr:col>
      <xdr:colOff>133350</xdr:colOff>
      <xdr:row>83</xdr:row>
      <xdr:rowOff>40247</xdr:rowOff>
    </xdr:to>
    <xdr:cxnSp macro="">
      <xdr:nvCxnSpPr>
        <xdr:cNvPr id="189" name="直線コネクタ 188"/>
        <xdr:cNvCxnSpPr/>
      </xdr:nvCxnSpPr>
      <xdr:spPr>
        <a:xfrm>
          <a:off x="4114800" y="14259685"/>
          <a:ext cx="8382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9779</xdr:rowOff>
    </xdr:from>
    <xdr:to>
      <xdr:col>19</xdr:col>
      <xdr:colOff>133350</xdr:colOff>
      <xdr:row>83</xdr:row>
      <xdr:rowOff>29335</xdr:rowOff>
    </xdr:to>
    <xdr:cxnSp macro="">
      <xdr:nvCxnSpPr>
        <xdr:cNvPr id="192" name="直線コネクタ 191"/>
        <xdr:cNvCxnSpPr/>
      </xdr:nvCxnSpPr>
      <xdr:spPr>
        <a:xfrm>
          <a:off x="3225800" y="14240129"/>
          <a:ext cx="889000" cy="1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169653</xdr:rowOff>
    </xdr:from>
    <xdr:to>
      <xdr:col>15</xdr:col>
      <xdr:colOff>82550</xdr:colOff>
      <xdr:row>83</xdr:row>
      <xdr:rowOff>9779</xdr:rowOff>
    </xdr:to>
    <xdr:cxnSp macro="">
      <xdr:nvCxnSpPr>
        <xdr:cNvPr id="195" name="直線コネクタ 194"/>
        <xdr:cNvCxnSpPr/>
      </xdr:nvCxnSpPr>
      <xdr:spPr>
        <a:xfrm>
          <a:off x="2336800" y="14228553"/>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110160</xdr:rowOff>
    </xdr:from>
    <xdr:ext cx="762000" cy="259045"/>
    <xdr:sp macro="" textlink="">
      <xdr:nvSpPr>
        <xdr:cNvPr id="197" name="テキスト ボックス 196"/>
        <xdr:cNvSpPr txBox="1"/>
      </xdr:nvSpPr>
      <xdr:spPr>
        <a:xfrm>
          <a:off x="2844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127533</xdr:rowOff>
    </xdr:from>
    <xdr:to>
      <xdr:col>11</xdr:col>
      <xdr:colOff>31750</xdr:colOff>
      <xdr:row>82</xdr:row>
      <xdr:rowOff>169653</xdr:rowOff>
    </xdr:to>
    <xdr:cxnSp macro="">
      <xdr:nvCxnSpPr>
        <xdr:cNvPr id="198" name="直線コネクタ 197"/>
        <xdr:cNvCxnSpPr/>
      </xdr:nvCxnSpPr>
      <xdr:spPr>
        <a:xfrm>
          <a:off x="1447800" y="14186433"/>
          <a:ext cx="889000" cy="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24023</xdr:rowOff>
    </xdr:from>
    <xdr:to>
      <xdr:col>11</xdr:col>
      <xdr:colOff>82550</xdr:colOff>
      <xdr:row>82</xdr:row>
      <xdr:rowOff>125623</xdr:rowOff>
    </xdr:to>
    <xdr:sp macro="" textlink="">
      <xdr:nvSpPr>
        <xdr:cNvPr id="199" name="フローチャート: 判断 198"/>
        <xdr:cNvSpPr/>
      </xdr:nvSpPr>
      <xdr:spPr>
        <a:xfrm>
          <a:off x="2286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135800</xdr:rowOff>
    </xdr:from>
    <xdr:ext cx="762000" cy="259045"/>
    <xdr:sp macro="" textlink="">
      <xdr:nvSpPr>
        <xdr:cNvPr id="200" name="テキスト ボックス 199"/>
        <xdr:cNvSpPr txBox="1"/>
      </xdr:nvSpPr>
      <xdr:spPr>
        <a:xfrm>
          <a:off x="1955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51505</xdr:rowOff>
    </xdr:from>
    <xdr:to>
      <xdr:col>7</xdr:col>
      <xdr:colOff>31750</xdr:colOff>
      <xdr:row>82</xdr:row>
      <xdr:rowOff>153105</xdr:rowOff>
    </xdr:to>
    <xdr:sp macro="" textlink="">
      <xdr:nvSpPr>
        <xdr:cNvPr id="201" name="フローチャート: 判断 200"/>
        <xdr:cNvSpPr/>
      </xdr:nvSpPr>
      <xdr:spPr>
        <a:xfrm>
          <a:off x="1397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163282</xdr:rowOff>
    </xdr:from>
    <xdr:ext cx="762000" cy="259045"/>
    <xdr:sp macro="" textlink="">
      <xdr:nvSpPr>
        <xdr:cNvPr id="202" name="テキスト ボックス 201"/>
        <xdr:cNvSpPr txBox="1"/>
      </xdr:nvSpPr>
      <xdr:spPr>
        <a:xfrm>
          <a:off x="10668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160897</xdr:rowOff>
    </xdr:from>
    <xdr:to>
      <xdr:col>23</xdr:col>
      <xdr:colOff>184150</xdr:colOff>
      <xdr:row>83</xdr:row>
      <xdr:rowOff>91047</xdr:rowOff>
    </xdr:to>
    <xdr:sp macro="" textlink="">
      <xdr:nvSpPr>
        <xdr:cNvPr id="208" name="楕円 207"/>
        <xdr:cNvSpPr/>
      </xdr:nvSpPr>
      <xdr:spPr>
        <a:xfrm>
          <a:off x="4902200" y="1421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132974</xdr:rowOff>
    </xdr:from>
    <xdr:ext cx="762000" cy="259045"/>
    <xdr:sp macro="" textlink="">
      <xdr:nvSpPr>
        <xdr:cNvPr id="209" name="人件費・物件費等の状況該当値テキスト"/>
        <xdr:cNvSpPr txBox="1"/>
      </xdr:nvSpPr>
      <xdr:spPr>
        <a:xfrm>
          <a:off x="5041900" y="1419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149985</xdr:rowOff>
    </xdr:from>
    <xdr:to>
      <xdr:col>19</xdr:col>
      <xdr:colOff>184150</xdr:colOff>
      <xdr:row>83</xdr:row>
      <xdr:rowOff>80135</xdr:rowOff>
    </xdr:to>
    <xdr:sp macro="" textlink="">
      <xdr:nvSpPr>
        <xdr:cNvPr id="210" name="楕円 209"/>
        <xdr:cNvSpPr/>
      </xdr:nvSpPr>
      <xdr:spPr>
        <a:xfrm>
          <a:off x="4064000" y="142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64912</xdr:rowOff>
    </xdr:from>
    <xdr:ext cx="736600" cy="259045"/>
    <xdr:sp macro="" textlink="">
      <xdr:nvSpPr>
        <xdr:cNvPr id="211" name="テキスト ボックス 210"/>
        <xdr:cNvSpPr txBox="1"/>
      </xdr:nvSpPr>
      <xdr:spPr>
        <a:xfrm>
          <a:off x="3733800" y="142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130429</xdr:rowOff>
    </xdr:from>
    <xdr:to>
      <xdr:col>15</xdr:col>
      <xdr:colOff>133350</xdr:colOff>
      <xdr:row>83</xdr:row>
      <xdr:rowOff>60579</xdr:rowOff>
    </xdr:to>
    <xdr:sp macro="" textlink="">
      <xdr:nvSpPr>
        <xdr:cNvPr id="212" name="楕円 211"/>
        <xdr:cNvSpPr/>
      </xdr:nvSpPr>
      <xdr:spPr>
        <a:xfrm>
          <a:off x="3175000" y="1418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45356</xdr:rowOff>
    </xdr:from>
    <xdr:ext cx="762000" cy="259045"/>
    <xdr:sp macro="" textlink="">
      <xdr:nvSpPr>
        <xdr:cNvPr id="213" name="テキスト ボックス 212"/>
        <xdr:cNvSpPr txBox="1"/>
      </xdr:nvSpPr>
      <xdr:spPr>
        <a:xfrm>
          <a:off x="2844800" y="1427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118853</xdr:rowOff>
    </xdr:from>
    <xdr:to>
      <xdr:col>11</xdr:col>
      <xdr:colOff>82550</xdr:colOff>
      <xdr:row>83</xdr:row>
      <xdr:rowOff>49003</xdr:rowOff>
    </xdr:to>
    <xdr:sp macro="" textlink="">
      <xdr:nvSpPr>
        <xdr:cNvPr id="214" name="楕円 213"/>
        <xdr:cNvSpPr/>
      </xdr:nvSpPr>
      <xdr:spPr>
        <a:xfrm>
          <a:off x="2286000" y="1417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33780</xdr:rowOff>
    </xdr:from>
    <xdr:ext cx="762000" cy="259045"/>
    <xdr:sp macro="" textlink="">
      <xdr:nvSpPr>
        <xdr:cNvPr id="215" name="テキスト ボックス 214"/>
        <xdr:cNvSpPr txBox="1"/>
      </xdr:nvSpPr>
      <xdr:spPr>
        <a:xfrm>
          <a:off x="1955800" y="1426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76733</xdr:rowOff>
    </xdr:from>
    <xdr:to>
      <xdr:col>7</xdr:col>
      <xdr:colOff>31750</xdr:colOff>
      <xdr:row>83</xdr:row>
      <xdr:rowOff>6883</xdr:rowOff>
    </xdr:to>
    <xdr:sp macro="" textlink="">
      <xdr:nvSpPr>
        <xdr:cNvPr id="216" name="楕円 215"/>
        <xdr:cNvSpPr/>
      </xdr:nvSpPr>
      <xdr:spPr>
        <a:xfrm>
          <a:off x="1397000" y="1413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163110</xdr:rowOff>
    </xdr:from>
    <xdr:ext cx="762000" cy="259045"/>
    <xdr:sp macro="" textlink="">
      <xdr:nvSpPr>
        <xdr:cNvPr id="217" name="テキスト ボックス 216"/>
        <xdr:cNvSpPr txBox="1"/>
      </xdr:nvSpPr>
      <xdr:spPr>
        <a:xfrm>
          <a:off x="1066800" y="1422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類似団体平均値９４．９に対し２．４ポイント上回る９７．３となっている。これは経験年数階層内職員分布の変動によるものが主であり、今後とも給与体系の適正化に努めなければならない。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126492</xdr:rowOff>
    </xdr:from>
    <xdr:to>
      <xdr:col>81</xdr:col>
      <xdr:colOff>44450</xdr:colOff>
      <xdr:row>89</xdr:row>
      <xdr:rowOff>11937</xdr:rowOff>
    </xdr:to>
    <xdr:cxnSp macro="">
      <xdr:nvCxnSpPr>
        <xdr:cNvPr id="244" name="直線コネクタ 243"/>
        <xdr:cNvCxnSpPr/>
      </xdr:nvCxnSpPr>
      <xdr:spPr>
        <a:xfrm flipV="1">
          <a:off x="17018000" y="13842492"/>
          <a:ext cx="0" cy="14284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45"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46" name="直線コネクタ 245"/>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41419</xdr:rowOff>
    </xdr:from>
    <xdr:ext cx="762000" cy="259045"/>
    <xdr:sp macro="" textlink="">
      <xdr:nvSpPr>
        <xdr:cNvPr id="247"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126492</xdr:rowOff>
    </xdr:from>
    <xdr:to>
      <xdr:col>81</xdr:col>
      <xdr:colOff>133350</xdr:colOff>
      <xdr:row>80</xdr:row>
      <xdr:rowOff>126492</xdr:rowOff>
    </xdr:to>
    <xdr:cxnSp macro="">
      <xdr:nvCxnSpPr>
        <xdr:cNvPr id="248" name="直線コネクタ 247"/>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152146</xdr:rowOff>
    </xdr:from>
    <xdr:to>
      <xdr:col>81</xdr:col>
      <xdr:colOff>44450</xdr:colOff>
      <xdr:row>87</xdr:row>
      <xdr:rowOff>152146</xdr:rowOff>
    </xdr:to>
    <xdr:cxnSp macro="">
      <xdr:nvCxnSpPr>
        <xdr:cNvPr id="249" name="直線コネクタ 248"/>
        <xdr:cNvCxnSpPr/>
      </xdr:nvCxnSpPr>
      <xdr:spPr>
        <a:xfrm>
          <a:off x="16179800" y="15068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57675</xdr:rowOff>
    </xdr:from>
    <xdr:ext cx="762000" cy="259045"/>
    <xdr:sp macro="" textlink="">
      <xdr:nvSpPr>
        <xdr:cNvPr id="250" name="給与水準   （国との比較）平均値テキスト"/>
        <xdr:cNvSpPr txBox="1"/>
      </xdr:nvSpPr>
      <xdr:spPr>
        <a:xfrm>
          <a:off x="17106900" y="14630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41148</xdr:rowOff>
    </xdr:from>
    <xdr:to>
      <xdr:col>81</xdr:col>
      <xdr:colOff>95250</xdr:colOff>
      <xdr:row>86</xdr:row>
      <xdr:rowOff>142748</xdr:rowOff>
    </xdr:to>
    <xdr:sp macro="" textlink="">
      <xdr:nvSpPr>
        <xdr:cNvPr id="251" name="フローチャート: 判断 250"/>
        <xdr:cNvSpPr/>
      </xdr:nvSpPr>
      <xdr:spPr>
        <a:xfrm>
          <a:off x="169672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152146</xdr:rowOff>
    </xdr:from>
    <xdr:to>
      <xdr:col>77</xdr:col>
      <xdr:colOff>44450</xdr:colOff>
      <xdr:row>89</xdr:row>
      <xdr:rowOff>31242</xdr:rowOff>
    </xdr:to>
    <xdr:cxnSp macro="">
      <xdr:nvCxnSpPr>
        <xdr:cNvPr id="252" name="直線コネクタ 251"/>
        <xdr:cNvCxnSpPr/>
      </xdr:nvCxnSpPr>
      <xdr:spPr>
        <a:xfrm flipV="1">
          <a:off x="15290800" y="1506829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21844</xdr:rowOff>
    </xdr:from>
    <xdr:to>
      <xdr:col>77</xdr:col>
      <xdr:colOff>95250</xdr:colOff>
      <xdr:row>86</xdr:row>
      <xdr:rowOff>123444</xdr:rowOff>
    </xdr:to>
    <xdr:sp macro="" textlink="">
      <xdr:nvSpPr>
        <xdr:cNvPr id="253" name="フローチャート: 判断 252"/>
        <xdr:cNvSpPr/>
      </xdr:nvSpPr>
      <xdr:spPr>
        <a:xfrm>
          <a:off x="16129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133621</xdr:rowOff>
    </xdr:from>
    <xdr:ext cx="736600" cy="259045"/>
    <xdr:sp macro="" textlink="">
      <xdr:nvSpPr>
        <xdr:cNvPr id="254" name="テキスト ボックス 253"/>
        <xdr:cNvSpPr txBox="1"/>
      </xdr:nvSpPr>
      <xdr:spPr>
        <a:xfrm>
          <a:off x="15798800" y="1453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144780</xdr:rowOff>
    </xdr:from>
    <xdr:to>
      <xdr:col>72</xdr:col>
      <xdr:colOff>203200</xdr:colOff>
      <xdr:row>89</xdr:row>
      <xdr:rowOff>31242</xdr:rowOff>
    </xdr:to>
    <xdr:cxnSp macro="">
      <xdr:nvCxnSpPr>
        <xdr:cNvPr id="255" name="直線コネクタ 254"/>
        <xdr:cNvCxnSpPr/>
      </xdr:nvCxnSpPr>
      <xdr:spPr>
        <a:xfrm>
          <a:off x="14401800" y="152323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41148</xdr:rowOff>
    </xdr:from>
    <xdr:to>
      <xdr:col>73</xdr:col>
      <xdr:colOff>44450</xdr:colOff>
      <xdr:row>86</xdr:row>
      <xdr:rowOff>142748</xdr:rowOff>
    </xdr:to>
    <xdr:sp macro="" textlink="">
      <xdr:nvSpPr>
        <xdr:cNvPr id="256" name="フローチャート: 判断 255"/>
        <xdr:cNvSpPr/>
      </xdr:nvSpPr>
      <xdr:spPr>
        <a:xfrm>
          <a:off x="15240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152925</xdr:rowOff>
    </xdr:from>
    <xdr:ext cx="762000" cy="259045"/>
    <xdr:sp macro="" textlink="">
      <xdr:nvSpPr>
        <xdr:cNvPr id="257" name="テキスト ボックス 256"/>
        <xdr:cNvSpPr txBox="1"/>
      </xdr:nvSpPr>
      <xdr:spPr>
        <a:xfrm>
          <a:off x="14909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123189</xdr:rowOff>
    </xdr:from>
    <xdr:to>
      <xdr:col>68</xdr:col>
      <xdr:colOff>152400</xdr:colOff>
      <xdr:row>88</xdr:row>
      <xdr:rowOff>144780</xdr:rowOff>
    </xdr:to>
    <xdr:cxnSp macro="">
      <xdr:nvCxnSpPr>
        <xdr:cNvPr id="258" name="直線コネクタ 257"/>
        <xdr:cNvCxnSpPr/>
      </xdr:nvCxnSpPr>
      <xdr:spPr>
        <a:xfrm>
          <a:off x="13512800" y="15039339"/>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12192</xdr:rowOff>
    </xdr:from>
    <xdr:to>
      <xdr:col>68</xdr:col>
      <xdr:colOff>203200</xdr:colOff>
      <xdr:row>86</xdr:row>
      <xdr:rowOff>113792</xdr:rowOff>
    </xdr:to>
    <xdr:sp macro="" textlink="">
      <xdr:nvSpPr>
        <xdr:cNvPr id="259" name="フローチャート: 判断 258"/>
        <xdr:cNvSpPr/>
      </xdr:nvSpPr>
      <xdr:spPr>
        <a:xfrm>
          <a:off x="14351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123969</xdr:rowOff>
    </xdr:from>
    <xdr:ext cx="762000" cy="259045"/>
    <xdr:sp macro="" textlink="">
      <xdr:nvSpPr>
        <xdr:cNvPr id="260" name="テキスト ボックス 259"/>
        <xdr:cNvSpPr txBox="1"/>
      </xdr:nvSpPr>
      <xdr:spPr>
        <a:xfrm>
          <a:off x="14020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96774</xdr:rowOff>
    </xdr:from>
    <xdr:to>
      <xdr:col>64</xdr:col>
      <xdr:colOff>152400</xdr:colOff>
      <xdr:row>86</xdr:row>
      <xdr:rowOff>26924</xdr:rowOff>
    </xdr:to>
    <xdr:sp macro="" textlink="">
      <xdr:nvSpPr>
        <xdr:cNvPr id="261" name="フローチャート: 判断 260"/>
        <xdr:cNvSpPr/>
      </xdr:nvSpPr>
      <xdr:spPr>
        <a:xfrm>
          <a:off x="13462000" y="1467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37101</xdr:rowOff>
    </xdr:from>
    <xdr:ext cx="762000" cy="259045"/>
    <xdr:sp macro="" textlink="">
      <xdr:nvSpPr>
        <xdr:cNvPr id="262" name="テキスト ボックス 261"/>
        <xdr:cNvSpPr txBox="1"/>
      </xdr:nvSpPr>
      <xdr:spPr>
        <a:xfrm>
          <a:off x="13131800" y="1443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101346</xdr:rowOff>
    </xdr:from>
    <xdr:to>
      <xdr:col>81</xdr:col>
      <xdr:colOff>95250</xdr:colOff>
      <xdr:row>88</xdr:row>
      <xdr:rowOff>31496</xdr:rowOff>
    </xdr:to>
    <xdr:sp macro="" textlink="">
      <xdr:nvSpPr>
        <xdr:cNvPr id="268" name="楕円 267"/>
        <xdr:cNvSpPr/>
      </xdr:nvSpPr>
      <xdr:spPr>
        <a:xfrm>
          <a:off x="169672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73423</xdr:rowOff>
    </xdr:from>
    <xdr:ext cx="762000" cy="259045"/>
    <xdr:sp macro="" textlink="">
      <xdr:nvSpPr>
        <xdr:cNvPr id="269" name="給与水準   （国との比較）該当値テキスト"/>
        <xdr:cNvSpPr txBox="1"/>
      </xdr:nvSpPr>
      <xdr:spPr>
        <a:xfrm>
          <a:off x="17106900" y="1498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101346</xdr:rowOff>
    </xdr:from>
    <xdr:to>
      <xdr:col>77</xdr:col>
      <xdr:colOff>95250</xdr:colOff>
      <xdr:row>88</xdr:row>
      <xdr:rowOff>31496</xdr:rowOff>
    </xdr:to>
    <xdr:sp macro="" textlink="">
      <xdr:nvSpPr>
        <xdr:cNvPr id="270" name="楕円 269"/>
        <xdr:cNvSpPr/>
      </xdr:nvSpPr>
      <xdr:spPr>
        <a:xfrm>
          <a:off x="16129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16273</xdr:rowOff>
    </xdr:from>
    <xdr:ext cx="736600" cy="259045"/>
    <xdr:sp macro="" textlink="">
      <xdr:nvSpPr>
        <xdr:cNvPr id="271" name="テキスト ボックス 270"/>
        <xdr:cNvSpPr txBox="1"/>
      </xdr:nvSpPr>
      <xdr:spPr>
        <a:xfrm>
          <a:off x="15798800" y="1510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151892</xdr:rowOff>
    </xdr:from>
    <xdr:to>
      <xdr:col>73</xdr:col>
      <xdr:colOff>44450</xdr:colOff>
      <xdr:row>89</xdr:row>
      <xdr:rowOff>82042</xdr:rowOff>
    </xdr:to>
    <xdr:sp macro="" textlink="">
      <xdr:nvSpPr>
        <xdr:cNvPr id="272" name="楕円 271"/>
        <xdr:cNvSpPr/>
      </xdr:nvSpPr>
      <xdr:spPr>
        <a:xfrm>
          <a:off x="15240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66819</xdr:rowOff>
    </xdr:from>
    <xdr:ext cx="762000" cy="259045"/>
    <xdr:sp macro="" textlink="">
      <xdr:nvSpPr>
        <xdr:cNvPr id="273" name="テキスト ボックス 272"/>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93980</xdr:rowOff>
    </xdr:from>
    <xdr:to>
      <xdr:col>68</xdr:col>
      <xdr:colOff>203200</xdr:colOff>
      <xdr:row>89</xdr:row>
      <xdr:rowOff>24130</xdr:rowOff>
    </xdr:to>
    <xdr:sp macro="" textlink="">
      <xdr:nvSpPr>
        <xdr:cNvPr id="274" name="楕円 273"/>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8907</xdr:rowOff>
    </xdr:from>
    <xdr:ext cx="762000" cy="259045"/>
    <xdr:sp macro="" textlink="">
      <xdr:nvSpPr>
        <xdr:cNvPr id="275" name="テキスト ボックス 274"/>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76" name="楕円 275"/>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7" name="テキスト ボックス 276"/>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面積が広大なことから、振興センターや保育所、小学校が旧村単位にあり、診療所も直営で行なっているため、１８．６６人と全国及び県平均を上回っている。今後とも退職者の補充調整や指定管理制度の活用、施設の再配置、民間委託等の推進により職員数の適正化を図り、人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4" name="直線コネクタ 303"/>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07"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08" name="直線コネクタ 307"/>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56642</xdr:rowOff>
    </xdr:from>
    <xdr:to>
      <xdr:col>81</xdr:col>
      <xdr:colOff>44450</xdr:colOff>
      <xdr:row>61</xdr:row>
      <xdr:rowOff>62916</xdr:rowOff>
    </xdr:to>
    <xdr:cxnSp macro="">
      <xdr:nvCxnSpPr>
        <xdr:cNvPr id="309" name="直線コネクタ 308"/>
        <xdr:cNvCxnSpPr/>
      </xdr:nvCxnSpPr>
      <xdr:spPr>
        <a:xfrm>
          <a:off x="16179800" y="10515092"/>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0" name="定員管理の状況平均値テキスト"/>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1" name="フローチャート: 判断 310"/>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56642</xdr:rowOff>
    </xdr:from>
    <xdr:to>
      <xdr:col>77</xdr:col>
      <xdr:colOff>44450</xdr:colOff>
      <xdr:row>61</xdr:row>
      <xdr:rowOff>65329</xdr:rowOff>
    </xdr:to>
    <xdr:cxnSp macro="">
      <xdr:nvCxnSpPr>
        <xdr:cNvPr id="312" name="直線コネクタ 311"/>
        <xdr:cNvCxnSpPr/>
      </xdr:nvCxnSpPr>
      <xdr:spPr>
        <a:xfrm flipV="1">
          <a:off x="15290800" y="1051509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3" name="フローチャート: 判断 312"/>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4" name="テキスト ボックス 313"/>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51816</xdr:rowOff>
    </xdr:from>
    <xdr:to>
      <xdr:col>72</xdr:col>
      <xdr:colOff>203200</xdr:colOff>
      <xdr:row>61</xdr:row>
      <xdr:rowOff>65329</xdr:rowOff>
    </xdr:to>
    <xdr:cxnSp macro="">
      <xdr:nvCxnSpPr>
        <xdr:cNvPr id="315" name="直線コネクタ 314"/>
        <xdr:cNvCxnSpPr/>
      </xdr:nvCxnSpPr>
      <xdr:spPr>
        <a:xfrm>
          <a:off x="14401800" y="10510266"/>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16" name="フローチャート: 判断 315"/>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17" name="テキスト ボックス 316"/>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44818</xdr:rowOff>
    </xdr:from>
    <xdr:to>
      <xdr:col>68</xdr:col>
      <xdr:colOff>152400</xdr:colOff>
      <xdr:row>61</xdr:row>
      <xdr:rowOff>51816</xdr:rowOff>
    </xdr:to>
    <xdr:cxnSp macro="">
      <xdr:nvCxnSpPr>
        <xdr:cNvPr id="318" name="直線コネクタ 317"/>
        <xdr:cNvCxnSpPr/>
      </xdr:nvCxnSpPr>
      <xdr:spPr>
        <a:xfrm>
          <a:off x="13512800" y="10503268"/>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151473</xdr:rowOff>
    </xdr:from>
    <xdr:to>
      <xdr:col>68</xdr:col>
      <xdr:colOff>203200</xdr:colOff>
      <xdr:row>61</xdr:row>
      <xdr:rowOff>81623</xdr:rowOff>
    </xdr:to>
    <xdr:sp macro="" textlink="">
      <xdr:nvSpPr>
        <xdr:cNvPr id="319" name="フローチャート: 判断 318"/>
        <xdr:cNvSpPr/>
      </xdr:nvSpPr>
      <xdr:spPr>
        <a:xfrm>
          <a:off x="14351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91800</xdr:rowOff>
    </xdr:from>
    <xdr:ext cx="762000" cy="259045"/>
    <xdr:sp macro="" textlink="">
      <xdr:nvSpPr>
        <xdr:cNvPr id="320" name="テキスト ボックス 319"/>
        <xdr:cNvSpPr txBox="1"/>
      </xdr:nvSpPr>
      <xdr:spPr>
        <a:xfrm>
          <a:off x="14020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152921</xdr:rowOff>
    </xdr:from>
    <xdr:to>
      <xdr:col>64</xdr:col>
      <xdr:colOff>152400</xdr:colOff>
      <xdr:row>61</xdr:row>
      <xdr:rowOff>83071</xdr:rowOff>
    </xdr:to>
    <xdr:sp macro="" textlink="">
      <xdr:nvSpPr>
        <xdr:cNvPr id="321" name="フローチャート: 判断 320"/>
        <xdr:cNvSpPr/>
      </xdr:nvSpPr>
      <xdr:spPr>
        <a:xfrm>
          <a:off x="13462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93248</xdr:rowOff>
    </xdr:from>
    <xdr:ext cx="762000" cy="259045"/>
    <xdr:sp macro="" textlink="">
      <xdr:nvSpPr>
        <xdr:cNvPr id="322" name="テキスト ボックス 321"/>
        <xdr:cNvSpPr txBox="1"/>
      </xdr:nvSpPr>
      <xdr:spPr>
        <a:xfrm>
          <a:off x="13131800" y="1020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12116</xdr:rowOff>
    </xdr:from>
    <xdr:to>
      <xdr:col>81</xdr:col>
      <xdr:colOff>95250</xdr:colOff>
      <xdr:row>61</xdr:row>
      <xdr:rowOff>113716</xdr:rowOff>
    </xdr:to>
    <xdr:sp macro="" textlink="">
      <xdr:nvSpPr>
        <xdr:cNvPr id="328" name="楕円 327"/>
        <xdr:cNvSpPr/>
      </xdr:nvSpPr>
      <xdr:spPr>
        <a:xfrm>
          <a:off x="16967200" y="104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28643</xdr:rowOff>
    </xdr:from>
    <xdr:ext cx="762000" cy="259045"/>
    <xdr:sp macro="" textlink="">
      <xdr:nvSpPr>
        <xdr:cNvPr id="329" name="定員管理の状況該当値テキスト"/>
        <xdr:cNvSpPr txBox="1"/>
      </xdr:nvSpPr>
      <xdr:spPr>
        <a:xfrm>
          <a:off x="17106900" y="1031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5842</xdr:rowOff>
    </xdr:from>
    <xdr:to>
      <xdr:col>77</xdr:col>
      <xdr:colOff>95250</xdr:colOff>
      <xdr:row>61</xdr:row>
      <xdr:rowOff>107442</xdr:rowOff>
    </xdr:to>
    <xdr:sp macro="" textlink="">
      <xdr:nvSpPr>
        <xdr:cNvPr id="330" name="楕円 329"/>
        <xdr:cNvSpPr/>
      </xdr:nvSpPr>
      <xdr:spPr>
        <a:xfrm>
          <a:off x="16129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117619</xdr:rowOff>
    </xdr:from>
    <xdr:ext cx="736600" cy="259045"/>
    <xdr:sp macro="" textlink="">
      <xdr:nvSpPr>
        <xdr:cNvPr id="331" name="テキスト ボックス 330"/>
        <xdr:cNvSpPr txBox="1"/>
      </xdr:nvSpPr>
      <xdr:spPr>
        <a:xfrm>
          <a:off x="15798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14529</xdr:rowOff>
    </xdr:from>
    <xdr:to>
      <xdr:col>73</xdr:col>
      <xdr:colOff>44450</xdr:colOff>
      <xdr:row>61</xdr:row>
      <xdr:rowOff>116129</xdr:rowOff>
    </xdr:to>
    <xdr:sp macro="" textlink="">
      <xdr:nvSpPr>
        <xdr:cNvPr id="332" name="楕円 331"/>
        <xdr:cNvSpPr/>
      </xdr:nvSpPr>
      <xdr:spPr>
        <a:xfrm>
          <a:off x="15240000" y="104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100906</xdr:rowOff>
    </xdr:from>
    <xdr:ext cx="762000" cy="259045"/>
    <xdr:sp macro="" textlink="">
      <xdr:nvSpPr>
        <xdr:cNvPr id="333" name="テキスト ボックス 332"/>
        <xdr:cNvSpPr txBox="1"/>
      </xdr:nvSpPr>
      <xdr:spPr>
        <a:xfrm>
          <a:off x="14909800" y="1055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1016</xdr:rowOff>
    </xdr:from>
    <xdr:to>
      <xdr:col>68</xdr:col>
      <xdr:colOff>203200</xdr:colOff>
      <xdr:row>61</xdr:row>
      <xdr:rowOff>102616</xdr:rowOff>
    </xdr:to>
    <xdr:sp macro="" textlink="">
      <xdr:nvSpPr>
        <xdr:cNvPr id="334" name="楕円 333"/>
        <xdr:cNvSpPr/>
      </xdr:nvSpPr>
      <xdr:spPr>
        <a:xfrm>
          <a:off x="14351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87393</xdr:rowOff>
    </xdr:from>
    <xdr:ext cx="762000" cy="259045"/>
    <xdr:sp macro="" textlink="">
      <xdr:nvSpPr>
        <xdr:cNvPr id="335" name="テキスト ボックス 334"/>
        <xdr:cNvSpPr txBox="1"/>
      </xdr:nvSpPr>
      <xdr:spPr>
        <a:xfrm>
          <a:off x="140208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165468</xdr:rowOff>
    </xdr:from>
    <xdr:to>
      <xdr:col>64</xdr:col>
      <xdr:colOff>152400</xdr:colOff>
      <xdr:row>61</xdr:row>
      <xdr:rowOff>95618</xdr:rowOff>
    </xdr:to>
    <xdr:sp macro="" textlink="">
      <xdr:nvSpPr>
        <xdr:cNvPr id="336" name="楕円 335"/>
        <xdr:cNvSpPr/>
      </xdr:nvSpPr>
      <xdr:spPr>
        <a:xfrm>
          <a:off x="13462000" y="1045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80395</xdr:rowOff>
    </xdr:from>
    <xdr:ext cx="762000" cy="259045"/>
    <xdr:sp macro="" textlink="">
      <xdr:nvSpPr>
        <xdr:cNvPr id="337" name="テキスト ボックス 336"/>
        <xdr:cNvSpPr txBox="1"/>
      </xdr:nvSpPr>
      <xdr:spPr>
        <a:xfrm>
          <a:off x="13131800" y="1053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について、繰上償還等により公債費の削減を行っていること等により、類似団体平均値５．６％を２．４ポイント下回る３．２％となった。今後は、大規模な施設整備を計画しているため、優良債と基金の活用を図り、負担の抑制に一層努めていく。</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4" name="直線コネクタ 35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5" name="テキスト ボックス 35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6" name="直線コネクタ 35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7" name="テキスト ボックス 35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8" name="直線コネクタ 35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9" name="テキスト ボックス 35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0" name="直線コネクタ 35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1" name="テキスト ボックス 36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2" name="直線コネクタ 36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3" name="テキスト ボックス 36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4" name="直線コネクタ 36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67" name="直線コネクタ 366"/>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68"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69" name="直線コネクタ 368"/>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0"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1" name="直線コネクタ 370"/>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149074</xdr:rowOff>
    </xdr:to>
    <xdr:cxnSp macro="">
      <xdr:nvCxnSpPr>
        <xdr:cNvPr id="372" name="直線コネクタ 371"/>
        <xdr:cNvCxnSpPr/>
      </xdr:nvCxnSpPr>
      <xdr:spPr>
        <a:xfrm>
          <a:off x="16179800" y="68241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3"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4" name="フローチャート: 判断 373"/>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114602</xdr:rowOff>
    </xdr:from>
    <xdr:to>
      <xdr:col>77</xdr:col>
      <xdr:colOff>44450</xdr:colOff>
      <xdr:row>39</xdr:row>
      <xdr:rowOff>137583</xdr:rowOff>
    </xdr:to>
    <xdr:cxnSp macro="">
      <xdr:nvCxnSpPr>
        <xdr:cNvPr id="375" name="直線コネクタ 374"/>
        <xdr:cNvCxnSpPr/>
      </xdr:nvCxnSpPr>
      <xdr:spPr>
        <a:xfrm>
          <a:off x="15290800" y="68011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76" name="フローチャート: 判断 375"/>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77" name="テキスト ボックス 376"/>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114602</xdr:rowOff>
    </xdr:from>
    <xdr:to>
      <xdr:col>72</xdr:col>
      <xdr:colOff>203200</xdr:colOff>
      <xdr:row>40</xdr:row>
      <xdr:rowOff>12095</xdr:rowOff>
    </xdr:to>
    <xdr:cxnSp macro="">
      <xdr:nvCxnSpPr>
        <xdr:cNvPr id="378" name="直線コネクタ 377"/>
        <xdr:cNvCxnSpPr/>
      </xdr:nvCxnSpPr>
      <xdr:spPr>
        <a:xfrm flipV="1">
          <a:off x="14401800" y="68011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79" name="フローチャート: 判断 378"/>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0" name="テキスト ボックス 379"/>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12095</xdr:rowOff>
    </xdr:from>
    <xdr:to>
      <xdr:col>68</xdr:col>
      <xdr:colOff>152400</xdr:colOff>
      <xdr:row>40</xdr:row>
      <xdr:rowOff>35076</xdr:rowOff>
    </xdr:to>
    <xdr:cxnSp macro="">
      <xdr:nvCxnSpPr>
        <xdr:cNvPr id="381" name="直線コネクタ 380"/>
        <xdr:cNvCxnSpPr/>
      </xdr:nvCxnSpPr>
      <xdr:spPr>
        <a:xfrm flipV="1">
          <a:off x="13512800" y="68700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82" name="フローチャート: 判断 381"/>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83" name="テキスト ボックス 382"/>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384" name="フローチャート: 判断 383"/>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385" name="テキスト ボックス 384"/>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91" name="楕円 390"/>
        <xdr:cNvSpPr/>
      </xdr:nvSpPr>
      <xdr:spPr>
        <a:xfrm>
          <a:off x="16967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114801</xdr:rowOff>
    </xdr:from>
    <xdr:ext cx="762000" cy="259045"/>
    <xdr:sp macro="" textlink="">
      <xdr:nvSpPr>
        <xdr:cNvPr id="392" name="公債費負担の状況該当値テキスト"/>
        <xdr:cNvSpPr txBox="1"/>
      </xdr:nvSpPr>
      <xdr:spPr>
        <a:xfrm>
          <a:off x="17106900" y="66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393" name="楕円 392"/>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4" name="テキスト ボックス 393"/>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63802</xdr:rowOff>
    </xdr:from>
    <xdr:to>
      <xdr:col>73</xdr:col>
      <xdr:colOff>44450</xdr:colOff>
      <xdr:row>39</xdr:row>
      <xdr:rowOff>165402</xdr:rowOff>
    </xdr:to>
    <xdr:sp macro="" textlink="">
      <xdr:nvSpPr>
        <xdr:cNvPr id="395" name="楕円 394"/>
        <xdr:cNvSpPr/>
      </xdr:nvSpPr>
      <xdr:spPr>
        <a:xfrm>
          <a:off x="15240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4129</xdr:rowOff>
    </xdr:from>
    <xdr:ext cx="762000" cy="259045"/>
    <xdr:sp macro="" textlink="">
      <xdr:nvSpPr>
        <xdr:cNvPr id="396" name="テキスト ボックス 395"/>
        <xdr:cNvSpPr txBox="1"/>
      </xdr:nvSpPr>
      <xdr:spPr>
        <a:xfrm>
          <a:off x="14909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132745</xdr:rowOff>
    </xdr:from>
    <xdr:to>
      <xdr:col>68</xdr:col>
      <xdr:colOff>203200</xdr:colOff>
      <xdr:row>40</xdr:row>
      <xdr:rowOff>62895</xdr:rowOff>
    </xdr:to>
    <xdr:sp macro="" textlink="">
      <xdr:nvSpPr>
        <xdr:cNvPr id="397" name="楕円 396"/>
        <xdr:cNvSpPr/>
      </xdr:nvSpPr>
      <xdr:spPr>
        <a:xfrm>
          <a:off x="14351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8" name="テキスト ボックス 397"/>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155726</xdr:rowOff>
    </xdr:from>
    <xdr:to>
      <xdr:col>64</xdr:col>
      <xdr:colOff>152400</xdr:colOff>
      <xdr:row>40</xdr:row>
      <xdr:rowOff>85876</xdr:rowOff>
    </xdr:to>
    <xdr:sp macro="" textlink="">
      <xdr:nvSpPr>
        <xdr:cNvPr id="399" name="楕円 398"/>
        <xdr:cNvSpPr/>
      </xdr:nvSpPr>
      <xdr:spPr>
        <a:xfrm>
          <a:off x="13462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96053</xdr:rowOff>
    </xdr:from>
    <xdr:ext cx="762000" cy="259045"/>
    <xdr:sp macro="" textlink="">
      <xdr:nvSpPr>
        <xdr:cNvPr id="400" name="テキスト ボックス 399"/>
        <xdr:cNvSpPr txBox="1"/>
      </xdr:nvSpPr>
      <xdr:spPr>
        <a:xfrm>
          <a:off x="13131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将来負担軽減に向けた繰上償還の実施や充当可能基金への積立を行い、将来負担比率が算定されないこととなった。</a:t>
          </a: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7" name="直線コネクタ 41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8" name="テキスト ボックス 41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9" name="直線コネクタ 41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0" name="テキスト ボックス 41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1" name="直線コネクタ 42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2" name="テキスト ボックス 42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3" name="直線コネクタ 42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4" name="テキスト ボックス 42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27" name="直線コネクタ 426"/>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28"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29" name="直線コネクタ 428"/>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0"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1" name="直線コネクタ 43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2"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3" name="フローチャート: 判断 432"/>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4" name="フローチャート: 判断 43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5" name="テキスト ボックス 43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6" name="フローチャート: 判断 435"/>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7" name="テキスト ボックス 436"/>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8" name="フローチャート: 判断 437"/>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39" name="テキスト ボックス 438"/>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0" name="フローチャート: 判断 439"/>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1" name="テキスト ボックス 440"/>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4,447
4,440
747.56
5,777,300
5,562,320
149,424
3,370,447
4,839,223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２３．０％となっており、類似団体平均の２３．３％に比べて若干低い水準となっている。当町は直営施設数が多く、職員数も多くなりがちな傾向にあるため、今後とも人件費の低減や施設の再配置・管理の委託化を進め、コスト低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146050</xdr:rowOff>
    </xdr:to>
    <xdr:cxnSp macro="">
      <xdr:nvCxnSpPr>
        <xdr:cNvPr id="66" name="直線コネクタ 65"/>
        <xdr:cNvCxnSpPr/>
      </xdr:nvCxnSpPr>
      <xdr:spPr>
        <a:xfrm>
          <a:off x="3987800" y="6093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73660</xdr:rowOff>
    </xdr:from>
    <xdr:to>
      <xdr:col>19</xdr:col>
      <xdr:colOff>187325</xdr:colOff>
      <xdr:row>35</xdr:row>
      <xdr:rowOff>92710</xdr:rowOff>
    </xdr:to>
    <xdr:cxnSp macro="">
      <xdr:nvCxnSpPr>
        <xdr:cNvPr id="69" name="直線コネクタ 68"/>
        <xdr:cNvCxnSpPr/>
      </xdr:nvCxnSpPr>
      <xdr:spPr>
        <a:xfrm>
          <a:off x="3098800" y="60744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73660</xdr:rowOff>
    </xdr:from>
    <xdr:to>
      <xdr:col>15</xdr:col>
      <xdr:colOff>98425</xdr:colOff>
      <xdr:row>35</xdr:row>
      <xdr:rowOff>88900</xdr:rowOff>
    </xdr:to>
    <xdr:cxnSp macro="">
      <xdr:nvCxnSpPr>
        <xdr:cNvPr id="72" name="直線コネクタ 71"/>
        <xdr:cNvCxnSpPr/>
      </xdr:nvCxnSpPr>
      <xdr:spPr>
        <a:xfrm flipV="1">
          <a:off x="2209800" y="6074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73660</xdr:rowOff>
    </xdr:from>
    <xdr:to>
      <xdr:col>11</xdr:col>
      <xdr:colOff>9525</xdr:colOff>
      <xdr:row>35</xdr:row>
      <xdr:rowOff>88900</xdr:rowOff>
    </xdr:to>
    <xdr:cxnSp macro="">
      <xdr:nvCxnSpPr>
        <xdr:cNvPr id="75" name="直線コネクタ 74"/>
        <xdr:cNvCxnSpPr/>
      </xdr:nvCxnSpPr>
      <xdr:spPr>
        <a:xfrm>
          <a:off x="1320800" y="6074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17797</xdr:rowOff>
    </xdr:from>
    <xdr:ext cx="762000" cy="259045"/>
    <xdr:sp macro="" textlink="">
      <xdr:nvSpPr>
        <xdr:cNvPr id="77" name="テキスト ボックス 76"/>
        <xdr:cNvSpPr txBox="1"/>
      </xdr:nvSpPr>
      <xdr:spPr>
        <a:xfrm>
          <a:off x="1828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76200</xdr:rowOff>
    </xdr:from>
    <xdr:to>
      <xdr:col>6</xdr:col>
      <xdr:colOff>171450</xdr:colOff>
      <xdr:row>36</xdr:row>
      <xdr:rowOff>6350</xdr:rowOff>
    </xdr:to>
    <xdr:sp macro="" textlink="">
      <xdr:nvSpPr>
        <xdr:cNvPr id="78" name="フローチャート: 判断 77"/>
        <xdr:cNvSpPr/>
      </xdr:nvSpPr>
      <xdr:spPr>
        <a:xfrm>
          <a:off x="1270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162577</xdr:rowOff>
    </xdr:from>
    <xdr:ext cx="762000" cy="259045"/>
    <xdr:sp macro="" textlink="">
      <xdr:nvSpPr>
        <xdr:cNvPr id="79" name="テキスト ボックス 78"/>
        <xdr:cNvSpPr txBox="1"/>
      </xdr:nvSpPr>
      <xdr:spPr>
        <a:xfrm>
          <a:off x="939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85" name="楕円 84"/>
        <xdr:cNvSpPr/>
      </xdr:nvSpPr>
      <xdr:spPr>
        <a:xfrm>
          <a:off x="4775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111777</xdr:rowOff>
    </xdr:from>
    <xdr:ext cx="762000" cy="259045"/>
    <xdr:sp macro="" textlink="">
      <xdr:nvSpPr>
        <xdr:cNvPr id="86" name="人件費該当値テキスト"/>
        <xdr:cNvSpPr txBox="1"/>
      </xdr:nvSpPr>
      <xdr:spPr>
        <a:xfrm>
          <a:off x="4914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22860</xdr:rowOff>
    </xdr:from>
    <xdr:to>
      <xdr:col>15</xdr:col>
      <xdr:colOff>149225</xdr:colOff>
      <xdr:row>35</xdr:row>
      <xdr:rowOff>124460</xdr:rowOff>
    </xdr:to>
    <xdr:sp macro="" textlink="">
      <xdr:nvSpPr>
        <xdr:cNvPr id="89" name="楕円 88"/>
        <xdr:cNvSpPr/>
      </xdr:nvSpPr>
      <xdr:spPr>
        <a:xfrm>
          <a:off x="3048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134637</xdr:rowOff>
    </xdr:from>
    <xdr:ext cx="762000" cy="259045"/>
    <xdr:sp macro="" textlink="">
      <xdr:nvSpPr>
        <xdr:cNvPr id="90" name="テキスト ボックス 89"/>
        <xdr:cNvSpPr txBox="1"/>
      </xdr:nvSpPr>
      <xdr:spPr>
        <a:xfrm>
          <a:off x="2717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38100</xdr:rowOff>
    </xdr:from>
    <xdr:to>
      <xdr:col>11</xdr:col>
      <xdr:colOff>60325</xdr:colOff>
      <xdr:row>35</xdr:row>
      <xdr:rowOff>139700</xdr:rowOff>
    </xdr:to>
    <xdr:sp macro="" textlink="">
      <xdr:nvSpPr>
        <xdr:cNvPr id="91" name="楕円 90"/>
        <xdr:cNvSpPr/>
      </xdr:nvSpPr>
      <xdr:spPr>
        <a:xfrm>
          <a:off x="2159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149877</xdr:rowOff>
    </xdr:from>
    <xdr:ext cx="762000" cy="259045"/>
    <xdr:sp macro="" textlink="">
      <xdr:nvSpPr>
        <xdr:cNvPr id="92" name="テキスト ボックス 91"/>
        <xdr:cNvSpPr txBox="1"/>
      </xdr:nvSpPr>
      <xdr:spPr>
        <a:xfrm>
          <a:off x="1828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22860</xdr:rowOff>
    </xdr:from>
    <xdr:to>
      <xdr:col>6</xdr:col>
      <xdr:colOff>171450</xdr:colOff>
      <xdr:row>35</xdr:row>
      <xdr:rowOff>124460</xdr:rowOff>
    </xdr:to>
    <xdr:sp macro="" textlink="">
      <xdr:nvSpPr>
        <xdr:cNvPr id="93" name="楕円 92"/>
        <xdr:cNvSpPr/>
      </xdr:nvSpPr>
      <xdr:spPr>
        <a:xfrm>
          <a:off x="1270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134637</xdr:rowOff>
    </xdr:from>
    <xdr:ext cx="762000" cy="259045"/>
    <xdr:sp macro="" textlink="">
      <xdr:nvSpPr>
        <xdr:cNvPr id="94" name="テキスト ボックス 93"/>
        <xdr:cNvSpPr txBox="1"/>
      </xdr:nvSpPr>
      <xdr:spPr>
        <a:xfrm>
          <a:off x="939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概ね類似団体平均と同等の数値となっていたが、２５年度において２つの事業会計を普通会計に移行したことにより、類似団体平均を上回る状況となっている。指定管理者制度等による民間委託化を推進している影響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92710</xdr:rowOff>
    </xdr:from>
    <xdr:to>
      <xdr:col>82</xdr:col>
      <xdr:colOff>107950</xdr:colOff>
      <xdr:row>16</xdr:row>
      <xdr:rowOff>127000</xdr:rowOff>
    </xdr:to>
    <xdr:cxnSp macro="">
      <xdr:nvCxnSpPr>
        <xdr:cNvPr id="126" name="直線コネクタ 125"/>
        <xdr:cNvCxnSpPr/>
      </xdr:nvCxnSpPr>
      <xdr:spPr>
        <a:xfrm>
          <a:off x="15671800" y="28359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92710</xdr:rowOff>
    </xdr:from>
    <xdr:to>
      <xdr:col>78</xdr:col>
      <xdr:colOff>69850</xdr:colOff>
      <xdr:row>16</xdr:row>
      <xdr:rowOff>100330</xdr:rowOff>
    </xdr:to>
    <xdr:cxnSp macro="">
      <xdr:nvCxnSpPr>
        <xdr:cNvPr id="129" name="直線コネクタ 128"/>
        <xdr:cNvCxnSpPr/>
      </xdr:nvCxnSpPr>
      <xdr:spPr>
        <a:xfrm flipV="1">
          <a:off x="14782800" y="28359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100330</xdr:rowOff>
    </xdr:from>
    <xdr:to>
      <xdr:col>73</xdr:col>
      <xdr:colOff>180975</xdr:colOff>
      <xdr:row>16</xdr:row>
      <xdr:rowOff>100330</xdr:rowOff>
    </xdr:to>
    <xdr:cxnSp macro="">
      <xdr:nvCxnSpPr>
        <xdr:cNvPr id="132" name="直線コネクタ 131"/>
        <xdr:cNvCxnSpPr/>
      </xdr:nvCxnSpPr>
      <xdr:spPr>
        <a:xfrm>
          <a:off x="13893800" y="2843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16</xdr:row>
      <xdr:rowOff>100330</xdr:rowOff>
    </xdr:to>
    <xdr:cxnSp macro="">
      <xdr:nvCxnSpPr>
        <xdr:cNvPr id="135" name="直線コネクタ 134"/>
        <xdr:cNvCxnSpPr/>
      </xdr:nvCxnSpPr>
      <xdr:spPr>
        <a:xfrm>
          <a:off x="13004800" y="28092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140970</xdr:rowOff>
    </xdr:from>
    <xdr:to>
      <xdr:col>69</xdr:col>
      <xdr:colOff>142875</xdr:colOff>
      <xdr:row>16</xdr:row>
      <xdr:rowOff>71120</xdr:rowOff>
    </xdr:to>
    <xdr:sp macro="" textlink="">
      <xdr:nvSpPr>
        <xdr:cNvPr id="136" name="フローチャート: 判断 135"/>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37" name="テキスト ボックス 136"/>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38" name="フローチャート: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39" name="テキスト ボックス 138"/>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5" name="楕円 144"/>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6"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41910</xdr:rowOff>
    </xdr:from>
    <xdr:to>
      <xdr:col>78</xdr:col>
      <xdr:colOff>120650</xdr:colOff>
      <xdr:row>16</xdr:row>
      <xdr:rowOff>143510</xdr:rowOff>
    </xdr:to>
    <xdr:sp macro="" textlink="">
      <xdr:nvSpPr>
        <xdr:cNvPr id="147" name="楕円 146"/>
        <xdr:cNvSpPr/>
      </xdr:nvSpPr>
      <xdr:spPr>
        <a:xfrm>
          <a:off x="15621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128287</xdr:rowOff>
    </xdr:from>
    <xdr:ext cx="736600" cy="259045"/>
    <xdr:sp macro="" textlink="">
      <xdr:nvSpPr>
        <xdr:cNvPr id="148" name="テキスト ボックス 147"/>
        <xdr:cNvSpPr txBox="1"/>
      </xdr:nvSpPr>
      <xdr:spPr>
        <a:xfrm>
          <a:off x="15290800" y="287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49530</xdr:rowOff>
    </xdr:from>
    <xdr:to>
      <xdr:col>74</xdr:col>
      <xdr:colOff>31750</xdr:colOff>
      <xdr:row>16</xdr:row>
      <xdr:rowOff>151130</xdr:rowOff>
    </xdr:to>
    <xdr:sp macro="" textlink="">
      <xdr:nvSpPr>
        <xdr:cNvPr id="149" name="楕円 148"/>
        <xdr:cNvSpPr/>
      </xdr:nvSpPr>
      <xdr:spPr>
        <a:xfrm>
          <a:off x="14732000" y="27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135907</xdr:rowOff>
    </xdr:from>
    <xdr:ext cx="762000" cy="259045"/>
    <xdr:sp macro="" textlink="">
      <xdr:nvSpPr>
        <xdr:cNvPr id="150" name="テキスト ボックス 149"/>
        <xdr:cNvSpPr txBox="1"/>
      </xdr:nvSpPr>
      <xdr:spPr>
        <a:xfrm>
          <a:off x="14401800" y="287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49530</xdr:rowOff>
    </xdr:from>
    <xdr:to>
      <xdr:col>69</xdr:col>
      <xdr:colOff>142875</xdr:colOff>
      <xdr:row>16</xdr:row>
      <xdr:rowOff>151130</xdr:rowOff>
    </xdr:to>
    <xdr:sp macro="" textlink="">
      <xdr:nvSpPr>
        <xdr:cNvPr id="151" name="楕円 150"/>
        <xdr:cNvSpPr/>
      </xdr:nvSpPr>
      <xdr:spPr>
        <a:xfrm>
          <a:off x="13843000" y="27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135907</xdr:rowOff>
    </xdr:from>
    <xdr:ext cx="762000" cy="259045"/>
    <xdr:sp macro="" textlink="">
      <xdr:nvSpPr>
        <xdr:cNvPr id="152" name="テキスト ボックス 151"/>
        <xdr:cNvSpPr txBox="1"/>
      </xdr:nvSpPr>
      <xdr:spPr>
        <a:xfrm>
          <a:off x="13512800" y="287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3" name="楕円 152"/>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54" name="テキスト ボックス 153"/>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扶助費に係る経常収支比率は１．１％と類似団体平均３．１％を下回っているが、年々増加傾向にあり、今後も抑制に努めるものとする。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53</xdr:row>
      <xdr:rowOff>118835</xdr:rowOff>
    </xdr:to>
    <xdr:cxnSp macro="">
      <xdr:nvCxnSpPr>
        <xdr:cNvPr id="188" name="直線コネクタ 187"/>
        <xdr:cNvCxnSpPr/>
      </xdr:nvCxnSpPr>
      <xdr:spPr>
        <a:xfrm>
          <a:off x="3987800" y="91893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54</xdr:row>
      <xdr:rowOff>12700</xdr:rowOff>
    </xdr:to>
    <xdr:cxnSp macro="">
      <xdr:nvCxnSpPr>
        <xdr:cNvPr id="191" name="直線コネクタ 190"/>
        <xdr:cNvCxnSpPr/>
      </xdr:nvCxnSpPr>
      <xdr:spPr>
        <a:xfrm flipV="1">
          <a:off x="3098800" y="9189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45357</xdr:rowOff>
    </xdr:to>
    <xdr:cxnSp macro="">
      <xdr:nvCxnSpPr>
        <xdr:cNvPr id="194" name="直線コネクタ 193"/>
        <xdr:cNvCxnSpPr/>
      </xdr:nvCxnSpPr>
      <xdr:spPr>
        <a:xfrm flipV="1">
          <a:off x="2209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45357</xdr:rowOff>
    </xdr:to>
    <xdr:cxnSp macro="">
      <xdr:nvCxnSpPr>
        <xdr:cNvPr id="197" name="直線コネクタ 196"/>
        <xdr:cNvCxnSpPr/>
      </xdr:nvCxnSpPr>
      <xdr:spPr>
        <a:xfrm>
          <a:off x="1320800" y="9254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8" name="フローチャート: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07" name="楕円 206"/>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148062</xdr:rowOff>
    </xdr:from>
    <xdr:ext cx="762000" cy="259045"/>
    <xdr:sp macro="" textlink="">
      <xdr:nvSpPr>
        <xdr:cNvPr id="208" name="扶助費該当値テキスト"/>
        <xdr:cNvSpPr txBox="1"/>
      </xdr:nvSpPr>
      <xdr:spPr>
        <a:xfrm>
          <a:off x="4914900" y="906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09" name="楕円 208"/>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10" name="テキスト ボックス 209"/>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1" name="楕円 210"/>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2" name="テキスト ボックス 211"/>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3" name="楕円 212"/>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4" name="テキスト ボックス 213"/>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5" name="楕円 214"/>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6" name="テキスト ボックス 215"/>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その他に係る経常収支比率は、０．２ポイント増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latin typeface="ＭＳ Ｐゴシック" panose="020B0600070205080204" pitchFamily="50" charset="-128"/>
              <a:ea typeface="ＭＳ Ｐゴシック" panose="020B0600070205080204" pitchFamily="50" charset="-128"/>
            </a:rPr>
            <a:t>特別会計への繰出金の増減が大きく影響する。これまでに整備してきた農業集落排水施設や簡易水道施設の老朽化が進むことにより維持管理経費・公債費償還等が増加していく傾向にある。独立採算の原則に立ち適切な料金設定を行い、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53848</xdr:rowOff>
    </xdr:from>
    <xdr:to>
      <xdr:col>82</xdr:col>
      <xdr:colOff>107950</xdr:colOff>
      <xdr:row>56</xdr:row>
      <xdr:rowOff>62992</xdr:rowOff>
    </xdr:to>
    <xdr:cxnSp macro="">
      <xdr:nvCxnSpPr>
        <xdr:cNvPr id="246" name="直線コネクタ 245"/>
        <xdr:cNvCxnSpPr/>
      </xdr:nvCxnSpPr>
      <xdr:spPr>
        <a:xfrm>
          <a:off x="15671800" y="9655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53848</xdr:rowOff>
    </xdr:from>
    <xdr:to>
      <xdr:col>78</xdr:col>
      <xdr:colOff>69850</xdr:colOff>
      <xdr:row>56</xdr:row>
      <xdr:rowOff>72136</xdr:rowOff>
    </xdr:to>
    <xdr:cxnSp macro="">
      <xdr:nvCxnSpPr>
        <xdr:cNvPr id="249" name="直線コネクタ 248"/>
        <xdr:cNvCxnSpPr/>
      </xdr:nvCxnSpPr>
      <xdr:spPr>
        <a:xfrm flipV="1">
          <a:off x="14782800" y="9655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72136</xdr:rowOff>
    </xdr:from>
    <xdr:to>
      <xdr:col>73</xdr:col>
      <xdr:colOff>180975</xdr:colOff>
      <xdr:row>56</xdr:row>
      <xdr:rowOff>154432</xdr:rowOff>
    </xdr:to>
    <xdr:cxnSp macro="">
      <xdr:nvCxnSpPr>
        <xdr:cNvPr id="252" name="直線コネクタ 251"/>
        <xdr:cNvCxnSpPr/>
      </xdr:nvCxnSpPr>
      <xdr:spPr>
        <a:xfrm flipV="1">
          <a:off x="13893800" y="96733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154432</xdr:rowOff>
    </xdr:to>
    <xdr:cxnSp macro="">
      <xdr:nvCxnSpPr>
        <xdr:cNvPr id="255" name="直線コネクタ 254"/>
        <xdr:cNvCxnSpPr/>
      </xdr:nvCxnSpPr>
      <xdr:spPr>
        <a:xfrm>
          <a:off x="13004800" y="9728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6" name="フローチャート: 判断 255"/>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7" name="テキスト ボックス 25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8" name="フローチャート: 判断 257"/>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9" name="テキスト ボックス 258"/>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xdr:rowOff>
    </xdr:from>
    <xdr:to>
      <xdr:col>82</xdr:col>
      <xdr:colOff>158750</xdr:colOff>
      <xdr:row>56</xdr:row>
      <xdr:rowOff>113792</xdr:rowOff>
    </xdr:to>
    <xdr:sp macro="" textlink="">
      <xdr:nvSpPr>
        <xdr:cNvPr id="265" name="楕円 264"/>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28719</xdr:rowOff>
    </xdr:from>
    <xdr:ext cx="762000" cy="259045"/>
    <xdr:sp macro="" textlink="">
      <xdr:nvSpPr>
        <xdr:cNvPr id="266" name="その他該当値テキスト"/>
        <xdr:cNvSpPr txBox="1"/>
      </xdr:nvSpPr>
      <xdr:spPr>
        <a:xfrm>
          <a:off x="16598900" y="945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xdr:rowOff>
    </xdr:from>
    <xdr:to>
      <xdr:col>78</xdr:col>
      <xdr:colOff>120650</xdr:colOff>
      <xdr:row>56</xdr:row>
      <xdr:rowOff>104648</xdr:rowOff>
    </xdr:to>
    <xdr:sp macro="" textlink="">
      <xdr:nvSpPr>
        <xdr:cNvPr id="267" name="楕円 266"/>
        <xdr:cNvSpPr/>
      </xdr:nvSpPr>
      <xdr:spPr>
        <a:xfrm>
          <a:off x="15621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114825</xdr:rowOff>
    </xdr:from>
    <xdr:ext cx="736600" cy="259045"/>
    <xdr:sp macro="" textlink="">
      <xdr:nvSpPr>
        <xdr:cNvPr id="268" name="テキスト ボックス 267"/>
        <xdr:cNvSpPr txBox="1"/>
      </xdr:nvSpPr>
      <xdr:spPr>
        <a:xfrm>
          <a:off x="15290800" y="937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21336</xdr:rowOff>
    </xdr:from>
    <xdr:to>
      <xdr:col>74</xdr:col>
      <xdr:colOff>31750</xdr:colOff>
      <xdr:row>56</xdr:row>
      <xdr:rowOff>122936</xdr:rowOff>
    </xdr:to>
    <xdr:sp macro="" textlink="">
      <xdr:nvSpPr>
        <xdr:cNvPr id="269" name="楕円 268"/>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70" name="テキスト ボックス 269"/>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103632</xdr:rowOff>
    </xdr:from>
    <xdr:to>
      <xdr:col>69</xdr:col>
      <xdr:colOff>142875</xdr:colOff>
      <xdr:row>57</xdr:row>
      <xdr:rowOff>33782</xdr:rowOff>
    </xdr:to>
    <xdr:sp macro="" textlink="">
      <xdr:nvSpPr>
        <xdr:cNvPr id="271" name="楕円 270"/>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18559</xdr:rowOff>
    </xdr:from>
    <xdr:ext cx="762000" cy="259045"/>
    <xdr:sp macro="" textlink="">
      <xdr:nvSpPr>
        <xdr:cNvPr id="272" name="テキスト ボックス 271"/>
        <xdr:cNvSpPr txBox="1"/>
      </xdr:nvSpPr>
      <xdr:spPr>
        <a:xfrm>
          <a:off x="13512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3" name="楕円 272"/>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74" name="テキスト ボックス 27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補助費等その他に係る経費については類似団体と同等の数値となっており、今後も補助金交付の妥当性等を検証し、適宜見直し等を行う方針である。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88138</xdr:rowOff>
    </xdr:to>
    <xdr:cxnSp macro="">
      <xdr:nvCxnSpPr>
        <xdr:cNvPr id="305" name="直線コネクタ 304"/>
        <xdr:cNvCxnSpPr/>
      </xdr:nvCxnSpPr>
      <xdr:spPr>
        <a:xfrm>
          <a:off x="15671800" y="634949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14986</xdr:rowOff>
    </xdr:to>
    <xdr:cxnSp macro="">
      <xdr:nvCxnSpPr>
        <xdr:cNvPr id="308" name="直線コネクタ 307"/>
        <xdr:cNvCxnSpPr/>
      </xdr:nvCxnSpPr>
      <xdr:spPr>
        <a:xfrm flipV="1">
          <a:off x="14782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37</xdr:row>
      <xdr:rowOff>14986</xdr:rowOff>
    </xdr:to>
    <xdr:cxnSp macro="">
      <xdr:nvCxnSpPr>
        <xdr:cNvPr id="311" name="直線コネクタ 310"/>
        <xdr:cNvCxnSpPr/>
      </xdr:nvCxnSpPr>
      <xdr:spPr>
        <a:xfrm>
          <a:off x="13893800" y="62489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37</xdr:row>
      <xdr:rowOff>97282</xdr:rowOff>
    </xdr:to>
    <xdr:cxnSp macro="">
      <xdr:nvCxnSpPr>
        <xdr:cNvPr id="314" name="直線コネクタ 313"/>
        <xdr:cNvCxnSpPr/>
      </xdr:nvCxnSpPr>
      <xdr:spPr>
        <a:xfrm flipV="1">
          <a:off x="13004800" y="62489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15" name="フローチャート: 判断 314"/>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16" name="テキスト ボックス 315"/>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7" name="フローチャート: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18" name="テキスト ボックス 317"/>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4" name="楕円 323"/>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5"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6" name="楕円 325"/>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27" name="テキスト ボックス 326"/>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8" name="楕円 327"/>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29" name="テキスト ボックス 328"/>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0" name="楕円 329"/>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1" name="テキスト ボックス 330"/>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2" name="楕円 331"/>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3" name="テキスト ボックス 332"/>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地方債については、類似団体平均値１５．８％を２．７ポイント下回る１３．１％となった。今後は、大規模な施設整備を計画しているため、優良債と基金の活用を図り、負担の抑制に努める。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76</xdr:row>
      <xdr:rowOff>154432</xdr:rowOff>
    </xdr:to>
    <xdr:cxnSp macro="">
      <xdr:nvCxnSpPr>
        <xdr:cNvPr id="363" name="直線コネクタ 362"/>
        <xdr:cNvCxnSpPr/>
      </xdr:nvCxnSpPr>
      <xdr:spPr>
        <a:xfrm>
          <a:off x="3987800" y="131709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140715</xdr:rowOff>
    </xdr:to>
    <xdr:cxnSp macro="">
      <xdr:nvCxnSpPr>
        <xdr:cNvPr id="366" name="直線コネクタ 365"/>
        <xdr:cNvCxnSpPr/>
      </xdr:nvCxnSpPr>
      <xdr:spPr>
        <a:xfrm>
          <a:off x="3098800" y="131069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99568</xdr:rowOff>
    </xdr:to>
    <xdr:cxnSp macro="">
      <xdr:nvCxnSpPr>
        <xdr:cNvPr id="369" name="直線コネクタ 368"/>
        <xdr:cNvCxnSpPr/>
      </xdr:nvCxnSpPr>
      <xdr:spPr>
        <a:xfrm flipV="1">
          <a:off x="2209800" y="13106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1" name="テキスト ボックス 370"/>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99568</xdr:rowOff>
    </xdr:to>
    <xdr:cxnSp macro="">
      <xdr:nvCxnSpPr>
        <xdr:cNvPr id="372" name="直線コネクタ 371"/>
        <xdr:cNvCxnSpPr/>
      </xdr:nvCxnSpPr>
      <xdr:spPr>
        <a:xfrm>
          <a:off x="1320800" y="130886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147065</xdr:rowOff>
    </xdr:from>
    <xdr:to>
      <xdr:col>11</xdr:col>
      <xdr:colOff>60325</xdr:colOff>
      <xdr:row>78</xdr:row>
      <xdr:rowOff>77215</xdr:rowOff>
    </xdr:to>
    <xdr:sp macro="" textlink="">
      <xdr:nvSpPr>
        <xdr:cNvPr id="373" name="フローチャート: 判断 372"/>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74" name="テキスト ボックス 373"/>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5" name="フローチャート: 判断 374"/>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76" name="テキスト ボックス 375"/>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82" name="楕円 381"/>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120159</xdr:rowOff>
    </xdr:from>
    <xdr:ext cx="762000" cy="259045"/>
    <xdr:sp macro="" textlink="">
      <xdr:nvSpPr>
        <xdr:cNvPr id="383"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4" name="楕円 383"/>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5" name="テキスト ボックス 384"/>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6" name="楕円 385"/>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87" name="テキスト ボックス 386"/>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88" name="楕円 387"/>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89" name="テキスト ボックス 388"/>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0" name="楕円 389"/>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1" name="テキスト ボックス 390"/>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公債費以外の経常経費については、３．５ポイント増となっている。今後も財政改革に取り組み、人件費の抑制や義務的経費の縮減に努めるとともに経常コストの削減に努めていく。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77</xdr:row>
      <xdr:rowOff>65278</xdr:rowOff>
    </xdr:to>
    <xdr:cxnSp macro="">
      <xdr:nvCxnSpPr>
        <xdr:cNvPr id="422" name="直線コネクタ 421"/>
        <xdr:cNvCxnSpPr/>
      </xdr:nvCxnSpPr>
      <xdr:spPr>
        <a:xfrm>
          <a:off x="15671800" y="1310690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76</xdr:row>
      <xdr:rowOff>108713</xdr:rowOff>
    </xdr:to>
    <xdr:cxnSp macro="">
      <xdr:nvCxnSpPr>
        <xdr:cNvPr id="425" name="直線コネクタ 424"/>
        <xdr:cNvCxnSpPr/>
      </xdr:nvCxnSpPr>
      <xdr:spPr>
        <a:xfrm flipV="1">
          <a:off x="14782800" y="13106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27" name="テキスト ボックス 426"/>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108713</xdr:rowOff>
    </xdr:from>
    <xdr:to>
      <xdr:col>73</xdr:col>
      <xdr:colOff>180975</xdr:colOff>
      <xdr:row>76</xdr:row>
      <xdr:rowOff>163576</xdr:rowOff>
    </xdr:to>
    <xdr:cxnSp macro="">
      <xdr:nvCxnSpPr>
        <xdr:cNvPr id="428" name="直線コネクタ 427"/>
        <xdr:cNvCxnSpPr/>
      </xdr:nvCxnSpPr>
      <xdr:spPr>
        <a:xfrm flipV="1">
          <a:off x="13893800" y="131389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0" name="テキスト ボックス 429"/>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76</xdr:row>
      <xdr:rowOff>163576</xdr:rowOff>
    </xdr:to>
    <xdr:cxnSp macro="">
      <xdr:nvCxnSpPr>
        <xdr:cNvPr id="431" name="直線コネクタ 430"/>
        <xdr:cNvCxnSpPr/>
      </xdr:nvCxnSpPr>
      <xdr:spPr>
        <a:xfrm>
          <a:off x="13004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2" name="フローチャート: 判断 431"/>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33" name="テキスト ボックス 432"/>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1" name="楕円 440"/>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31005</xdr:rowOff>
    </xdr:from>
    <xdr:ext cx="762000" cy="259045"/>
    <xdr:sp macro="" textlink="">
      <xdr:nvSpPr>
        <xdr:cNvPr id="442" name="公債費以外該当値テキスト"/>
        <xdr:cNvSpPr txBox="1"/>
      </xdr:nvSpPr>
      <xdr:spPr>
        <a:xfrm>
          <a:off x="16598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43" name="楕円 442"/>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44" name="テキスト ボックス 443"/>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45" name="楕円 444"/>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169689</xdr:rowOff>
    </xdr:from>
    <xdr:ext cx="762000" cy="259045"/>
    <xdr:sp macro="" textlink="">
      <xdr:nvSpPr>
        <xdr:cNvPr id="446" name="テキスト ボックス 445"/>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47" name="楕円 446"/>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48" name="テキスト ボックス 447"/>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49" name="楕円 448"/>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50" name="テキスト ボックス 449"/>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145188</xdr:rowOff>
    </xdr:from>
    <xdr:to>
      <xdr:col>29</xdr:col>
      <xdr:colOff>127000</xdr:colOff>
      <xdr:row>16</xdr:row>
      <xdr:rowOff>155052</xdr:rowOff>
    </xdr:to>
    <xdr:cxnSp macro="">
      <xdr:nvCxnSpPr>
        <xdr:cNvPr id="47" name="直線コネクタ 46"/>
        <xdr:cNvCxnSpPr/>
      </xdr:nvCxnSpPr>
      <xdr:spPr bwMode="auto">
        <a:xfrm flipV="1">
          <a:off x="5003800" y="2936013"/>
          <a:ext cx="647700" cy="9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136821</xdr:rowOff>
    </xdr:from>
    <xdr:ext cx="762000" cy="259045"/>
    <xdr:sp macro="" textlink="">
      <xdr:nvSpPr>
        <xdr:cNvPr id="48" name="人口1人当たり決算額の推移平均値テキスト130"/>
        <xdr:cNvSpPr txBox="1"/>
      </xdr:nvSpPr>
      <xdr:spPr>
        <a:xfrm>
          <a:off x="5740400" y="2927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155052</xdr:rowOff>
    </xdr:from>
    <xdr:to>
      <xdr:col>26</xdr:col>
      <xdr:colOff>50800</xdr:colOff>
      <xdr:row>16</xdr:row>
      <xdr:rowOff>156684</xdr:rowOff>
    </xdr:to>
    <xdr:cxnSp macro="">
      <xdr:nvCxnSpPr>
        <xdr:cNvPr id="50" name="直線コネクタ 49"/>
        <xdr:cNvCxnSpPr/>
      </xdr:nvCxnSpPr>
      <xdr:spPr bwMode="auto">
        <a:xfrm flipV="1">
          <a:off x="4305300" y="2945877"/>
          <a:ext cx="698500" cy="1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156684</xdr:rowOff>
    </xdr:from>
    <xdr:to>
      <xdr:col>22</xdr:col>
      <xdr:colOff>114300</xdr:colOff>
      <xdr:row>17</xdr:row>
      <xdr:rowOff>6846</xdr:rowOff>
    </xdr:to>
    <xdr:cxnSp macro="">
      <xdr:nvCxnSpPr>
        <xdr:cNvPr id="53" name="直線コネクタ 52"/>
        <xdr:cNvCxnSpPr/>
      </xdr:nvCxnSpPr>
      <xdr:spPr bwMode="auto">
        <a:xfrm flipV="1">
          <a:off x="3606800" y="2947509"/>
          <a:ext cx="698500" cy="2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6846</xdr:rowOff>
    </xdr:from>
    <xdr:to>
      <xdr:col>18</xdr:col>
      <xdr:colOff>177800</xdr:colOff>
      <xdr:row>17</xdr:row>
      <xdr:rowOff>38766</xdr:rowOff>
    </xdr:to>
    <xdr:cxnSp macro="">
      <xdr:nvCxnSpPr>
        <xdr:cNvPr id="56" name="直線コネクタ 55"/>
        <xdr:cNvCxnSpPr/>
      </xdr:nvCxnSpPr>
      <xdr:spPr bwMode="auto">
        <a:xfrm flipV="1">
          <a:off x="2908300" y="2969121"/>
          <a:ext cx="698500" cy="31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20701</xdr:rowOff>
    </xdr:from>
    <xdr:to>
      <xdr:col>19</xdr:col>
      <xdr:colOff>38100</xdr:colOff>
      <xdr:row>17</xdr:row>
      <xdr:rowOff>122301</xdr:rowOff>
    </xdr:to>
    <xdr:sp macro="" textlink="">
      <xdr:nvSpPr>
        <xdr:cNvPr id="57" name="フローチャート: 判断 56"/>
        <xdr:cNvSpPr/>
      </xdr:nvSpPr>
      <xdr:spPr bwMode="auto">
        <a:xfrm>
          <a:off x="35560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107078</xdr:rowOff>
    </xdr:from>
    <xdr:ext cx="762000" cy="259045"/>
    <xdr:sp macro="" textlink="">
      <xdr:nvSpPr>
        <xdr:cNvPr id="58" name="テキスト ボックス 57"/>
        <xdr:cNvSpPr txBox="1"/>
      </xdr:nvSpPr>
      <xdr:spPr>
        <a:xfrm>
          <a:off x="32258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29489</xdr:rowOff>
    </xdr:from>
    <xdr:to>
      <xdr:col>15</xdr:col>
      <xdr:colOff>101600</xdr:colOff>
      <xdr:row>17</xdr:row>
      <xdr:rowOff>131089</xdr:rowOff>
    </xdr:to>
    <xdr:sp macro="" textlink="">
      <xdr:nvSpPr>
        <xdr:cNvPr id="59" name="フローチャート: 判断 58"/>
        <xdr:cNvSpPr/>
      </xdr:nvSpPr>
      <xdr:spPr bwMode="auto">
        <a:xfrm>
          <a:off x="28575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115866</xdr:rowOff>
    </xdr:from>
    <xdr:ext cx="762000" cy="259045"/>
    <xdr:sp macro="" textlink="">
      <xdr:nvSpPr>
        <xdr:cNvPr id="60" name="テキスト ボックス 59"/>
        <xdr:cNvSpPr txBox="1"/>
      </xdr:nvSpPr>
      <xdr:spPr>
        <a:xfrm>
          <a:off x="25273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94388</xdr:rowOff>
    </xdr:from>
    <xdr:to>
      <xdr:col>29</xdr:col>
      <xdr:colOff>177800</xdr:colOff>
      <xdr:row>17</xdr:row>
      <xdr:rowOff>24538</xdr:rowOff>
    </xdr:to>
    <xdr:sp macro="" textlink="">
      <xdr:nvSpPr>
        <xdr:cNvPr id="66" name="楕円 65"/>
        <xdr:cNvSpPr/>
      </xdr:nvSpPr>
      <xdr:spPr bwMode="auto">
        <a:xfrm>
          <a:off x="5600700" y="2885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110915</xdr:rowOff>
    </xdr:from>
    <xdr:ext cx="762000" cy="259045"/>
    <xdr:sp macro="" textlink="">
      <xdr:nvSpPr>
        <xdr:cNvPr id="67" name="人口1人当たり決算額の推移該当値テキスト130"/>
        <xdr:cNvSpPr txBox="1"/>
      </xdr:nvSpPr>
      <xdr:spPr>
        <a:xfrm>
          <a:off x="5740400" y="273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104252</xdr:rowOff>
    </xdr:from>
    <xdr:to>
      <xdr:col>26</xdr:col>
      <xdr:colOff>101600</xdr:colOff>
      <xdr:row>17</xdr:row>
      <xdr:rowOff>34402</xdr:rowOff>
    </xdr:to>
    <xdr:sp macro="" textlink="">
      <xdr:nvSpPr>
        <xdr:cNvPr id="68" name="楕円 67"/>
        <xdr:cNvSpPr/>
      </xdr:nvSpPr>
      <xdr:spPr bwMode="auto">
        <a:xfrm>
          <a:off x="4953000" y="2895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44579</xdr:rowOff>
    </xdr:from>
    <xdr:ext cx="736600" cy="259045"/>
    <xdr:sp macro="" textlink="">
      <xdr:nvSpPr>
        <xdr:cNvPr id="69" name="テキスト ボックス 68"/>
        <xdr:cNvSpPr txBox="1"/>
      </xdr:nvSpPr>
      <xdr:spPr>
        <a:xfrm>
          <a:off x="4622800" y="2663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105884</xdr:rowOff>
    </xdr:from>
    <xdr:to>
      <xdr:col>22</xdr:col>
      <xdr:colOff>165100</xdr:colOff>
      <xdr:row>17</xdr:row>
      <xdr:rowOff>36034</xdr:rowOff>
    </xdr:to>
    <xdr:sp macro="" textlink="">
      <xdr:nvSpPr>
        <xdr:cNvPr id="70" name="楕円 69"/>
        <xdr:cNvSpPr/>
      </xdr:nvSpPr>
      <xdr:spPr bwMode="auto">
        <a:xfrm>
          <a:off x="4254500" y="289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46211</xdr:rowOff>
    </xdr:from>
    <xdr:ext cx="762000" cy="259045"/>
    <xdr:sp macro="" textlink="">
      <xdr:nvSpPr>
        <xdr:cNvPr id="71" name="テキスト ボックス 70"/>
        <xdr:cNvSpPr txBox="1"/>
      </xdr:nvSpPr>
      <xdr:spPr>
        <a:xfrm>
          <a:off x="3924300" y="2665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127496</xdr:rowOff>
    </xdr:from>
    <xdr:to>
      <xdr:col>19</xdr:col>
      <xdr:colOff>38100</xdr:colOff>
      <xdr:row>17</xdr:row>
      <xdr:rowOff>57646</xdr:rowOff>
    </xdr:to>
    <xdr:sp macro="" textlink="">
      <xdr:nvSpPr>
        <xdr:cNvPr id="72" name="楕円 71"/>
        <xdr:cNvSpPr/>
      </xdr:nvSpPr>
      <xdr:spPr bwMode="auto">
        <a:xfrm>
          <a:off x="3556000" y="291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67823</xdr:rowOff>
    </xdr:from>
    <xdr:ext cx="762000" cy="259045"/>
    <xdr:sp macro="" textlink="">
      <xdr:nvSpPr>
        <xdr:cNvPr id="73" name="テキスト ボックス 72"/>
        <xdr:cNvSpPr txBox="1"/>
      </xdr:nvSpPr>
      <xdr:spPr>
        <a:xfrm>
          <a:off x="3225800" y="268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159416</xdr:rowOff>
    </xdr:from>
    <xdr:to>
      <xdr:col>15</xdr:col>
      <xdr:colOff>101600</xdr:colOff>
      <xdr:row>17</xdr:row>
      <xdr:rowOff>89566</xdr:rowOff>
    </xdr:to>
    <xdr:sp macro="" textlink="">
      <xdr:nvSpPr>
        <xdr:cNvPr id="74" name="楕円 73"/>
        <xdr:cNvSpPr/>
      </xdr:nvSpPr>
      <xdr:spPr bwMode="auto">
        <a:xfrm>
          <a:off x="2857500" y="2950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99743</xdr:rowOff>
    </xdr:from>
    <xdr:ext cx="762000" cy="259045"/>
    <xdr:sp macro="" textlink="">
      <xdr:nvSpPr>
        <xdr:cNvPr id="75" name="テキスト ボックス 74"/>
        <xdr:cNvSpPr txBox="1"/>
      </xdr:nvSpPr>
      <xdr:spPr>
        <a:xfrm>
          <a:off x="2527300" y="271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43728</xdr:rowOff>
    </xdr:from>
    <xdr:to>
      <xdr:col>29</xdr:col>
      <xdr:colOff>127000</xdr:colOff>
      <xdr:row>36</xdr:row>
      <xdr:rowOff>48080</xdr:rowOff>
    </xdr:to>
    <xdr:cxnSp macro="">
      <xdr:nvCxnSpPr>
        <xdr:cNvPr id="108" name="直線コネクタ 107"/>
        <xdr:cNvCxnSpPr/>
      </xdr:nvCxnSpPr>
      <xdr:spPr bwMode="auto">
        <a:xfrm>
          <a:off x="5003800" y="6996978"/>
          <a:ext cx="647700" cy="4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43728</xdr:rowOff>
    </xdr:from>
    <xdr:to>
      <xdr:col>26</xdr:col>
      <xdr:colOff>50800</xdr:colOff>
      <xdr:row>36</xdr:row>
      <xdr:rowOff>94226</xdr:rowOff>
    </xdr:to>
    <xdr:cxnSp macro="">
      <xdr:nvCxnSpPr>
        <xdr:cNvPr id="111" name="直線コネクタ 110"/>
        <xdr:cNvCxnSpPr/>
      </xdr:nvCxnSpPr>
      <xdr:spPr bwMode="auto">
        <a:xfrm flipV="1">
          <a:off x="4305300" y="6996978"/>
          <a:ext cx="698500" cy="50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75488</xdr:rowOff>
    </xdr:from>
    <xdr:to>
      <xdr:col>22</xdr:col>
      <xdr:colOff>114300</xdr:colOff>
      <xdr:row>36</xdr:row>
      <xdr:rowOff>94226</xdr:rowOff>
    </xdr:to>
    <xdr:cxnSp macro="">
      <xdr:nvCxnSpPr>
        <xdr:cNvPr id="114" name="直線コネクタ 113"/>
        <xdr:cNvCxnSpPr/>
      </xdr:nvCxnSpPr>
      <xdr:spPr bwMode="auto">
        <a:xfrm>
          <a:off x="3606800" y="7028738"/>
          <a:ext cx="698500" cy="18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69645</xdr:rowOff>
    </xdr:from>
    <xdr:to>
      <xdr:col>18</xdr:col>
      <xdr:colOff>177800</xdr:colOff>
      <xdr:row>36</xdr:row>
      <xdr:rowOff>75488</xdr:rowOff>
    </xdr:to>
    <xdr:cxnSp macro="">
      <xdr:nvCxnSpPr>
        <xdr:cNvPr id="117" name="直線コネクタ 116"/>
        <xdr:cNvCxnSpPr/>
      </xdr:nvCxnSpPr>
      <xdr:spPr bwMode="auto">
        <a:xfrm>
          <a:off x="2908300" y="7022895"/>
          <a:ext cx="698500" cy="5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266837</xdr:rowOff>
    </xdr:from>
    <xdr:to>
      <xdr:col>19</xdr:col>
      <xdr:colOff>38100</xdr:colOff>
      <xdr:row>36</xdr:row>
      <xdr:rowOff>25537</xdr:rowOff>
    </xdr:to>
    <xdr:sp macro="" textlink="">
      <xdr:nvSpPr>
        <xdr:cNvPr id="118" name="フローチャート: 判断 117"/>
        <xdr:cNvSpPr/>
      </xdr:nvSpPr>
      <xdr:spPr bwMode="auto">
        <a:xfrm>
          <a:off x="35560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35714</xdr:rowOff>
    </xdr:from>
    <xdr:ext cx="762000" cy="259045"/>
    <xdr:sp macro="" textlink="">
      <xdr:nvSpPr>
        <xdr:cNvPr id="119" name="テキスト ボックス 118"/>
        <xdr:cNvSpPr txBox="1"/>
      </xdr:nvSpPr>
      <xdr:spPr>
        <a:xfrm>
          <a:off x="32258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222199</xdr:rowOff>
    </xdr:from>
    <xdr:to>
      <xdr:col>15</xdr:col>
      <xdr:colOff>101600</xdr:colOff>
      <xdr:row>35</xdr:row>
      <xdr:rowOff>323799</xdr:rowOff>
    </xdr:to>
    <xdr:sp macro="" textlink="">
      <xdr:nvSpPr>
        <xdr:cNvPr id="120" name="フローチャート: 判断 119"/>
        <xdr:cNvSpPr/>
      </xdr:nvSpPr>
      <xdr:spPr bwMode="auto">
        <a:xfrm>
          <a:off x="2857500" y="6832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333976</xdr:rowOff>
    </xdr:from>
    <xdr:ext cx="762000" cy="259045"/>
    <xdr:sp macro="" textlink="">
      <xdr:nvSpPr>
        <xdr:cNvPr id="121" name="テキスト ボックス 120"/>
        <xdr:cNvSpPr txBox="1"/>
      </xdr:nvSpPr>
      <xdr:spPr>
        <a:xfrm>
          <a:off x="2527300" y="660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340180</xdr:rowOff>
    </xdr:from>
    <xdr:to>
      <xdr:col>29</xdr:col>
      <xdr:colOff>177800</xdr:colOff>
      <xdr:row>36</xdr:row>
      <xdr:rowOff>98880</xdr:rowOff>
    </xdr:to>
    <xdr:sp macro="" textlink="">
      <xdr:nvSpPr>
        <xdr:cNvPr id="127" name="楕円 126"/>
        <xdr:cNvSpPr/>
      </xdr:nvSpPr>
      <xdr:spPr bwMode="auto">
        <a:xfrm>
          <a:off x="5600700" y="695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312257</xdr:rowOff>
    </xdr:from>
    <xdr:ext cx="762000" cy="259045"/>
    <xdr:sp macro="" textlink="">
      <xdr:nvSpPr>
        <xdr:cNvPr id="128" name="人口1人当たり決算額の推移該当値テキスト445"/>
        <xdr:cNvSpPr txBox="1"/>
      </xdr:nvSpPr>
      <xdr:spPr>
        <a:xfrm>
          <a:off x="5740400" y="692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335828</xdr:rowOff>
    </xdr:from>
    <xdr:to>
      <xdr:col>26</xdr:col>
      <xdr:colOff>101600</xdr:colOff>
      <xdr:row>36</xdr:row>
      <xdr:rowOff>94528</xdr:rowOff>
    </xdr:to>
    <xdr:sp macro="" textlink="">
      <xdr:nvSpPr>
        <xdr:cNvPr id="129" name="楕円 128"/>
        <xdr:cNvSpPr/>
      </xdr:nvSpPr>
      <xdr:spPr bwMode="auto">
        <a:xfrm>
          <a:off x="4953000" y="6946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79305</xdr:rowOff>
    </xdr:from>
    <xdr:ext cx="736600" cy="259045"/>
    <xdr:sp macro="" textlink="">
      <xdr:nvSpPr>
        <xdr:cNvPr id="130" name="テキスト ボックス 129"/>
        <xdr:cNvSpPr txBox="1"/>
      </xdr:nvSpPr>
      <xdr:spPr>
        <a:xfrm>
          <a:off x="4622800" y="703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43426</xdr:rowOff>
    </xdr:from>
    <xdr:to>
      <xdr:col>22</xdr:col>
      <xdr:colOff>165100</xdr:colOff>
      <xdr:row>36</xdr:row>
      <xdr:rowOff>145026</xdr:rowOff>
    </xdr:to>
    <xdr:sp macro="" textlink="">
      <xdr:nvSpPr>
        <xdr:cNvPr id="131" name="楕円 130"/>
        <xdr:cNvSpPr/>
      </xdr:nvSpPr>
      <xdr:spPr bwMode="auto">
        <a:xfrm>
          <a:off x="4254500" y="699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129803</xdr:rowOff>
    </xdr:from>
    <xdr:ext cx="762000" cy="259045"/>
    <xdr:sp macro="" textlink="">
      <xdr:nvSpPr>
        <xdr:cNvPr id="132" name="テキスト ボックス 131"/>
        <xdr:cNvSpPr txBox="1"/>
      </xdr:nvSpPr>
      <xdr:spPr>
        <a:xfrm>
          <a:off x="3924300" y="7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24688</xdr:rowOff>
    </xdr:from>
    <xdr:to>
      <xdr:col>19</xdr:col>
      <xdr:colOff>38100</xdr:colOff>
      <xdr:row>36</xdr:row>
      <xdr:rowOff>126288</xdr:rowOff>
    </xdr:to>
    <xdr:sp macro="" textlink="">
      <xdr:nvSpPr>
        <xdr:cNvPr id="133" name="楕円 132"/>
        <xdr:cNvSpPr/>
      </xdr:nvSpPr>
      <xdr:spPr bwMode="auto">
        <a:xfrm>
          <a:off x="3556000" y="6977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111065</xdr:rowOff>
    </xdr:from>
    <xdr:ext cx="762000" cy="259045"/>
    <xdr:sp macro="" textlink="">
      <xdr:nvSpPr>
        <xdr:cNvPr id="134" name="テキスト ボックス 133"/>
        <xdr:cNvSpPr txBox="1"/>
      </xdr:nvSpPr>
      <xdr:spPr>
        <a:xfrm>
          <a:off x="3225800" y="706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18845</xdr:rowOff>
    </xdr:from>
    <xdr:to>
      <xdr:col>15</xdr:col>
      <xdr:colOff>101600</xdr:colOff>
      <xdr:row>36</xdr:row>
      <xdr:rowOff>120445</xdr:rowOff>
    </xdr:to>
    <xdr:sp macro="" textlink="">
      <xdr:nvSpPr>
        <xdr:cNvPr id="135" name="楕円 134"/>
        <xdr:cNvSpPr/>
      </xdr:nvSpPr>
      <xdr:spPr bwMode="auto">
        <a:xfrm>
          <a:off x="2857500" y="6972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105222</xdr:rowOff>
    </xdr:from>
    <xdr:ext cx="762000" cy="259045"/>
    <xdr:sp macro="" textlink="">
      <xdr:nvSpPr>
        <xdr:cNvPr id="136" name="テキスト ボックス 135"/>
        <xdr:cNvSpPr txBox="1"/>
      </xdr:nvSpPr>
      <xdr:spPr>
        <a:xfrm>
          <a:off x="2527300" y="705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4,447
4,440
747.56
5,777,300
5,562,320
149,424
3,370,447
4,839,223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130122</xdr:rowOff>
    </xdr:from>
    <xdr:to>
      <xdr:col>24</xdr:col>
      <xdr:colOff>63500</xdr:colOff>
      <xdr:row>37</xdr:row>
      <xdr:rowOff>161965</xdr:rowOff>
    </xdr:to>
    <xdr:cxnSp macro="">
      <xdr:nvCxnSpPr>
        <xdr:cNvPr id="63" name="直線コネクタ 62"/>
        <xdr:cNvCxnSpPr/>
      </xdr:nvCxnSpPr>
      <xdr:spPr>
        <a:xfrm flipV="1">
          <a:off x="3797300" y="6473772"/>
          <a:ext cx="838200" cy="3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161965</xdr:rowOff>
    </xdr:from>
    <xdr:to>
      <xdr:col>19</xdr:col>
      <xdr:colOff>177800</xdr:colOff>
      <xdr:row>38</xdr:row>
      <xdr:rowOff>4980</xdr:rowOff>
    </xdr:to>
    <xdr:cxnSp macro="">
      <xdr:nvCxnSpPr>
        <xdr:cNvPr id="66" name="直線コネクタ 65"/>
        <xdr:cNvCxnSpPr/>
      </xdr:nvCxnSpPr>
      <xdr:spPr>
        <a:xfrm flipV="1">
          <a:off x="2908300" y="6505615"/>
          <a:ext cx="889000" cy="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115350</xdr:rowOff>
    </xdr:from>
    <xdr:ext cx="599010" cy="259045"/>
    <xdr:sp macro="" textlink="">
      <xdr:nvSpPr>
        <xdr:cNvPr id="68" name="テキスト ボックス 67"/>
        <xdr:cNvSpPr txBox="1"/>
      </xdr:nvSpPr>
      <xdr:spPr>
        <a:xfrm>
          <a:off x="3497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4980</xdr:rowOff>
    </xdr:from>
    <xdr:to>
      <xdr:col>15</xdr:col>
      <xdr:colOff>50800</xdr:colOff>
      <xdr:row>38</xdr:row>
      <xdr:rowOff>30197</xdr:rowOff>
    </xdr:to>
    <xdr:cxnSp macro="">
      <xdr:nvCxnSpPr>
        <xdr:cNvPr id="69" name="直線コネクタ 68"/>
        <xdr:cNvCxnSpPr/>
      </xdr:nvCxnSpPr>
      <xdr:spPr>
        <a:xfrm flipV="1">
          <a:off x="2019300" y="6520080"/>
          <a:ext cx="889000" cy="2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151870</xdr:rowOff>
    </xdr:from>
    <xdr:ext cx="599010" cy="259045"/>
    <xdr:sp macro="" textlink="">
      <xdr:nvSpPr>
        <xdr:cNvPr id="71" name="テキスト ボックス 70"/>
        <xdr:cNvSpPr txBox="1"/>
      </xdr:nvSpPr>
      <xdr:spPr>
        <a:xfrm>
          <a:off x="2608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30197</xdr:rowOff>
    </xdr:from>
    <xdr:to>
      <xdr:col>10</xdr:col>
      <xdr:colOff>114300</xdr:colOff>
      <xdr:row>38</xdr:row>
      <xdr:rowOff>60843</xdr:rowOff>
    </xdr:to>
    <xdr:cxnSp macro="">
      <xdr:nvCxnSpPr>
        <xdr:cNvPr id="72" name="直線コネクタ 71"/>
        <xdr:cNvCxnSpPr/>
      </xdr:nvCxnSpPr>
      <xdr:spPr>
        <a:xfrm flipV="1">
          <a:off x="1130300" y="6545297"/>
          <a:ext cx="889000" cy="3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35296</xdr:rowOff>
    </xdr:from>
    <xdr:to>
      <xdr:col>10</xdr:col>
      <xdr:colOff>165100</xdr:colOff>
      <xdr:row>38</xdr:row>
      <xdr:rowOff>136896</xdr:rowOff>
    </xdr:to>
    <xdr:sp macro="" textlink="">
      <xdr:nvSpPr>
        <xdr:cNvPr id="73" name="フローチャート: 判断 72"/>
        <xdr:cNvSpPr/>
      </xdr:nvSpPr>
      <xdr:spPr>
        <a:xfrm>
          <a:off x="1968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128023</xdr:rowOff>
    </xdr:from>
    <xdr:ext cx="599010" cy="259045"/>
    <xdr:sp macro="" textlink="">
      <xdr:nvSpPr>
        <xdr:cNvPr id="74" name="テキスト ボックス 73"/>
        <xdr:cNvSpPr txBox="1"/>
      </xdr:nvSpPr>
      <xdr:spPr>
        <a:xfrm>
          <a:off x="1719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36952</xdr:rowOff>
    </xdr:from>
    <xdr:to>
      <xdr:col>6</xdr:col>
      <xdr:colOff>38100</xdr:colOff>
      <xdr:row>38</xdr:row>
      <xdr:rowOff>138552</xdr:rowOff>
    </xdr:to>
    <xdr:sp macro="" textlink="">
      <xdr:nvSpPr>
        <xdr:cNvPr id="75" name="フローチャート: 判断 74"/>
        <xdr:cNvSpPr/>
      </xdr:nvSpPr>
      <xdr:spPr>
        <a:xfrm>
          <a:off x="1079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129679</xdr:rowOff>
    </xdr:from>
    <xdr:ext cx="599010" cy="259045"/>
    <xdr:sp macro="" textlink="">
      <xdr:nvSpPr>
        <xdr:cNvPr id="76" name="テキスト ボックス 75"/>
        <xdr:cNvSpPr txBox="1"/>
      </xdr:nvSpPr>
      <xdr:spPr>
        <a:xfrm>
          <a:off x="830795"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79322</xdr:rowOff>
    </xdr:from>
    <xdr:to>
      <xdr:col>24</xdr:col>
      <xdr:colOff>114300</xdr:colOff>
      <xdr:row>38</xdr:row>
      <xdr:rowOff>9472</xdr:rowOff>
    </xdr:to>
    <xdr:sp macro="" textlink="">
      <xdr:nvSpPr>
        <xdr:cNvPr id="82" name="楕円 81"/>
        <xdr:cNvSpPr/>
      </xdr:nvSpPr>
      <xdr:spPr>
        <a:xfrm>
          <a:off x="4584700" y="64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102199</xdr:rowOff>
    </xdr:from>
    <xdr:ext cx="599010" cy="259045"/>
    <xdr:sp macro="" textlink="">
      <xdr:nvSpPr>
        <xdr:cNvPr id="83" name="人件費該当値テキスト"/>
        <xdr:cNvSpPr txBox="1"/>
      </xdr:nvSpPr>
      <xdr:spPr>
        <a:xfrm>
          <a:off x="4686300" y="627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111166</xdr:rowOff>
    </xdr:from>
    <xdr:to>
      <xdr:col>20</xdr:col>
      <xdr:colOff>38100</xdr:colOff>
      <xdr:row>38</xdr:row>
      <xdr:rowOff>41315</xdr:rowOff>
    </xdr:to>
    <xdr:sp macro="" textlink="">
      <xdr:nvSpPr>
        <xdr:cNvPr id="84" name="楕円 83"/>
        <xdr:cNvSpPr/>
      </xdr:nvSpPr>
      <xdr:spPr>
        <a:xfrm>
          <a:off x="3746500" y="64548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57843</xdr:rowOff>
    </xdr:from>
    <xdr:ext cx="599010" cy="259045"/>
    <xdr:sp macro="" textlink="">
      <xdr:nvSpPr>
        <xdr:cNvPr id="85" name="テキスト ボックス 84"/>
        <xdr:cNvSpPr txBox="1"/>
      </xdr:nvSpPr>
      <xdr:spPr>
        <a:xfrm>
          <a:off x="3497795" y="623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125630</xdr:rowOff>
    </xdr:from>
    <xdr:to>
      <xdr:col>15</xdr:col>
      <xdr:colOff>101600</xdr:colOff>
      <xdr:row>38</xdr:row>
      <xdr:rowOff>55780</xdr:rowOff>
    </xdr:to>
    <xdr:sp macro="" textlink="">
      <xdr:nvSpPr>
        <xdr:cNvPr id="86" name="楕円 85"/>
        <xdr:cNvSpPr/>
      </xdr:nvSpPr>
      <xdr:spPr>
        <a:xfrm>
          <a:off x="2857500" y="64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72307</xdr:rowOff>
    </xdr:from>
    <xdr:ext cx="599010" cy="259045"/>
    <xdr:sp macro="" textlink="">
      <xdr:nvSpPr>
        <xdr:cNvPr id="87" name="テキスト ボックス 86"/>
        <xdr:cNvSpPr txBox="1"/>
      </xdr:nvSpPr>
      <xdr:spPr>
        <a:xfrm>
          <a:off x="2608795" y="624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150847</xdr:rowOff>
    </xdr:from>
    <xdr:to>
      <xdr:col>10</xdr:col>
      <xdr:colOff>165100</xdr:colOff>
      <xdr:row>38</xdr:row>
      <xdr:rowOff>80997</xdr:rowOff>
    </xdr:to>
    <xdr:sp macro="" textlink="">
      <xdr:nvSpPr>
        <xdr:cNvPr id="88" name="楕円 87"/>
        <xdr:cNvSpPr/>
      </xdr:nvSpPr>
      <xdr:spPr>
        <a:xfrm>
          <a:off x="1968500" y="64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97524</xdr:rowOff>
    </xdr:from>
    <xdr:ext cx="599010" cy="259045"/>
    <xdr:sp macro="" textlink="">
      <xdr:nvSpPr>
        <xdr:cNvPr id="89" name="テキスト ボックス 88"/>
        <xdr:cNvSpPr txBox="1"/>
      </xdr:nvSpPr>
      <xdr:spPr>
        <a:xfrm>
          <a:off x="1719795" y="626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10043</xdr:rowOff>
    </xdr:from>
    <xdr:to>
      <xdr:col>6</xdr:col>
      <xdr:colOff>38100</xdr:colOff>
      <xdr:row>38</xdr:row>
      <xdr:rowOff>111643</xdr:rowOff>
    </xdr:to>
    <xdr:sp macro="" textlink="">
      <xdr:nvSpPr>
        <xdr:cNvPr id="90" name="楕円 89"/>
        <xdr:cNvSpPr/>
      </xdr:nvSpPr>
      <xdr:spPr>
        <a:xfrm>
          <a:off x="1079500" y="65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128170</xdr:rowOff>
    </xdr:from>
    <xdr:ext cx="599010" cy="259045"/>
    <xdr:sp macro="" textlink="">
      <xdr:nvSpPr>
        <xdr:cNvPr id="91" name="テキスト ボックス 90"/>
        <xdr:cNvSpPr txBox="1"/>
      </xdr:nvSpPr>
      <xdr:spPr>
        <a:xfrm>
          <a:off x="830795" y="630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93092</xdr:rowOff>
    </xdr:from>
    <xdr:to>
      <xdr:col>24</xdr:col>
      <xdr:colOff>63500</xdr:colOff>
      <xdr:row>57</xdr:row>
      <xdr:rowOff>111445</xdr:rowOff>
    </xdr:to>
    <xdr:cxnSp macro="">
      <xdr:nvCxnSpPr>
        <xdr:cNvPr id="122" name="直線コネクタ 121"/>
        <xdr:cNvCxnSpPr/>
      </xdr:nvCxnSpPr>
      <xdr:spPr>
        <a:xfrm>
          <a:off x="3797300" y="9865742"/>
          <a:ext cx="8382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76182</xdr:rowOff>
    </xdr:from>
    <xdr:ext cx="599010" cy="259045"/>
    <xdr:sp macro="" textlink="">
      <xdr:nvSpPr>
        <xdr:cNvPr id="123" name="物件費平均値テキスト"/>
        <xdr:cNvSpPr txBox="1"/>
      </xdr:nvSpPr>
      <xdr:spPr>
        <a:xfrm>
          <a:off x="4686300" y="98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83180</xdr:rowOff>
    </xdr:from>
    <xdr:to>
      <xdr:col>19</xdr:col>
      <xdr:colOff>177800</xdr:colOff>
      <xdr:row>57</xdr:row>
      <xdr:rowOff>93092</xdr:rowOff>
    </xdr:to>
    <xdr:cxnSp macro="">
      <xdr:nvCxnSpPr>
        <xdr:cNvPr id="125" name="直線コネクタ 124"/>
        <xdr:cNvCxnSpPr/>
      </xdr:nvCxnSpPr>
      <xdr:spPr>
        <a:xfrm>
          <a:off x="2908300" y="9855830"/>
          <a:ext cx="889000" cy="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32991</xdr:rowOff>
    </xdr:from>
    <xdr:ext cx="599010" cy="259045"/>
    <xdr:sp macro="" textlink="">
      <xdr:nvSpPr>
        <xdr:cNvPr id="127" name="テキスト ボックス 126"/>
        <xdr:cNvSpPr txBox="1"/>
      </xdr:nvSpPr>
      <xdr:spPr>
        <a:xfrm>
          <a:off x="3497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83180</xdr:rowOff>
    </xdr:from>
    <xdr:to>
      <xdr:col>15</xdr:col>
      <xdr:colOff>50800</xdr:colOff>
      <xdr:row>57</xdr:row>
      <xdr:rowOff>106816</xdr:rowOff>
    </xdr:to>
    <xdr:cxnSp macro="">
      <xdr:nvCxnSpPr>
        <xdr:cNvPr id="128" name="直線コネクタ 127"/>
        <xdr:cNvCxnSpPr/>
      </xdr:nvCxnSpPr>
      <xdr:spPr>
        <a:xfrm flipV="1">
          <a:off x="2019300" y="9855830"/>
          <a:ext cx="889000" cy="2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44265</xdr:rowOff>
    </xdr:from>
    <xdr:ext cx="599010" cy="259045"/>
    <xdr:sp macro="" textlink="">
      <xdr:nvSpPr>
        <xdr:cNvPr id="130" name="テキスト ボックス 129"/>
        <xdr:cNvSpPr txBox="1"/>
      </xdr:nvSpPr>
      <xdr:spPr>
        <a:xfrm>
          <a:off x="2608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106816</xdr:rowOff>
    </xdr:from>
    <xdr:to>
      <xdr:col>10</xdr:col>
      <xdr:colOff>114300</xdr:colOff>
      <xdr:row>57</xdr:row>
      <xdr:rowOff>127276</xdr:rowOff>
    </xdr:to>
    <xdr:cxnSp macro="">
      <xdr:nvCxnSpPr>
        <xdr:cNvPr id="131" name="直線コネクタ 130"/>
        <xdr:cNvCxnSpPr/>
      </xdr:nvCxnSpPr>
      <xdr:spPr>
        <a:xfrm flipV="1">
          <a:off x="1130300" y="9879466"/>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109118</xdr:rowOff>
    </xdr:from>
    <xdr:to>
      <xdr:col>10</xdr:col>
      <xdr:colOff>165100</xdr:colOff>
      <xdr:row>58</xdr:row>
      <xdr:rowOff>39268</xdr:rowOff>
    </xdr:to>
    <xdr:sp macro="" textlink="">
      <xdr:nvSpPr>
        <xdr:cNvPr id="132" name="フローチャート: 判断 131"/>
        <xdr:cNvSpPr/>
      </xdr:nvSpPr>
      <xdr:spPr>
        <a:xfrm>
          <a:off x="1968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30395</xdr:rowOff>
    </xdr:from>
    <xdr:ext cx="599010" cy="259045"/>
    <xdr:sp macro="" textlink="">
      <xdr:nvSpPr>
        <xdr:cNvPr id="133" name="テキスト ボックス 132"/>
        <xdr:cNvSpPr txBox="1"/>
      </xdr:nvSpPr>
      <xdr:spPr>
        <a:xfrm>
          <a:off x="1719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60794</xdr:rowOff>
    </xdr:from>
    <xdr:to>
      <xdr:col>6</xdr:col>
      <xdr:colOff>38100</xdr:colOff>
      <xdr:row>57</xdr:row>
      <xdr:rowOff>162394</xdr:rowOff>
    </xdr:to>
    <xdr:sp macro="" textlink="">
      <xdr:nvSpPr>
        <xdr:cNvPr id="134" name="フローチャート: 判断 133"/>
        <xdr:cNvSpPr/>
      </xdr:nvSpPr>
      <xdr:spPr>
        <a:xfrm>
          <a:off x="1079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7471</xdr:rowOff>
    </xdr:from>
    <xdr:ext cx="599010" cy="259045"/>
    <xdr:sp macro="" textlink="">
      <xdr:nvSpPr>
        <xdr:cNvPr id="135" name="テキスト ボックス 134"/>
        <xdr:cNvSpPr txBox="1"/>
      </xdr:nvSpPr>
      <xdr:spPr>
        <a:xfrm>
          <a:off x="830795"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60645</xdr:rowOff>
    </xdr:from>
    <xdr:to>
      <xdr:col>24</xdr:col>
      <xdr:colOff>114300</xdr:colOff>
      <xdr:row>57</xdr:row>
      <xdr:rowOff>162245</xdr:rowOff>
    </xdr:to>
    <xdr:sp macro="" textlink="">
      <xdr:nvSpPr>
        <xdr:cNvPr id="141" name="楕円 140"/>
        <xdr:cNvSpPr/>
      </xdr:nvSpPr>
      <xdr:spPr>
        <a:xfrm>
          <a:off x="4584700" y="98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83522</xdr:rowOff>
    </xdr:from>
    <xdr:ext cx="599010" cy="259045"/>
    <xdr:sp macro="" textlink="">
      <xdr:nvSpPr>
        <xdr:cNvPr id="142" name="物件費該当値テキスト"/>
        <xdr:cNvSpPr txBox="1"/>
      </xdr:nvSpPr>
      <xdr:spPr>
        <a:xfrm>
          <a:off x="4686300" y="968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42292</xdr:rowOff>
    </xdr:from>
    <xdr:to>
      <xdr:col>20</xdr:col>
      <xdr:colOff>38100</xdr:colOff>
      <xdr:row>57</xdr:row>
      <xdr:rowOff>143892</xdr:rowOff>
    </xdr:to>
    <xdr:sp macro="" textlink="">
      <xdr:nvSpPr>
        <xdr:cNvPr id="143" name="楕円 142"/>
        <xdr:cNvSpPr/>
      </xdr:nvSpPr>
      <xdr:spPr>
        <a:xfrm>
          <a:off x="3746500" y="98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160419</xdr:rowOff>
    </xdr:from>
    <xdr:ext cx="599010" cy="259045"/>
    <xdr:sp macro="" textlink="">
      <xdr:nvSpPr>
        <xdr:cNvPr id="144" name="テキスト ボックス 143"/>
        <xdr:cNvSpPr txBox="1"/>
      </xdr:nvSpPr>
      <xdr:spPr>
        <a:xfrm>
          <a:off x="3497795" y="959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32380</xdr:rowOff>
    </xdr:from>
    <xdr:to>
      <xdr:col>15</xdr:col>
      <xdr:colOff>101600</xdr:colOff>
      <xdr:row>57</xdr:row>
      <xdr:rowOff>133980</xdr:rowOff>
    </xdr:to>
    <xdr:sp macro="" textlink="">
      <xdr:nvSpPr>
        <xdr:cNvPr id="145" name="楕円 144"/>
        <xdr:cNvSpPr/>
      </xdr:nvSpPr>
      <xdr:spPr>
        <a:xfrm>
          <a:off x="2857500" y="98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150507</xdr:rowOff>
    </xdr:from>
    <xdr:ext cx="599010" cy="259045"/>
    <xdr:sp macro="" textlink="">
      <xdr:nvSpPr>
        <xdr:cNvPr id="146" name="テキスト ボックス 145"/>
        <xdr:cNvSpPr txBox="1"/>
      </xdr:nvSpPr>
      <xdr:spPr>
        <a:xfrm>
          <a:off x="2608795" y="958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56016</xdr:rowOff>
    </xdr:from>
    <xdr:to>
      <xdr:col>10</xdr:col>
      <xdr:colOff>165100</xdr:colOff>
      <xdr:row>57</xdr:row>
      <xdr:rowOff>157616</xdr:rowOff>
    </xdr:to>
    <xdr:sp macro="" textlink="">
      <xdr:nvSpPr>
        <xdr:cNvPr id="147" name="楕円 146"/>
        <xdr:cNvSpPr/>
      </xdr:nvSpPr>
      <xdr:spPr>
        <a:xfrm>
          <a:off x="1968500" y="982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2693</xdr:rowOff>
    </xdr:from>
    <xdr:ext cx="599010" cy="259045"/>
    <xdr:sp macro="" textlink="">
      <xdr:nvSpPr>
        <xdr:cNvPr id="148" name="テキスト ボックス 147"/>
        <xdr:cNvSpPr txBox="1"/>
      </xdr:nvSpPr>
      <xdr:spPr>
        <a:xfrm>
          <a:off x="1719795" y="960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76476</xdr:rowOff>
    </xdr:from>
    <xdr:to>
      <xdr:col>6</xdr:col>
      <xdr:colOff>38100</xdr:colOff>
      <xdr:row>58</xdr:row>
      <xdr:rowOff>6626</xdr:rowOff>
    </xdr:to>
    <xdr:sp macro="" textlink="">
      <xdr:nvSpPr>
        <xdr:cNvPr id="149" name="楕円 148"/>
        <xdr:cNvSpPr/>
      </xdr:nvSpPr>
      <xdr:spPr>
        <a:xfrm>
          <a:off x="1079500" y="984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169203</xdr:rowOff>
    </xdr:from>
    <xdr:ext cx="599010" cy="259045"/>
    <xdr:sp macro="" textlink="">
      <xdr:nvSpPr>
        <xdr:cNvPr id="150" name="テキスト ボックス 149"/>
        <xdr:cNvSpPr txBox="1"/>
      </xdr:nvSpPr>
      <xdr:spPr>
        <a:xfrm>
          <a:off x="830795" y="99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106972</xdr:rowOff>
    </xdr:from>
    <xdr:to>
      <xdr:col>24</xdr:col>
      <xdr:colOff>63500</xdr:colOff>
      <xdr:row>74</xdr:row>
      <xdr:rowOff>142418</xdr:rowOff>
    </xdr:to>
    <xdr:cxnSp macro="">
      <xdr:nvCxnSpPr>
        <xdr:cNvPr id="179" name="直線コネクタ 178"/>
        <xdr:cNvCxnSpPr/>
      </xdr:nvCxnSpPr>
      <xdr:spPr>
        <a:xfrm flipV="1">
          <a:off x="3797300" y="12622822"/>
          <a:ext cx="838200" cy="20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142418</xdr:rowOff>
    </xdr:from>
    <xdr:to>
      <xdr:col>19</xdr:col>
      <xdr:colOff>177800</xdr:colOff>
      <xdr:row>76</xdr:row>
      <xdr:rowOff>21768</xdr:rowOff>
    </xdr:to>
    <xdr:cxnSp macro="">
      <xdr:nvCxnSpPr>
        <xdr:cNvPr id="182" name="直線コネクタ 181"/>
        <xdr:cNvCxnSpPr/>
      </xdr:nvCxnSpPr>
      <xdr:spPr>
        <a:xfrm flipV="1">
          <a:off x="2908300" y="12829718"/>
          <a:ext cx="88900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9923</xdr:rowOff>
    </xdr:from>
    <xdr:ext cx="534377" cy="259045"/>
    <xdr:sp macro="" textlink="">
      <xdr:nvSpPr>
        <xdr:cNvPr id="184" name="テキスト ボックス 183"/>
        <xdr:cNvSpPr txBox="1"/>
      </xdr:nvSpPr>
      <xdr:spPr>
        <a:xfrm>
          <a:off x="3530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78689</xdr:rowOff>
    </xdr:from>
    <xdr:to>
      <xdr:col>15</xdr:col>
      <xdr:colOff>50800</xdr:colOff>
      <xdr:row>76</xdr:row>
      <xdr:rowOff>21768</xdr:rowOff>
    </xdr:to>
    <xdr:cxnSp macro="">
      <xdr:nvCxnSpPr>
        <xdr:cNvPr id="185" name="直線コネクタ 184"/>
        <xdr:cNvCxnSpPr/>
      </xdr:nvCxnSpPr>
      <xdr:spPr>
        <a:xfrm>
          <a:off x="2019300" y="12937439"/>
          <a:ext cx="889000" cy="1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58741</xdr:rowOff>
    </xdr:from>
    <xdr:ext cx="534377" cy="259045"/>
    <xdr:sp macro="" textlink="">
      <xdr:nvSpPr>
        <xdr:cNvPr id="187" name="テキスト ボックス 186"/>
        <xdr:cNvSpPr txBox="1"/>
      </xdr:nvSpPr>
      <xdr:spPr>
        <a:xfrm>
          <a:off x="2641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78689</xdr:rowOff>
    </xdr:from>
    <xdr:to>
      <xdr:col>10</xdr:col>
      <xdr:colOff>114300</xdr:colOff>
      <xdr:row>76</xdr:row>
      <xdr:rowOff>36334</xdr:rowOff>
    </xdr:to>
    <xdr:cxnSp macro="">
      <xdr:nvCxnSpPr>
        <xdr:cNvPr id="188" name="直線コネクタ 187"/>
        <xdr:cNvCxnSpPr/>
      </xdr:nvCxnSpPr>
      <xdr:spPr>
        <a:xfrm flipV="1">
          <a:off x="1130300" y="12937439"/>
          <a:ext cx="889000" cy="12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40081</xdr:rowOff>
    </xdr:from>
    <xdr:to>
      <xdr:col>10</xdr:col>
      <xdr:colOff>165100</xdr:colOff>
      <xdr:row>77</xdr:row>
      <xdr:rowOff>141681</xdr:rowOff>
    </xdr:to>
    <xdr:sp macro="" textlink="">
      <xdr:nvSpPr>
        <xdr:cNvPr id="189" name="フローチャート: 判断 188"/>
        <xdr:cNvSpPr/>
      </xdr:nvSpPr>
      <xdr:spPr>
        <a:xfrm>
          <a:off x="1968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132808</xdr:rowOff>
    </xdr:from>
    <xdr:ext cx="534377" cy="259045"/>
    <xdr:sp macro="" textlink="">
      <xdr:nvSpPr>
        <xdr:cNvPr id="190" name="テキスト ボックス 189"/>
        <xdr:cNvSpPr txBox="1"/>
      </xdr:nvSpPr>
      <xdr:spPr>
        <a:xfrm>
          <a:off x="1752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87681</xdr:rowOff>
    </xdr:from>
    <xdr:to>
      <xdr:col>6</xdr:col>
      <xdr:colOff>38100</xdr:colOff>
      <xdr:row>78</xdr:row>
      <xdr:rowOff>17831</xdr:rowOff>
    </xdr:to>
    <xdr:sp macro="" textlink="">
      <xdr:nvSpPr>
        <xdr:cNvPr id="191" name="フローチャート: 判断 190"/>
        <xdr:cNvSpPr/>
      </xdr:nvSpPr>
      <xdr:spPr>
        <a:xfrm>
          <a:off x="1079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8958</xdr:rowOff>
    </xdr:from>
    <xdr:ext cx="534377" cy="259045"/>
    <xdr:sp macro="" textlink="">
      <xdr:nvSpPr>
        <xdr:cNvPr id="192" name="テキスト ボックス 191"/>
        <xdr:cNvSpPr txBox="1"/>
      </xdr:nvSpPr>
      <xdr:spPr>
        <a:xfrm>
          <a:off x="863111" y="1338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56172</xdr:rowOff>
    </xdr:from>
    <xdr:to>
      <xdr:col>24</xdr:col>
      <xdr:colOff>114300</xdr:colOff>
      <xdr:row>73</xdr:row>
      <xdr:rowOff>157772</xdr:rowOff>
    </xdr:to>
    <xdr:sp macro="" textlink="">
      <xdr:nvSpPr>
        <xdr:cNvPr id="198" name="楕円 197"/>
        <xdr:cNvSpPr/>
      </xdr:nvSpPr>
      <xdr:spPr>
        <a:xfrm>
          <a:off x="4584700" y="125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79049</xdr:rowOff>
    </xdr:from>
    <xdr:ext cx="534377" cy="259045"/>
    <xdr:sp macro="" textlink="">
      <xdr:nvSpPr>
        <xdr:cNvPr id="199" name="維持補修費該当値テキスト"/>
        <xdr:cNvSpPr txBox="1"/>
      </xdr:nvSpPr>
      <xdr:spPr>
        <a:xfrm>
          <a:off x="4686300" y="1242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91618</xdr:rowOff>
    </xdr:from>
    <xdr:to>
      <xdr:col>20</xdr:col>
      <xdr:colOff>38100</xdr:colOff>
      <xdr:row>75</xdr:row>
      <xdr:rowOff>21768</xdr:rowOff>
    </xdr:to>
    <xdr:sp macro="" textlink="">
      <xdr:nvSpPr>
        <xdr:cNvPr id="200" name="楕円 199"/>
        <xdr:cNvSpPr/>
      </xdr:nvSpPr>
      <xdr:spPr>
        <a:xfrm>
          <a:off x="3746500" y="1277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38295</xdr:rowOff>
    </xdr:from>
    <xdr:ext cx="534377" cy="259045"/>
    <xdr:sp macro="" textlink="">
      <xdr:nvSpPr>
        <xdr:cNvPr id="201" name="テキスト ボックス 200"/>
        <xdr:cNvSpPr txBox="1"/>
      </xdr:nvSpPr>
      <xdr:spPr>
        <a:xfrm>
          <a:off x="3530111" y="125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142418</xdr:rowOff>
    </xdr:from>
    <xdr:to>
      <xdr:col>15</xdr:col>
      <xdr:colOff>101600</xdr:colOff>
      <xdr:row>76</xdr:row>
      <xdr:rowOff>72568</xdr:rowOff>
    </xdr:to>
    <xdr:sp macro="" textlink="">
      <xdr:nvSpPr>
        <xdr:cNvPr id="202" name="楕円 201"/>
        <xdr:cNvSpPr/>
      </xdr:nvSpPr>
      <xdr:spPr>
        <a:xfrm>
          <a:off x="2857500" y="130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89095</xdr:rowOff>
    </xdr:from>
    <xdr:ext cx="534377" cy="259045"/>
    <xdr:sp macro="" textlink="">
      <xdr:nvSpPr>
        <xdr:cNvPr id="203" name="テキスト ボックス 202"/>
        <xdr:cNvSpPr txBox="1"/>
      </xdr:nvSpPr>
      <xdr:spPr>
        <a:xfrm>
          <a:off x="2641111" y="1277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27889</xdr:rowOff>
    </xdr:from>
    <xdr:to>
      <xdr:col>10</xdr:col>
      <xdr:colOff>165100</xdr:colOff>
      <xdr:row>75</xdr:row>
      <xdr:rowOff>129489</xdr:rowOff>
    </xdr:to>
    <xdr:sp macro="" textlink="">
      <xdr:nvSpPr>
        <xdr:cNvPr id="204" name="楕円 203"/>
        <xdr:cNvSpPr/>
      </xdr:nvSpPr>
      <xdr:spPr>
        <a:xfrm>
          <a:off x="1968500" y="1288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146016</xdr:rowOff>
    </xdr:from>
    <xdr:ext cx="534377" cy="259045"/>
    <xdr:sp macro="" textlink="">
      <xdr:nvSpPr>
        <xdr:cNvPr id="205" name="テキスト ボックス 204"/>
        <xdr:cNvSpPr txBox="1"/>
      </xdr:nvSpPr>
      <xdr:spPr>
        <a:xfrm>
          <a:off x="1752111" y="126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156984</xdr:rowOff>
    </xdr:from>
    <xdr:to>
      <xdr:col>6</xdr:col>
      <xdr:colOff>38100</xdr:colOff>
      <xdr:row>76</xdr:row>
      <xdr:rowOff>87134</xdr:rowOff>
    </xdr:to>
    <xdr:sp macro="" textlink="">
      <xdr:nvSpPr>
        <xdr:cNvPr id="206" name="楕円 205"/>
        <xdr:cNvSpPr/>
      </xdr:nvSpPr>
      <xdr:spPr>
        <a:xfrm>
          <a:off x="1079500" y="1301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103662</xdr:rowOff>
    </xdr:from>
    <xdr:ext cx="534377" cy="259045"/>
    <xdr:sp macro="" textlink="">
      <xdr:nvSpPr>
        <xdr:cNvPr id="207" name="テキスト ボックス 206"/>
        <xdr:cNvSpPr txBox="1"/>
      </xdr:nvSpPr>
      <xdr:spPr>
        <a:xfrm>
          <a:off x="863111" y="127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7049</xdr:rowOff>
    </xdr:from>
    <xdr:to>
      <xdr:col>24</xdr:col>
      <xdr:colOff>63500</xdr:colOff>
      <xdr:row>98</xdr:row>
      <xdr:rowOff>100661</xdr:rowOff>
    </xdr:to>
    <xdr:cxnSp macro="">
      <xdr:nvCxnSpPr>
        <xdr:cNvPr id="237" name="直線コネクタ 236"/>
        <xdr:cNvCxnSpPr/>
      </xdr:nvCxnSpPr>
      <xdr:spPr>
        <a:xfrm>
          <a:off x="3797300" y="16809149"/>
          <a:ext cx="8382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7049</xdr:rowOff>
    </xdr:from>
    <xdr:to>
      <xdr:col>19</xdr:col>
      <xdr:colOff>177800</xdr:colOff>
      <xdr:row>98</xdr:row>
      <xdr:rowOff>108483</xdr:rowOff>
    </xdr:to>
    <xdr:cxnSp macro="">
      <xdr:nvCxnSpPr>
        <xdr:cNvPr id="240" name="直線コネクタ 239"/>
        <xdr:cNvCxnSpPr/>
      </xdr:nvCxnSpPr>
      <xdr:spPr>
        <a:xfrm flipV="1">
          <a:off x="2908300" y="16809149"/>
          <a:ext cx="889000" cy="10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61964</xdr:rowOff>
    </xdr:from>
    <xdr:to>
      <xdr:col>15</xdr:col>
      <xdr:colOff>50800</xdr:colOff>
      <xdr:row>98</xdr:row>
      <xdr:rowOff>108483</xdr:rowOff>
    </xdr:to>
    <xdr:cxnSp macro="">
      <xdr:nvCxnSpPr>
        <xdr:cNvPr id="243" name="直線コネクタ 242"/>
        <xdr:cNvCxnSpPr/>
      </xdr:nvCxnSpPr>
      <xdr:spPr>
        <a:xfrm>
          <a:off x="2019300" y="16521164"/>
          <a:ext cx="889000" cy="38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28994</xdr:rowOff>
    </xdr:from>
    <xdr:to>
      <xdr:col>10</xdr:col>
      <xdr:colOff>114300</xdr:colOff>
      <xdr:row>96</xdr:row>
      <xdr:rowOff>61964</xdr:rowOff>
    </xdr:to>
    <xdr:cxnSp macro="">
      <xdr:nvCxnSpPr>
        <xdr:cNvPr id="246" name="直線コネクタ 245"/>
        <xdr:cNvCxnSpPr/>
      </xdr:nvCxnSpPr>
      <xdr:spPr>
        <a:xfrm>
          <a:off x="1130300" y="16316744"/>
          <a:ext cx="889000" cy="20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49073</xdr:rowOff>
    </xdr:from>
    <xdr:to>
      <xdr:col>10</xdr:col>
      <xdr:colOff>165100</xdr:colOff>
      <xdr:row>96</xdr:row>
      <xdr:rowOff>150673</xdr:rowOff>
    </xdr:to>
    <xdr:sp macro="" textlink="">
      <xdr:nvSpPr>
        <xdr:cNvPr id="247" name="フローチャート: 判断 246"/>
        <xdr:cNvSpPr/>
      </xdr:nvSpPr>
      <xdr:spPr>
        <a:xfrm>
          <a:off x="1968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141800</xdr:rowOff>
    </xdr:from>
    <xdr:ext cx="534377" cy="259045"/>
    <xdr:sp macro="" textlink="">
      <xdr:nvSpPr>
        <xdr:cNvPr id="248" name="テキスト ボックス 247"/>
        <xdr:cNvSpPr txBox="1"/>
      </xdr:nvSpPr>
      <xdr:spPr>
        <a:xfrm>
          <a:off x="1752111" y="166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147269</xdr:rowOff>
    </xdr:from>
    <xdr:to>
      <xdr:col>6</xdr:col>
      <xdr:colOff>38100</xdr:colOff>
      <xdr:row>97</xdr:row>
      <xdr:rowOff>77419</xdr:rowOff>
    </xdr:to>
    <xdr:sp macro="" textlink="">
      <xdr:nvSpPr>
        <xdr:cNvPr id="249" name="フローチャート: 判断 248"/>
        <xdr:cNvSpPr/>
      </xdr:nvSpPr>
      <xdr:spPr>
        <a:xfrm>
          <a:off x="1079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68546</xdr:rowOff>
    </xdr:from>
    <xdr:ext cx="534377" cy="259045"/>
    <xdr:sp macro="" textlink="">
      <xdr:nvSpPr>
        <xdr:cNvPr id="250" name="テキスト ボックス 249"/>
        <xdr:cNvSpPr txBox="1"/>
      </xdr:nvSpPr>
      <xdr:spPr>
        <a:xfrm>
          <a:off x="863111" y="1669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49861</xdr:rowOff>
    </xdr:from>
    <xdr:to>
      <xdr:col>24</xdr:col>
      <xdr:colOff>114300</xdr:colOff>
      <xdr:row>98</xdr:row>
      <xdr:rowOff>151461</xdr:rowOff>
    </xdr:to>
    <xdr:sp macro="" textlink="">
      <xdr:nvSpPr>
        <xdr:cNvPr id="256" name="楕円 255"/>
        <xdr:cNvSpPr/>
      </xdr:nvSpPr>
      <xdr:spPr>
        <a:xfrm>
          <a:off x="4584700" y="1685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28288</xdr:rowOff>
    </xdr:from>
    <xdr:ext cx="534377" cy="259045"/>
    <xdr:sp macro="" textlink="">
      <xdr:nvSpPr>
        <xdr:cNvPr id="257" name="扶助費該当値テキスト"/>
        <xdr:cNvSpPr txBox="1"/>
      </xdr:nvSpPr>
      <xdr:spPr>
        <a:xfrm>
          <a:off x="4686300" y="168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127699</xdr:rowOff>
    </xdr:from>
    <xdr:to>
      <xdr:col>20</xdr:col>
      <xdr:colOff>38100</xdr:colOff>
      <xdr:row>98</xdr:row>
      <xdr:rowOff>57849</xdr:rowOff>
    </xdr:to>
    <xdr:sp macro="" textlink="">
      <xdr:nvSpPr>
        <xdr:cNvPr id="258" name="楕円 257"/>
        <xdr:cNvSpPr/>
      </xdr:nvSpPr>
      <xdr:spPr>
        <a:xfrm>
          <a:off x="3746500" y="167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48976</xdr:rowOff>
    </xdr:from>
    <xdr:ext cx="534377" cy="259045"/>
    <xdr:sp macro="" textlink="">
      <xdr:nvSpPr>
        <xdr:cNvPr id="259" name="テキスト ボックス 258"/>
        <xdr:cNvSpPr txBox="1"/>
      </xdr:nvSpPr>
      <xdr:spPr>
        <a:xfrm>
          <a:off x="3530111" y="168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57683</xdr:rowOff>
    </xdr:from>
    <xdr:to>
      <xdr:col>15</xdr:col>
      <xdr:colOff>101600</xdr:colOff>
      <xdr:row>98</xdr:row>
      <xdr:rowOff>159283</xdr:rowOff>
    </xdr:to>
    <xdr:sp macro="" textlink="">
      <xdr:nvSpPr>
        <xdr:cNvPr id="260" name="楕円 259"/>
        <xdr:cNvSpPr/>
      </xdr:nvSpPr>
      <xdr:spPr>
        <a:xfrm>
          <a:off x="2857500" y="168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150410</xdr:rowOff>
    </xdr:from>
    <xdr:ext cx="534377" cy="259045"/>
    <xdr:sp macro="" textlink="">
      <xdr:nvSpPr>
        <xdr:cNvPr id="261" name="テキスト ボックス 260"/>
        <xdr:cNvSpPr txBox="1"/>
      </xdr:nvSpPr>
      <xdr:spPr>
        <a:xfrm>
          <a:off x="2641111" y="169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11164</xdr:rowOff>
    </xdr:from>
    <xdr:to>
      <xdr:col>10</xdr:col>
      <xdr:colOff>165100</xdr:colOff>
      <xdr:row>96</xdr:row>
      <xdr:rowOff>112764</xdr:rowOff>
    </xdr:to>
    <xdr:sp macro="" textlink="">
      <xdr:nvSpPr>
        <xdr:cNvPr id="262" name="楕円 261"/>
        <xdr:cNvSpPr/>
      </xdr:nvSpPr>
      <xdr:spPr>
        <a:xfrm>
          <a:off x="1968500" y="164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129291</xdr:rowOff>
    </xdr:from>
    <xdr:ext cx="534377" cy="259045"/>
    <xdr:sp macro="" textlink="">
      <xdr:nvSpPr>
        <xdr:cNvPr id="263" name="テキスト ボックス 262"/>
        <xdr:cNvSpPr txBox="1"/>
      </xdr:nvSpPr>
      <xdr:spPr>
        <a:xfrm>
          <a:off x="1752111" y="1624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149644</xdr:rowOff>
    </xdr:from>
    <xdr:to>
      <xdr:col>6</xdr:col>
      <xdr:colOff>38100</xdr:colOff>
      <xdr:row>95</xdr:row>
      <xdr:rowOff>79794</xdr:rowOff>
    </xdr:to>
    <xdr:sp macro="" textlink="">
      <xdr:nvSpPr>
        <xdr:cNvPr id="264" name="楕円 263"/>
        <xdr:cNvSpPr/>
      </xdr:nvSpPr>
      <xdr:spPr>
        <a:xfrm>
          <a:off x="1079500" y="162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96321</xdr:rowOff>
    </xdr:from>
    <xdr:ext cx="534377" cy="259045"/>
    <xdr:sp macro="" textlink="">
      <xdr:nvSpPr>
        <xdr:cNvPr id="265" name="テキスト ボックス 264"/>
        <xdr:cNvSpPr txBox="1"/>
      </xdr:nvSpPr>
      <xdr:spPr>
        <a:xfrm>
          <a:off x="863111" y="160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31990</xdr:rowOff>
    </xdr:from>
    <xdr:to>
      <xdr:col>55</xdr:col>
      <xdr:colOff>0</xdr:colOff>
      <xdr:row>36</xdr:row>
      <xdr:rowOff>60441</xdr:rowOff>
    </xdr:to>
    <xdr:cxnSp macro="">
      <xdr:nvCxnSpPr>
        <xdr:cNvPr id="296" name="直線コネクタ 295"/>
        <xdr:cNvCxnSpPr/>
      </xdr:nvCxnSpPr>
      <xdr:spPr>
        <a:xfrm flipV="1">
          <a:off x="9639300" y="6204190"/>
          <a:ext cx="838200" cy="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115276</xdr:rowOff>
    </xdr:from>
    <xdr:to>
      <xdr:col>50</xdr:col>
      <xdr:colOff>114300</xdr:colOff>
      <xdr:row>36</xdr:row>
      <xdr:rowOff>60441</xdr:rowOff>
    </xdr:to>
    <xdr:cxnSp macro="">
      <xdr:nvCxnSpPr>
        <xdr:cNvPr id="299" name="直線コネクタ 298"/>
        <xdr:cNvCxnSpPr/>
      </xdr:nvCxnSpPr>
      <xdr:spPr>
        <a:xfrm>
          <a:off x="8750300" y="5944576"/>
          <a:ext cx="889000" cy="28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115276</xdr:rowOff>
    </xdr:from>
    <xdr:to>
      <xdr:col>45</xdr:col>
      <xdr:colOff>177800</xdr:colOff>
      <xdr:row>34</xdr:row>
      <xdr:rowOff>137868</xdr:rowOff>
    </xdr:to>
    <xdr:cxnSp macro="">
      <xdr:nvCxnSpPr>
        <xdr:cNvPr id="302" name="直線コネクタ 301"/>
        <xdr:cNvCxnSpPr/>
      </xdr:nvCxnSpPr>
      <xdr:spPr>
        <a:xfrm flipV="1">
          <a:off x="7861300" y="5944576"/>
          <a:ext cx="889000" cy="2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63330</xdr:rowOff>
    </xdr:from>
    <xdr:ext cx="599010" cy="259045"/>
    <xdr:sp macro="" textlink="">
      <xdr:nvSpPr>
        <xdr:cNvPr id="304" name="テキスト ボックス 303"/>
        <xdr:cNvSpPr txBox="1"/>
      </xdr:nvSpPr>
      <xdr:spPr>
        <a:xfrm>
          <a:off x="8450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137868</xdr:rowOff>
    </xdr:from>
    <xdr:to>
      <xdr:col>41</xdr:col>
      <xdr:colOff>50800</xdr:colOff>
      <xdr:row>36</xdr:row>
      <xdr:rowOff>124551</xdr:rowOff>
    </xdr:to>
    <xdr:cxnSp macro="">
      <xdr:nvCxnSpPr>
        <xdr:cNvPr id="305" name="直線コネクタ 304"/>
        <xdr:cNvCxnSpPr/>
      </xdr:nvCxnSpPr>
      <xdr:spPr>
        <a:xfrm flipV="1">
          <a:off x="6972300" y="5967168"/>
          <a:ext cx="889000" cy="32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150661</xdr:rowOff>
    </xdr:from>
    <xdr:to>
      <xdr:col>41</xdr:col>
      <xdr:colOff>101600</xdr:colOff>
      <xdr:row>37</xdr:row>
      <xdr:rowOff>80811</xdr:rowOff>
    </xdr:to>
    <xdr:sp macro="" textlink="">
      <xdr:nvSpPr>
        <xdr:cNvPr id="306" name="フローチャート: 判断 305"/>
        <xdr:cNvSpPr/>
      </xdr:nvSpPr>
      <xdr:spPr>
        <a:xfrm>
          <a:off x="7810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71938</xdr:rowOff>
    </xdr:from>
    <xdr:ext cx="599010" cy="259045"/>
    <xdr:sp macro="" textlink="">
      <xdr:nvSpPr>
        <xdr:cNvPr id="307" name="テキスト ボックス 306"/>
        <xdr:cNvSpPr txBox="1"/>
      </xdr:nvSpPr>
      <xdr:spPr>
        <a:xfrm>
          <a:off x="7561795"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19190</xdr:rowOff>
    </xdr:from>
    <xdr:to>
      <xdr:col>36</xdr:col>
      <xdr:colOff>165100</xdr:colOff>
      <xdr:row>37</xdr:row>
      <xdr:rowOff>120790</xdr:rowOff>
    </xdr:to>
    <xdr:sp macro="" textlink="">
      <xdr:nvSpPr>
        <xdr:cNvPr id="308" name="フローチャート: 判断 307"/>
        <xdr:cNvSpPr/>
      </xdr:nvSpPr>
      <xdr:spPr>
        <a:xfrm>
          <a:off x="6921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111917</xdr:rowOff>
    </xdr:from>
    <xdr:ext cx="599010" cy="259045"/>
    <xdr:sp macro="" textlink="">
      <xdr:nvSpPr>
        <xdr:cNvPr id="309" name="テキスト ボックス 308"/>
        <xdr:cNvSpPr txBox="1"/>
      </xdr:nvSpPr>
      <xdr:spPr>
        <a:xfrm>
          <a:off x="6672795" y="645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152640</xdr:rowOff>
    </xdr:from>
    <xdr:to>
      <xdr:col>55</xdr:col>
      <xdr:colOff>50800</xdr:colOff>
      <xdr:row>36</xdr:row>
      <xdr:rowOff>82790</xdr:rowOff>
    </xdr:to>
    <xdr:sp macro="" textlink="">
      <xdr:nvSpPr>
        <xdr:cNvPr id="315" name="楕円 314"/>
        <xdr:cNvSpPr/>
      </xdr:nvSpPr>
      <xdr:spPr>
        <a:xfrm>
          <a:off x="10426700" y="61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4067</xdr:rowOff>
    </xdr:from>
    <xdr:ext cx="599010" cy="259045"/>
    <xdr:sp macro="" textlink="">
      <xdr:nvSpPr>
        <xdr:cNvPr id="316" name="補助費等該当値テキスト"/>
        <xdr:cNvSpPr txBox="1"/>
      </xdr:nvSpPr>
      <xdr:spPr>
        <a:xfrm>
          <a:off x="10528300" y="600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9641</xdr:rowOff>
    </xdr:from>
    <xdr:to>
      <xdr:col>50</xdr:col>
      <xdr:colOff>165100</xdr:colOff>
      <xdr:row>36</xdr:row>
      <xdr:rowOff>111241</xdr:rowOff>
    </xdr:to>
    <xdr:sp macro="" textlink="">
      <xdr:nvSpPr>
        <xdr:cNvPr id="317" name="楕円 316"/>
        <xdr:cNvSpPr/>
      </xdr:nvSpPr>
      <xdr:spPr>
        <a:xfrm>
          <a:off x="9588500" y="618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127768</xdr:rowOff>
    </xdr:from>
    <xdr:ext cx="599010" cy="259045"/>
    <xdr:sp macro="" textlink="">
      <xdr:nvSpPr>
        <xdr:cNvPr id="318" name="テキスト ボックス 317"/>
        <xdr:cNvSpPr txBox="1"/>
      </xdr:nvSpPr>
      <xdr:spPr>
        <a:xfrm>
          <a:off x="9339795" y="595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64476</xdr:rowOff>
    </xdr:from>
    <xdr:to>
      <xdr:col>46</xdr:col>
      <xdr:colOff>38100</xdr:colOff>
      <xdr:row>34</xdr:row>
      <xdr:rowOff>166076</xdr:rowOff>
    </xdr:to>
    <xdr:sp macro="" textlink="">
      <xdr:nvSpPr>
        <xdr:cNvPr id="319" name="楕円 318"/>
        <xdr:cNvSpPr/>
      </xdr:nvSpPr>
      <xdr:spPr>
        <a:xfrm>
          <a:off x="8699500" y="58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11153</xdr:rowOff>
    </xdr:from>
    <xdr:ext cx="599010" cy="259045"/>
    <xdr:sp macro="" textlink="">
      <xdr:nvSpPr>
        <xdr:cNvPr id="320" name="テキスト ボックス 319"/>
        <xdr:cNvSpPr txBox="1"/>
      </xdr:nvSpPr>
      <xdr:spPr>
        <a:xfrm>
          <a:off x="8450795" y="566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87068</xdr:rowOff>
    </xdr:from>
    <xdr:to>
      <xdr:col>41</xdr:col>
      <xdr:colOff>101600</xdr:colOff>
      <xdr:row>35</xdr:row>
      <xdr:rowOff>17218</xdr:rowOff>
    </xdr:to>
    <xdr:sp macro="" textlink="">
      <xdr:nvSpPr>
        <xdr:cNvPr id="321" name="楕円 320"/>
        <xdr:cNvSpPr/>
      </xdr:nvSpPr>
      <xdr:spPr>
        <a:xfrm>
          <a:off x="7810500" y="591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33745</xdr:rowOff>
    </xdr:from>
    <xdr:ext cx="599010" cy="259045"/>
    <xdr:sp macro="" textlink="">
      <xdr:nvSpPr>
        <xdr:cNvPr id="322" name="テキスト ボックス 321"/>
        <xdr:cNvSpPr txBox="1"/>
      </xdr:nvSpPr>
      <xdr:spPr>
        <a:xfrm>
          <a:off x="7561795" y="569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73751</xdr:rowOff>
    </xdr:from>
    <xdr:to>
      <xdr:col>36</xdr:col>
      <xdr:colOff>165100</xdr:colOff>
      <xdr:row>37</xdr:row>
      <xdr:rowOff>3901</xdr:rowOff>
    </xdr:to>
    <xdr:sp macro="" textlink="">
      <xdr:nvSpPr>
        <xdr:cNvPr id="323" name="楕円 322"/>
        <xdr:cNvSpPr/>
      </xdr:nvSpPr>
      <xdr:spPr>
        <a:xfrm>
          <a:off x="6921500" y="624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20428</xdr:rowOff>
    </xdr:from>
    <xdr:ext cx="599010" cy="259045"/>
    <xdr:sp macro="" textlink="">
      <xdr:nvSpPr>
        <xdr:cNvPr id="324" name="テキスト ボックス 323"/>
        <xdr:cNvSpPr txBox="1"/>
      </xdr:nvSpPr>
      <xdr:spPr>
        <a:xfrm>
          <a:off x="6672795" y="60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150182</xdr:rowOff>
    </xdr:from>
    <xdr:to>
      <xdr:col>55</xdr:col>
      <xdr:colOff>0</xdr:colOff>
      <xdr:row>58</xdr:row>
      <xdr:rowOff>57311</xdr:rowOff>
    </xdr:to>
    <xdr:cxnSp macro="">
      <xdr:nvCxnSpPr>
        <xdr:cNvPr id="351" name="直線コネクタ 350"/>
        <xdr:cNvCxnSpPr/>
      </xdr:nvCxnSpPr>
      <xdr:spPr>
        <a:xfrm>
          <a:off x="9639300" y="9922832"/>
          <a:ext cx="838200" cy="7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150182</xdr:rowOff>
    </xdr:from>
    <xdr:to>
      <xdr:col>50</xdr:col>
      <xdr:colOff>114300</xdr:colOff>
      <xdr:row>58</xdr:row>
      <xdr:rowOff>41946</xdr:rowOff>
    </xdr:to>
    <xdr:cxnSp macro="">
      <xdr:nvCxnSpPr>
        <xdr:cNvPr id="354" name="直線コネクタ 353"/>
        <xdr:cNvCxnSpPr/>
      </xdr:nvCxnSpPr>
      <xdr:spPr>
        <a:xfrm flipV="1">
          <a:off x="8750300" y="9922832"/>
          <a:ext cx="889000" cy="6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41946</xdr:rowOff>
    </xdr:from>
    <xdr:to>
      <xdr:col>45</xdr:col>
      <xdr:colOff>177800</xdr:colOff>
      <xdr:row>58</xdr:row>
      <xdr:rowOff>66670</xdr:rowOff>
    </xdr:to>
    <xdr:cxnSp macro="">
      <xdr:nvCxnSpPr>
        <xdr:cNvPr id="357" name="直線コネクタ 356"/>
        <xdr:cNvCxnSpPr/>
      </xdr:nvCxnSpPr>
      <xdr:spPr>
        <a:xfrm flipV="1">
          <a:off x="7861300" y="9986046"/>
          <a:ext cx="889000" cy="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66670</xdr:rowOff>
    </xdr:from>
    <xdr:to>
      <xdr:col>41</xdr:col>
      <xdr:colOff>50800</xdr:colOff>
      <xdr:row>58</xdr:row>
      <xdr:rowOff>94476</xdr:rowOff>
    </xdr:to>
    <xdr:cxnSp macro="">
      <xdr:nvCxnSpPr>
        <xdr:cNvPr id="360" name="直線コネクタ 359"/>
        <xdr:cNvCxnSpPr/>
      </xdr:nvCxnSpPr>
      <xdr:spPr>
        <a:xfrm flipV="1">
          <a:off x="6972300" y="10010770"/>
          <a:ext cx="8890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135586</xdr:rowOff>
    </xdr:from>
    <xdr:to>
      <xdr:col>41</xdr:col>
      <xdr:colOff>101600</xdr:colOff>
      <xdr:row>58</xdr:row>
      <xdr:rowOff>65736</xdr:rowOff>
    </xdr:to>
    <xdr:sp macro="" textlink="">
      <xdr:nvSpPr>
        <xdr:cNvPr id="361" name="フローチャート: 判断 360"/>
        <xdr:cNvSpPr/>
      </xdr:nvSpPr>
      <xdr:spPr>
        <a:xfrm>
          <a:off x="7810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82263</xdr:rowOff>
    </xdr:from>
    <xdr:ext cx="599010" cy="259045"/>
    <xdr:sp macro="" textlink="">
      <xdr:nvSpPr>
        <xdr:cNvPr id="362" name="テキスト ボックス 361"/>
        <xdr:cNvSpPr txBox="1"/>
      </xdr:nvSpPr>
      <xdr:spPr>
        <a:xfrm>
          <a:off x="7561795"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140088</xdr:rowOff>
    </xdr:from>
    <xdr:to>
      <xdr:col>36</xdr:col>
      <xdr:colOff>165100</xdr:colOff>
      <xdr:row>58</xdr:row>
      <xdr:rowOff>70238</xdr:rowOff>
    </xdr:to>
    <xdr:sp macro="" textlink="">
      <xdr:nvSpPr>
        <xdr:cNvPr id="363" name="フローチャート: 判断 362"/>
        <xdr:cNvSpPr/>
      </xdr:nvSpPr>
      <xdr:spPr>
        <a:xfrm>
          <a:off x="6921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86765</xdr:rowOff>
    </xdr:from>
    <xdr:ext cx="599010" cy="259045"/>
    <xdr:sp macro="" textlink="">
      <xdr:nvSpPr>
        <xdr:cNvPr id="364" name="テキスト ボックス 363"/>
        <xdr:cNvSpPr txBox="1"/>
      </xdr:nvSpPr>
      <xdr:spPr>
        <a:xfrm>
          <a:off x="6672795"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6511</xdr:rowOff>
    </xdr:from>
    <xdr:to>
      <xdr:col>55</xdr:col>
      <xdr:colOff>50800</xdr:colOff>
      <xdr:row>58</xdr:row>
      <xdr:rowOff>108111</xdr:rowOff>
    </xdr:to>
    <xdr:sp macro="" textlink="">
      <xdr:nvSpPr>
        <xdr:cNvPr id="370" name="楕円 369"/>
        <xdr:cNvSpPr/>
      </xdr:nvSpPr>
      <xdr:spPr>
        <a:xfrm>
          <a:off x="10426700" y="995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99382</xdr:rowOff>
    </xdr:from>
    <xdr:to>
      <xdr:col>50</xdr:col>
      <xdr:colOff>165100</xdr:colOff>
      <xdr:row>58</xdr:row>
      <xdr:rowOff>29532</xdr:rowOff>
    </xdr:to>
    <xdr:sp macro="" textlink="">
      <xdr:nvSpPr>
        <xdr:cNvPr id="372" name="楕円 371"/>
        <xdr:cNvSpPr/>
      </xdr:nvSpPr>
      <xdr:spPr>
        <a:xfrm>
          <a:off x="9588500" y="98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46059</xdr:rowOff>
    </xdr:from>
    <xdr:ext cx="599010" cy="259045"/>
    <xdr:sp macro="" textlink="">
      <xdr:nvSpPr>
        <xdr:cNvPr id="373" name="テキスト ボックス 372"/>
        <xdr:cNvSpPr txBox="1"/>
      </xdr:nvSpPr>
      <xdr:spPr>
        <a:xfrm>
          <a:off x="9339795" y="9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162596</xdr:rowOff>
    </xdr:from>
    <xdr:to>
      <xdr:col>46</xdr:col>
      <xdr:colOff>38100</xdr:colOff>
      <xdr:row>58</xdr:row>
      <xdr:rowOff>92746</xdr:rowOff>
    </xdr:to>
    <xdr:sp macro="" textlink="">
      <xdr:nvSpPr>
        <xdr:cNvPr id="374" name="楕円 373"/>
        <xdr:cNvSpPr/>
      </xdr:nvSpPr>
      <xdr:spPr>
        <a:xfrm>
          <a:off x="8699500" y="993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83873</xdr:rowOff>
    </xdr:from>
    <xdr:ext cx="599010" cy="259045"/>
    <xdr:sp macro="" textlink="">
      <xdr:nvSpPr>
        <xdr:cNvPr id="375" name="テキスト ボックス 374"/>
        <xdr:cNvSpPr txBox="1"/>
      </xdr:nvSpPr>
      <xdr:spPr>
        <a:xfrm>
          <a:off x="8450795" y="1002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15870</xdr:rowOff>
    </xdr:from>
    <xdr:to>
      <xdr:col>41</xdr:col>
      <xdr:colOff>101600</xdr:colOff>
      <xdr:row>58</xdr:row>
      <xdr:rowOff>117470</xdr:rowOff>
    </xdr:to>
    <xdr:sp macro="" textlink="">
      <xdr:nvSpPr>
        <xdr:cNvPr id="376" name="楕円 375"/>
        <xdr:cNvSpPr/>
      </xdr:nvSpPr>
      <xdr:spPr>
        <a:xfrm>
          <a:off x="7810500" y="99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108597</xdr:rowOff>
    </xdr:from>
    <xdr:ext cx="599010" cy="259045"/>
    <xdr:sp macro="" textlink="">
      <xdr:nvSpPr>
        <xdr:cNvPr id="377" name="テキスト ボックス 376"/>
        <xdr:cNvSpPr txBox="1"/>
      </xdr:nvSpPr>
      <xdr:spPr>
        <a:xfrm>
          <a:off x="7561795" y="100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43676</xdr:rowOff>
    </xdr:from>
    <xdr:to>
      <xdr:col>36</xdr:col>
      <xdr:colOff>165100</xdr:colOff>
      <xdr:row>58</xdr:row>
      <xdr:rowOff>145276</xdr:rowOff>
    </xdr:to>
    <xdr:sp macro="" textlink="">
      <xdr:nvSpPr>
        <xdr:cNvPr id="378" name="楕円 377"/>
        <xdr:cNvSpPr/>
      </xdr:nvSpPr>
      <xdr:spPr>
        <a:xfrm>
          <a:off x="6921500" y="998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136403</xdr:rowOff>
    </xdr:from>
    <xdr:ext cx="534377" cy="259045"/>
    <xdr:sp macro="" textlink="">
      <xdr:nvSpPr>
        <xdr:cNvPr id="379" name="テキスト ボックス 378"/>
        <xdr:cNvSpPr txBox="1"/>
      </xdr:nvSpPr>
      <xdr:spPr>
        <a:xfrm>
          <a:off x="6705111" y="1008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25636</xdr:rowOff>
    </xdr:from>
    <xdr:to>
      <xdr:col>55</xdr:col>
      <xdr:colOff>0</xdr:colOff>
      <xdr:row>79</xdr:row>
      <xdr:rowOff>15852</xdr:rowOff>
    </xdr:to>
    <xdr:cxnSp macro="">
      <xdr:nvCxnSpPr>
        <xdr:cNvPr id="408" name="直線コネクタ 407"/>
        <xdr:cNvCxnSpPr/>
      </xdr:nvCxnSpPr>
      <xdr:spPr>
        <a:xfrm>
          <a:off x="9639300" y="13227286"/>
          <a:ext cx="838200" cy="33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25636</xdr:rowOff>
    </xdr:from>
    <xdr:to>
      <xdr:col>50</xdr:col>
      <xdr:colOff>114300</xdr:colOff>
      <xdr:row>78</xdr:row>
      <xdr:rowOff>98189</xdr:rowOff>
    </xdr:to>
    <xdr:cxnSp macro="">
      <xdr:nvCxnSpPr>
        <xdr:cNvPr id="411" name="直線コネクタ 410"/>
        <xdr:cNvCxnSpPr/>
      </xdr:nvCxnSpPr>
      <xdr:spPr>
        <a:xfrm flipV="1">
          <a:off x="8750300" y="13227286"/>
          <a:ext cx="889000" cy="24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65022</xdr:rowOff>
    </xdr:from>
    <xdr:to>
      <xdr:col>45</xdr:col>
      <xdr:colOff>177800</xdr:colOff>
      <xdr:row>78</xdr:row>
      <xdr:rowOff>98189</xdr:rowOff>
    </xdr:to>
    <xdr:cxnSp macro="">
      <xdr:nvCxnSpPr>
        <xdr:cNvPr id="414" name="直線コネクタ 413"/>
        <xdr:cNvCxnSpPr/>
      </xdr:nvCxnSpPr>
      <xdr:spPr>
        <a:xfrm>
          <a:off x="7861300" y="13438122"/>
          <a:ext cx="889000" cy="3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15491</xdr:rowOff>
    </xdr:from>
    <xdr:to>
      <xdr:col>41</xdr:col>
      <xdr:colOff>101600</xdr:colOff>
      <xdr:row>78</xdr:row>
      <xdr:rowOff>117091</xdr:rowOff>
    </xdr:to>
    <xdr:sp macro="" textlink="">
      <xdr:nvSpPr>
        <xdr:cNvPr id="417" name="フローチャート: 判断 416"/>
        <xdr:cNvSpPr/>
      </xdr:nvSpPr>
      <xdr:spPr>
        <a:xfrm>
          <a:off x="7810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108218</xdr:rowOff>
    </xdr:from>
    <xdr:ext cx="599010" cy="259045"/>
    <xdr:sp macro="" textlink="">
      <xdr:nvSpPr>
        <xdr:cNvPr id="418" name="テキスト ボックス 417"/>
        <xdr:cNvSpPr txBox="1"/>
      </xdr:nvSpPr>
      <xdr:spPr>
        <a:xfrm>
          <a:off x="7561795"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136502</xdr:rowOff>
    </xdr:from>
    <xdr:to>
      <xdr:col>55</xdr:col>
      <xdr:colOff>50800</xdr:colOff>
      <xdr:row>79</xdr:row>
      <xdr:rowOff>66652</xdr:rowOff>
    </xdr:to>
    <xdr:sp macro="" textlink="">
      <xdr:nvSpPr>
        <xdr:cNvPr id="424" name="楕円 423"/>
        <xdr:cNvSpPr/>
      </xdr:nvSpPr>
      <xdr:spPr>
        <a:xfrm>
          <a:off x="10426700" y="1350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51429</xdr:rowOff>
    </xdr:from>
    <xdr:ext cx="534377" cy="259045"/>
    <xdr:sp macro="" textlink="">
      <xdr:nvSpPr>
        <xdr:cNvPr id="425" name="普通建設事業費 （ うち新規整備　）該当値テキスト"/>
        <xdr:cNvSpPr txBox="1"/>
      </xdr:nvSpPr>
      <xdr:spPr>
        <a:xfrm>
          <a:off x="10528300" y="1342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146286</xdr:rowOff>
    </xdr:from>
    <xdr:to>
      <xdr:col>50</xdr:col>
      <xdr:colOff>165100</xdr:colOff>
      <xdr:row>77</xdr:row>
      <xdr:rowOff>76436</xdr:rowOff>
    </xdr:to>
    <xdr:sp macro="" textlink="">
      <xdr:nvSpPr>
        <xdr:cNvPr id="426" name="楕円 425"/>
        <xdr:cNvSpPr/>
      </xdr:nvSpPr>
      <xdr:spPr>
        <a:xfrm>
          <a:off x="9588500" y="131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92963</xdr:rowOff>
    </xdr:from>
    <xdr:ext cx="599010" cy="259045"/>
    <xdr:sp macro="" textlink="">
      <xdr:nvSpPr>
        <xdr:cNvPr id="427" name="テキスト ボックス 426"/>
        <xdr:cNvSpPr txBox="1"/>
      </xdr:nvSpPr>
      <xdr:spPr>
        <a:xfrm>
          <a:off x="9339795" y="1295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47389</xdr:rowOff>
    </xdr:from>
    <xdr:to>
      <xdr:col>46</xdr:col>
      <xdr:colOff>38100</xdr:colOff>
      <xdr:row>78</xdr:row>
      <xdr:rowOff>148989</xdr:rowOff>
    </xdr:to>
    <xdr:sp macro="" textlink="">
      <xdr:nvSpPr>
        <xdr:cNvPr id="428" name="楕円 427"/>
        <xdr:cNvSpPr/>
      </xdr:nvSpPr>
      <xdr:spPr>
        <a:xfrm>
          <a:off x="8699500" y="134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140116</xdr:rowOff>
    </xdr:from>
    <xdr:ext cx="534377" cy="259045"/>
    <xdr:sp macro="" textlink="">
      <xdr:nvSpPr>
        <xdr:cNvPr id="429" name="テキスト ボックス 428"/>
        <xdr:cNvSpPr txBox="1"/>
      </xdr:nvSpPr>
      <xdr:spPr>
        <a:xfrm>
          <a:off x="8483111" y="1351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14222</xdr:rowOff>
    </xdr:from>
    <xdr:to>
      <xdr:col>41</xdr:col>
      <xdr:colOff>101600</xdr:colOff>
      <xdr:row>78</xdr:row>
      <xdr:rowOff>115822</xdr:rowOff>
    </xdr:to>
    <xdr:sp macro="" textlink="">
      <xdr:nvSpPr>
        <xdr:cNvPr id="430" name="楕円 429"/>
        <xdr:cNvSpPr/>
      </xdr:nvSpPr>
      <xdr:spPr>
        <a:xfrm>
          <a:off x="7810500" y="133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132349</xdr:rowOff>
    </xdr:from>
    <xdr:ext cx="599010" cy="259045"/>
    <xdr:sp macro="" textlink="">
      <xdr:nvSpPr>
        <xdr:cNvPr id="431" name="テキスト ボックス 430"/>
        <xdr:cNvSpPr txBox="1"/>
      </xdr:nvSpPr>
      <xdr:spPr>
        <a:xfrm>
          <a:off x="7561795" y="1316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22157</xdr:rowOff>
    </xdr:from>
    <xdr:to>
      <xdr:col>55</xdr:col>
      <xdr:colOff>0</xdr:colOff>
      <xdr:row>98</xdr:row>
      <xdr:rowOff>140779</xdr:rowOff>
    </xdr:to>
    <xdr:cxnSp macro="">
      <xdr:nvCxnSpPr>
        <xdr:cNvPr id="460" name="直線コネクタ 459"/>
        <xdr:cNvCxnSpPr/>
      </xdr:nvCxnSpPr>
      <xdr:spPr>
        <a:xfrm flipV="1">
          <a:off x="9639300" y="16824257"/>
          <a:ext cx="838200" cy="11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136700</xdr:rowOff>
    </xdr:from>
    <xdr:ext cx="599010" cy="259045"/>
    <xdr:sp macro="" textlink="">
      <xdr:nvSpPr>
        <xdr:cNvPr id="461" name="普通建設事業費 （ うち更新整備　）平均値テキスト"/>
        <xdr:cNvSpPr txBox="1"/>
      </xdr:nvSpPr>
      <xdr:spPr>
        <a:xfrm>
          <a:off x="10528300" y="1676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67546</xdr:rowOff>
    </xdr:from>
    <xdr:to>
      <xdr:col>50</xdr:col>
      <xdr:colOff>114300</xdr:colOff>
      <xdr:row>98</xdr:row>
      <xdr:rowOff>140779</xdr:rowOff>
    </xdr:to>
    <xdr:cxnSp macro="">
      <xdr:nvCxnSpPr>
        <xdr:cNvPr id="463" name="直線コネクタ 462"/>
        <xdr:cNvCxnSpPr/>
      </xdr:nvCxnSpPr>
      <xdr:spPr>
        <a:xfrm>
          <a:off x="8750300" y="16869646"/>
          <a:ext cx="889000" cy="7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67546</xdr:rowOff>
    </xdr:from>
    <xdr:to>
      <xdr:col>45</xdr:col>
      <xdr:colOff>177800</xdr:colOff>
      <xdr:row>98</xdr:row>
      <xdr:rowOff>170878</xdr:rowOff>
    </xdr:to>
    <xdr:cxnSp macro="">
      <xdr:nvCxnSpPr>
        <xdr:cNvPr id="466" name="直線コネクタ 465"/>
        <xdr:cNvCxnSpPr/>
      </xdr:nvCxnSpPr>
      <xdr:spPr>
        <a:xfrm flipV="1">
          <a:off x="7861300" y="16869646"/>
          <a:ext cx="889000" cy="10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125779</xdr:rowOff>
    </xdr:from>
    <xdr:ext cx="599010" cy="259045"/>
    <xdr:sp macro="" textlink="">
      <xdr:nvSpPr>
        <xdr:cNvPr id="468" name="テキスト ボックス 467"/>
        <xdr:cNvSpPr txBox="1"/>
      </xdr:nvSpPr>
      <xdr:spPr>
        <a:xfrm>
          <a:off x="8450795" y="169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171298</xdr:rowOff>
    </xdr:from>
    <xdr:to>
      <xdr:col>41</xdr:col>
      <xdr:colOff>101600</xdr:colOff>
      <xdr:row>98</xdr:row>
      <xdr:rowOff>101448</xdr:rowOff>
    </xdr:to>
    <xdr:sp macro="" textlink="">
      <xdr:nvSpPr>
        <xdr:cNvPr id="469" name="フローチャート: 判断 468"/>
        <xdr:cNvSpPr/>
      </xdr:nvSpPr>
      <xdr:spPr>
        <a:xfrm>
          <a:off x="7810500" y="1680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117975</xdr:rowOff>
    </xdr:from>
    <xdr:ext cx="599010" cy="259045"/>
    <xdr:sp macro="" textlink="">
      <xdr:nvSpPr>
        <xdr:cNvPr id="470" name="テキスト ボックス 469"/>
        <xdr:cNvSpPr txBox="1"/>
      </xdr:nvSpPr>
      <xdr:spPr>
        <a:xfrm>
          <a:off x="7561795" y="1657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142807</xdr:rowOff>
    </xdr:from>
    <xdr:to>
      <xdr:col>55</xdr:col>
      <xdr:colOff>50800</xdr:colOff>
      <xdr:row>98</xdr:row>
      <xdr:rowOff>72957</xdr:rowOff>
    </xdr:to>
    <xdr:sp macro="" textlink="">
      <xdr:nvSpPr>
        <xdr:cNvPr id="476" name="楕円 475"/>
        <xdr:cNvSpPr/>
      </xdr:nvSpPr>
      <xdr:spPr>
        <a:xfrm>
          <a:off x="10426700" y="167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165684</xdr:rowOff>
    </xdr:from>
    <xdr:ext cx="599010" cy="259045"/>
    <xdr:sp macro="" textlink="">
      <xdr:nvSpPr>
        <xdr:cNvPr id="477" name="普通建設事業費 （ うち更新整備　）該当値テキスト"/>
        <xdr:cNvSpPr txBox="1"/>
      </xdr:nvSpPr>
      <xdr:spPr>
        <a:xfrm>
          <a:off x="10528300" y="1662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89979</xdr:rowOff>
    </xdr:from>
    <xdr:to>
      <xdr:col>50</xdr:col>
      <xdr:colOff>165100</xdr:colOff>
      <xdr:row>99</xdr:row>
      <xdr:rowOff>20129</xdr:rowOff>
    </xdr:to>
    <xdr:sp macro="" textlink="">
      <xdr:nvSpPr>
        <xdr:cNvPr id="478" name="楕円 477"/>
        <xdr:cNvSpPr/>
      </xdr:nvSpPr>
      <xdr:spPr>
        <a:xfrm>
          <a:off x="9588500" y="1689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11256</xdr:rowOff>
    </xdr:from>
    <xdr:ext cx="534377" cy="259045"/>
    <xdr:sp macro="" textlink="">
      <xdr:nvSpPr>
        <xdr:cNvPr id="479" name="テキスト ボックス 478"/>
        <xdr:cNvSpPr txBox="1"/>
      </xdr:nvSpPr>
      <xdr:spPr>
        <a:xfrm>
          <a:off x="9372111" y="1698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16746</xdr:rowOff>
    </xdr:from>
    <xdr:to>
      <xdr:col>46</xdr:col>
      <xdr:colOff>38100</xdr:colOff>
      <xdr:row>98</xdr:row>
      <xdr:rowOff>118346</xdr:rowOff>
    </xdr:to>
    <xdr:sp macro="" textlink="">
      <xdr:nvSpPr>
        <xdr:cNvPr id="480" name="楕円 479"/>
        <xdr:cNvSpPr/>
      </xdr:nvSpPr>
      <xdr:spPr>
        <a:xfrm>
          <a:off x="8699500" y="168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134873</xdr:rowOff>
    </xdr:from>
    <xdr:ext cx="599010" cy="259045"/>
    <xdr:sp macro="" textlink="">
      <xdr:nvSpPr>
        <xdr:cNvPr id="481" name="テキスト ボックス 480"/>
        <xdr:cNvSpPr txBox="1"/>
      </xdr:nvSpPr>
      <xdr:spPr>
        <a:xfrm>
          <a:off x="8450795" y="1659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120078</xdr:rowOff>
    </xdr:from>
    <xdr:to>
      <xdr:col>41</xdr:col>
      <xdr:colOff>101600</xdr:colOff>
      <xdr:row>99</xdr:row>
      <xdr:rowOff>50228</xdr:rowOff>
    </xdr:to>
    <xdr:sp macro="" textlink="">
      <xdr:nvSpPr>
        <xdr:cNvPr id="482" name="楕円 481"/>
        <xdr:cNvSpPr/>
      </xdr:nvSpPr>
      <xdr:spPr>
        <a:xfrm>
          <a:off x="7810500" y="169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41355</xdr:rowOff>
    </xdr:from>
    <xdr:ext cx="534377" cy="259045"/>
    <xdr:sp macro="" textlink="">
      <xdr:nvSpPr>
        <xdr:cNvPr id="483" name="テキスト ボックス 482"/>
        <xdr:cNvSpPr txBox="1"/>
      </xdr:nvSpPr>
      <xdr:spPr>
        <a:xfrm>
          <a:off x="7594111" y="170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159181</xdr:rowOff>
    </xdr:from>
    <xdr:to>
      <xdr:col>85</xdr:col>
      <xdr:colOff>127000</xdr:colOff>
      <xdr:row>38</xdr:row>
      <xdr:rowOff>61203</xdr:rowOff>
    </xdr:to>
    <xdr:cxnSp macro="">
      <xdr:nvCxnSpPr>
        <xdr:cNvPr id="510" name="直線コネクタ 509"/>
        <xdr:cNvCxnSpPr/>
      </xdr:nvCxnSpPr>
      <xdr:spPr>
        <a:xfrm flipV="1">
          <a:off x="15481300" y="6502831"/>
          <a:ext cx="838200" cy="7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42057</xdr:rowOff>
    </xdr:from>
    <xdr:ext cx="534377" cy="259045"/>
    <xdr:sp macro="" textlink="">
      <xdr:nvSpPr>
        <xdr:cNvPr id="511" name="災害復旧事業費平均値テキスト"/>
        <xdr:cNvSpPr txBox="1"/>
      </xdr:nvSpPr>
      <xdr:spPr>
        <a:xfrm>
          <a:off x="16370300" y="6557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113861</xdr:rowOff>
    </xdr:from>
    <xdr:to>
      <xdr:col>81</xdr:col>
      <xdr:colOff>50800</xdr:colOff>
      <xdr:row>38</xdr:row>
      <xdr:rowOff>61203</xdr:rowOff>
    </xdr:to>
    <xdr:cxnSp macro="">
      <xdr:nvCxnSpPr>
        <xdr:cNvPr id="513" name="直線コネクタ 512"/>
        <xdr:cNvCxnSpPr/>
      </xdr:nvCxnSpPr>
      <xdr:spPr>
        <a:xfrm>
          <a:off x="14592300" y="6457511"/>
          <a:ext cx="889000" cy="11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161607</xdr:rowOff>
    </xdr:from>
    <xdr:ext cx="469744" cy="259045"/>
    <xdr:sp macro="" textlink="">
      <xdr:nvSpPr>
        <xdr:cNvPr id="515" name="テキスト ボックス 514"/>
        <xdr:cNvSpPr txBox="1"/>
      </xdr:nvSpPr>
      <xdr:spPr>
        <a:xfrm>
          <a:off x="15246428" y="667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47185</xdr:rowOff>
    </xdr:from>
    <xdr:to>
      <xdr:col>76</xdr:col>
      <xdr:colOff>114300</xdr:colOff>
      <xdr:row>37</xdr:row>
      <xdr:rowOff>113861</xdr:rowOff>
    </xdr:to>
    <xdr:cxnSp macro="">
      <xdr:nvCxnSpPr>
        <xdr:cNvPr id="516" name="直線コネクタ 515"/>
        <xdr:cNvCxnSpPr/>
      </xdr:nvCxnSpPr>
      <xdr:spPr>
        <a:xfrm>
          <a:off x="13703300" y="6390835"/>
          <a:ext cx="889000" cy="6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153980</xdr:rowOff>
    </xdr:from>
    <xdr:ext cx="534377" cy="259045"/>
    <xdr:sp macro="" textlink="">
      <xdr:nvSpPr>
        <xdr:cNvPr id="518" name="テキスト ボックス 517"/>
        <xdr:cNvSpPr txBox="1"/>
      </xdr:nvSpPr>
      <xdr:spPr>
        <a:xfrm>
          <a:off x="14325111" y="66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138500</xdr:rowOff>
    </xdr:from>
    <xdr:to>
      <xdr:col>71</xdr:col>
      <xdr:colOff>177800</xdr:colOff>
      <xdr:row>37</xdr:row>
      <xdr:rowOff>47185</xdr:rowOff>
    </xdr:to>
    <xdr:cxnSp macro="">
      <xdr:nvCxnSpPr>
        <xdr:cNvPr id="519" name="直線コネクタ 518"/>
        <xdr:cNvCxnSpPr/>
      </xdr:nvCxnSpPr>
      <xdr:spPr>
        <a:xfrm>
          <a:off x="12814300" y="6139250"/>
          <a:ext cx="889000" cy="25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56327</xdr:rowOff>
    </xdr:from>
    <xdr:to>
      <xdr:col>72</xdr:col>
      <xdr:colOff>38100</xdr:colOff>
      <xdr:row>38</xdr:row>
      <xdr:rowOff>157927</xdr:rowOff>
    </xdr:to>
    <xdr:sp macro="" textlink="">
      <xdr:nvSpPr>
        <xdr:cNvPr id="520" name="フローチャート: 判断 519"/>
        <xdr:cNvSpPr/>
      </xdr:nvSpPr>
      <xdr:spPr>
        <a:xfrm>
          <a:off x="13652500" y="657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149054</xdr:rowOff>
    </xdr:from>
    <xdr:ext cx="534377" cy="259045"/>
    <xdr:sp macro="" textlink="">
      <xdr:nvSpPr>
        <xdr:cNvPr id="521" name="テキスト ボックス 520"/>
        <xdr:cNvSpPr txBox="1"/>
      </xdr:nvSpPr>
      <xdr:spPr>
        <a:xfrm>
          <a:off x="13436111" y="666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52950</xdr:rowOff>
    </xdr:from>
    <xdr:to>
      <xdr:col>67</xdr:col>
      <xdr:colOff>101600</xdr:colOff>
      <xdr:row>38</xdr:row>
      <xdr:rowOff>154550</xdr:rowOff>
    </xdr:to>
    <xdr:sp macro="" textlink="">
      <xdr:nvSpPr>
        <xdr:cNvPr id="522" name="フローチャート: 判断 521"/>
        <xdr:cNvSpPr/>
      </xdr:nvSpPr>
      <xdr:spPr>
        <a:xfrm>
          <a:off x="12763500" y="65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145677</xdr:rowOff>
    </xdr:from>
    <xdr:ext cx="534377" cy="259045"/>
    <xdr:sp macro="" textlink="">
      <xdr:nvSpPr>
        <xdr:cNvPr id="523" name="テキスト ボックス 522"/>
        <xdr:cNvSpPr txBox="1"/>
      </xdr:nvSpPr>
      <xdr:spPr>
        <a:xfrm>
          <a:off x="12547111" y="666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108381</xdr:rowOff>
    </xdr:from>
    <xdr:to>
      <xdr:col>85</xdr:col>
      <xdr:colOff>177800</xdr:colOff>
      <xdr:row>38</xdr:row>
      <xdr:rowOff>38531</xdr:rowOff>
    </xdr:to>
    <xdr:sp macro="" textlink="">
      <xdr:nvSpPr>
        <xdr:cNvPr id="529" name="楕円 528"/>
        <xdr:cNvSpPr/>
      </xdr:nvSpPr>
      <xdr:spPr>
        <a:xfrm>
          <a:off x="16268700" y="645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131258</xdr:rowOff>
    </xdr:from>
    <xdr:ext cx="534377" cy="259045"/>
    <xdr:sp macro="" textlink="">
      <xdr:nvSpPr>
        <xdr:cNvPr id="530" name="災害復旧事業費該当値テキスト"/>
        <xdr:cNvSpPr txBox="1"/>
      </xdr:nvSpPr>
      <xdr:spPr>
        <a:xfrm>
          <a:off x="16370300" y="630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10403</xdr:rowOff>
    </xdr:from>
    <xdr:to>
      <xdr:col>81</xdr:col>
      <xdr:colOff>101600</xdr:colOff>
      <xdr:row>38</xdr:row>
      <xdr:rowOff>112003</xdr:rowOff>
    </xdr:to>
    <xdr:sp macro="" textlink="">
      <xdr:nvSpPr>
        <xdr:cNvPr id="531" name="楕円 530"/>
        <xdr:cNvSpPr/>
      </xdr:nvSpPr>
      <xdr:spPr>
        <a:xfrm>
          <a:off x="15430500" y="65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128530</xdr:rowOff>
    </xdr:from>
    <xdr:ext cx="534377" cy="259045"/>
    <xdr:sp macro="" textlink="">
      <xdr:nvSpPr>
        <xdr:cNvPr id="532" name="テキスト ボックス 531"/>
        <xdr:cNvSpPr txBox="1"/>
      </xdr:nvSpPr>
      <xdr:spPr>
        <a:xfrm>
          <a:off x="15214111" y="630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63061</xdr:rowOff>
    </xdr:from>
    <xdr:to>
      <xdr:col>76</xdr:col>
      <xdr:colOff>165100</xdr:colOff>
      <xdr:row>37</xdr:row>
      <xdr:rowOff>164661</xdr:rowOff>
    </xdr:to>
    <xdr:sp macro="" textlink="">
      <xdr:nvSpPr>
        <xdr:cNvPr id="533" name="楕円 532"/>
        <xdr:cNvSpPr/>
      </xdr:nvSpPr>
      <xdr:spPr>
        <a:xfrm>
          <a:off x="14541500" y="64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9738</xdr:rowOff>
    </xdr:from>
    <xdr:ext cx="534377" cy="259045"/>
    <xdr:sp macro="" textlink="">
      <xdr:nvSpPr>
        <xdr:cNvPr id="534" name="テキスト ボックス 533"/>
        <xdr:cNvSpPr txBox="1"/>
      </xdr:nvSpPr>
      <xdr:spPr>
        <a:xfrm>
          <a:off x="14325111" y="618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167835</xdr:rowOff>
    </xdr:from>
    <xdr:to>
      <xdr:col>72</xdr:col>
      <xdr:colOff>38100</xdr:colOff>
      <xdr:row>37</xdr:row>
      <xdr:rowOff>97985</xdr:rowOff>
    </xdr:to>
    <xdr:sp macro="" textlink="">
      <xdr:nvSpPr>
        <xdr:cNvPr id="535" name="楕円 534"/>
        <xdr:cNvSpPr/>
      </xdr:nvSpPr>
      <xdr:spPr>
        <a:xfrm>
          <a:off x="13652500" y="63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114512</xdr:rowOff>
    </xdr:from>
    <xdr:ext cx="599010" cy="259045"/>
    <xdr:sp macro="" textlink="">
      <xdr:nvSpPr>
        <xdr:cNvPr id="536" name="テキスト ボックス 535"/>
        <xdr:cNvSpPr txBox="1"/>
      </xdr:nvSpPr>
      <xdr:spPr>
        <a:xfrm>
          <a:off x="13403795" y="611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87700</xdr:rowOff>
    </xdr:from>
    <xdr:to>
      <xdr:col>67</xdr:col>
      <xdr:colOff>101600</xdr:colOff>
      <xdr:row>36</xdr:row>
      <xdr:rowOff>17850</xdr:rowOff>
    </xdr:to>
    <xdr:sp macro="" textlink="">
      <xdr:nvSpPr>
        <xdr:cNvPr id="537" name="楕円 536"/>
        <xdr:cNvSpPr/>
      </xdr:nvSpPr>
      <xdr:spPr>
        <a:xfrm>
          <a:off x="12763500" y="608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34377</xdr:rowOff>
    </xdr:from>
    <xdr:ext cx="599010" cy="259045"/>
    <xdr:sp macro="" textlink="">
      <xdr:nvSpPr>
        <xdr:cNvPr id="538" name="テキスト ボックス 537"/>
        <xdr:cNvSpPr txBox="1"/>
      </xdr:nvSpPr>
      <xdr:spPr>
        <a:xfrm>
          <a:off x="12514795" y="586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2" name="テキスト ボックス 551"/>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4" name="テキスト ボックス 553"/>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6" name="テキスト ボックス 555"/>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58" name="テキスト ボックス 55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0" name="テキスト ボックス 559"/>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2" name="テキスト ボックス 56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9" name="フローチャート: 判断 57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0" name="テキスト ボックス 57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1" name="フローチャート: 判断 580"/>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2" name="テキスト ボックス 581"/>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5" name="テキスト ボックス 59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3" name="直線コネクタ 62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5" name="直線コネクタ 62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7" name="直線コネクタ 62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58443</xdr:rowOff>
    </xdr:from>
    <xdr:to>
      <xdr:col>85</xdr:col>
      <xdr:colOff>127000</xdr:colOff>
      <xdr:row>77</xdr:row>
      <xdr:rowOff>105845</xdr:rowOff>
    </xdr:to>
    <xdr:cxnSp macro="">
      <xdr:nvCxnSpPr>
        <xdr:cNvPr id="628" name="直線コネクタ 627"/>
        <xdr:cNvCxnSpPr/>
      </xdr:nvCxnSpPr>
      <xdr:spPr>
        <a:xfrm flipV="1">
          <a:off x="15481300" y="13088643"/>
          <a:ext cx="838200" cy="2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9"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30" name="フローチャート: 判断 62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105845</xdr:rowOff>
    </xdr:from>
    <xdr:to>
      <xdr:col>81</xdr:col>
      <xdr:colOff>50800</xdr:colOff>
      <xdr:row>77</xdr:row>
      <xdr:rowOff>142247</xdr:rowOff>
    </xdr:to>
    <xdr:cxnSp macro="">
      <xdr:nvCxnSpPr>
        <xdr:cNvPr id="631" name="直線コネクタ 630"/>
        <xdr:cNvCxnSpPr/>
      </xdr:nvCxnSpPr>
      <xdr:spPr>
        <a:xfrm flipV="1">
          <a:off x="14592300" y="13307495"/>
          <a:ext cx="889000" cy="3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2" name="フローチャート: 判断 63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33" name="テキスト ボックス 632"/>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142247</xdr:rowOff>
    </xdr:from>
    <xdr:to>
      <xdr:col>76</xdr:col>
      <xdr:colOff>114300</xdr:colOff>
      <xdr:row>77</xdr:row>
      <xdr:rowOff>150755</xdr:rowOff>
    </xdr:to>
    <xdr:cxnSp macro="">
      <xdr:nvCxnSpPr>
        <xdr:cNvPr id="634" name="直線コネクタ 633"/>
        <xdr:cNvCxnSpPr/>
      </xdr:nvCxnSpPr>
      <xdr:spPr>
        <a:xfrm flipV="1">
          <a:off x="13703300" y="13343897"/>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35" name="フローチャート: 判断 63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36" name="テキスト ボックス 635"/>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150755</xdr:rowOff>
    </xdr:from>
    <xdr:to>
      <xdr:col>71</xdr:col>
      <xdr:colOff>177800</xdr:colOff>
      <xdr:row>77</xdr:row>
      <xdr:rowOff>159888</xdr:rowOff>
    </xdr:to>
    <xdr:cxnSp macro="">
      <xdr:nvCxnSpPr>
        <xdr:cNvPr id="637" name="直線コネクタ 636"/>
        <xdr:cNvCxnSpPr/>
      </xdr:nvCxnSpPr>
      <xdr:spPr>
        <a:xfrm flipV="1">
          <a:off x="12814300" y="13352405"/>
          <a:ext cx="889000"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11619</xdr:rowOff>
    </xdr:from>
    <xdr:to>
      <xdr:col>72</xdr:col>
      <xdr:colOff>38100</xdr:colOff>
      <xdr:row>77</xdr:row>
      <xdr:rowOff>113219</xdr:rowOff>
    </xdr:to>
    <xdr:sp macro="" textlink="">
      <xdr:nvSpPr>
        <xdr:cNvPr id="638" name="フローチャート: 判断 637"/>
        <xdr:cNvSpPr/>
      </xdr:nvSpPr>
      <xdr:spPr>
        <a:xfrm>
          <a:off x="13652500" y="1321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129746</xdr:rowOff>
    </xdr:from>
    <xdr:ext cx="599010" cy="259045"/>
    <xdr:sp macro="" textlink="">
      <xdr:nvSpPr>
        <xdr:cNvPr id="639" name="テキスト ボックス 638"/>
        <xdr:cNvSpPr txBox="1"/>
      </xdr:nvSpPr>
      <xdr:spPr>
        <a:xfrm>
          <a:off x="13403795" y="1298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157336</xdr:rowOff>
    </xdr:from>
    <xdr:to>
      <xdr:col>67</xdr:col>
      <xdr:colOff>101600</xdr:colOff>
      <xdr:row>77</xdr:row>
      <xdr:rowOff>87486</xdr:rowOff>
    </xdr:to>
    <xdr:sp macro="" textlink="">
      <xdr:nvSpPr>
        <xdr:cNvPr id="640" name="フローチャート: 判断 639"/>
        <xdr:cNvSpPr/>
      </xdr:nvSpPr>
      <xdr:spPr>
        <a:xfrm>
          <a:off x="12763500" y="1318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104013</xdr:rowOff>
    </xdr:from>
    <xdr:ext cx="599010" cy="259045"/>
    <xdr:sp macro="" textlink="">
      <xdr:nvSpPr>
        <xdr:cNvPr id="641" name="テキスト ボックス 640"/>
        <xdr:cNvSpPr txBox="1"/>
      </xdr:nvSpPr>
      <xdr:spPr>
        <a:xfrm>
          <a:off x="12514795" y="1296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7643</xdr:rowOff>
    </xdr:from>
    <xdr:to>
      <xdr:col>85</xdr:col>
      <xdr:colOff>177800</xdr:colOff>
      <xdr:row>76</xdr:row>
      <xdr:rowOff>109243</xdr:rowOff>
    </xdr:to>
    <xdr:sp macro="" textlink="">
      <xdr:nvSpPr>
        <xdr:cNvPr id="647" name="楕円 646"/>
        <xdr:cNvSpPr/>
      </xdr:nvSpPr>
      <xdr:spPr>
        <a:xfrm>
          <a:off x="16268700" y="130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30519</xdr:rowOff>
    </xdr:from>
    <xdr:ext cx="599010" cy="259045"/>
    <xdr:sp macro="" textlink="">
      <xdr:nvSpPr>
        <xdr:cNvPr id="648" name="公債費該当値テキスト"/>
        <xdr:cNvSpPr txBox="1"/>
      </xdr:nvSpPr>
      <xdr:spPr>
        <a:xfrm>
          <a:off x="16370300" y="128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55045</xdr:rowOff>
    </xdr:from>
    <xdr:to>
      <xdr:col>81</xdr:col>
      <xdr:colOff>101600</xdr:colOff>
      <xdr:row>77</xdr:row>
      <xdr:rowOff>156645</xdr:rowOff>
    </xdr:to>
    <xdr:sp macro="" textlink="">
      <xdr:nvSpPr>
        <xdr:cNvPr id="649" name="楕円 648"/>
        <xdr:cNvSpPr/>
      </xdr:nvSpPr>
      <xdr:spPr>
        <a:xfrm>
          <a:off x="15430500" y="132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147772</xdr:rowOff>
    </xdr:from>
    <xdr:ext cx="599010" cy="259045"/>
    <xdr:sp macro="" textlink="">
      <xdr:nvSpPr>
        <xdr:cNvPr id="650" name="テキスト ボックス 649"/>
        <xdr:cNvSpPr txBox="1"/>
      </xdr:nvSpPr>
      <xdr:spPr>
        <a:xfrm>
          <a:off x="15181795" y="1334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91447</xdr:rowOff>
    </xdr:from>
    <xdr:to>
      <xdr:col>76</xdr:col>
      <xdr:colOff>165100</xdr:colOff>
      <xdr:row>78</xdr:row>
      <xdr:rowOff>21597</xdr:rowOff>
    </xdr:to>
    <xdr:sp macro="" textlink="">
      <xdr:nvSpPr>
        <xdr:cNvPr id="651" name="楕円 650"/>
        <xdr:cNvSpPr/>
      </xdr:nvSpPr>
      <xdr:spPr>
        <a:xfrm>
          <a:off x="14541500" y="132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12724</xdr:rowOff>
    </xdr:from>
    <xdr:ext cx="534377" cy="259045"/>
    <xdr:sp macro="" textlink="">
      <xdr:nvSpPr>
        <xdr:cNvPr id="652" name="テキスト ボックス 651"/>
        <xdr:cNvSpPr txBox="1"/>
      </xdr:nvSpPr>
      <xdr:spPr>
        <a:xfrm>
          <a:off x="14325111" y="133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99955</xdr:rowOff>
    </xdr:from>
    <xdr:to>
      <xdr:col>72</xdr:col>
      <xdr:colOff>38100</xdr:colOff>
      <xdr:row>78</xdr:row>
      <xdr:rowOff>30105</xdr:rowOff>
    </xdr:to>
    <xdr:sp macro="" textlink="">
      <xdr:nvSpPr>
        <xdr:cNvPr id="653" name="楕円 652"/>
        <xdr:cNvSpPr/>
      </xdr:nvSpPr>
      <xdr:spPr>
        <a:xfrm>
          <a:off x="13652500" y="13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21232</xdr:rowOff>
    </xdr:from>
    <xdr:ext cx="534377" cy="259045"/>
    <xdr:sp macro="" textlink="">
      <xdr:nvSpPr>
        <xdr:cNvPr id="654" name="テキスト ボックス 653"/>
        <xdr:cNvSpPr txBox="1"/>
      </xdr:nvSpPr>
      <xdr:spPr>
        <a:xfrm>
          <a:off x="13436111" y="1339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109088</xdr:rowOff>
    </xdr:from>
    <xdr:to>
      <xdr:col>67</xdr:col>
      <xdr:colOff>101600</xdr:colOff>
      <xdr:row>78</xdr:row>
      <xdr:rowOff>39238</xdr:rowOff>
    </xdr:to>
    <xdr:sp macro="" textlink="">
      <xdr:nvSpPr>
        <xdr:cNvPr id="655" name="楕円 654"/>
        <xdr:cNvSpPr/>
      </xdr:nvSpPr>
      <xdr:spPr>
        <a:xfrm>
          <a:off x="12763500" y="1331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30365</xdr:rowOff>
    </xdr:from>
    <xdr:ext cx="534377" cy="259045"/>
    <xdr:sp macro="" textlink="">
      <xdr:nvSpPr>
        <xdr:cNvPr id="656" name="テキスト ボックス 655"/>
        <xdr:cNvSpPr txBox="1"/>
      </xdr:nvSpPr>
      <xdr:spPr>
        <a:xfrm>
          <a:off x="12547111" y="1340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80" name="直線コネクタ 67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8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2" name="直線コネクタ 68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4" name="直線コネクタ 68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121315</xdr:rowOff>
    </xdr:from>
    <xdr:to>
      <xdr:col>85</xdr:col>
      <xdr:colOff>127000</xdr:colOff>
      <xdr:row>99</xdr:row>
      <xdr:rowOff>30505</xdr:rowOff>
    </xdr:to>
    <xdr:cxnSp macro="">
      <xdr:nvCxnSpPr>
        <xdr:cNvPr id="685" name="直線コネクタ 684"/>
        <xdr:cNvCxnSpPr/>
      </xdr:nvCxnSpPr>
      <xdr:spPr>
        <a:xfrm>
          <a:off x="15481300" y="16923415"/>
          <a:ext cx="838200" cy="8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6"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7" name="フローチャート: 判断 68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68238</xdr:rowOff>
    </xdr:from>
    <xdr:to>
      <xdr:col>81</xdr:col>
      <xdr:colOff>50800</xdr:colOff>
      <xdr:row>98</xdr:row>
      <xdr:rowOff>121315</xdr:rowOff>
    </xdr:to>
    <xdr:cxnSp macro="">
      <xdr:nvCxnSpPr>
        <xdr:cNvPr id="688" name="直線コネクタ 687"/>
        <xdr:cNvCxnSpPr/>
      </xdr:nvCxnSpPr>
      <xdr:spPr>
        <a:xfrm>
          <a:off x="14592300" y="16870338"/>
          <a:ext cx="889000" cy="5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9" name="フローチャート: 判断 68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90" name="テキスト ボックス 689"/>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68238</xdr:rowOff>
    </xdr:from>
    <xdr:to>
      <xdr:col>76</xdr:col>
      <xdr:colOff>114300</xdr:colOff>
      <xdr:row>98</xdr:row>
      <xdr:rowOff>158618</xdr:rowOff>
    </xdr:to>
    <xdr:cxnSp macro="">
      <xdr:nvCxnSpPr>
        <xdr:cNvPr id="691" name="直線コネクタ 690"/>
        <xdr:cNvCxnSpPr/>
      </xdr:nvCxnSpPr>
      <xdr:spPr>
        <a:xfrm flipV="1">
          <a:off x="13703300" y="16870338"/>
          <a:ext cx="889000" cy="9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92" name="フローチャート: 判断 69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93" name="テキスト ボックス 692"/>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97180</xdr:rowOff>
    </xdr:from>
    <xdr:to>
      <xdr:col>71</xdr:col>
      <xdr:colOff>177800</xdr:colOff>
      <xdr:row>98</xdr:row>
      <xdr:rowOff>158618</xdr:rowOff>
    </xdr:to>
    <xdr:cxnSp macro="">
      <xdr:nvCxnSpPr>
        <xdr:cNvPr id="694" name="直線コネクタ 693"/>
        <xdr:cNvCxnSpPr/>
      </xdr:nvCxnSpPr>
      <xdr:spPr>
        <a:xfrm>
          <a:off x="12814300" y="16727830"/>
          <a:ext cx="889000" cy="23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28614</xdr:rowOff>
    </xdr:from>
    <xdr:to>
      <xdr:col>72</xdr:col>
      <xdr:colOff>38100</xdr:colOff>
      <xdr:row>98</xdr:row>
      <xdr:rowOff>130214</xdr:rowOff>
    </xdr:to>
    <xdr:sp macro="" textlink="">
      <xdr:nvSpPr>
        <xdr:cNvPr id="695" name="フローチャート: 判断 694"/>
        <xdr:cNvSpPr/>
      </xdr:nvSpPr>
      <xdr:spPr>
        <a:xfrm>
          <a:off x="13652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146741</xdr:rowOff>
    </xdr:from>
    <xdr:ext cx="534377" cy="259045"/>
    <xdr:sp macro="" textlink="">
      <xdr:nvSpPr>
        <xdr:cNvPr id="696" name="テキスト ボックス 695"/>
        <xdr:cNvSpPr txBox="1"/>
      </xdr:nvSpPr>
      <xdr:spPr>
        <a:xfrm>
          <a:off x="13436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8620</xdr:rowOff>
    </xdr:from>
    <xdr:to>
      <xdr:col>67</xdr:col>
      <xdr:colOff>101600</xdr:colOff>
      <xdr:row>98</xdr:row>
      <xdr:rowOff>110220</xdr:rowOff>
    </xdr:to>
    <xdr:sp macro="" textlink="">
      <xdr:nvSpPr>
        <xdr:cNvPr id="697" name="フローチャート: 判断 696"/>
        <xdr:cNvSpPr/>
      </xdr:nvSpPr>
      <xdr:spPr>
        <a:xfrm>
          <a:off x="12763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101347</xdr:rowOff>
    </xdr:from>
    <xdr:ext cx="534377" cy="259045"/>
    <xdr:sp macro="" textlink="">
      <xdr:nvSpPr>
        <xdr:cNvPr id="698" name="テキスト ボックス 697"/>
        <xdr:cNvSpPr txBox="1"/>
      </xdr:nvSpPr>
      <xdr:spPr>
        <a:xfrm>
          <a:off x="12547111" y="169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151155</xdr:rowOff>
    </xdr:from>
    <xdr:to>
      <xdr:col>85</xdr:col>
      <xdr:colOff>177800</xdr:colOff>
      <xdr:row>99</xdr:row>
      <xdr:rowOff>81305</xdr:rowOff>
    </xdr:to>
    <xdr:sp macro="" textlink="">
      <xdr:nvSpPr>
        <xdr:cNvPr id="704" name="楕円 703"/>
        <xdr:cNvSpPr/>
      </xdr:nvSpPr>
      <xdr:spPr>
        <a:xfrm>
          <a:off x="16268700" y="169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66082</xdr:rowOff>
    </xdr:from>
    <xdr:ext cx="469744" cy="259045"/>
    <xdr:sp macro="" textlink="">
      <xdr:nvSpPr>
        <xdr:cNvPr id="705" name="積立金該当値テキスト"/>
        <xdr:cNvSpPr txBox="1"/>
      </xdr:nvSpPr>
      <xdr:spPr>
        <a:xfrm>
          <a:off x="16370300" y="1686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70515</xdr:rowOff>
    </xdr:from>
    <xdr:to>
      <xdr:col>81</xdr:col>
      <xdr:colOff>101600</xdr:colOff>
      <xdr:row>99</xdr:row>
      <xdr:rowOff>665</xdr:rowOff>
    </xdr:to>
    <xdr:sp macro="" textlink="">
      <xdr:nvSpPr>
        <xdr:cNvPr id="706" name="楕円 705"/>
        <xdr:cNvSpPr/>
      </xdr:nvSpPr>
      <xdr:spPr>
        <a:xfrm>
          <a:off x="15430500" y="1687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163242</xdr:rowOff>
    </xdr:from>
    <xdr:ext cx="534377" cy="259045"/>
    <xdr:sp macro="" textlink="">
      <xdr:nvSpPr>
        <xdr:cNvPr id="707" name="テキスト ボックス 706"/>
        <xdr:cNvSpPr txBox="1"/>
      </xdr:nvSpPr>
      <xdr:spPr>
        <a:xfrm>
          <a:off x="15214111" y="1696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17438</xdr:rowOff>
    </xdr:from>
    <xdr:to>
      <xdr:col>76</xdr:col>
      <xdr:colOff>165100</xdr:colOff>
      <xdr:row>98</xdr:row>
      <xdr:rowOff>119038</xdr:rowOff>
    </xdr:to>
    <xdr:sp macro="" textlink="">
      <xdr:nvSpPr>
        <xdr:cNvPr id="708" name="楕円 707"/>
        <xdr:cNvSpPr/>
      </xdr:nvSpPr>
      <xdr:spPr>
        <a:xfrm>
          <a:off x="14541500" y="168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110165</xdr:rowOff>
    </xdr:from>
    <xdr:ext cx="534377" cy="259045"/>
    <xdr:sp macro="" textlink="">
      <xdr:nvSpPr>
        <xdr:cNvPr id="709" name="テキスト ボックス 708"/>
        <xdr:cNvSpPr txBox="1"/>
      </xdr:nvSpPr>
      <xdr:spPr>
        <a:xfrm>
          <a:off x="14325111" y="1691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107818</xdr:rowOff>
    </xdr:from>
    <xdr:to>
      <xdr:col>72</xdr:col>
      <xdr:colOff>38100</xdr:colOff>
      <xdr:row>99</xdr:row>
      <xdr:rowOff>37968</xdr:rowOff>
    </xdr:to>
    <xdr:sp macro="" textlink="">
      <xdr:nvSpPr>
        <xdr:cNvPr id="710" name="楕円 709"/>
        <xdr:cNvSpPr/>
      </xdr:nvSpPr>
      <xdr:spPr>
        <a:xfrm>
          <a:off x="13652500" y="169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29095</xdr:rowOff>
    </xdr:from>
    <xdr:ext cx="534377" cy="259045"/>
    <xdr:sp macro="" textlink="">
      <xdr:nvSpPr>
        <xdr:cNvPr id="711" name="テキスト ボックス 710"/>
        <xdr:cNvSpPr txBox="1"/>
      </xdr:nvSpPr>
      <xdr:spPr>
        <a:xfrm>
          <a:off x="13436111" y="170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46380</xdr:rowOff>
    </xdr:from>
    <xdr:to>
      <xdr:col>67</xdr:col>
      <xdr:colOff>101600</xdr:colOff>
      <xdr:row>97</xdr:row>
      <xdr:rowOff>147980</xdr:rowOff>
    </xdr:to>
    <xdr:sp macro="" textlink="">
      <xdr:nvSpPr>
        <xdr:cNvPr id="712" name="楕円 711"/>
        <xdr:cNvSpPr/>
      </xdr:nvSpPr>
      <xdr:spPr>
        <a:xfrm>
          <a:off x="12763500" y="166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164507</xdr:rowOff>
    </xdr:from>
    <xdr:ext cx="599010" cy="259045"/>
    <xdr:sp macro="" textlink="">
      <xdr:nvSpPr>
        <xdr:cNvPr id="713" name="テキスト ボックス 712"/>
        <xdr:cNvSpPr txBox="1"/>
      </xdr:nvSpPr>
      <xdr:spPr>
        <a:xfrm>
          <a:off x="12514795" y="1645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3" name="直線コネクタ 73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7" name="直線コネクタ 73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40" name="フローチャート: 判断 73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12941</xdr:rowOff>
    </xdr:from>
    <xdr:to>
      <xdr:col>111</xdr:col>
      <xdr:colOff>177800</xdr:colOff>
      <xdr:row>38</xdr:row>
      <xdr:rowOff>25400</xdr:rowOff>
    </xdr:to>
    <xdr:cxnSp macro="">
      <xdr:nvCxnSpPr>
        <xdr:cNvPr id="741" name="直線コネクタ 740"/>
        <xdr:cNvCxnSpPr/>
      </xdr:nvCxnSpPr>
      <xdr:spPr>
        <a:xfrm>
          <a:off x="20434300" y="6528041"/>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2" name="フローチャート: 判断 74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3" name="テキスト ボックス 74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12941</xdr:rowOff>
    </xdr:from>
    <xdr:to>
      <xdr:col>107</xdr:col>
      <xdr:colOff>50800</xdr:colOff>
      <xdr:row>38</xdr:row>
      <xdr:rowOff>25400</xdr:rowOff>
    </xdr:to>
    <xdr:cxnSp macro="">
      <xdr:nvCxnSpPr>
        <xdr:cNvPr id="744" name="直線コネクタ 743"/>
        <xdr:cNvCxnSpPr/>
      </xdr:nvCxnSpPr>
      <xdr:spPr>
        <a:xfrm flipV="1">
          <a:off x="19545300" y="6528041"/>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45" name="フローチャート: 判断 74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46" name="テキスト ボックス 74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133534</xdr:rowOff>
    </xdr:from>
    <xdr:to>
      <xdr:col>102</xdr:col>
      <xdr:colOff>165100</xdr:colOff>
      <xdr:row>38</xdr:row>
      <xdr:rowOff>63684</xdr:rowOff>
    </xdr:to>
    <xdr:sp macro="" textlink="">
      <xdr:nvSpPr>
        <xdr:cNvPr id="748" name="フローチャート: 判断 747"/>
        <xdr:cNvSpPr/>
      </xdr:nvSpPr>
      <xdr:spPr>
        <a:xfrm>
          <a:off x="19494500" y="647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80211</xdr:rowOff>
    </xdr:from>
    <xdr:ext cx="378565" cy="259045"/>
    <xdr:sp macro="" textlink="">
      <xdr:nvSpPr>
        <xdr:cNvPr id="749" name="テキスト ボックス 748"/>
        <xdr:cNvSpPr txBox="1"/>
      </xdr:nvSpPr>
      <xdr:spPr>
        <a:xfrm>
          <a:off x="19356017" y="625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0" name="フローチャート: 判断 749"/>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2887</xdr:rowOff>
    </xdr:from>
    <xdr:ext cx="469744" cy="259045"/>
    <xdr:sp macro="" textlink="">
      <xdr:nvSpPr>
        <xdr:cNvPr id="751" name="テキスト ボックス 750"/>
        <xdr:cNvSpPr txBox="1"/>
      </xdr:nvSpPr>
      <xdr:spPr>
        <a:xfrm>
          <a:off x="18421428" y="61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133591</xdr:rowOff>
    </xdr:from>
    <xdr:to>
      <xdr:col>107</xdr:col>
      <xdr:colOff>101600</xdr:colOff>
      <xdr:row>38</xdr:row>
      <xdr:rowOff>63742</xdr:rowOff>
    </xdr:to>
    <xdr:sp macro="" textlink="">
      <xdr:nvSpPr>
        <xdr:cNvPr id="761" name="楕円 760"/>
        <xdr:cNvSpPr/>
      </xdr:nvSpPr>
      <xdr:spPr>
        <a:xfrm>
          <a:off x="20383500" y="6477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54868</xdr:rowOff>
    </xdr:from>
    <xdr:ext cx="378565" cy="259045"/>
    <xdr:sp macro="" textlink="">
      <xdr:nvSpPr>
        <xdr:cNvPr id="762" name="テキスト ボックス 761"/>
        <xdr:cNvSpPr txBox="1"/>
      </xdr:nvSpPr>
      <xdr:spPr>
        <a:xfrm>
          <a:off x="20245017" y="656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8" name="直線コネクタ 78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9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2" name="直線コネクタ 79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71842</xdr:rowOff>
    </xdr:from>
    <xdr:to>
      <xdr:col>116</xdr:col>
      <xdr:colOff>63500</xdr:colOff>
      <xdr:row>58</xdr:row>
      <xdr:rowOff>72821</xdr:rowOff>
    </xdr:to>
    <xdr:cxnSp macro="">
      <xdr:nvCxnSpPr>
        <xdr:cNvPr id="793" name="直線コネクタ 792"/>
        <xdr:cNvCxnSpPr/>
      </xdr:nvCxnSpPr>
      <xdr:spPr>
        <a:xfrm flipV="1">
          <a:off x="21323300" y="10015942"/>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5" name="フローチャート: 判断 79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72821</xdr:rowOff>
    </xdr:from>
    <xdr:to>
      <xdr:col>111</xdr:col>
      <xdr:colOff>177800</xdr:colOff>
      <xdr:row>58</xdr:row>
      <xdr:rowOff>73891</xdr:rowOff>
    </xdr:to>
    <xdr:cxnSp macro="">
      <xdr:nvCxnSpPr>
        <xdr:cNvPr id="796" name="直線コネクタ 795"/>
        <xdr:cNvCxnSpPr/>
      </xdr:nvCxnSpPr>
      <xdr:spPr>
        <a:xfrm flipV="1">
          <a:off x="20434300" y="10016921"/>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7" name="フローチャート: 判断 79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130339</xdr:rowOff>
    </xdr:from>
    <xdr:ext cx="469744" cy="259045"/>
    <xdr:sp macro="" textlink="">
      <xdr:nvSpPr>
        <xdr:cNvPr id="798" name="テキスト ボックス 797"/>
        <xdr:cNvSpPr txBox="1"/>
      </xdr:nvSpPr>
      <xdr:spPr>
        <a:xfrm>
          <a:off x="21088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73891</xdr:rowOff>
    </xdr:from>
    <xdr:to>
      <xdr:col>107</xdr:col>
      <xdr:colOff>50800</xdr:colOff>
      <xdr:row>58</xdr:row>
      <xdr:rowOff>75088</xdr:rowOff>
    </xdr:to>
    <xdr:cxnSp macro="">
      <xdr:nvCxnSpPr>
        <xdr:cNvPr id="799" name="直線コネクタ 798"/>
        <xdr:cNvCxnSpPr/>
      </xdr:nvCxnSpPr>
      <xdr:spPr>
        <a:xfrm flipV="1">
          <a:off x="19545300" y="10017991"/>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800" name="フローチャート: 判断 79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801" name="テキスト ボックス 800"/>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75088</xdr:rowOff>
    </xdr:from>
    <xdr:to>
      <xdr:col>102</xdr:col>
      <xdr:colOff>114300</xdr:colOff>
      <xdr:row>58</xdr:row>
      <xdr:rowOff>76844</xdr:rowOff>
    </xdr:to>
    <xdr:cxnSp macro="">
      <xdr:nvCxnSpPr>
        <xdr:cNvPr id="802" name="直線コネクタ 801"/>
        <xdr:cNvCxnSpPr/>
      </xdr:nvCxnSpPr>
      <xdr:spPr>
        <a:xfrm flipV="1">
          <a:off x="18656300" y="10019188"/>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80744</xdr:rowOff>
    </xdr:from>
    <xdr:to>
      <xdr:col>102</xdr:col>
      <xdr:colOff>165100</xdr:colOff>
      <xdr:row>58</xdr:row>
      <xdr:rowOff>10894</xdr:rowOff>
    </xdr:to>
    <xdr:sp macro="" textlink="">
      <xdr:nvSpPr>
        <xdr:cNvPr id="803" name="フローチャート: 判断 802"/>
        <xdr:cNvSpPr/>
      </xdr:nvSpPr>
      <xdr:spPr>
        <a:xfrm>
          <a:off x="19494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27421</xdr:rowOff>
    </xdr:from>
    <xdr:ext cx="534377" cy="259045"/>
    <xdr:sp macro="" textlink="">
      <xdr:nvSpPr>
        <xdr:cNvPr id="804" name="テキスト ボックス 803"/>
        <xdr:cNvSpPr txBox="1"/>
      </xdr:nvSpPr>
      <xdr:spPr>
        <a:xfrm>
          <a:off x="19278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75285</xdr:rowOff>
    </xdr:from>
    <xdr:to>
      <xdr:col>98</xdr:col>
      <xdr:colOff>38100</xdr:colOff>
      <xdr:row>58</xdr:row>
      <xdr:rowOff>5435</xdr:rowOff>
    </xdr:to>
    <xdr:sp macro="" textlink="">
      <xdr:nvSpPr>
        <xdr:cNvPr id="805" name="フローチャート: 判断 804"/>
        <xdr:cNvSpPr/>
      </xdr:nvSpPr>
      <xdr:spPr>
        <a:xfrm>
          <a:off x="18605500" y="984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21962</xdr:rowOff>
    </xdr:from>
    <xdr:ext cx="534377" cy="259045"/>
    <xdr:sp macro="" textlink="">
      <xdr:nvSpPr>
        <xdr:cNvPr id="806" name="テキスト ボックス 805"/>
        <xdr:cNvSpPr txBox="1"/>
      </xdr:nvSpPr>
      <xdr:spPr>
        <a:xfrm>
          <a:off x="18389111" y="962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21042</xdr:rowOff>
    </xdr:from>
    <xdr:to>
      <xdr:col>116</xdr:col>
      <xdr:colOff>114300</xdr:colOff>
      <xdr:row>58</xdr:row>
      <xdr:rowOff>122642</xdr:rowOff>
    </xdr:to>
    <xdr:sp macro="" textlink="">
      <xdr:nvSpPr>
        <xdr:cNvPr id="812" name="楕円 811"/>
        <xdr:cNvSpPr/>
      </xdr:nvSpPr>
      <xdr:spPr>
        <a:xfrm>
          <a:off x="22110700" y="99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140899</xdr:rowOff>
    </xdr:from>
    <xdr:ext cx="469744" cy="259045"/>
    <xdr:sp macro="" textlink="">
      <xdr:nvSpPr>
        <xdr:cNvPr id="813" name="貸付金該当値テキスト"/>
        <xdr:cNvSpPr txBox="1"/>
      </xdr:nvSpPr>
      <xdr:spPr>
        <a:xfrm>
          <a:off x="22212300" y="991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22021</xdr:rowOff>
    </xdr:from>
    <xdr:to>
      <xdr:col>112</xdr:col>
      <xdr:colOff>38100</xdr:colOff>
      <xdr:row>58</xdr:row>
      <xdr:rowOff>123621</xdr:rowOff>
    </xdr:to>
    <xdr:sp macro="" textlink="">
      <xdr:nvSpPr>
        <xdr:cNvPr id="814" name="楕円 813"/>
        <xdr:cNvSpPr/>
      </xdr:nvSpPr>
      <xdr:spPr>
        <a:xfrm>
          <a:off x="21272500" y="99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140148</xdr:rowOff>
    </xdr:from>
    <xdr:ext cx="469744" cy="259045"/>
    <xdr:sp macro="" textlink="">
      <xdr:nvSpPr>
        <xdr:cNvPr id="815" name="テキスト ボックス 814"/>
        <xdr:cNvSpPr txBox="1"/>
      </xdr:nvSpPr>
      <xdr:spPr>
        <a:xfrm>
          <a:off x="21088428" y="97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23091</xdr:rowOff>
    </xdr:from>
    <xdr:to>
      <xdr:col>107</xdr:col>
      <xdr:colOff>101600</xdr:colOff>
      <xdr:row>58</xdr:row>
      <xdr:rowOff>124691</xdr:rowOff>
    </xdr:to>
    <xdr:sp macro="" textlink="">
      <xdr:nvSpPr>
        <xdr:cNvPr id="816" name="楕円 815"/>
        <xdr:cNvSpPr/>
      </xdr:nvSpPr>
      <xdr:spPr>
        <a:xfrm>
          <a:off x="20383500" y="996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115818</xdr:rowOff>
    </xdr:from>
    <xdr:ext cx="469744" cy="259045"/>
    <xdr:sp macro="" textlink="">
      <xdr:nvSpPr>
        <xdr:cNvPr id="817" name="テキスト ボックス 816"/>
        <xdr:cNvSpPr txBox="1"/>
      </xdr:nvSpPr>
      <xdr:spPr>
        <a:xfrm>
          <a:off x="20199428" y="1005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24288</xdr:rowOff>
    </xdr:from>
    <xdr:to>
      <xdr:col>102</xdr:col>
      <xdr:colOff>165100</xdr:colOff>
      <xdr:row>58</xdr:row>
      <xdr:rowOff>125888</xdr:rowOff>
    </xdr:to>
    <xdr:sp macro="" textlink="">
      <xdr:nvSpPr>
        <xdr:cNvPr id="818" name="楕円 817"/>
        <xdr:cNvSpPr/>
      </xdr:nvSpPr>
      <xdr:spPr>
        <a:xfrm>
          <a:off x="19494500" y="996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117015</xdr:rowOff>
    </xdr:from>
    <xdr:ext cx="469744" cy="259045"/>
    <xdr:sp macro="" textlink="">
      <xdr:nvSpPr>
        <xdr:cNvPr id="819" name="テキスト ボックス 818"/>
        <xdr:cNvSpPr txBox="1"/>
      </xdr:nvSpPr>
      <xdr:spPr>
        <a:xfrm>
          <a:off x="19310428" y="1006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26044</xdr:rowOff>
    </xdr:from>
    <xdr:to>
      <xdr:col>98</xdr:col>
      <xdr:colOff>38100</xdr:colOff>
      <xdr:row>58</xdr:row>
      <xdr:rowOff>127644</xdr:rowOff>
    </xdr:to>
    <xdr:sp macro="" textlink="">
      <xdr:nvSpPr>
        <xdr:cNvPr id="820" name="楕円 819"/>
        <xdr:cNvSpPr/>
      </xdr:nvSpPr>
      <xdr:spPr>
        <a:xfrm>
          <a:off x="18605500" y="99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118771</xdr:rowOff>
    </xdr:from>
    <xdr:ext cx="469744" cy="259045"/>
    <xdr:sp macro="" textlink="">
      <xdr:nvSpPr>
        <xdr:cNvPr id="821" name="テキスト ボックス 820"/>
        <xdr:cNvSpPr txBox="1"/>
      </xdr:nvSpPr>
      <xdr:spPr>
        <a:xfrm>
          <a:off x="18421428" y="100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5" name="直線コネクタ 84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7" name="直線コネクタ 84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9" name="直線コネクタ 84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117632</xdr:rowOff>
    </xdr:from>
    <xdr:to>
      <xdr:col>116</xdr:col>
      <xdr:colOff>63500</xdr:colOff>
      <xdr:row>73</xdr:row>
      <xdr:rowOff>93020</xdr:rowOff>
    </xdr:to>
    <xdr:cxnSp macro="">
      <xdr:nvCxnSpPr>
        <xdr:cNvPr id="850" name="直線コネクタ 849"/>
        <xdr:cNvCxnSpPr/>
      </xdr:nvCxnSpPr>
      <xdr:spPr>
        <a:xfrm>
          <a:off x="21323300" y="12462032"/>
          <a:ext cx="838200" cy="14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162768</xdr:rowOff>
    </xdr:from>
    <xdr:ext cx="599010" cy="259045"/>
    <xdr:sp macro="" textlink="">
      <xdr:nvSpPr>
        <xdr:cNvPr id="851" name="繰出金平均値テキスト"/>
        <xdr:cNvSpPr txBox="1"/>
      </xdr:nvSpPr>
      <xdr:spPr>
        <a:xfrm>
          <a:off x="22212300" y="12678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2" name="フローチャート: 判断 85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147640</xdr:rowOff>
    </xdr:from>
    <xdr:to>
      <xdr:col>111</xdr:col>
      <xdr:colOff>177800</xdr:colOff>
      <xdr:row>72</xdr:row>
      <xdr:rowOff>117632</xdr:rowOff>
    </xdr:to>
    <xdr:cxnSp macro="">
      <xdr:nvCxnSpPr>
        <xdr:cNvPr id="853" name="直線コネクタ 852"/>
        <xdr:cNvCxnSpPr/>
      </xdr:nvCxnSpPr>
      <xdr:spPr>
        <a:xfrm>
          <a:off x="20434300" y="12320590"/>
          <a:ext cx="889000" cy="1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4" name="フローチャート: 判断 85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136265</xdr:rowOff>
    </xdr:from>
    <xdr:ext cx="599010" cy="259045"/>
    <xdr:sp macro="" textlink="">
      <xdr:nvSpPr>
        <xdr:cNvPr id="855" name="テキスト ボックス 854"/>
        <xdr:cNvSpPr txBox="1"/>
      </xdr:nvSpPr>
      <xdr:spPr>
        <a:xfrm>
          <a:off x="21023795" y="1282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147640</xdr:rowOff>
    </xdr:from>
    <xdr:to>
      <xdr:col>107</xdr:col>
      <xdr:colOff>50800</xdr:colOff>
      <xdr:row>72</xdr:row>
      <xdr:rowOff>141574</xdr:rowOff>
    </xdr:to>
    <xdr:cxnSp macro="">
      <xdr:nvCxnSpPr>
        <xdr:cNvPr id="856" name="直線コネクタ 855"/>
        <xdr:cNvCxnSpPr/>
      </xdr:nvCxnSpPr>
      <xdr:spPr>
        <a:xfrm flipV="1">
          <a:off x="19545300" y="12320590"/>
          <a:ext cx="889000" cy="16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57" name="フローチャート: 判断 85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153227</xdr:rowOff>
    </xdr:from>
    <xdr:ext cx="599010" cy="259045"/>
    <xdr:sp macro="" textlink="">
      <xdr:nvSpPr>
        <xdr:cNvPr id="858" name="テキスト ボックス 857"/>
        <xdr:cNvSpPr txBox="1"/>
      </xdr:nvSpPr>
      <xdr:spPr>
        <a:xfrm>
          <a:off x="20134795"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32265</xdr:rowOff>
    </xdr:from>
    <xdr:to>
      <xdr:col>102</xdr:col>
      <xdr:colOff>114300</xdr:colOff>
      <xdr:row>72</xdr:row>
      <xdr:rowOff>141574</xdr:rowOff>
    </xdr:to>
    <xdr:cxnSp macro="">
      <xdr:nvCxnSpPr>
        <xdr:cNvPr id="859" name="直線コネクタ 858"/>
        <xdr:cNvCxnSpPr/>
      </xdr:nvCxnSpPr>
      <xdr:spPr>
        <a:xfrm>
          <a:off x="18656300" y="12376665"/>
          <a:ext cx="889000" cy="10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59098</xdr:rowOff>
    </xdr:from>
    <xdr:to>
      <xdr:col>102</xdr:col>
      <xdr:colOff>165100</xdr:colOff>
      <xdr:row>74</xdr:row>
      <xdr:rowOff>160698</xdr:rowOff>
    </xdr:to>
    <xdr:sp macro="" textlink="">
      <xdr:nvSpPr>
        <xdr:cNvPr id="860" name="フローチャート: 判断 859"/>
        <xdr:cNvSpPr/>
      </xdr:nvSpPr>
      <xdr:spPr>
        <a:xfrm>
          <a:off x="19494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151825</xdr:rowOff>
    </xdr:from>
    <xdr:ext cx="599010" cy="259045"/>
    <xdr:sp macro="" textlink="">
      <xdr:nvSpPr>
        <xdr:cNvPr id="861" name="テキスト ボックス 860"/>
        <xdr:cNvSpPr txBox="1"/>
      </xdr:nvSpPr>
      <xdr:spPr>
        <a:xfrm>
          <a:off x="19245795"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87788</xdr:rowOff>
    </xdr:from>
    <xdr:to>
      <xdr:col>98</xdr:col>
      <xdr:colOff>38100</xdr:colOff>
      <xdr:row>75</xdr:row>
      <xdr:rowOff>17938</xdr:rowOff>
    </xdr:to>
    <xdr:sp macro="" textlink="">
      <xdr:nvSpPr>
        <xdr:cNvPr id="862" name="フローチャート: 判断 861"/>
        <xdr:cNvSpPr/>
      </xdr:nvSpPr>
      <xdr:spPr>
        <a:xfrm>
          <a:off x="18605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9065</xdr:rowOff>
    </xdr:from>
    <xdr:ext cx="599010" cy="259045"/>
    <xdr:sp macro="" textlink="">
      <xdr:nvSpPr>
        <xdr:cNvPr id="863" name="テキスト ボックス 862"/>
        <xdr:cNvSpPr txBox="1"/>
      </xdr:nvSpPr>
      <xdr:spPr>
        <a:xfrm>
          <a:off x="18356795"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42220</xdr:rowOff>
    </xdr:from>
    <xdr:to>
      <xdr:col>116</xdr:col>
      <xdr:colOff>114300</xdr:colOff>
      <xdr:row>73</xdr:row>
      <xdr:rowOff>143820</xdr:rowOff>
    </xdr:to>
    <xdr:sp macro="" textlink="">
      <xdr:nvSpPr>
        <xdr:cNvPr id="869" name="楕円 868"/>
        <xdr:cNvSpPr/>
      </xdr:nvSpPr>
      <xdr:spPr>
        <a:xfrm>
          <a:off x="22110700" y="125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65097</xdr:rowOff>
    </xdr:from>
    <xdr:ext cx="599010" cy="259045"/>
    <xdr:sp macro="" textlink="">
      <xdr:nvSpPr>
        <xdr:cNvPr id="870" name="繰出金該当値テキスト"/>
        <xdr:cNvSpPr txBox="1"/>
      </xdr:nvSpPr>
      <xdr:spPr>
        <a:xfrm>
          <a:off x="22212300" y="1240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66832</xdr:rowOff>
    </xdr:from>
    <xdr:to>
      <xdr:col>112</xdr:col>
      <xdr:colOff>38100</xdr:colOff>
      <xdr:row>72</xdr:row>
      <xdr:rowOff>168432</xdr:rowOff>
    </xdr:to>
    <xdr:sp macro="" textlink="">
      <xdr:nvSpPr>
        <xdr:cNvPr id="871" name="楕円 870"/>
        <xdr:cNvSpPr/>
      </xdr:nvSpPr>
      <xdr:spPr>
        <a:xfrm>
          <a:off x="21272500" y="124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13509</xdr:rowOff>
    </xdr:from>
    <xdr:ext cx="599010" cy="259045"/>
    <xdr:sp macro="" textlink="">
      <xdr:nvSpPr>
        <xdr:cNvPr id="872" name="テキスト ボックス 871"/>
        <xdr:cNvSpPr txBox="1"/>
      </xdr:nvSpPr>
      <xdr:spPr>
        <a:xfrm>
          <a:off x="21023795" y="1218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96840</xdr:rowOff>
    </xdr:from>
    <xdr:to>
      <xdr:col>107</xdr:col>
      <xdr:colOff>101600</xdr:colOff>
      <xdr:row>72</xdr:row>
      <xdr:rowOff>26990</xdr:rowOff>
    </xdr:to>
    <xdr:sp macro="" textlink="">
      <xdr:nvSpPr>
        <xdr:cNvPr id="873" name="楕円 872"/>
        <xdr:cNvSpPr/>
      </xdr:nvSpPr>
      <xdr:spPr>
        <a:xfrm>
          <a:off x="20383500" y="1226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43517</xdr:rowOff>
    </xdr:from>
    <xdr:ext cx="599010" cy="259045"/>
    <xdr:sp macro="" textlink="">
      <xdr:nvSpPr>
        <xdr:cNvPr id="874" name="テキスト ボックス 873"/>
        <xdr:cNvSpPr txBox="1"/>
      </xdr:nvSpPr>
      <xdr:spPr>
        <a:xfrm>
          <a:off x="20134795" y="1204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90774</xdr:rowOff>
    </xdr:from>
    <xdr:to>
      <xdr:col>102</xdr:col>
      <xdr:colOff>165100</xdr:colOff>
      <xdr:row>73</xdr:row>
      <xdr:rowOff>20924</xdr:rowOff>
    </xdr:to>
    <xdr:sp macro="" textlink="">
      <xdr:nvSpPr>
        <xdr:cNvPr id="875" name="楕円 874"/>
        <xdr:cNvSpPr/>
      </xdr:nvSpPr>
      <xdr:spPr>
        <a:xfrm>
          <a:off x="19494500" y="1243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37451</xdr:rowOff>
    </xdr:from>
    <xdr:ext cx="599010" cy="259045"/>
    <xdr:sp macro="" textlink="">
      <xdr:nvSpPr>
        <xdr:cNvPr id="876" name="テキスト ボックス 875"/>
        <xdr:cNvSpPr txBox="1"/>
      </xdr:nvSpPr>
      <xdr:spPr>
        <a:xfrm>
          <a:off x="19245795" y="1221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152915</xdr:rowOff>
    </xdr:from>
    <xdr:to>
      <xdr:col>98</xdr:col>
      <xdr:colOff>38100</xdr:colOff>
      <xdr:row>72</xdr:row>
      <xdr:rowOff>83065</xdr:rowOff>
    </xdr:to>
    <xdr:sp macro="" textlink="">
      <xdr:nvSpPr>
        <xdr:cNvPr id="877" name="楕円 876"/>
        <xdr:cNvSpPr/>
      </xdr:nvSpPr>
      <xdr:spPr>
        <a:xfrm>
          <a:off x="18605500" y="123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99592</xdr:rowOff>
    </xdr:from>
    <xdr:ext cx="599010" cy="259045"/>
    <xdr:sp macro="" textlink="">
      <xdr:nvSpPr>
        <xdr:cNvPr id="878" name="テキスト ボックス 877"/>
        <xdr:cNvSpPr txBox="1"/>
      </xdr:nvSpPr>
      <xdr:spPr>
        <a:xfrm>
          <a:off x="18356795" y="1210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・歳出決算総額は、住民一人当たり１，２５１千円で前年度比１１８千円の減となっている。</a:t>
          </a:r>
        </a:p>
        <a:p>
          <a:r>
            <a:rPr kumimoji="1" lang="ja-JP" altLang="en-US" sz="1300">
              <a:latin typeface="ＭＳ Ｐゴシック" panose="020B0600070205080204" pitchFamily="50" charset="-128"/>
              <a:ea typeface="ＭＳ Ｐゴシック" panose="020B0600070205080204" pitchFamily="50" charset="-128"/>
            </a:rPr>
            <a:t>・災害復旧費は、平成２９年度において豪雨被害があったため、平成２９年度以降は増加の見込みである。</a:t>
          </a:r>
        </a:p>
        <a:p>
          <a:r>
            <a:rPr kumimoji="1" lang="ja-JP" altLang="en-US" sz="1300">
              <a:latin typeface="ＭＳ Ｐゴシック" panose="020B0600070205080204" pitchFamily="50" charset="-128"/>
              <a:ea typeface="ＭＳ Ｐゴシック" panose="020B0600070205080204" pitchFamily="50" charset="-128"/>
            </a:rPr>
            <a:t>・維持補修費は、豪雪により道路除雪経費の増加により前年比２７％の伸びとなっている。</a:t>
          </a:r>
        </a:p>
        <a:p>
          <a:r>
            <a:rPr kumimoji="1" lang="ja-JP" altLang="en-US" sz="1300">
              <a:latin typeface="ＭＳ Ｐゴシック" panose="020B0600070205080204" pitchFamily="50" charset="-128"/>
              <a:ea typeface="ＭＳ Ｐゴシック" panose="020B0600070205080204" pitchFamily="50" charset="-128"/>
            </a:rPr>
            <a:t>・公債費は、地方債の任意の繰上償還を実施ししたことにより前年比６５％の伸びとなっている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4,447
4,440
747.56
5,777,300
5,562,320
149,424
3,370,447
4,839,223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2328</xdr:rowOff>
    </xdr:from>
    <xdr:to>
      <xdr:col>24</xdr:col>
      <xdr:colOff>63500</xdr:colOff>
      <xdr:row>38</xdr:row>
      <xdr:rowOff>11912</xdr:rowOff>
    </xdr:to>
    <xdr:cxnSp macro="">
      <xdr:nvCxnSpPr>
        <xdr:cNvPr id="62" name="直線コネクタ 61"/>
        <xdr:cNvCxnSpPr/>
      </xdr:nvCxnSpPr>
      <xdr:spPr>
        <a:xfrm>
          <a:off x="3797300" y="6517428"/>
          <a:ext cx="8382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132189</xdr:rowOff>
    </xdr:from>
    <xdr:to>
      <xdr:col>19</xdr:col>
      <xdr:colOff>177800</xdr:colOff>
      <xdr:row>38</xdr:row>
      <xdr:rowOff>2328</xdr:rowOff>
    </xdr:to>
    <xdr:cxnSp macro="">
      <xdr:nvCxnSpPr>
        <xdr:cNvPr id="65" name="直線コネクタ 64"/>
        <xdr:cNvCxnSpPr/>
      </xdr:nvCxnSpPr>
      <xdr:spPr>
        <a:xfrm>
          <a:off x="2908300" y="6475839"/>
          <a:ext cx="889000" cy="4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50574</xdr:rowOff>
    </xdr:from>
    <xdr:ext cx="534377" cy="259045"/>
    <xdr:sp macro="" textlink="">
      <xdr:nvSpPr>
        <xdr:cNvPr id="67" name="テキスト ボックス 66"/>
        <xdr:cNvSpPr txBox="1"/>
      </xdr:nvSpPr>
      <xdr:spPr>
        <a:xfrm>
          <a:off x="3530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132189</xdr:rowOff>
    </xdr:from>
    <xdr:to>
      <xdr:col>15</xdr:col>
      <xdr:colOff>50800</xdr:colOff>
      <xdr:row>37</xdr:row>
      <xdr:rowOff>168961</xdr:rowOff>
    </xdr:to>
    <xdr:cxnSp macro="">
      <xdr:nvCxnSpPr>
        <xdr:cNvPr id="68" name="直線コネクタ 67"/>
        <xdr:cNvCxnSpPr/>
      </xdr:nvCxnSpPr>
      <xdr:spPr>
        <a:xfrm flipV="1">
          <a:off x="2019300" y="6475839"/>
          <a:ext cx="8890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49023</xdr:rowOff>
    </xdr:from>
    <xdr:ext cx="534377" cy="259045"/>
    <xdr:sp macro="" textlink="">
      <xdr:nvSpPr>
        <xdr:cNvPr id="70" name="テキスト ボックス 69"/>
        <xdr:cNvSpPr txBox="1"/>
      </xdr:nvSpPr>
      <xdr:spPr>
        <a:xfrm>
          <a:off x="2641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168961</xdr:rowOff>
    </xdr:from>
    <xdr:to>
      <xdr:col>10</xdr:col>
      <xdr:colOff>114300</xdr:colOff>
      <xdr:row>38</xdr:row>
      <xdr:rowOff>11961</xdr:rowOff>
    </xdr:to>
    <xdr:cxnSp macro="">
      <xdr:nvCxnSpPr>
        <xdr:cNvPr id="71" name="直線コネクタ 70"/>
        <xdr:cNvCxnSpPr/>
      </xdr:nvCxnSpPr>
      <xdr:spPr>
        <a:xfrm flipV="1">
          <a:off x="1130300" y="6512611"/>
          <a:ext cx="889000" cy="1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125101</xdr:rowOff>
    </xdr:from>
    <xdr:to>
      <xdr:col>10</xdr:col>
      <xdr:colOff>165100</xdr:colOff>
      <xdr:row>38</xdr:row>
      <xdr:rowOff>55251</xdr:rowOff>
    </xdr:to>
    <xdr:sp macro="" textlink="">
      <xdr:nvSpPr>
        <xdr:cNvPr id="72" name="フローチャート: 判断 71"/>
        <xdr:cNvSpPr/>
      </xdr:nvSpPr>
      <xdr:spPr>
        <a:xfrm>
          <a:off x="1968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46377</xdr:rowOff>
    </xdr:from>
    <xdr:ext cx="534377" cy="259045"/>
    <xdr:sp macro="" textlink="">
      <xdr:nvSpPr>
        <xdr:cNvPr id="73" name="テキスト ボックス 72"/>
        <xdr:cNvSpPr txBox="1"/>
      </xdr:nvSpPr>
      <xdr:spPr>
        <a:xfrm>
          <a:off x="1752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125345</xdr:rowOff>
    </xdr:from>
    <xdr:to>
      <xdr:col>6</xdr:col>
      <xdr:colOff>38100</xdr:colOff>
      <xdr:row>38</xdr:row>
      <xdr:rowOff>55496</xdr:rowOff>
    </xdr:to>
    <xdr:sp macro="" textlink="">
      <xdr:nvSpPr>
        <xdr:cNvPr id="74" name="フローチャート: 判断 73"/>
        <xdr:cNvSpPr/>
      </xdr:nvSpPr>
      <xdr:spPr>
        <a:xfrm>
          <a:off x="1079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72022</xdr:rowOff>
    </xdr:from>
    <xdr:ext cx="534377" cy="259045"/>
    <xdr:sp macro="" textlink="">
      <xdr:nvSpPr>
        <xdr:cNvPr id="75" name="テキスト ボックス 74"/>
        <xdr:cNvSpPr txBox="1"/>
      </xdr:nvSpPr>
      <xdr:spPr>
        <a:xfrm>
          <a:off x="863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132562</xdr:rowOff>
    </xdr:from>
    <xdr:to>
      <xdr:col>24</xdr:col>
      <xdr:colOff>114300</xdr:colOff>
      <xdr:row>38</xdr:row>
      <xdr:rowOff>62712</xdr:rowOff>
    </xdr:to>
    <xdr:sp macro="" textlink="">
      <xdr:nvSpPr>
        <xdr:cNvPr id="81" name="楕円 80"/>
        <xdr:cNvSpPr/>
      </xdr:nvSpPr>
      <xdr:spPr>
        <a:xfrm>
          <a:off x="4584700" y="64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103641</xdr:rowOff>
    </xdr:from>
    <xdr:ext cx="534377" cy="259045"/>
    <xdr:sp macro="" textlink="">
      <xdr:nvSpPr>
        <xdr:cNvPr id="82" name="議会費該当値テキスト"/>
        <xdr:cNvSpPr txBox="1"/>
      </xdr:nvSpPr>
      <xdr:spPr>
        <a:xfrm>
          <a:off x="4686300" y="644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122978</xdr:rowOff>
    </xdr:from>
    <xdr:to>
      <xdr:col>20</xdr:col>
      <xdr:colOff>38100</xdr:colOff>
      <xdr:row>38</xdr:row>
      <xdr:rowOff>53128</xdr:rowOff>
    </xdr:to>
    <xdr:sp macro="" textlink="">
      <xdr:nvSpPr>
        <xdr:cNvPr id="83" name="楕円 82"/>
        <xdr:cNvSpPr/>
      </xdr:nvSpPr>
      <xdr:spPr>
        <a:xfrm>
          <a:off x="3746500" y="64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69655</xdr:rowOff>
    </xdr:from>
    <xdr:ext cx="534377" cy="259045"/>
    <xdr:sp macro="" textlink="">
      <xdr:nvSpPr>
        <xdr:cNvPr id="84" name="テキスト ボックス 83"/>
        <xdr:cNvSpPr txBox="1"/>
      </xdr:nvSpPr>
      <xdr:spPr>
        <a:xfrm>
          <a:off x="3530111" y="62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81389</xdr:rowOff>
    </xdr:from>
    <xdr:to>
      <xdr:col>15</xdr:col>
      <xdr:colOff>101600</xdr:colOff>
      <xdr:row>38</xdr:row>
      <xdr:rowOff>11539</xdr:rowOff>
    </xdr:to>
    <xdr:sp macro="" textlink="">
      <xdr:nvSpPr>
        <xdr:cNvPr id="85" name="楕円 84"/>
        <xdr:cNvSpPr/>
      </xdr:nvSpPr>
      <xdr:spPr>
        <a:xfrm>
          <a:off x="2857500" y="64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28066</xdr:rowOff>
    </xdr:from>
    <xdr:ext cx="534377" cy="259045"/>
    <xdr:sp macro="" textlink="">
      <xdr:nvSpPr>
        <xdr:cNvPr id="86" name="テキスト ボックス 85"/>
        <xdr:cNvSpPr txBox="1"/>
      </xdr:nvSpPr>
      <xdr:spPr>
        <a:xfrm>
          <a:off x="2641111" y="62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118161</xdr:rowOff>
    </xdr:from>
    <xdr:to>
      <xdr:col>10</xdr:col>
      <xdr:colOff>165100</xdr:colOff>
      <xdr:row>38</xdr:row>
      <xdr:rowOff>48310</xdr:rowOff>
    </xdr:to>
    <xdr:sp macro="" textlink="">
      <xdr:nvSpPr>
        <xdr:cNvPr id="87" name="楕円 86"/>
        <xdr:cNvSpPr/>
      </xdr:nvSpPr>
      <xdr:spPr>
        <a:xfrm>
          <a:off x="19685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64838</xdr:rowOff>
    </xdr:from>
    <xdr:ext cx="534377" cy="259045"/>
    <xdr:sp macro="" textlink="">
      <xdr:nvSpPr>
        <xdr:cNvPr id="88" name="テキスト ボックス 87"/>
        <xdr:cNvSpPr txBox="1"/>
      </xdr:nvSpPr>
      <xdr:spPr>
        <a:xfrm>
          <a:off x="1752111" y="623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132612</xdr:rowOff>
    </xdr:from>
    <xdr:to>
      <xdr:col>6</xdr:col>
      <xdr:colOff>38100</xdr:colOff>
      <xdr:row>38</xdr:row>
      <xdr:rowOff>62762</xdr:rowOff>
    </xdr:to>
    <xdr:sp macro="" textlink="">
      <xdr:nvSpPr>
        <xdr:cNvPr id="89" name="楕円 88"/>
        <xdr:cNvSpPr/>
      </xdr:nvSpPr>
      <xdr:spPr>
        <a:xfrm>
          <a:off x="1079500" y="64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53888</xdr:rowOff>
    </xdr:from>
    <xdr:ext cx="534377" cy="259045"/>
    <xdr:sp macro="" textlink="">
      <xdr:nvSpPr>
        <xdr:cNvPr id="90" name="テキスト ボックス 89"/>
        <xdr:cNvSpPr txBox="1"/>
      </xdr:nvSpPr>
      <xdr:spPr>
        <a:xfrm>
          <a:off x="863111" y="65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110582</xdr:rowOff>
    </xdr:from>
    <xdr:to>
      <xdr:col>24</xdr:col>
      <xdr:colOff>63500</xdr:colOff>
      <xdr:row>58</xdr:row>
      <xdr:rowOff>29924</xdr:rowOff>
    </xdr:to>
    <xdr:cxnSp macro="">
      <xdr:nvCxnSpPr>
        <xdr:cNvPr id="123" name="直線コネクタ 122"/>
        <xdr:cNvCxnSpPr/>
      </xdr:nvCxnSpPr>
      <xdr:spPr>
        <a:xfrm>
          <a:off x="3797300" y="9711782"/>
          <a:ext cx="838200" cy="26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110582</xdr:rowOff>
    </xdr:from>
    <xdr:to>
      <xdr:col>19</xdr:col>
      <xdr:colOff>177800</xdr:colOff>
      <xdr:row>57</xdr:row>
      <xdr:rowOff>67515</xdr:rowOff>
    </xdr:to>
    <xdr:cxnSp macro="">
      <xdr:nvCxnSpPr>
        <xdr:cNvPr id="126" name="直線コネクタ 125"/>
        <xdr:cNvCxnSpPr/>
      </xdr:nvCxnSpPr>
      <xdr:spPr>
        <a:xfrm flipV="1">
          <a:off x="2908300" y="9711782"/>
          <a:ext cx="889000" cy="12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67515</xdr:rowOff>
    </xdr:from>
    <xdr:to>
      <xdr:col>15</xdr:col>
      <xdr:colOff>50800</xdr:colOff>
      <xdr:row>58</xdr:row>
      <xdr:rowOff>177</xdr:rowOff>
    </xdr:to>
    <xdr:cxnSp macro="">
      <xdr:nvCxnSpPr>
        <xdr:cNvPr id="129" name="直線コネクタ 128"/>
        <xdr:cNvCxnSpPr/>
      </xdr:nvCxnSpPr>
      <xdr:spPr>
        <a:xfrm flipV="1">
          <a:off x="2019300" y="9840165"/>
          <a:ext cx="889000" cy="10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27511</xdr:rowOff>
    </xdr:from>
    <xdr:ext cx="599010" cy="259045"/>
    <xdr:sp macro="" textlink="">
      <xdr:nvSpPr>
        <xdr:cNvPr id="131" name="テキスト ボックス 130"/>
        <xdr:cNvSpPr txBox="1"/>
      </xdr:nvSpPr>
      <xdr:spPr>
        <a:xfrm>
          <a:off x="2608795" y="99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40092</xdr:rowOff>
    </xdr:from>
    <xdr:to>
      <xdr:col>10</xdr:col>
      <xdr:colOff>114300</xdr:colOff>
      <xdr:row>58</xdr:row>
      <xdr:rowOff>177</xdr:rowOff>
    </xdr:to>
    <xdr:cxnSp macro="">
      <xdr:nvCxnSpPr>
        <xdr:cNvPr id="132" name="直線コネクタ 131"/>
        <xdr:cNvCxnSpPr/>
      </xdr:nvCxnSpPr>
      <xdr:spPr>
        <a:xfrm>
          <a:off x="1130300" y="9812742"/>
          <a:ext cx="889000" cy="1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113833</xdr:rowOff>
    </xdr:from>
    <xdr:to>
      <xdr:col>10</xdr:col>
      <xdr:colOff>165100</xdr:colOff>
      <xdr:row>58</xdr:row>
      <xdr:rowOff>43983</xdr:rowOff>
    </xdr:to>
    <xdr:sp macro="" textlink="">
      <xdr:nvSpPr>
        <xdr:cNvPr id="133" name="フローチャート: 判断 132"/>
        <xdr:cNvSpPr/>
      </xdr:nvSpPr>
      <xdr:spPr>
        <a:xfrm>
          <a:off x="1968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60510</xdr:rowOff>
    </xdr:from>
    <xdr:ext cx="599010" cy="259045"/>
    <xdr:sp macro="" textlink="">
      <xdr:nvSpPr>
        <xdr:cNvPr id="134" name="テキスト ボックス 133"/>
        <xdr:cNvSpPr txBox="1"/>
      </xdr:nvSpPr>
      <xdr:spPr>
        <a:xfrm>
          <a:off x="1719795" y="966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107888</xdr:rowOff>
    </xdr:from>
    <xdr:to>
      <xdr:col>6</xdr:col>
      <xdr:colOff>38100</xdr:colOff>
      <xdr:row>58</xdr:row>
      <xdr:rowOff>38038</xdr:rowOff>
    </xdr:to>
    <xdr:sp macro="" textlink="">
      <xdr:nvSpPr>
        <xdr:cNvPr id="135" name="フローチャート: 判断 134"/>
        <xdr:cNvSpPr/>
      </xdr:nvSpPr>
      <xdr:spPr>
        <a:xfrm>
          <a:off x="1079500" y="988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29165</xdr:rowOff>
    </xdr:from>
    <xdr:ext cx="599010" cy="259045"/>
    <xdr:sp macro="" textlink="">
      <xdr:nvSpPr>
        <xdr:cNvPr id="136" name="テキスト ボックス 135"/>
        <xdr:cNvSpPr txBox="1"/>
      </xdr:nvSpPr>
      <xdr:spPr>
        <a:xfrm>
          <a:off x="830795" y="997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150574</xdr:rowOff>
    </xdr:from>
    <xdr:to>
      <xdr:col>24</xdr:col>
      <xdr:colOff>114300</xdr:colOff>
      <xdr:row>58</xdr:row>
      <xdr:rowOff>80724</xdr:rowOff>
    </xdr:to>
    <xdr:sp macro="" textlink="">
      <xdr:nvSpPr>
        <xdr:cNvPr id="142" name="楕円 141"/>
        <xdr:cNvSpPr/>
      </xdr:nvSpPr>
      <xdr:spPr>
        <a:xfrm>
          <a:off x="4584700" y="99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129001</xdr:rowOff>
    </xdr:from>
    <xdr:ext cx="599010" cy="259045"/>
    <xdr:sp macro="" textlink="">
      <xdr:nvSpPr>
        <xdr:cNvPr id="143" name="総務費該当値テキスト"/>
        <xdr:cNvSpPr txBox="1"/>
      </xdr:nvSpPr>
      <xdr:spPr>
        <a:xfrm>
          <a:off x="4686300" y="990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59782</xdr:rowOff>
    </xdr:from>
    <xdr:to>
      <xdr:col>20</xdr:col>
      <xdr:colOff>38100</xdr:colOff>
      <xdr:row>56</xdr:row>
      <xdr:rowOff>161382</xdr:rowOff>
    </xdr:to>
    <xdr:sp macro="" textlink="">
      <xdr:nvSpPr>
        <xdr:cNvPr id="144" name="楕円 143"/>
        <xdr:cNvSpPr/>
      </xdr:nvSpPr>
      <xdr:spPr>
        <a:xfrm>
          <a:off x="3746500" y="966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6459</xdr:rowOff>
    </xdr:from>
    <xdr:ext cx="599010" cy="259045"/>
    <xdr:sp macro="" textlink="">
      <xdr:nvSpPr>
        <xdr:cNvPr id="145" name="テキスト ボックス 144"/>
        <xdr:cNvSpPr txBox="1"/>
      </xdr:nvSpPr>
      <xdr:spPr>
        <a:xfrm>
          <a:off x="3497795" y="943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16715</xdr:rowOff>
    </xdr:from>
    <xdr:to>
      <xdr:col>15</xdr:col>
      <xdr:colOff>101600</xdr:colOff>
      <xdr:row>57</xdr:row>
      <xdr:rowOff>118315</xdr:rowOff>
    </xdr:to>
    <xdr:sp macro="" textlink="">
      <xdr:nvSpPr>
        <xdr:cNvPr id="146" name="楕円 145"/>
        <xdr:cNvSpPr/>
      </xdr:nvSpPr>
      <xdr:spPr>
        <a:xfrm>
          <a:off x="2857500" y="978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134842</xdr:rowOff>
    </xdr:from>
    <xdr:ext cx="599010" cy="259045"/>
    <xdr:sp macro="" textlink="">
      <xdr:nvSpPr>
        <xdr:cNvPr id="147" name="テキスト ボックス 146"/>
        <xdr:cNvSpPr txBox="1"/>
      </xdr:nvSpPr>
      <xdr:spPr>
        <a:xfrm>
          <a:off x="2608795" y="956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120827</xdr:rowOff>
    </xdr:from>
    <xdr:to>
      <xdr:col>10</xdr:col>
      <xdr:colOff>165100</xdr:colOff>
      <xdr:row>58</xdr:row>
      <xdr:rowOff>50977</xdr:rowOff>
    </xdr:to>
    <xdr:sp macro="" textlink="">
      <xdr:nvSpPr>
        <xdr:cNvPr id="148" name="楕円 147"/>
        <xdr:cNvSpPr/>
      </xdr:nvSpPr>
      <xdr:spPr>
        <a:xfrm>
          <a:off x="1968500" y="98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42104</xdr:rowOff>
    </xdr:from>
    <xdr:ext cx="599010" cy="259045"/>
    <xdr:sp macro="" textlink="">
      <xdr:nvSpPr>
        <xdr:cNvPr id="149" name="テキスト ボックス 148"/>
        <xdr:cNvSpPr txBox="1"/>
      </xdr:nvSpPr>
      <xdr:spPr>
        <a:xfrm>
          <a:off x="1719795" y="99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160742</xdr:rowOff>
    </xdr:from>
    <xdr:to>
      <xdr:col>6</xdr:col>
      <xdr:colOff>38100</xdr:colOff>
      <xdr:row>57</xdr:row>
      <xdr:rowOff>90892</xdr:rowOff>
    </xdr:to>
    <xdr:sp macro="" textlink="">
      <xdr:nvSpPr>
        <xdr:cNvPr id="150" name="楕円 149"/>
        <xdr:cNvSpPr/>
      </xdr:nvSpPr>
      <xdr:spPr>
        <a:xfrm>
          <a:off x="1079500" y="97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107419</xdr:rowOff>
    </xdr:from>
    <xdr:ext cx="599010" cy="259045"/>
    <xdr:sp macro="" textlink="">
      <xdr:nvSpPr>
        <xdr:cNvPr id="151" name="テキスト ボックス 150"/>
        <xdr:cNvSpPr txBox="1"/>
      </xdr:nvSpPr>
      <xdr:spPr>
        <a:xfrm>
          <a:off x="830795" y="953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86722</xdr:rowOff>
    </xdr:from>
    <xdr:to>
      <xdr:col>24</xdr:col>
      <xdr:colOff>63500</xdr:colOff>
      <xdr:row>78</xdr:row>
      <xdr:rowOff>88475</xdr:rowOff>
    </xdr:to>
    <xdr:cxnSp macro="">
      <xdr:nvCxnSpPr>
        <xdr:cNvPr id="182" name="直線コネクタ 181"/>
        <xdr:cNvCxnSpPr/>
      </xdr:nvCxnSpPr>
      <xdr:spPr>
        <a:xfrm>
          <a:off x="3797300" y="13459822"/>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9247</xdr:rowOff>
    </xdr:from>
    <xdr:to>
      <xdr:col>19</xdr:col>
      <xdr:colOff>177800</xdr:colOff>
      <xdr:row>78</xdr:row>
      <xdr:rowOff>86722</xdr:rowOff>
    </xdr:to>
    <xdr:cxnSp macro="">
      <xdr:nvCxnSpPr>
        <xdr:cNvPr id="185" name="直線コネクタ 184"/>
        <xdr:cNvCxnSpPr/>
      </xdr:nvCxnSpPr>
      <xdr:spPr>
        <a:xfrm>
          <a:off x="2908300" y="13382347"/>
          <a:ext cx="889000" cy="7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9247</xdr:rowOff>
    </xdr:from>
    <xdr:to>
      <xdr:col>15</xdr:col>
      <xdr:colOff>50800</xdr:colOff>
      <xdr:row>78</xdr:row>
      <xdr:rowOff>10855</xdr:rowOff>
    </xdr:to>
    <xdr:cxnSp macro="">
      <xdr:nvCxnSpPr>
        <xdr:cNvPr id="188" name="直線コネクタ 187"/>
        <xdr:cNvCxnSpPr/>
      </xdr:nvCxnSpPr>
      <xdr:spPr>
        <a:xfrm flipV="1">
          <a:off x="2019300" y="13382347"/>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90" name="テキスト ボックス 189"/>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10855</xdr:rowOff>
    </xdr:from>
    <xdr:to>
      <xdr:col>10</xdr:col>
      <xdr:colOff>114300</xdr:colOff>
      <xdr:row>78</xdr:row>
      <xdr:rowOff>37909</xdr:rowOff>
    </xdr:to>
    <xdr:cxnSp macro="">
      <xdr:nvCxnSpPr>
        <xdr:cNvPr id="191" name="直線コネクタ 190"/>
        <xdr:cNvCxnSpPr/>
      </xdr:nvCxnSpPr>
      <xdr:spPr>
        <a:xfrm flipV="1">
          <a:off x="1130300" y="13383955"/>
          <a:ext cx="889000" cy="2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5446</xdr:rowOff>
    </xdr:from>
    <xdr:to>
      <xdr:col>10</xdr:col>
      <xdr:colOff>165100</xdr:colOff>
      <xdr:row>78</xdr:row>
      <xdr:rowOff>107046</xdr:rowOff>
    </xdr:to>
    <xdr:sp macro="" textlink="">
      <xdr:nvSpPr>
        <xdr:cNvPr id="192" name="フローチャート: 判断 191"/>
        <xdr:cNvSpPr/>
      </xdr:nvSpPr>
      <xdr:spPr>
        <a:xfrm>
          <a:off x="1968500" y="1337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98173</xdr:rowOff>
    </xdr:from>
    <xdr:ext cx="599010" cy="259045"/>
    <xdr:sp macro="" textlink="">
      <xdr:nvSpPr>
        <xdr:cNvPr id="193" name="テキスト ボックス 192"/>
        <xdr:cNvSpPr txBox="1"/>
      </xdr:nvSpPr>
      <xdr:spPr>
        <a:xfrm>
          <a:off x="1719795" y="1347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139666</xdr:rowOff>
    </xdr:from>
    <xdr:to>
      <xdr:col>6</xdr:col>
      <xdr:colOff>38100</xdr:colOff>
      <xdr:row>78</xdr:row>
      <xdr:rowOff>69816</xdr:rowOff>
    </xdr:to>
    <xdr:sp macro="" textlink="">
      <xdr:nvSpPr>
        <xdr:cNvPr id="194" name="フローチャート: 判断 193"/>
        <xdr:cNvSpPr/>
      </xdr:nvSpPr>
      <xdr:spPr>
        <a:xfrm>
          <a:off x="1079500" y="1334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86343</xdr:rowOff>
    </xdr:from>
    <xdr:ext cx="599010" cy="259045"/>
    <xdr:sp macro="" textlink="">
      <xdr:nvSpPr>
        <xdr:cNvPr id="195" name="テキスト ボックス 194"/>
        <xdr:cNvSpPr txBox="1"/>
      </xdr:nvSpPr>
      <xdr:spPr>
        <a:xfrm>
          <a:off x="830795" y="1311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37675</xdr:rowOff>
    </xdr:from>
    <xdr:to>
      <xdr:col>24</xdr:col>
      <xdr:colOff>114300</xdr:colOff>
      <xdr:row>78</xdr:row>
      <xdr:rowOff>139275</xdr:rowOff>
    </xdr:to>
    <xdr:sp macro="" textlink="">
      <xdr:nvSpPr>
        <xdr:cNvPr id="201" name="楕円 200"/>
        <xdr:cNvSpPr/>
      </xdr:nvSpPr>
      <xdr:spPr>
        <a:xfrm>
          <a:off x="4584700" y="134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35922</xdr:rowOff>
    </xdr:from>
    <xdr:to>
      <xdr:col>20</xdr:col>
      <xdr:colOff>38100</xdr:colOff>
      <xdr:row>78</xdr:row>
      <xdr:rowOff>137522</xdr:rowOff>
    </xdr:to>
    <xdr:sp macro="" textlink="">
      <xdr:nvSpPr>
        <xdr:cNvPr id="203" name="楕円 202"/>
        <xdr:cNvSpPr/>
      </xdr:nvSpPr>
      <xdr:spPr>
        <a:xfrm>
          <a:off x="3746500" y="134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128649</xdr:rowOff>
    </xdr:from>
    <xdr:ext cx="599010" cy="259045"/>
    <xdr:sp macro="" textlink="">
      <xdr:nvSpPr>
        <xdr:cNvPr id="204" name="テキスト ボックス 203"/>
        <xdr:cNvSpPr txBox="1"/>
      </xdr:nvSpPr>
      <xdr:spPr>
        <a:xfrm>
          <a:off x="3497795" y="1350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129897</xdr:rowOff>
    </xdr:from>
    <xdr:to>
      <xdr:col>15</xdr:col>
      <xdr:colOff>101600</xdr:colOff>
      <xdr:row>78</xdr:row>
      <xdr:rowOff>60047</xdr:rowOff>
    </xdr:to>
    <xdr:sp macro="" textlink="">
      <xdr:nvSpPr>
        <xdr:cNvPr id="205" name="楕円 204"/>
        <xdr:cNvSpPr/>
      </xdr:nvSpPr>
      <xdr:spPr>
        <a:xfrm>
          <a:off x="2857500" y="133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76574</xdr:rowOff>
    </xdr:from>
    <xdr:ext cx="599010" cy="259045"/>
    <xdr:sp macro="" textlink="">
      <xdr:nvSpPr>
        <xdr:cNvPr id="206" name="テキスト ボックス 205"/>
        <xdr:cNvSpPr txBox="1"/>
      </xdr:nvSpPr>
      <xdr:spPr>
        <a:xfrm>
          <a:off x="2608795" y="1310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131505</xdr:rowOff>
    </xdr:from>
    <xdr:to>
      <xdr:col>10</xdr:col>
      <xdr:colOff>165100</xdr:colOff>
      <xdr:row>78</xdr:row>
      <xdr:rowOff>61655</xdr:rowOff>
    </xdr:to>
    <xdr:sp macro="" textlink="">
      <xdr:nvSpPr>
        <xdr:cNvPr id="207" name="楕円 206"/>
        <xdr:cNvSpPr/>
      </xdr:nvSpPr>
      <xdr:spPr>
        <a:xfrm>
          <a:off x="1968500" y="133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78182</xdr:rowOff>
    </xdr:from>
    <xdr:ext cx="599010" cy="259045"/>
    <xdr:sp macro="" textlink="">
      <xdr:nvSpPr>
        <xdr:cNvPr id="208" name="テキスト ボックス 207"/>
        <xdr:cNvSpPr txBox="1"/>
      </xdr:nvSpPr>
      <xdr:spPr>
        <a:xfrm>
          <a:off x="1719795" y="1310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158559</xdr:rowOff>
    </xdr:from>
    <xdr:to>
      <xdr:col>6</xdr:col>
      <xdr:colOff>38100</xdr:colOff>
      <xdr:row>78</xdr:row>
      <xdr:rowOff>88709</xdr:rowOff>
    </xdr:to>
    <xdr:sp macro="" textlink="">
      <xdr:nvSpPr>
        <xdr:cNvPr id="209" name="楕円 208"/>
        <xdr:cNvSpPr/>
      </xdr:nvSpPr>
      <xdr:spPr>
        <a:xfrm>
          <a:off x="1079500" y="133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79836</xdr:rowOff>
    </xdr:from>
    <xdr:ext cx="599010" cy="259045"/>
    <xdr:sp macro="" textlink="">
      <xdr:nvSpPr>
        <xdr:cNvPr id="210" name="テキスト ボックス 209"/>
        <xdr:cNvSpPr txBox="1"/>
      </xdr:nvSpPr>
      <xdr:spPr>
        <a:xfrm>
          <a:off x="830795" y="1345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117036</xdr:rowOff>
    </xdr:from>
    <xdr:to>
      <xdr:col>24</xdr:col>
      <xdr:colOff>63500</xdr:colOff>
      <xdr:row>96</xdr:row>
      <xdr:rowOff>146754</xdr:rowOff>
    </xdr:to>
    <xdr:cxnSp macro="">
      <xdr:nvCxnSpPr>
        <xdr:cNvPr id="237" name="直線コネクタ 236"/>
        <xdr:cNvCxnSpPr/>
      </xdr:nvCxnSpPr>
      <xdr:spPr>
        <a:xfrm>
          <a:off x="3797300" y="1657623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17061</xdr:rowOff>
    </xdr:from>
    <xdr:to>
      <xdr:col>19</xdr:col>
      <xdr:colOff>177800</xdr:colOff>
      <xdr:row>96</xdr:row>
      <xdr:rowOff>117036</xdr:rowOff>
    </xdr:to>
    <xdr:cxnSp macro="">
      <xdr:nvCxnSpPr>
        <xdr:cNvPr id="240" name="直線コネクタ 239"/>
        <xdr:cNvCxnSpPr/>
      </xdr:nvCxnSpPr>
      <xdr:spPr>
        <a:xfrm>
          <a:off x="2908300" y="16476261"/>
          <a:ext cx="889000" cy="9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17061</xdr:rowOff>
    </xdr:from>
    <xdr:to>
      <xdr:col>15</xdr:col>
      <xdr:colOff>50800</xdr:colOff>
      <xdr:row>96</xdr:row>
      <xdr:rowOff>87209</xdr:rowOff>
    </xdr:to>
    <xdr:cxnSp macro="">
      <xdr:nvCxnSpPr>
        <xdr:cNvPr id="243" name="直線コネクタ 242"/>
        <xdr:cNvCxnSpPr/>
      </xdr:nvCxnSpPr>
      <xdr:spPr>
        <a:xfrm flipV="1">
          <a:off x="2019300" y="16476261"/>
          <a:ext cx="889000" cy="7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141416</xdr:rowOff>
    </xdr:from>
    <xdr:ext cx="534377" cy="259045"/>
    <xdr:sp macro="" textlink="">
      <xdr:nvSpPr>
        <xdr:cNvPr id="245" name="テキスト ボックス 244"/>
        <xdr:cNvSpPr txBox="1"/>
      </xdr:nvSpPr>
      <xdr:spPr>
        <a:xfrm>
          <a:off x="2641111" y="166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150586</xdr:rowOff>
    </xdr:from>
    <xdr:to>
      <xdr:col>10</xdr:col>
      <xdr:colOff>114300</xdr:colOff>
      <xdr:row>96</xdr:row>
      <xdr:rowOff>87209</xdr:rowOff>
    </xdr:to>
    <xdr:cxnSp macro="">
      <xdr:nvCxnSpPr>
        <xdr:cNvPr id="246" name="直線コネクタ 245"/>
        <xdr:cNvCxnSpPr/>
      </xdr:nvCxnSpPr>
      <xdr:spPr>
        <a:xfrm>
          <a:off x="1130300" y="16438336"/>
          <a:ext cx="889000" cy="10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69729</xdr:rowOff>
    </xdr:from>
    <xdr:to>
      <xdr:col>10</xdr:col>
      <xdr:colOff>165100</xdr:colOff>
      <xdr:row>96</xdr:row>
      <xdr:rowOff>171329</xdr:rowOff>
    </xdr:to>
    <xdr:sp macro="" textlink="">
      <xdr:nvSpPr>
        <xdr:cNvPr id="247" name="フローチャート: 判断 246"/>
        <xdr:cNvSpPr/>
      </xdr:nvSpPr>
      <xdr:spPr>
        <a:xfrm>
          <a:off x="1968500" y="1652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162456</xdr:rowOff>
    </xdr:from>
    <xdr:ext cx="534377" cy="259045"/>
    <xdr:sp macro="" textlink="">
      <xdr:nvSpPr>
        <xdr:cNvPr id="248" name="テキスト ボックス 247"/>
        <xdr:cNvSpPr txBox="1"/>
      </xdr:nvSpPr>
      <xdr:spPr>
        <a:xfrm>
          <a:off x="1752111" y="166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85855</xdr:rowOff>
    </xdr:from>
    <xdr:to>
      <xdr:col>6</xdr:col>
      <xdr:colOff>38100</xdr:colOff>
      <xdr:row>97</xdr:row>
      <xdr:rowOff>16005</xdr:rowOff>
    </xdr:to>
    <xdr:sp macro="" textlink="">
      <xdr:nvSpPr>
        <xdr:cNvPr id="249" name="フローチャート: 判断 248"/>
        <xdr:cNvSpPr/>
      </xdr:nvSpPr>
      <xdr:spPr>
        <a:xfrm>
          <a:off x="1079500" y="1654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7132</xdr:rowOff>
    </xdr:from>
    <xdr:ext cx="534377" cy="259045"/>
    <xdr:sp macro="" textlink="">
      <xdr:nvSpPr>
        <xdr:cNvPr id="250" name="テキスト ボックス 249"/>
        <xdr:cNvSpPr txBox="1"/>
      </xdr:nvSpPr>
      <xdr:spPr>
        <a:xfrm>
          <a:off x="863111" y="166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95954</xdr:rowOff>
    </xdr:from>
    <xdr:to>
      <xdr:col>24</xdr:col>
      <xdr:colOff>114300</xdr:colOff>
      <xdr:row>97</xdr:row>
      <xdr:rowOff>26104</xdr:rowOff>
    </xdr:to>
    <xdr:sp macro="" textlink="">
      <xdr:nvSpPr>
        <xdr:cNvPr id="256" name="楕円 255"/>
        <xdr:cNvSpPr/>
      </xdr:nvSpPr>
      <xdr:spPr>
        <a:xfrm>
          <a:off x="4584700" y="1655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74381</xdr:rowOff>
    </xdr:from>
    <xdr:ext cx="534377" cy="259045"/>
    <xdr:sp macro="" textlink="">
      <xdr:nvSpPr>
        <xdr:cNvPr id="257" name="衛生費該当値テキスト"/>
        <xdr:cNvSpPr txBox="1"/>
      </xdr:nvSpPr>
      <xdr:spPr>
        <a:xfrm>
          <a:off x="4686300" y="1653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66236</xdr:rowOff>
    </xdr:from>
    <xdr:to>
      <xdr:col>20</xdr:col>
      <xdr:colOff>38100</xdr:colOff>
      <xdr:row>96</xdr:row>
      <xdr:rowOff>167836</xdr:rowOff>
    </xdr:to>
    <xdr:sp macro="" textlink="">
      <xdr:nvSpPr>
        <xdr:cNvPr id="258" name="楕円 257"/>
        <xdr:cNvSpPr/>
      </xdr:nvSpPr>
      <xdr:spPr>
        <a:xfrm>
          <a:off x="3746500" y="1652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158963</xdr:rowOff>
    </xdr:from>
    <xdr:ext cx="534377" cy="259045"/>
    <xdr:sp macro="" textlink="">
      <xdr:nvSpPr>
        <xdr:cNvPr id="259" name="テキスト ボックス 258"/>
        <xdr:cNvSpPr txBox="1"/>
      </xdr:nvSpPr>
      <xdr:spPr>
        <a:xfrm>
          <a:off x="3530111" y="1661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137711</xdr:rowOff>
    </xdr:from>
    <xdr:to>
      <xdr:col>15</xdr:col>
      <xdr:colOff>101600</xdr:colOff>
      <xdr:row>96</xdr:row>
      <xdr:rowOff>67861</xdr:rowOff>
    </xdr:to>
    <xdr:sp macro="" textlink="">
      <xdr:nvSpPr>
        <xdr:cNvPr id="260" name="楕円 259"/>
        <xdr:cNvSpPr/>
      </xdr:nvSpPr>
      <xdr:spPr>
        <a:xfrm>
          <a:off x="2857500" y="1642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84388</xdr:rowOff>
    </xdr:from>
    <xdr:ext cx="599010" cy="259045"/>
    <xdr:sp macro="" textlink="">
      <xdr:nvSpPr>
        <xdr:cNvPr id="261" name="テキスト ボックス 260"/>
        <xdr:cNvSpPr txBox="1"/>
      </xdr:nvSpPr>
      <xdr:spPr>
        <a:xfrm>
          <a:off x="2608795" y="1620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36409</xdr:rowOff>
    </xdr:from>
    <xdr:to>
      <xdr:col>10</xdr:col>
      <xdr:colOff>165100</xdr:colOff>
      <xdr:row>96</xdr:row>
      <xdr:rowOff>138009</xdr:rowOff>
    </xdr:to>
    <xdr:sp macro="" textlink="">
      <xdr:nvSpPr>
        <xdr:cNvPr id="262" name="楕円 261"/>
        <xdr:cNvSpPr/>
      </xdr:nvSpPr>
      <xdr:spPr>
        <a:xfrm>
          <a:off x="1968500" y="1649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154536</xdr:rowOff>
    </xdr:from>
    <xdr:ext cx="534377" cy="259045"/>
    <xdr:sp macro="" textlink="">
      <xdr:nvSpPr>
        <xdr:cNvPr id="263" name="テキスト ボックス 262"/>
        <xdr:cNvSpPr txBox="1"/>
      </xdr:nvSpPr>
      <xdr:spPr>
        <a:xfrm>
          <a:off x="1752111" y="1627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99786</xdr:rowOff>
    </xdr:from>
    <xdr:to>
      <xdr:col>6</xdr:col>
      <xdr:colOff>38100</xdr:colOff>
      <xdr:row>96</xdr:row>
      <xdr:rowOff>29936</xdr:rowOff>
    </xdr:to>
    <xdr:sp macro="" textlink="">
      <xdr:nvSpPr>
        <xdr:cNvPr id="264" name="楕円 263"/>
        <xdr:cNvSpPr/>
      </xdr:nvSpPr>
      <xdr:spPr>
        <a:xfrm>
          <a:off x="1079500" y="1638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46463</xdr:rowOff>
    </xdr:from>
    <xdr:ext cx="599010" cy="259045"/>
    <xdr:sp macro="" textlink="">
      <xdr:nvSpPr>
        <xdr:cNvPr id="265" name="テキスト ボックス 264"/>
        <xdr:cNvSpPr txBox="1"/>
      </xdr:nvSpPr>
      <xdr:spPr>
        <a:xfrm>
          <a:off x="830795" y="1616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81570</xdr:rowOff>
    </xdr:from>
    <xdr:to>
      <xdr:col>54</xdr:col>
      <xdr:colOff>189865</xdr:colOff>
      <xdr:row>39</xdr:row>
      <xdr:rowOff>98878</xdr:rowOff>
    </xdr:to>
    <xdr:cxnSp macro="">
      <xdr:nvCxnSpPr>
        <xdr:cNvPr id="291" name="直線コネクタ 290"/>
        <xdr:cNvCxnSpPr/>
      </xdr:nvCxnSpPr>
      <xdr:spPr>
        <a:xfrm flipV="1">
          <a:off x="10475595" y="5739420"/>
          <a:ext cx="1270" cy="1046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28247</xdr:rowOff>
    </xdr:from>
    <xdr:ext cx="469744" cy="259045"/>
    <xdr:sp macro="" textlink="">
      <xdr:nvSpPr>
        <xdr:cNvPr id="294" name="労働費最大値テキスト"/>
        <xdr:cNvSpPr txBox="1"/>
      </xdr:nvSpPr>
      <xdr:spPr>
        <a:xfrm>
          <a:off x="10528300" y="551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81570</xdr:rowOff>
    </xdr:from>
    <xdr:to>
      <xdr:col>55</xdr:col>
      <xdr:colOff>88900</xdr:colOff>
      <xdr:row>33</xdr:row>
      <xdr:rowOff>81570</xdr:rowOff>
    </xdr:to>
    <xdr:cxnSp macro="">
      <xdr:nvCxnSpPr>
        <xdr:cNvPr id="295" name="直線コネクタ 294"/>
        <xdr:cNvCxnSpPr/>
      </xdr:nvCxnSpPr>
      <xdr:spPr>
        <a:xfrm>
          <a:off x="10388600" y="573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70793</xdr:rowOff>
    </xdr:from>
    <xdr:to>
      <xdr:col>55</xdr:col>
      <xdr:colOff>0</xdr:colOff>
      <xdr:row>35</xdr:row>
      <xdr:rowOff>26598</xdr:rowOff>
    </xdr:to>
    <xdr:cxnSp macro="">
      <xdr:nvCxnSpPr>
        <xdr:cNvPr id="296" name="直線コネクタ 295"/>
        <xdr:cNvCxnSpPr/>
      </xdr:nvCxnSpPr>
      <xdr:spPr>
        <a:xfrm>
          <a:off x="9639300" y="5900093"/>
          <a:ext cx="838200" cy="12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59489</xdr:rowOff>
    </xdr:from>
    <xdr:ext cx="469744" cy="259045"/>
    <xdr:sp macro="" textlink="">
      <xdr:nvSpPr>
        <xdr:cNvPr id="297" name="労働費平均値テキスト"/>
        <xdr:cNvSpPr txBox="1"/>
      </xdr:nvSpPr>
      <xdr:spPr>
        <a:xfrm>
          <a:off x="10528300" y="6574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81062</xdr:rowOff>
    </xdr:from>
    <xdr:to>
      <xdr:col>55</xdr:col>
      <xdr:colOff>50800</xdr:colOff>
      <xdr:row>39</xdr:row>
      <xdr:rowOff>11212</xdr:rowOff>
    </xdr:to>
    <xdr:sp macro="" textlink="">
      <xdr:nvSpPr>
        <xdr:cNvPr id="298" name="フローチャート: 判断 297"/>
        <xdr:cNvSpPr/>
      </xdr:nvSpPr>
      <xdr:spPr>
        <a:xfrm>
          <a:off x="10426700" y="659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19522</xdr:rowOff>
    </xdr:from>
    <xdr:to>
      <xdr:col>50</xdr:col>
      <xdr:colOff>114300</xdr:colOff>
      <xdr:row>34</xdr:row>
      <xdr:rowOff>70793</xdr:rowOff>
    </xdr:to>
    <xdr:cxnSp macro="">
      <xdr:nvCxnSpPr>
        <xdr:cNvPr id="299" name="直線コネクタ 298"/>
        <xdr:cNvCxnSpPr/>
      </xdr:nvCxnSpPr>
      <xdr:spPr>
        <a:xfrm>
          <a:off x="8750300" y="5848822"/>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51780</xdr:rowOff>
    </xdr:from>
    <xdr:to>
      <xdr:col>50</xdr:col>
      <xdr:colOff>165100</xdr:colOff>
      <xdr:row>38</xdr:row>
      <xdr:rowOff>153380</xdr:rowOff>
    </xdr:to>
    <xdr:sp macro="" textlink="">
      <xdr:nvSpPr>
        <xdr:cNvPr id="300" name="フローチャート: 判断 299"/>
        <xdr:cNvSpPr/>
      </xdr:nvSpPr>
      <xdr:spPr>
        <a:xfrm>
          <a:off x="9588500" y="656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144507</xdr:rowOff>
    </xdr:from>
    <xdr:ext cx="469744" cy="259045"/>
    <xdr:sp macro="" textlink="">
      <xdr:nvSpPr>
        <xdr:cNvPr id="301" name="テキスト ボックス 300"/>
        <xdr:cNvSpPr txBox="1"/>
      </xdr:nvSpPr>
      <xdr:spPr>
        <a:xfrm>
          <a:off x="9404428" y="665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132080</xdr:rowOff>
    </xdr:from>
    <xdr:to>
      <xdr:col>45</xdr:col>
      <xdr:colOff>177800</xdr:colOff>
      <xdr:row>34</xdr:row>
      <xdr:rowOff>19522</xdr:rowOff>
    </xdr:to>
    <xdr:cxnSp macro="">
      <xdr:nvCxnSpPr>
        <xdr:cNvPr id="302" name="直線コネクタ 301"/>
        <xdr:cNvCxnSpPr/>
      </xdr:nvCxnSpPr>
      <xdr:spPr>
        <a:xfrm>
          <a:off x="7861300" y="5618480"/>
          <a:ext cx="889000" cy="23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105882</xdr:rowOff>
    </xdr:from>
    <xdr:to>
      <xdr:col>46</xdr:col>
      <xdr:colOff>38100</xdr:colOff>
      <xdr:row>38</xdr:row>
      <xdr:rowOff>36032</xdr:rowOff>
    </xdr:to>
    <xdr:sp macro="" textlink="">
      <xdr:nvSpPr>
        <xdr:cNvPr id="303" name="フローチャート: 判断 302"/>
        <xdr:cNvSpPr/>
      </xdr:nvSpPr>
      <xdr:spPr>
        <a:xfrm>
          <a:off x="8699500" y="644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27159</xdr:rowOff>
    </xdr:from>
    <xdr:ext cx="469744" cy="259045"/>
    <xdr:sp macro="" textlink="">
      <xdr:nvSpPr>
        <xdr:cNvPr id="304" name="テキスト ボックス 303"/>
        <xdr:cNvSpPr txBox="1"/>
      </xdr:nvSpPr>
      <xdr:spPr>
        <a:xfrm>
          <a:off x="8515428" y="654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51308</xdr:rowOff>
    </xdr:from>
    <xdr:to>
      <xdr:col>41</xdr:col>
      <xdr:colOff>50800</xdr:colOff>
      <xdr:row>32</xdr:row>
      <xdr:rowOff>132080</xdr:rowOff>
    </xdr:to>
    <xdr:cxnSp macro="">
      <xdr:nvCxnSpPr>
        <xdr:cNvPr id="305" name="直線コネクタ 304"/>
        <xdr:cNvCxnSpPr/>
      </xdr:nvCxnSpPr>
      <xdr:spPr>
        <a:xfrm>
          <a:off x="6972300" y="5366258"/>
          <a:ext cx="889000" cy="2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36431</xdr:rowOff>
    </xdr:from>
    <xdr:to>
      <xdr:col>41</xdr:col>
      <xdr:colOff>101600</xdr:colOff>
      <xdr:row>37</xdr:row>
      <xdr:rowOff>138031</xdr:rowOff>
    </xdr:to>
    <xdr:sp macro="" textlink="">
      <xdr:nvSpPr>
        <xdr:cNvPr id="306" name="フローチャート: 判断 305"/>
        <xdr:cNvSpPr/>
      </xdr:nvSpPr>
      <xdr:spPr>
        <a:xfrm>
          <a:off x="7810500" y="638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129158</xdr:rowOff>
    </xdr:from>
    <xdr:ext cx="469744" cy="259045"/>
    <xdr:sp macro="" textlink="">
      <xdr:nvSpPr>
        <xdr:cNvPr id="307" name="テキスト ボックス 306"/>
        <xdr:cNvSpPr txBox="1"/>
      </xdr:nvSpPr>
      <xdr:spPr>
        <a:xfrm>
          <a:off x="7626428" y="647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29899</xdr:rowOff>
    </xdr:from>
    <xdr:to>
      <xdr:col>36</xdr:col>
      <xdr:colOff>165100</xdr:colOff>
      <xdr:row>37</xdr:row>
      <xdr:rowOff>131499</xdr:rowOff>
    </xdr:to>
    <xdr:sp macro="" textlink="">
      <xdr:nvSpPr>
        <xdr:cNvPr id="308" name="フローチャート: 判断 307"/>
        <xdr:cNvSpPr/>
      </xdr:nvSpPr>
      <xdr:spPr>
        <a:xfrm>
          <a:off x="6921500" y="637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122626</xdr:rowOff>
    </xdr:from>
    <xdr:ext cx="469744" cy="259045"/>
    <xdr:sp macro="" textlink="">
      <xdr:nvSpPr>
        <xdr:cNvPr id="309" name="テキスト ボックス 308"/>
        <xdr:cNvSpPr txBox="1"/>
      </xdr:nvSpPr>
      <xdr:spPr>
        <a:xfrm>
          <a:off x="6737428" y="646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147248</xdr:rowOff>
    </xdr:from>
    <xdr:to>
      <xdr:col>55</xdr:col>
      <xdr:colOff>50800</xdr:colOff>
      <xdr:row>35</xdr:row>
      <xdr:rowOff>77398</xdr:rowOff>
    </xdr:to>
    <xdr:sp macro="" textlink="">
      <xdr:nvSpPr>
        <xdr:cNvPr id="315" name="楕円 314"/>
        <xdr:cNvSpPr/>
      </xdr:nvSpPr>
      <xdr:spPr>
        <a:xfrm>
          <a:off x="10426700" y="597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170125</xdr:rowOff>
    </xdr:from>
    <xdr:ext cx="469744" cy="259045"/>
    <xdr:sp macro="" textlink="">
      <xdr:nvSpPr>
        <xdr:cNvPr id="316" name="労働費該当値テキスト"/>
        <xdr:cNvSpPr txBox="1"/>
      </xdr:nvSpPr>
      <xdr:spPr>
        <a:xfrm>
          <a:off x="10528300" y="582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19993</xdr:rowOff>
    </xdr:from>
    <xdr:to>
      <xdr:col>50</xdr:col>
      <xdr:colOff>165100</xdr:colOff>
      <xdr:row>34</xdr:row>
      <xdr:rowOff>121593</xdr:rowOff>
    </xdr:to>
    <xdr:sp macro="" textlink="">
      <xdr:nvSpPr>
        <xdr:cNvPr id="317" name="楕円 316"/>
        <xdr:cNvSpPr/>
      </xdr:nvSpPr>
      <xdr:spPr>
        <a:xfrm>
          <a:off x="9588500" y="584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138120</xdr:rowOff>
    </xdr:from>
    <xdr:ext cx="469744" cy="259045"/>
    <xdr:sp macro="" textlink="">
      <xdr:nvSpPr>
        <xdr:cNvPr id="318" name="テキスト ボックス 317"/>
        <xdr:cNvSpPr txBox="1"/>
      </xdr:nvSpPr>
      <xdr:spPr>
        <a:xfrm>
          <a:off x="9404428" y="562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140172</xdr:rowOff>
    </xdr:from>
    <xdr:to>
      <xdr:col>46</xdr:col>
      <xdr:colOff>38100</xdr:colOff>
      <xdr:row>34</xdr:row>
      <xdr:rowOff>70322</xdr:rowOff>
    </xdr:to>
    <xdr:sp macro="" textlink="">
      <xdr:nvSpPr>
        <xdr:cNvPr id="319" name="楕円 318"/>
        <xdr:cNvSpPr/>
      </xdr:nvSpPr>
      <xdr:spPr>
        <a:xfrm>
          <a:off x="8699500" y="579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86849</xdr:rowOff>
    </xdr:from>
    <xdr:ext cx="469744" cy="259045"/>
    <xdr:sp macro="" textlink="">
      <xdr:nvSpPr>
        <xdr:cNvPr id="320" name="テキスト ボックス 319"/>
        <xdr:cNvSpPr txBox="1"/>
      </xdr:nvSpPr>
      <xdr:spPr>
        <a:xfrm>
          <a:off x="8515428" y="557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81280</xdr:rowOff>
    </xdr:from>
    <xdr:to>
      <xdr:col>41</xdr:col>
      <xdr:colOff>101600</xdr:colOff>
      <xdr:row>33</xdr:row>
      <xdr:rowOff>11430</xdr:rowOff>
    </xdr:to>
    <xdr:sp macro="" textlink="">
      <xdr:nvSpPr>
        <xdr:cNvPr id="321" name="楕円 320"/>
        <xdr:cNvSpPr/>
      </xdr:nvSpPr>
      <xdr:spPr>
        <a:xfrm>
          <a:off x="7810500" y="55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27957</xdr:rowOff>
    </xdr:from>
    <xdr:ext cx="534377" cy="259045"/>
    <xdr:sp macro="" textlink="">
      <xdr:nvSpPr>
        <xdr:cNvPr id="322" name="テキスト ボックス 321"/>
        <xdr:cNvSpPr txBox="1"/>
      </xdr:nvSpPr>
      <xdr:spPr>
        <a:xfrm>
          <a:off x="7594111" y="534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508</xdr:rowOff>
    </xdr:from>
    <xdr:to>
      <xdr:col>36</xdr:col>
      <xdr:colOff>165100</xdr:colOff>
      <xdr:row>31</xdr:row>
      <xdr:rowOff>102108</xdr:rowOff>
    </xdr:to>
    <xdr:sp macro="" textlink="">
      <xdr:nvSpPr>
        <xdr:cNvPr id="323" name="楕円 322"/>
        <xdr:cNvSpPr/>
      </xdr:nvSpPr>
      <xdr:spPr>
        <a:xfrm>
          <a:off x="6921500" y="531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118635</xdr:rowOff>
    </xdr:from>
    <xdr:ext cx="534377" cy="259045"/>
    <xdr:sp macro="" textlink="">
      <xdr:nvSpPr>
        <xdr:cNvPr id="324" name="テキスト ボックス 323"/>
        <xdr:cNvSpPr txBox="1"/>
      </xdr:nvSpPr>
      <xdr:spPr>
        <a:xfrm>
          <a:off x="6705111" y="509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131036</xdr:rowOff>
    </xdr:from>
    <xdr:to>
      <xdr:col>55</xdr:col>
      <xdr:colOff>0</xdr:colOff>
      <xdr:row>57</xdr:row>
      <xdr:rowOff>132286</xdr:rowOff>
    </xdr:to>
    <xdr:cxnSp macro="">
      <xdr:nvCxnSpPr>
        <xdr:cNvPr id="349" name="直線コネクタ 348"/>
        <xdr:cNvCxnSpPr/>
      </xdr:nvCxnSpPr>
      <xdr:spPr>
        <a:xfrm flipV="1">
          <a:off x="9639300" y="9903686"/>
          <a:ext cx="8382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124402</xdr:rowOff>
    </xdr:from>
    <xdr:to>
      <xdr:col>50</xdr:col>
      <xdr:colOff>114300</xdr:colOff>
      <xdr:row>57</xdr:row>
      <xdr:rowOff>132286</xdr:rowOff>
    </xdr:to>
    <xdr:cxnSp macro="">
      <xdr:nvCxnSpPr>
        <xdr:cNvPr id="352" name="直線コネクタ 351"/>
        <xdr:cNvCxnSpPr/>
      </xdr:nvCxnSpPr>
      <xdr:spPr>
        <a:xfrm>
          <a:off x="8750300" y="9897052"/>
          <a:ext cx="889000" cy="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124402</xdr:rowOff>
    </xdr:from>
    <xdr:to>
      <xdr:col>45</xdr:col>
      <xdr:colOff>177800</xdr:colOff>
      <xdr:row>57</xdr:row>
      <xdr:rowOff>132821</xdr:rowOff>
    </xdr:to>
    <xdr:cxnSp macro="">
      <xdr:nvCxnSpPr>
        <xdr:cNvPr id="355" name="直線コネクタ 354"/>
        <xdr:cNvCxnSpPr/>
      </xdr:nvCxnSpPr>
      <xdr:spPr>
        <a:xfrm flipV="1">
          <a:off x="7861300" y="9897052"/>
          <a:ext cx="889000" cy="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9403</xdr:rowOff>
    </xdr:from>
    <xdr:ext cx="599010" cy="259045"/>
    <xdr:sp macro="" textlink="">
      <xdr:nvSpPr>
        <xdr:cNvPr id="357" name="テキスト ボックス 356"/>
        <xdr:cNvSpPr txBox="1"/>
      </xdr:nvSpPr>
      <xdr:spPr>
        <a:xfrm>
          <a:off x="8450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132821</xdr:rowOff>
    </xdr:from>
    <xdr:to>
      <xdr:col>41</xdr:col>
      <xdr:colOff>50800</xdr:colOff>
      <xdr:row>57</xdr:row>
      <xdr:rowOff>138820</xdr:rowOff>
    </xdr:to>
    <xdr:cxnSp macro="">
      <xdr:nvCxnSpPr>
        <xdr:cNvPr id="358" name="直線コネクタ 357"/>
        <xdr:cNvCxnSpPr/>
      </xdr:nvCxnSpPr>
      <xdr:spPr>
        <a:xfrm flipV="1">
          <a:off x="6972300" y="9905471"/>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78256</xdr:rowOff>
    </xdr:from>
    <xdr:to>
      <xdr:col>41</xdr:col>
      <xdr:colOff>101600</xdr:colOff>
      <xdr:row>58</xdr:row>
      <xdr:rowOff>8406</xdr:rowOff>
    </xdr:to>
    <xdr:sp macro="" textlink="">
      <xdr:nvSpPr>
        <xdr:cNvPr id="359" name="フローチャート: 判断 358"/>
        <xdr:cNvSpPr/>
      </xdr:nvSpPr>
      <xdr:spPr>
        <a:xfrm>
          <a:off x="7810500" y="98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24933</xdr:rowOff>
    </xdr:from>
    <xdr:ext cx="599010" cy="259045"/>
    <xdr:sp macro="" textlink="">
      <xdr:nvSpPr>
        <xdr:cNvPr id="360" name="テキスト ボックス 359"/>
        <xdr:cNvSpPr txBox="1"/>
      </xdr:nvSpPr>
      <xdr:spPr>
        <a:xfrm>
          <a:off x="7561795" y="962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70542</xdr:rowOff>
    </xdr:from>
    <xdr:to>
      <xdr:col>36</xdr:col>
      <xdr:colOff>165100</xdr:colOff>
      <xdr:row>58</xdr:row>
      <xdr:rowOff>692</xdr:rowOff>
    </xdr:to>
    <xdr:sp macro="" textlink="">
      <xdr:nvSpPr>
        <xdr:cNvPr id="361" name="フローチャート: 判断 360"/>
        <xdr:cNvSpPr/>
      </xdr:nvSpPr>
      <xdr:spPr>
        <a:xfrm>
          <a:off x="6921500" y="98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17219</xdr:rowOff>
    </xdr:from>
    <xdr:ext cx="599010" cy="259045"/>
    <xdr:sp macro="" textlink="">
      <xdr:nvSpPr>
        <xdr:cNvPr id="362" name="テキスト ボックス 361"/>
        <xdr:cNvSpPr txBox="1"/>
      </xdr:nvSpPr>
      <xdr:spPr>
        <a:xfrm>
          <a:off x="6672795" y="96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80236</xdr:rowOff>
    </xdr:from>
    <xdr:to>
      <xdr:col>55</xdr:col>
      <xdr:colOff>50800</xdr:colOff>
      <xdr:row>58</xdr:row>
      <xdr:rowOff>10386</xdr:rowOff>
    </xdr:to>
    <xdr:sp macro="" textlink="">
      <xdr:nvSpPr>
        <xdr:cNvPr id="368" name="楕円 367"/>
        <xdr:cNvSpPr/>
      </xdr:nvSpPr>
      <xdr:spPr>
        <a:xfrm>
          <a:off x="10426700" y="98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39613</xdr:rowOff>
    </xdr:from>
    <xdr:ext cx="599010" cy="259045"/>
    <xdr:sp macro="" textlink="">
      <xdr:nvSpPr>
        <xdr:cNvPr id="369" name="農林水産業費該当値テキスト"/>
        <xdr:cNvSpPr txBox="1"/>
      </xdr:nvSpPr>
      <xdr:spPr>
        <a:xfrm>
          <a:off x="10528300" y="964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81486</xdr:rowOff>
    </xdr:from>
    <xdr:to>
      <xdr:col>50</xdr:col>
      <xdr:colOff>165100</xdr:colOff>
      <xdr:row>58</xdr:row>
      <xdr:rowOff>11636</xdr:rowOff>
    </xdr:to>
    <xdr:sp macro="" textlink="">
      <xdr:nvSpPr>
        <xdr:cNvPr id="370" name="楕円 369"/>
        <xdr:cNvSpPr/>
      </xdr:nvSpPr>
      <xdr:spPr>
        <a:xfrm>
          <a:off x="9588500" y="985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28163</xdr:rowOff>
    </xdr:from>
    <xdr:ext cx="599010" cy="259045"/>
    <xdr:sp macro="" textlink="">
      <xdr:nvSpPr>
        <xdr:cNvPr id="371" name="テキスト ボックス 370"/>
        <xdr:cNvSpPr txBox="1"/>
      </xdr:nvSpPr>
      <xdr:spPr>
        <a:xfrm>
          <a:off x="9339795" y="962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73602</xdr:rowOff>
    </xdr:from>
    <xdr:to>
      <xdr:col>46</xdr:col>
      <xdr:colOff>38100</xdr:colOff>
      <xdr:row>58</xdr:row>
      <xdr:rowOff>3752</xdr:rowOff>
    </xdr:to>
    <xdr:sp macro="" textlink="">
      <xdr:nvSpPr>
        <xdr:cNvPr id="372" name="楕円 371"/>
        <xdr:cNvSpPr/>
      </xdr:nvSpPr>
      <xdr:spPr>
        <a:xfrm>
          <a:off x="8699500" y="98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20279</xdr:rowOff>
    </xdr:from>
    <xdr:ext cx="599010" cy="259045"/>
    <xdr:sp macro="" textlink="">
      <xdr:nvSpPr>
        <xdr:cNvPr id="373" name="テキスト ボックス 372"/>
        <xdr:cNvSpPr txBox="1"/>
      </xdr:nvSpPr>
      <xdr:spPr>
        <a:xfrm>
          <a:off x="8450795" y="962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82021</xdr:rowOff>
    </xdr:from>
    <xdr:to>
      <xdr:col>41</xdr:col>
      <xdr:colOff>101600</xdr:colOff>
      <xdr:row>58</xdr:row>
      <xdr:rowOff>12171</xdr:rowOff>
    </xdr:to>
    <xdr:sp macro="" textlink="">
      <xdr:nvSpPr>
        <xdr:cNvPr id="374" name="楕円 373"/>
        <xdr:cNvSpPr/>
      </xdr:nvSpPr>
      <xdr:spPr>
        <a:xfrm>
          <a:off x="7810500" y="985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3298</xdr:rowOff>
    </xdr:from>
    <xdr:ext cx="599010" cy="259045"/>
    <xdr:sp macro="" textlink="">
      <xdr:nvSpPr>
        <xdr:cNvPr id="375" name="テキスト ボックス 374"/>
        <xdr:cNvSpPr txBox="1"/>
      </xdr:nvSpPr>
      <xdr:spPr>
        <a:xfrm>
          <a:off x="7561795" y="994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88020</xdr:rowOff>
    </xdr:from>
    <xdr:to>
      <xdr:col>36</xdr:col>
      <xdr:colOff>165100</xdr:colOff>
      <xdr:row>58</xdr:row>
      <xdr:rowOff>18170</xdr:rowOff>
    </xdr:to>
    <xdr:sp macro="" textlink="">
      <xdr:nvSpPr>
        <xdr:cNvPr id="376" name="楕円 375"/>
        <xdr:cNvSpPr/>
      </xdr:nvSpPr>
      <xdr:spPr>
        <a:xfrm>
          <a:off x="6921500" y="98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9297</xdr:rowOff>
    </xdr:from>
    <xdr:ext cx="599010" cy="259045"/>
    <xdr:sp macro="" textlink="">
      <xdr:nvSpPr>
        <xdr:cNvPr id="377" name="テキスト ボックス 376"/>
        <xdr:cNvSpPr txBox="1"/>
      </xdr:nvSpPr>
      <xdr:spPr>
        <a:xfrm>
          <a:off x="6672795" y="995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55460</xdr:rowOff>
    </xdr:from>
    <xdr:to>
      <xdr:col>55</xdr:col>
      <xdr:colOff>0</xdr:colOff>
      <xdr:row>77</xdr:row>
      <xdr:rowOff>94804</xdr:rowOff>
    </xdr:to>
    <xdr:cxnSp macro="">
      <xdr:nvCxnSpPr>
        <xdr:cNvPr id="406" name="直線コネクタ 405"/>
        <xdr:cNvCxnSpPr/>
      </xdr:nvCxnSpPr>
      <xdr:spPr>
        <a:xfrm flipV="1">
          <a:off x="9639300" y="13257110"/>
          <a:ext cx="838200" cy="3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7" name="商工費平均値テキスト"/>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49349</xdr:rowOff>
    </xdr:from>
    <xdr:to>
      <xdr:col>50</xdr:col>
      <xdr:colOff>114300</xdr:colOff>
      <xdr:row>77</xdr:row>
      <xdr:rowOff>94804</xdr:rowOff>
    </xdr:to>
    <xdr:cxnSp macro="">
      <xdr:nvCxnSpPr>
        <xdr:cNvPr id="409" name="直線コネクタ 408"/>
        <xdr:cNvCxnSpPr/>
      </xdr:nvCxnSpPr>
      <xdr:spPr>
        <a:xfrm>
          <a:off x="8750300" y="13250999"/>
          <a:ext cx="889000" cy="4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49349</xdr:rowOff>
    </xdr:from>
    <xdr:to>
      <xdr:col>45</xdr:col>
      <xdr:colOff>177800</xdr:colOff>
      <xdr:row>77</xdr:row>
      <xdr:rowOff>51952</xdr:rowOff>
    </xdr:to>
    <xdr:cxnSp macro="">
      <xdr:nvCxnSpPr>
        <xdr:cNvPr id="412" name="直線コネクタ 411"/>
        <xdr:cNvCxnSpPr/>
      </xdr:nvCxnSpPr>
      <xdr:spPr>
        <a:xfrm flipV="1">
          <a:off x="7861300" y="13250999"/>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98965</xdr:rowOff>
    </xdr:from>
    <xdr:ext cx="534377" cy="259045"/>
    <xdr:sp macro="" textlink="">
      <xdr:nvSpPr>
        <xdr:cNvPr id="414" name="テキスト ボックス 413"/>
        <xdr:cNvSpPr txBox="1"/>
      </xdr:nvSpPr>
      <xdr:spPr>
        <a:xfrm>
          <a:off x="8483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51952</xdr:rowOff>
    </xdr:from>
    <xdr:to>
      <xdr:col>41</xdr:col>
      <xdr:colOff>50800</xdr:colOff>
      <xdr:row>77</xdr:row>
      <xdr:rowOff>105346</xdr:rowOff>
    </xdr:to>
    <xdr:cxnSp macro="">
      <xdr:nvCxnSpPr>
        <xdr:cNvPr id="415" name="直線コネクタ 414"/>
        <xdr:cNvCxnSpPr/>
      </xdr:nvCxnSpPr>
      <xdr:spPr>
        <a:xfrm flipV="1">
          <a:off x="6972300" y="13253602"/>
          <a:ext cx="889000" cy="5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139071</xdr:rowOff>
    </xdr:from>
    <xdr:to>
      <xdr:col>41</xdr:col>
      <xdr:colOff>101600</xdr:colOff>
      <xdr:row>78</xdr:row>
      <xdr:rowOff>69221</xdr:rowOff>
    </xdr:to>
    <xdr:sp macro="" textlink="">
      <xdr:nvSpPr>
        <xdr:cNvPr id="416" name="フローチャート: 判断 415"/>
        <xdr:cNvSpPr/>
      </xdr:nvSpPr>
      <xdr:spPr>
        <a:xfrm>
          <a:off x="7810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60348</xdr:rowOff>
    </xdr:from>
    <xdr:ext cx="534377" cy="259045"/>
    <xdr:sp macro="" textlink="">
      <xdr:nvSpPr>
        <xdr:cNvPr id="417" name="テキスト ボックス 416"/>
        <xdr:cNvSpPr txBox="1"/>
      </xdr:nvSpPr>
      <xdr:spPr>
        <a:xfrm>
          <a:off x="7594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8630</xdr:rowOff>
    </xdr:from>
    <xdr:to>
      <xdr:col>36</xdr:col>
      <xdr:colOff>165100</xdr:colOff>
      <xdr:row>78</xdr:row>
      <xdr:rowOff>110230</xdr:rowOff>
    </xdr:to>
    <xdr:sp macro="" textlink="">
      <xdr:nvSpPr>
        <xdr:cNvPr id="418" name="フローチャート: 判断 417"/>
        <xdr:cNvSpPr/>
      </xdr:nvSpPr>
      <xdr:spPr>
        <a:xfrm>
          <a:off x="6921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101357</xdr:rowOff>
    </xdr:from>
    <xdr:ext cx="534377" cy="259045"/>
    <xdr:sp macro="" textlink="">
      <xdr:nvSpPr>
        <xdr:cNvPr id="419" name="テキスト ボックス 418"/>
        <xdr:cNvSpPr txBox="1"/>
      </xdr:nvSpPr>
      <xdr:spPr>
        <a:xfrm>
          <a:off x="6705111" y="134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4660</xdr:rowOff>
    </xdr:from>
    <xdr:to>
      <xdr:col>55</xdr:col>
      <xdr:colOff>50800</xdr:colOff>
      <xdr:row>77</xdr:row>
      <xdr:rowOff>106260</xdr:rowOff>
    </xdr:to>
    <xdr:sp macro="" textlink="">
      <xdr:nvSpPr>
        <xdr:cNvPr id="425" name="楕円 424"/>
        <xdr:cNvSpPr/>
      </xdr:nvSpPr>
      <xdr:spPr>
        <a:xfrm>
          <a:off x="10426700" y="132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27537</xdr:rowOff>
    </xdr:from>
    <xdr:ext cx="534377" cy="259045"/>
    <xdr:sp macro="" textlink="">
      <xdr:nvSpPr>
        <xdr:cNvPr id="426" name="商工費該当値テキスト"/>
        <xdr:cNvSpPr txBox="1"/>
      </xdr:nvSpPr>
      <xdr:spPr>
        <a:xfrm>
          <a:off x="10528300" y="1305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44004</xdr:rowOff>
    </xdr:from>
    <xdr:to>
      <xdr:col>50</xdr:col>
      <xdr:colOff>165100</xdr:colOff>
      <xdr:row>77</xdr:row>
      <xdr:rowOff>145604</xdr:rowOff>
    </xdr:to>
    <xdr:sp macro="" textlink="">
      <xdr:nvSpPr>
        <xdr:cNvPr id="427" name="楕円 426"/>
        <xdr:cNvSpPr/>
      </xdr:nvSpPr>
      <xdr:spPr>
        <a:xfrm>
          <a:off x="9588500" y="1324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162131</xdr:rowOff>
    </xdr:from>
    <xdr:ext cx="534377" cy="259045"/>
    <xdr:sp macro="" textlink="">
      <xdr:nvSpPr>
        <xdr:cNvPr id="428" name="テキスト ボックス 427"/>
        <xdr:cNvSpPr txBox="1"/>
      </xdr:nvSpPr>
      <xdr:spPr>
        <a:xfrm>
          <a:off x="9372111" y="1302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169999</xdr:rowOff>
    </xdr:from>
    <xdr:to>
      <xdr:col>46</xdr:col>
      <xdr:colOff>38100</xdr:colOff>
      <xdr:row>77</xdr:row>
      <xdr:rowOff>100149</xdr:rowOff>
    </xdr:to>
    <xdr:sp macro="" textlink="">
      <xdr:nvSpPr>
        <xdr:cNvPr id="429" name="楕円 428"/>
        <xdr:cNvSpPr/>
      </xdr:nvSpPr>
      <xdr:spPr>
        <a:xfrm>
          <a:off x="8699500" y="1320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116676</xdr:rowOff>
    </xdr:from>
    <xdr:ext cx="534377" cy="259045"/>
    <xdr:sp macro="" textlink="">
      <xdr:nvSpPr>
        <xdr:cNvPr id="430" name="テキスト ボックス 429"/>
        <xdr:cNvSpPr txBox="1"/>
      </xdr:nvSpPr>
      <xdr:spPr>
        <a:xfrm>
          <a:off x="8483111" y="1297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1152</xdr:rowOff>
    </xdr:from>
    <xdr:to>
      <xdr:col>41</xdr:col>
      <xdr:colOff>101600</xdr:colOff>
      <xdr:row>77</xdr:row>
      <xdr:rowOff>102752</xdr:rowOff>
    </xdr:to>
    <xdr:sp macro="" textlink="">
      <xdr:nvSpPr>
        <xdr:cNvPr id="431" name="楕円 430"/>
        <xdr:cNvSpPr/>
      </xdr:nvSpPr>
      <xdr:spPr>
        <a:xfrm>
          <a:off x="7810500" y="1320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119279</xdr:rowOff>
    </xdr:from>
    <xdr:ext cx="534377" cy="259045"/>
    <xdr:sp macro="" textlink="">
      <xdr:nvSpPr>
        <xdr:cNvPr id="432" name="テキスト ボックス 431"/>
        <xdr:cNvSpPr txBox="1"/>
      </xdr:nvSpPr>
      <xdr:spPr>
        <a:xfrm>
          <a:off x="7594111" y="129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54546</xdr:rowOff>
    </xdr:from>
    <xdr:to>
      <xdr:col>36</xdr:col>
      <xdr:colOff>165100</xdr:colOff>
      <xdr:row>77</xdr:row>
      <xdr:rowOff>156146</xdr:rowOff>
    </xdr:to>
    <xdr:sp macro="" textlink="">
      <xdr:nvSpPr>
        <xdr:cNvPr id="433" name="楕円 432"/>
        <xdr:cNvSpPr/>
      </xdr:nvSpPr>
      <xdr:spPr>
        <a:xfrm>
          <a:off x="6921500" y="132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1223</xdr:rowOff>
    </xdr:from>
    <xdr:ext cx="534377" cy="259045"/>
    <xdr:sp macro="" textlink="">
      <xdr:nvSpPr>
        <xdr:cNvPr id="434" name="テキスト ボックス 433"/>
        <xdr:cNvSpPr txBox="1"/>
      </xdr:nvSpPr>
      <xdr:spPr>
        <a:xfrm>
          <a:off x="6705111" y="130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64105</xdr:rowOff>
    </xdr:from>
    <xdr:to>
      <xdr:col>55</xdr:col>
      <xdr:colOff>0</xdr:colOff>
      <xdr:row>96</xdr:row>
      <xdr:rowOff>146506</xdr:rowOff>
    </xdr:to>
    <xdr:cxnSp macro="">
      <xdr:nvCxnSpPr>
        <xdr:cNvPr id="465" name="直線コネクタ 464"/>
        <xdr:cNvCxnSpPr/>
      </xdr:nvCxnSpPr>
      <xdr:spPr>
        <a:xfrm flipV="1">
          <a:off x="9639300" y="16523305"/>
          <a:ext cx="838200" cy="8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49595</xdr:rowOff>
    </xdr:from>
    <xdr:ext cx="599010" cy="259045"/>
    <xdr:sp macro="" textlink="">
      <xdr:nvSpPr>
        <xdr:cNvPr id="466" name="土木費平均値テキスト"/>
        <xdr:cNvSpPr txBox="1"/>
      </xdr:nvSpPr>
      <xdr:spPr>
        <a:xfrm>
          <a:off x="10528300" y="16508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127508</xdr:rowOff>
    </xdr:from>
    <xdr:to>
      <xdr:col>50</xdr:col>
      <xdr:colOff>114300</xdr:colOff>
      <xdr:row>96</xdr:row>
      <xdr:rowOff>146506</xdr:rowOff>
    </xdr:to>
    <xdr:cxnSp macro="">
      <xdr:nvCxnSpPr>
        <xdr:cNvPr id="468" name="直線コネクタ 467"/>
        <xdr:cNvCxnSpPr/>
      </xdr:nvCxnSpPr>
      <xdr:spPr>
        <a:xfrm>
          <a:off x="8750300" y="16586708"/>
          <a:ext cx="889000" cy="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56596</xdr:rowOff>
    </xdr:from>
    <xdr:ext cx="599010" cy="259045"/>
    <xdr:sp macro="" textlink="">
      <xdr:nvSpPr>
        <xdr:cNvPr id="470" name="テキスト ボックス 469"/>
        <xdr:cNvSpPr txBox="1"/>
      </xdr:nvSpPr>
      <xdr:spPr>
        <a:xfrm>
          <a:off x="9339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127508</xdr:rowOff>
    </xdr:from>
    <xdr:to>
      <xdr:col>45</xdr:col>
      <xdr:colOff>177800</xdr:colOff>
      <xdr:row>97</xdr:row>
      <xdr:rowOff>90545</xdr:rowOff>
    </xdr:to>
    <xdr:cxnSp macro="">
      <xdr:nvCxnSpPr>
        <xdr:cNvPr id="471" name="直線コネクタ 470"/>
        <xdr:cNvCxnSpPr/>
      </xdr:nvCxnSpPr>
      <xdr:spPr>
        <a:xfrm flipV="1">
          <a:off x="7861300" y="16586708"/>
          <a:ext cx="889000" cy="13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26323</xdr:rowOff>
    </xdr:from>
    <xdr:ext cx="599010" cy="259045"/>
    <xdr:sp macro="" textlink="">
      <xdr:nvSpPr>
        <xdr:cNvPr id="473" name="テキスト ボックス 472"/>
        <xdr:cNvSpPr txBox="1"/>
      </xdr:nvSpPr>
      <xdr:spPr>
        <a:xfrm>
          <a:off x="8450795" y="1665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90545</xdr:rowOff>
    </xdr:from>
    <xdr:to>
      <xdr:col>41</xdr:col>
      <xdr:colOff>50800</xdr:colOff>
      <xdr:row>98</xdr:row>
      <xdr:rowOff>4741</xdr:rowOff>
    </xdr:to>
    <xdr:cxnSp macro="">
      <xdr:nvCxnSpPr>
        <xdr:cNvPr id="474" name="直線コネクタ 473"/>
        <xdr:cNvCxnSpPr/>
      </xdr:nvCxnSpPr>
      <xdr:spPr>
        <a:xfrm flipV="1">
          <a:off x="6972300" y="16721195"/>
          <a:ext cx="889000" cy="8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17604</xdr:rowOff>
    </xdr:from>
    <xdr:to>
      <xdr:col>41</xdr:col>
      <xdr:colOff>101600</xdr:colOff>
      <xdr:row>96</xdr:row>
      <xdr:rowOff>119204</xdr:rowOff>
    </xdr:to>
    <xdr:sp macro="" textlink="">
      <xdr:nvSpPr>
        <xdr:cNvPr id="475" name="フローチャート: 判断 474"/>
        <xdr:cNvSpPr/>
      </xdr:nvSpPr>
      <xdr:spPr>
        <a:xfrm>
          <a:off x="7810500" y="1647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135731</xdr:rowOff>
    </xdr:from>
    <xdr:ext cx="599010" cy="259045"/>
    <xdr:sp macro="" textlink="">
      <xdr:nvSpPr>
        <xdr:cNvPr id="476" name="テキスト ボックス 475"/>
        <xdr:cNvSpPr txBox="1"/>
      </xdr:nvSpPr>
      <xdr:spPr>
        <a:xfrm>
          <a:off x="7561795" y="1625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109857</xdr:rowOff>
    </xdr:from>
    <xdr:to>
      <xdr:col>36</xdr:col>
      <xdr:colOff>165100</xdr:colOff>
      <xdr:row>97</xdr:row>
      <xdr:rowOff>40007</xdr:rowOff>
    </xdr:to>
    <xdr:sp macro="" textlink="">
      <xdr:nvSpPr>
        <xdr:cNvPr id="477" name="フローチャート: 判断 476"/>
        <xdr:cNvSpPr/>
      </xdr:nvSpPr>
      <xdr:spPr>
        <a:xfrm>
          <a:off x="6921500" y="1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56534</xdr:rowOff>
    </xdr:from>
    <xdr:ext cx="599010" cy="259045"/>
    <xdr:sp macro="" textlink="">
      <xdr:nvSpPr>
        <xdr:cNvPr id="478" name="テキスト ボックス 477"/>
        <xdr:cNvSpPr txBox="1"/>
      </xdr:nvSpPr>
      <xdr:spPr>
        <a:xfrm>
          <a:off x="6672795" y="1634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13305</xdr:rowOff>
    </xdr:from>
    <xdr:to>
      <xdr:col>55</xdr:col>
      <xdr:colOff>50800</xdr:colOff>
      <xdr:row>96</xdr:row>
      <xdr:rowOff>114905</xdr:rowOff>
    </xdr:to>
    <xdr:sp macro="" textlink="">
      <xdr:nvSpPr>
        <xdr:cNvPr id="484" name="楕円 483"/>
        <xdr:cNvSpPr/>
      </xdr:nvSpPr>
      <xdr:spPr>
        <a:xfrm>
          <a:off x="10426700" y="164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36182</xdr:rowOff>
    </xdr:from>
    <xdr:ext cx="599010" cy="259045"/>
    <xdr:sp macro="" textlink="">
      <xdr:nvSpPr>
        <xdr:cNvPr id="485" name="土木費該当値テキスト"/>
        <xdr:cNvSpPr txBox="1"/>
      </xdr:nvSpPr>
      <xdr:spPr>
        <a:xfrm>
          <a:off x="10528300" y="1632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95706</xdr:rowOff>
    </xdr:from>
    <xdr:to>
      <xdr:col>50</xdr:col>
      <xdr:colOff>165100</xdr:colOff>
      <xdr:row>97</xdr:row>
      <xdr:rowOff>25856</xdr:rowOff>
    </xdr:to>
    <xdr:sp macro="" textlink="">
      <xdr:nvSpPr>
        <xdr:cNvPr id="486" name="楕円 485"/>
        <xdr:cNvSpPr/>
      </xdr:nvSpPr>
      <xdr:spPr>
        <a:xfrm>
          <a:off x="9588500" y="1655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42383</xdr:rowOff>
    </xdr:from>
    <xdr:ext cx="599010" cy="259045"/>
    <xdr:sp macro="" textlink="">
      <xdr:nvSpPr>
        <xdr:cNvPr id="487" name="テキスト ボックス 486"/>
        <xdr:cNvSpPr txBox="1"/>
      </xdr:nvSpPr>
      <xdr:spPr>
        <a:xfrm>
          <a:off x="9339795" y="1633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76708</xdr:rowOff>
    </xdr:from>
    <xdr:to>
      <xdr:col>46</xdr:col>
      <xdr:colOff>38100</xdr:colOff>
      <xdr:row>97</xdr:row>
      <xdr:rowOff>6858</xdr:rowOff>
    </xdr:to>
    <xdr:sp macro="" textlink="">
      <xdr:nvSpPr>
        <xdr:cNvPr id="488" name="楕円 487"/>
        <xdr:cNvSpPr/>
      </xdr:nvSpPr>
      <xdr:spPr>
        <a:xfrm>
          <a:off x="8699500" y="1653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23385</xdr:rowOff>
    </xdr:from>
    <xdr:ext cx="599010" cy="259045"/>
    <xdr:sp macro="" textlink="">
      <xdr:nvSpPr>
        <xdr:cNvPr id="489" name="テキスト ボックス 488"/>
        <xdr:cNvSpPr txBox="1"/>
      </xdr:nvSpPr>
      <xdr:spPr>
        <a:xfrm>
          <a:off x="8450795" y="1631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39745</xdr:rowOff>
    </xdr:from>
    <xdr:to>
      <xdr:col>41</xdr:col>
      <xdr:colOff>101600</xdr:colOff>
      <xdr:row>97</xdr:row>
      <xdr:rowOff>141345</xdr:rowOff>
    </xdr:to>
    <xdr:sp macro="" textlink="">
      <xdr:nvSpPr>
        <xdr:cNvPr id="490" name="楕円 489"/>
        <xdr:cNvSpPr/>
      </xdr:nvSpPr>
      <xdr:spPr>
        <a:xfrm>
          <a:off x="7810500" y="166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132472</xdr:rowOff>
    </xdr:from>
    <xdr:ext cx="599010" cy="259045"/>
    <xdr:sp macro="" textlink="">
      <xdr:nvSpPr>
        <xdr:cNvPr id="491" name="テキスト ボックス 490"/>
        <xdr:cNvSpPr txBox="1"/>
      </xdr:nvSpPr>
      <xdr:spPr>
        <a:xfrm>
          <a:off x="7561795" y="1676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125391</xdr:rowOff>
    </xdr:from>
    <xdr:to>
      <xdr:col>36</xdr:col>
      <xdr:colOff>165100</xdr:colOff>
      <xdr:row>98</xdr:row>
      <xdr:rowOff>55541</xdr:rowOff>
    </xdr:to>
    <xdr:sp macro="" textlink="">
      <xdr:nvSpPr>
        <xdr:cNvPr id="492" name="楕円 491"/>
        <xdr:cNvSpPr/>
      </xdr:nvSpPr>
      <xdr:spPr>
        <a:xfrm>
          <a:off x="6921500" y="1675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46668</xdr:rowOff>
    </xdr:from>
    <xdr:ext cx="534377" cy="259045"/>
    <xdr:sp macro="" textlink="">
      <xdr:nvSpPr>
        <xdr:cNvPr id="493" name="テキスト ボックス 492"/>
        <xdr:cNvSpPr txBox="1"/>
      </xdr:nvSpPr>
      <xdr:spPr>
        <a:xfrm>
          <a:off x="6705111" y="1684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41507</xdr:rowOff>
    </xdr:from>
    <xdr:to>
      <xdr:col>85</xdr:col>
      <xdr:colOff>127000</xdr:colOff>
      <xdr:row>37</xdr:row>
      <xdr:rowOff>88183</xdr:rowOff>
    </xdr:to>
    <xdr:cxnSp macro="">
      <xdr:nvCxnSpPr>
        <xdr:cNvPr id="520" name="直線コネクタ 519"/>
        <xdr:cNvCxnSpPr/>
      </xdr:nvCxnSpPr>
      <xdr:spPr>
        <a:xfrm flipV="1">
          <a:off x="15481300" y="6385157"/>
          <a:ext cx="838200" cy="4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18295</xdr:rowOff>
    </xdr:from>
    <xdr:to>
      <xdr:col>81</xdr:col>
      <xdr:colOff>50800</xdr:colOff>
      <xdr:row>37</xdr:row>
      <xdr:rowOff>88183</xdr:rowOff>
    </xdr:to>
    <xdr:cxnSp macro="">
      <xdr:nvCxnSpPr>
        <xdr:cNvPr id="523" name="直線コネクタ 522"/>
        <xdr:cNvCxnSpPr/>
      </xdr:nvCxnSpPr>
      <xdr:spPr>
        <a:xfrm>
          <a:off x="14592300" y="6361945"/>
          <a:ext cx="889000" cy="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130123</xdr:rowOff>
    </xdr:from>
    <xdr:ext cx="534377" cy="259045"/>
    <xdr:sp macro="" textlink="">
      <xdr:nvSpPr>
        <xdr:cNvPr id="525" name="テキスト ボックス 524"/>
        <xdr:cNvSpPr txBox="1"/>
      </xdr:nvSpPr>
      <xdr:spPr>
        <a:xfrm>
          <a:off x="15214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114184</xdr:rowOff>
    </xdr:from>
    <xdr:to>
      <xdr:col>76</xdr:col>
      <xdr:colOff>114300</xdr:colOff>
      <xdr:row>37</xdr:row>
      <xdr:rowOff>18295</xdr:rowOff>
    </xdr:to>
    <xdr:cxnSp macro="">
      <xdr:nvCxnSpPr>
        <xdr:cNvPr id="526" name="直線コネクタ 525"/>
        <xdr:cNvCxnSpPr/>
      </xdr:nvCxnSpPr>
      <xdr:spPr>
        <a:xfrm>
          <a:off x="13703300" y="6114934"/>
          <a:ext cx="889000" cy="24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68936</xdr:rowOff>
    </xdr:from>
    <xdr:ext cx="534377" cy="259045"/>
    <xdr:sp macro="" textlink="">
      <xdr:nvSpPr>
        <xdr:cNvPr id="528" name="テキスト ボックス 527"/>
        <xdr:cNvSpPr txBox="1"/>
      </xdr:nvSpPr>
      <xdr:spPr>
        <a:xfrm>
          <a:off x="14325111" y="641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114184</xdr:rowOff>
    </xdr:from>
    <xdr:to>
      <xdr:col>71</xdr:col>
      <xdr:colOff>177800</xdr:colOff>
      <xdr:row>37</xdr:row>
      <xdr:rowOff>78115</xdr:rowOff>
    </xdr:to>
    <xdr:cxnSp macro="">
      <xdr:nvCxnSpPr>
        <xdr:cNvPr id="529" name="直線コネクタ 528"/>
        <xdr:cNvCxnSpPr/>
      </xdr:nvCxnSpPr>
      <xdr:spPr>
        <a:xfrm flipV="1">
          <a:off x="12814300" y="6114934"/>
          <a:ext cx="889000" cy="30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7596</xdr:rowOff>
    </xdr:from>
    <xdr:to>
      <xdr:col>72</xdr:col>
      <xdr:colOff>38100</xdr:colOff>
      <xdr:row>37</xdr:row>
      <xdr:rowOff>109196</xdr:rowOff>
    </xdr:to>
    <xdr:sp macro="" textlink="">
      <xdr:nvSpPr>
        <xdr:cNvPr id="530" name="フローチャート: 判断 529"/>
        <xdr:cNvSpPr/>
      </xdr:nvSpPr>
      <xdr:spPr>
        <a:xfrm>
          <a:off x="13652500" y="635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100323</xdr:rowOff>
    </xdr:from>
    <xdr:ext cx="534377" cy="259045"/>
    <xdr:sp macro="" textlink="">
      <xdr:nvSpPr>
        <xdr:cNvPr id="531" name="テキスト ボックス 530"/>
        <xdr:cNvSpPr txBox="1"/>
      </xdr:nvSpPr>
      <xdr:spPr>
        <a:xfrm>
          <a:off x="13436111" y="64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2" name="フローチャート: 判断 531"/>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33" name="テキスト ボックス 532"/>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162157</xdr:rowOff>
    </xdr:from>
    <xdr:to>
      <xdr:col>85</xdr:col>
      <xdr:colOff>177800</xdr:colOff>
      <xdr:row>37</xdr:row>
      <xdr:rowOff>92307</xdr:rowOff>
    </xdr:to>
    <xdr:sp macro="" textlink="">
      <xdr:nvSpPr>
        <xdr:cNvPr id="539" name="楕円 538"/>
        <xdr:cNvSpPr/>
      </xdr:nvSpPr>
      <xdr:spPr>
        <a:xfrm>
          <a:off x="16268700" y="63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13584</xdr:rowOff>
    </xdr:from>
    <xdr:ext cx="534377" cy="259045"/>
    <xdr:sp macro="" textlink="">
      <xdr:nvSpPr>
        <xdr:cNvPr id="540" name="消防費該当値テキスト"/>
        <xdr:cNvSpPr txBox="1"/>
      </xdr:nvSpPr>
      <xdr:spPr>
        <a:xfrm>
          <a:off x="16370300" y="618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37383</xdr:rowOff>
    </xdr:from>
    <xdr:to>
      <xdr:col>81</xdr:col>
      <xdr:colOff>101600</xdr:colOff>
      <xdr:row>37</xdr:row>
      <xdr:rowOff>138983</xdr:rowOff>
    </xdr:to>
    <xdr:sp macro="" textlink="">
      <xdr:nvSpPr>
        <xdr:cNvPr id="541" name="楕円 540"/>
        <xdr:cNvSpPr/>
      </xdr:nvSpPr>
      <xdr:spPr>
        <a:xfrm>
          <a:off x="15430500" y="638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155510</xdr:rowOff>
    </xdr:from>
    <xdr:ext cx="534377" cy="259045"/>
    <xdr:sp macro="" textlink="">
      <xdr:nvSpPr>
        <xdr:cNvPr id="542" name="テキスト ボックス 541"/>
        <xdr:cNvSpPr txBox="1"/>
      </xdr:nvSpPr>
      <xdr:spPr>
        <a:xfrm>
          <a:off x="15214111" y="61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138945</xdr:rowOff>
    </xdr:from>
    <xdr:to>
      <xdr:col>76</xdr:col>
      <xdr:colOff>165100</xdr:colOff>
      <xdr:row>37</xdr:row>
      <xdr:rowOff>69095</xdr:rowOff>
    </xdr:to>
    <xdr:sp macro="" textlink="">
      <xdr:nvSpPr>
        <xdr:cNvPr id="543" name="楕円 542"/>
        <xdr:cNvSpPr/>
      </xdr:nvSpPr>
      <xdr:spPr>
        <a:xfrm>
          <a:off x="14541500" y="631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85622</xdr:rowOff>
    </xdr:from>
    <xdr:ext cx="534377" cy="259045"/>
    <xdr:sp macro="" textlink="">
      <xdr:nvSpPr>
        <xdr:cNvPr id="544" name="テキスト ボックス 543"/>
        <xdr:cNvSpPr txBox="1"/>
      </xdr:nvSpPr>
      <xdr:spPr>
        <a:xfrm>
          <a:off x="14325111" y="608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63384</xdr:rowOff>
    </xdr:from>
    <xdr:to>
      <xdr:col>72</xdr:col>
      <xdr:colOff>38100</xdr:colOff>
      <xdr:row>35</xdr:row>
      <xdr:rowOff>164984</xdr:rowOff>
    </xdr:to>
    <xdr:sp macro="" textlink="">
      <xdr:nvSpPr>
        <xdr:cNvPr id="545" name="楕円 544"/>
        <xdr:cNvSpPr/>
      </xdr:nvSpPr>
      <xdr:spPr>
        <a:xfrm>
          <a:off x="13652500" y="60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10061</xdr:rowOff>
    </xdr:from>
    <xdr:ext cx="599010" cy="259045"/>
    <xdr:sp macro="" textlink="">
      <xdr:nvSpPr>
        <xdr:cNvPr id="546" name="テキスト ボックス 545"/>
        <xdr:cNvSpPr txBox="1"/>
      </xdr:nvSpPr>
      <xdr:spPr>
        <a:xfrm>
          <a:off x="13403795" y="583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27315</xdr:rowOff>
    </xdr:from>
    <xdr:to>
      <xdr:col>67</xdr:col>
      <xdr:colOff>101600</xdr:colOff>
      <xdr:row>37</xdr:row>
      <xdr:rowOff>128915</xdr:rowOff>
    </xdr:to>
    <xdr:sp macro="" textlink="">
      <xdr:nvSpPr>
        <xdr:cNvPr id="547" name="楕円 546"/>
        <xdr:cNvSpPr/>
      </xdr:nvSpPr>
      <xdr:spPr>
        <a:xfrm>
          <a:off x="12763500" y="63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120042</xdr:rowOff>
    </xdr:from>
    <xdr:ext cx="534377" cy="259045"/>
    <xdr:sp macro="" textlink="">
      <xdr:nvSpPr>
        <xdr:cNvPr id="548" name="テキスト ボックス 547"/>
        <xdr:cNvSpPr txBox="1"/>
      </xdr:nvSpPr>
      <xdr:spPr>
        <a:xfrm>
          <a:off x="12547111" y="646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33021</xdr:rowOff>
    </xdr:from>
    <xdr:to>
      <xdr:col>85</xdr:col>
      <xdr:colOff>127000</xdr:colOff>
      <xdr:row>57</xdr:row>
      <xdr:rowOff>25603</xdr:rowOff>
    </xdr:to>
    <xdr:cxnSp macro="">
      <xdr:nvCxnSpPr>
        <xdr:cNvPr id="575" name="直線コネクタ 574"/>
        <xdr:cNvCxnSpPr/>
      </xdr:nvCxnSpPr>
      <xdr:spPr>
        <a:xfrm>
          <a:off x="15481300" y="9634221"/>
          <a:ext cx="838200" cy="16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129927</xdr:rowOff>
    </xdr:from>
    <xdr:ext cx="599010" cy="259045"/>
    <xdr:sp macro="" textlink="">
      <xdr:nvSpPr>
        <xdr:cNvPr id="576" name="教育費平均値テキスト"/>
        <xdr:cNvSpPr txBox="1"/>
      </xdr:nvSpPr>
      <xdr:spPr>
        <a:xfrm>
          <a:off x="16370300" y="9731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33021</xdr:rowOff>
    </xdr:from>
    <xdr:to>
      <xdr:col>81</xdr:col>
      <xdr:colOff>50800</xdr:colOff>
      <xdr:row>57</xdr:row>
      <xdr:rowOff>45364</xdr:rowOff>
    </xdr:to>
    <xdr:cxnSp macro="">
      <xdr:nvCxnSpPr>
        <xdr:cNvPr id="578" name="直線コネクタ 577"/>
        <xdr:cNvCxnSpPr/>
      </xdr:nvCxnSpPr>
      <xdr:spPr>
        <a:xfrm flipV="1">
          <a:off x="14592300" y="9634221"/>
          <a:ext cx="889000" cy="18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80" name="テキスト ボックス 579"/>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45364</xdr:rowOff>
    </xdr:from>
    <xdr:to>
      <xdr:col>76</xdr:col>
      <xdr:colOff>114300</xdr:colOff>
      <xdr:row>57</xdr:row>
      <xdr:rowOff>92485</xdr:rowOff>
    </xdr:to>
    <xdr:cxnSp macro="">
      <xdr:nvCxnSpPr>
        <xdr:cNvPr id="581" name="直線コネクタ 580"/>
        <xdr:cNvCxnSpPr/>
      </xdr:nvCxnSpPr>
      <xdr:spPr>
        <a:xfrm flipV="1">
          <a:off x="13703300" y="9818014"/>
          <a:ext cx="889000" cy="4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132649</xdr:rowOff>
    </xdr:from>
    <xdr:ext cx="534377" cy="259045"/>
    <xdr:sp macro="" textlink="">
      <xdr:nvSpPr>
        <xdr:cNvPr id="583" name="テキスト ボックス 582"/>
        <xdr:cNvSpPr txBox="1"/>
      </xdr:nvSpPr>
      <xdr:spPr>
        <a:xfrm>
          <a:off x="14325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92485</xdr:rowOff>
    </xdr:from>
    <xdr:to>
      <xdr:col>71</xdr:col>
      <xdr:colOff>177800</xdr:colOff>
      <xdr:row>57</xdr:row>
      <xdr:rowOff>128491</xdr:rowOff>
    </xdr:to>
    <xdr:cxnSp macro="">
      <xdr:nvCxnSpPr>
        <xdr:cNvPr id="584" name="直線コネクタ 583"/>
        <xdr:cNvCxnSpPr/>
      </xdr:nvCxnSpPr>
      <xdr:spPr>
        <a:xfrm flipV="1">
          <a:off x="12814300" y="9865135"/>
          <a:ext cx="889000" cy="3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26629</xdr:rowOff>
    </xdr:from>
    <xdr:to>
      <xdr:col>72</xdr:col>
      <xdr:colOff>38100</xdr:colOff>
      <xdr:row>57</xdr:row>
      <xdr:rowOff>128229</xdr:rowOff>
    </xdr:to>
    <xdr:sp macro="" textlink="">
      <xdr:nvSpPr>
        <xdr:cNvPr id="585" name="フローチャート: 判断 584"/>
        <xdr:cNvSpPr/>
      </xdr:nvSpPr>
      <xdr:spPr>
        <a:xfrm>
          <a:off x="13652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144756</xdr:rowOff>
    </xdr:from>
    <xdr:ext cx="599010" cy="259045"/>
    <xdr:sp macro="" textlink="">
      <xdr:nvSpPr>
        <xdr:cNvPr id="586" name="テキスト ボックス 585"/>
        <xdr:cNvSpPr txBox="1"/>
      </xdr:nvSpPr>
      <xdr:spPr>
        <a:xfrm>
          <a:off x="13403795"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38354</xdr:rowOff>
    </xdr:from>
    <xdr:to>
      <xdr:col>67</xdr:col>
      <xdr:colOff>101600</xdr:colOff>
      <xdr:row>57</xdr:row>
      <xdr:rowOff>139954</xdr:rowOff>
    </xdr:to>
    <xdr:sp macro="" textlink="">
      <xdr:nvSpPr>
        <xdr:cNvPr id="587" name="フローチャート: 判断 586"/>
        <xdr:cNvSpPr/>
      </xdr:nvSpPr>
      <xdr:spPr>
        <a:xfrm>
          <a:off x="12763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156481</xdr:rowOff>
    </xdr:from>
    <xdr:ext cx="534377" cy="259045"/>
    <xdr:sp macro="" textlink="">
      <xdr:nvSpPr>
        <xdr:cNvPr id="588" name="テキスト ボックス 587"/>
        <xdr:cNvSpPr txBox="1"/>
      </xdr:nvSpPr>
      <xdr:spPr>
        <a:xfrm>
          <a:off x="12547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146253</xdr:rowOff>
    </xdr:from>
    <xdr:to>
      <xdr:col>85</xdr:col>
      <xdr:colOff>177800</xdr:colOff>
      <xdr:row>57</xdr:row>
      <xdr:rowOff>76403</xdr:rowOff>
    </xdr:to>
    <xdr:sp macro="" textlink="">
      <xdr:nvSpPr>
        <xdr:cNvPr id="594" name="楕円 593"/>
        <xdr:cNvSpPr/>
      </xdr:nvSpPr>
      <xdr:spPr>
        <a:xfrm>
          <a:off x="16268700" y="974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169130</xdr:rowOff>
    </xdr:from>
    <xdr:ext cx="599010" cy="259045"/>
    <xdr:sp macro="" textlink="">
      <xdr:nvSpPr>
        <xdr:cNvPr id="595" name="教育費該当値テキスト"/>
        <xdr:cNvSpPr txBox="1"/>
      </xdr:nvSpPr>
      <xdr:spPr>
        <a:xfrm>
          <a:off x="16370300" y="959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153671</xdr:rowOff>
    </xdr:from>
    <xdr:to>
      <xdr:col>81</xdr:col>
      <xdr:colOff>101600</xdr:colOff>
      <xdr:row>56</xdr:row>
      <xdr:rowOff>83821</xdr:rowOff>
    </xdr:to>
    <xdr:sp macro="" textlink="">
      <xdr:nvSpPr>
        <xdr:cNvPr id="596" name="楕円 595"/>
        <xdr:cNvSpPr/>
      </xdr:nvSpPr>
      <xdr:spPr>
        <a:xfrm>
          <a:off x="15430500" y="95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100348</xdr:rowOff>
    </xdr:from>
    <xdr:ext cx="599010" cy="259045"/>
    <xdr:sp macro="" textlink="">
      <xdr:nvSpPr>
        <xdr:cNvPr id="597" name="テキスト ボックス 596"/>
        <xdr:cNvSpPr txBox="1"/>
      </xdr:nvSpPr>
      <xdr:spPr>
        <a:xfrm>
          <a:off x="15181795" y="935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166014</xdr:rowOff>
    </xdr:from>
    <xdr:to>
      <xdr:col>76</xdr:col>
      <xdr:colOff>165100</xdr:colOff>
      <xdr:row>57</xdr:row>
      <xdr:rowOff>96164</xdr:rowOff>
    </xdr:to>
    <xdr:sp macro="" textlink="">
      <xdr:nvSpPr>
        <xdr:cNvPr id="598" name="楕円 597"/>
        <xdr:cNvSpPr/>
      </xdr:nvSpPr>
      <xdr:spPr>
        <a:xfrm>
          <a:off x="14541500" y="97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112691</xdr:rowOff>
    </xdr:from>
    <xdr:ext cx="599010" cy="259045"/>
    <xdr:sp macro="" textlink="">
      <xdr:nvSpPr>
        <xdr:cNvPr id="599" name="テキスト ボックス 598"/>
        <xdr:cNvSpPr txBox="1"/>
      </xdr:nvSpPr>
      <xdr:spPr>
        <a:xfrm>
          <a:off x="14292795" y="954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41685</xdr:rowOff>
    </xdr:from>
    <xdr:to>
      <xdr:col>72</xdr:col>
      <xdr:colOff>38100</xdr:colOff>
      <xdr:row>57</xdr:row>
      <xdr:rowOff>143285</xdr:rowOff>
    </xdr:to>
    <xdr:sp macro="" textlink="">
      <xdr:nvSpPr>
        <xdr:cNvPr id="600" name="楕円 599"/>
        <xdr:cNvSpPr/>
      </xdr:nvSpPr>
      <xdr:spPr>
        <a:xfrm>
          <a:off x="13652500" y="981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134412</xdr:rowOff>
    </xdr:from>
    <xdr:ext cx="534377" cy="259045"/>
    <xdr:sp macro="" textlink="">
      <xdr:nvSpPr>
        <xdr:cNvPr id="601" name="テキスト ボックス 600"/>
        <xdr:cNvSpPr txBox="1"/>
      </xdr:nvSpPr>
      <xdr:spPr>
        <a:xfrm>
          <a:off x="13436111" y="990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77691</xdr:rowOff>
    </xdr:from>
    <xdr:to>
      <xdr:col>67</xdr:col>
      <xdr:colOff>101600</xdr:colOff>
      <xdr:row>58</xdr:row>
      <xdr:rowOff>7841</xdr:rowOff>
    </xdr:to>
    <xdr:sp macro="" textlink="">
      <xdr:nvSpPr>
        <xdr:cNvPr id="602" name="楕円 601"/>
        <xdr:cNvSpPr/>
      </xdr:nvSpPr>
      <xdr:spPr>
        <a:xfrm>
          <a:off x="12763500" y="985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170418</xdr:rowOff>
    </xdr:from>
    <xdr:ext cx="534377" cy="259045"/>
    <xdr:sp macro="" textlink="">
      <xdr:nvSpPr>
        <xdr:cNvPr id="603" name="テキスト ボックス 602"/>
        <xdr:cNvSpPr txBox="1"/>
      </xdr:nvSpPr>
      <xdr:spPr>
        <a:xfrm>
          <a:off x="12547111" y="994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159181</xdr:rowOff>
    </xdr:from>
    <xdr:to>
      <xdr:col>85</xdr:col>
      <xdr:colOff>127000</xdr:colOff>
      <xdr:row>78</xdr:row>
      <xdr:rowOff>61204</xdr:rowOff>
    </xdr:to>
    <xdr:cxnSp macro="">
      <xdr:nvCxnSpPr>
        <xdr:cNvPr id="630" name="直線コネクタ 629"/>
        <xdr:cNvCxnSpPr/>
      </xdr:nvCxnSpPr>
      <xdr:spPr>
        <a:xfrm flipV="1">
          <a:off x="15481300" y="13360831"/>
          <a:ext cx="838200" cy="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42057</xdr:rowOff>
    </xdr:from>
    <xdr:ext cx="534377" cy="259045"/>
    <xdr:sp macro="" textlink="">
      <xdr:nvSpPr>
        <xdr:cNvPr id="631" name="災害復旧費平均値テキスト"/>
        <xdr:cNvSpPr txBox="1"/>
      </xdr:nvSpPr>
      <xdr:spPr>
        <a:xfrm>
          <a:off x="16370300" y="13415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113861</xdr:rowOff>
    </xdr:from>
    <xdr:to>
      <xdr:col>81</xdr:col>
      <xdr:colOff>50800</xdr:colOff>
      <xdr:row>78</xdr:row>
      <xdr:rowOff>61204</xdr:rowOff>
    </xdr:to>
    <xdr:cxnSp macro="">
      <xdr:nvCxnSpPr>
        <xdr:cNvPr id="633" name="直線コネクタ 632"/>
        <xdr:cNvCxnSpPr/>
      </xdr:nvCxnSpPr>
      <xdr:spPr>
        <a:xfrm>
          <a:off x="14592300" y="13315511"/>
          <a:ext cx="889000" cy="11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161607</xdr:rowOff>
    </xdr:from>
    <xdr:ext cx="469744" cy="259045"/>
    <xdr:sp macro="" textlink="">
      <xdr:nvSpPr>
        <xdr:cNvPr id="635" name="テキスト ボックス 634"/>
        <xdr:cNvSpPr txBox="1"/>
      </xdr:nvSpPr>
      <xdr:spPr>
        <a:xfrm>
          <a:off x="15246428" y="1353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47186</xdr:rowOff>
    </xdr:from>
    <xdr:to>
      <xdr:col>76</xdr:col>
      <xdr:colOff>114300</xdr:colOff>
      <xdr:row>77</xdr:row>
      <xdr:rowOff>113861</xdr:rowOff>
    </xdr:to>
    <xdr:cxnSp macro="">
      <xdr:nvCxnSpPr>
        <xdr:cNvPr id="636" name="直線コネクタ 635"/>
        <xdr:cNvCxnSpPr/>
      </xdr:nvCxnSpPr>
      <xdr:spPr>
        <a:xfrm>
          <a:off x="13703300" y="1324883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153981</xdr:rowOff>
    </xdr:from>
    <xdr:ext cx="534377" cy="259045"/>
    <xdr:sp macro="" textlink="">
      <xdr:nvSpPr>
        <xdr:cNvPr id="638" name="テキスト ボックス 637"/>
        <xdr:cNvSpPr txBox="1"/>
      </xdr:nvSpPr>
      <xdr:spPr>
        <a:xfrm>
          <a:off x="14325111" y="135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138500</xdr:rowOff>
    </xdr:from>
    <xdr:to>
      <xdr:col>71</xdr:col>
      <xdr:colOff>177800</xdr:colOff>
      <xdr:row>77</xdr:row>
      <xdr:rowOff>47186</xdr:rowOff>
    </xdr:to>
    <xdr:cxnSp macro="">
      <xdr:nvCxnSpPr>
        <xdr:cNvPr id="639" name="直線コネクタ 638"/>
        <xdr:cNvCxnSpPr/>
      </xdr:nvCxnSpPr>
      <xdr:spPr>
        <a:xfrm>
          <a:off x="12814300" y="12997250"/>
          <a:ext cx="889000" cy="25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56327</xdr:rowOff>
    </xdr:from>
    <xdr:to>
      <xdr:col>72</xdr:col>
      <xdr:colOff>38100</xdr:colOff>
      <xdr:row>78</xdr:row>
      <xdr:rowOff>157927</xdr:rowOff>
    </xdr:to>
    <xdr:sp macro="" textlink="">
      <xdr:nvSpPr>
        <xdr:cNvPr id="640" name="フローチャート: 判断 639"/>
        <xdr:cNvSpPr/>
      </xdr:nvSpPr>
      <xdr:spPr>
        <a:xfrm>
          <a:off x="13652500" y="134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149054</xdr:rowOff>
    </xdr:from>
    <xdr:ext cx="534377" cy="259045"/>
    <xdr:sp macro="" textlink="">
      <xdr:nvSpPr>
        <xdr:cNvPr id="641" name="テキスト ボックス 640"/>
        <xdr:cNvSpPr txBox="1"/>
      </xdr:nvSpPr>
      <xdr:spPr>
        <a:xfrm>
          <a:off x="13436111" y="1352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52950</xdr:rowOff>
    </xdr:from>
    <xdr:to>
      <xdr:col>67</xdr:col>
      <xdr:colOff>101600</xdr:colOff>
      <xdr:row>78</xdr:row>
      <xdr:rowOff>154550</xdr:rowOff>
    </xdr:to>
    <xdr:sp macro="" textlink="">
      <xdr:nvSpPr>
        <xdr:cNvPr id="642" name="フローチャート: 判断 641"/>
        <xdr:cNvSpPr/>
      </xdr:nvSpPr>
      <xdr:spPr>
        <a:xfrm>
          <a:off x="12763500" y="134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145677</xdr:rowOff>
    </xdr:from>
    <xdr:ext cx="534377" cy="259045"/>
    <xdr:sp macro="" textlink="">
      <xdr:nvSpPr>
        <xdr:cNvPr id="643" name="テキスト ボックス 642"/>
        <xdr:cNvSpPr txBox="1"/>
      </xdr:nvSpPr>
      <xdr:spPr>
        <a:xfrm>
          <a:off x="12547111" y="1351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108381</xdr:rowOff>
    </xdr:from>
    <xdr:to>
      <xdr:col>85</xdr:col>
      <xdr:colOff>177800</xdr:colOff>
      <xdr:row>78</xdr:row>
      <xdr:rowOff>38531</xdr:rowOff>
    </xdr:to>
    <xdr:sp macro="" textlink="">
      <xdr:nvSpPr>
        <xdr:cNvPr id="649" name="楕円 648"/>
        <xdr:cNvSpPr/>
      </xdr:nvSpPr>
      <xdr:spPr>
        <a:xfrm>
          <a:off x="16268700" y="133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131258</xdr:rowOff>
    </xdr:from>
    <xdr:ext cx="534377" cy="259045"/>
    <xdr:sp macro="" textlink="">
      <xdr:nvSpPr>
        <xdr:cNvPr id="650" name="災害復旧費該当値テキスト"/>
        <xdr:cNvSpPr txBox="1"/>
      </xdr:nvSpPr>
      <xdr:spPr>
        <a:xfrm>
          <a:off x="16370300" y="131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10404</xdr:rowOff>
    </xdr:from>
    <xdr:to>
      <xdr:col>81</xdr:col>
      <xdr:colOff>101600</xdr:colOff>
      <xdr:row>78</xdr:row>
      <xdr:rowOff>112004</xdr:rowOff>
    </xdr:to>
    <xdr:sp macro="" textlink="">
      <xdr:nvSpPr>
        <xdr:cNvPr id="651" name="楕円 650"/>
        <xdr:cNvSpPr/>
      </xdr:nvSpPr>
      <xdr:spPr>
        <a:xfrm>
          <a:off x="15430500" y="133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128531</xdr:rowOff>
    </xdr:from>
    <xdr:ext cx="534377" cy="259045"/>
    <xdr:sp macro="" textlink="">
      <xdr:nvSpPr>
        <xdr:cNvPr id="652" name="テキスト ボックス 651"/>
        <xdr:cNvSpPr txBox="1"/>
      </xdr:nvSpPr>
      <xdr:spPr>
        <a:xfrm>
          <a:off x="15214111" y="1315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63061</xdr:rowOff>
    </xdr:from>
    <xdr:to>
      <xdr:col>76</xdr:col>
      <xdr:colOff>165100</xdr:colOff>
      <xdr:row>77</xdr:row>
      <xdr:rowOff>164661</xdr:rowOff>
    </xdr:to>
    <xdr:sp macro="" textlink="">
      <xdr:nvSpPr>
        <xdr:cNvPr id="653" name="楕円 652"/>
        <xdr:cNvSpPr/>
      </xdr:nvSpPr>
      <xdr:spPr>
        <a:xfrm>
          <a:off x="14541500" y="132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9738</xdr:rowOff>
    </xdr:from>
    <xdr:ext cx="534377" cy="259045"/>
    <xdr:sp macro="" textlink="">
      <xdr:nvSpPr>
        <xdr:cNvPr id="654" name="テキスト ボックス 653"/>
        <xdr:cNvSpPr txBox="1"/>
      </xdr:nvSpPr>
      <xdr:spPr>
        <a:xfrm>
          <a:off x="14325111" y="130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167836</xdr:rowOff>
    </xdr:from>
    <xdr:to>
      <xdr:col>72</xdr:col>
      <xdr:colOff>38100</xdr:colOff>
      <xdr:row>77</xdr:row>
      <xdr:rowOff>97986</xdr:rowOff>
    </xdr:to>
    <xdr:sp macro="" textlink="">
      <xdr:nvSpPr>
        <xdr:cNvPr id="655" name="楕円 654"/>
        <xdr:cNvSpPr/>
      </xdr:nvSpPr>
      <xdr:spPr>
        <a:xfrm>
          <a:off x="13652500" y="131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114513</xdr:rowOff>
    </xdr:from>
    <xdr:ext cx="599010" cy="259045"/>
    <xdr:sp macro="" textlink="">
      <xdr:nvSpPr>
        <xdr:cNvPr id="656" name="テキスト ボックス 655"/>
        <xdr:cNvSpPr txBox="1"/>
      </xdr:nvSpPr>
      <xdr:spPr>
        <a:xfrm>
          <a:off x="13403795" y="1297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87700</xdr:rowOff>
    </xdr:from>
    <xdr:to>
      <xdr:col>67</xdr:col>
      <xdr:colOff>101600</xdr:colOff>
      <xdr:row>76</xdr:row>
      <xdr:rowOff>17850</xdr:rowOff>
    </xdr:to>
    <xdr:sp macro="" textlink="">
      <xdr:nvSpPr>
        <xdr:cNvPr id="657" name="楕円 656"/>
        <xdr:cNvSpPr/>
      </xdr:nvSpPr>
      <xdr:spPr>
        <a:xfrm>
          <a:off x="12763500" y="129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34377</xdr:rowOff>
    </xdr:from>
    <xdr:ext cx="599010" cy="259045"/>
    <xdr:sp macro="" textlink="">
      <xdr:nvSpPr>
        <xdr:cNvPr id="658" name="テキスト ボックス 657"/>
        <xdr:cNvSpPr txBox="1"/>
      </xdr:nvSpPr>
      <xdr:spPr>
        <a:xfrm>
          <a:off x="12514795" y="1272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58443</xdr:rowOff>
    </xdr:from>
    <xdr:to>
      <xdr:col>85</xdr:col>
      <xdr:colOff>127000</xdr:colOff>
      <xdr:row>97</xdr:row>
      <xdr:rowOff>105845</xdr:rowOff>
    </xdr:to>
    <xdr:cxnSp macro="">
      <xdr:nvCxnSpPr>
        <xdr:cNvPr id="689" name="直線コネクタ 688"/>
        <xdr:cNvCxnSpPr/>
      </xdr:nvCxnSpPr>
      <xdr:spPr>
        <a:xfrm flipV="1">
          <a:off x="15481300" y="16517643"/>
          <a:ext cx="838200" cy="2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0"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105845</xdr:rowOff>
    </xdr:from>
    <xdr:to>
      <xdr:col>81</xdr:col>
      <xdr:colOff>50800</xdr:colOff>
      <xdr:row>97</xdr:row>
      <xdr:rowOff>142247</xdr:rowOff>
    </xdr:to>
    <xdr:cxnSp macro="">
      <xdr:nvCxnSpPr>
        <xdr:cNvPr id="692" name="直線コネクタ 691"/>
        <xdr:cNvCxnSpPr/>
      </xdr:nvCxnSpPr>
      <xdr:spPr>
        <a:xfrm flipV="1">
          <a:off x="14592300" y="16736495"/>
          <a:ext cx="889000" cy="3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4" name="テキスト ボックス 693"/>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142247</xdr:rowOff>
    </xdr:from>
    <xdr:to>
      <xdr:col>76</xdr:col>
      <xdr:colOff>114300</xdr:colOff>
      <xdr:row>97</xdr:row>
      <xdr:rowOff>150755</xdr:rowOff>
    </xdr:to>
    <xdr:cxnSp macro="">
      <xdr:nvCxnSpPr>
        <xdr:cNvPr id="695" name="直線コネクタ 694"/>
        <xdr:cNvCxnSpPr/>
      </xdr:nvCxnSpPr>
      <xdr:spPr>
        <a:xfrm flipV="1">
          <a:off x="13703300" y="16772897"/>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150755</xdr:rowOff>
    </xdr:from>
    <xdr:to>
      <xdr:col>71</xdr:col>
      <xdr:colOff>177800</xdr:colOff>
      <xdr:row>97</xdr:row>
      <xdr:rowOff>159888</xdr:rowOff>
    </xdr:to>
    <xdr:cxnSp macro="">
      <xdr:nvCxnSpPr>
        <xdr:cNvPr id="698" name="直線コネクタ 697"/>
        <xdr:cNvCxnSpPr/>
      </xdr:nvCxnSpPr>
      <xdr:spPr>
        <a:xfrm flipV="1">
          <a:off x="12814300" y="16781405"/>
          <a:ext cx="889000"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11619</xdr:rowOff>
    </xdr:from>
    <xdr:to>
      <xdr:col>72</xdr:col>
      <xdr:colOff>38100</xdr:colOff>
      <xdr:row>97</xdr:row>
      <xdr:rowOff>113219</xdr:rowOff>
    </xdr:to>
    <xdr:sp macro="" textlink="">
      <xdr:nvSpPr>
        <xdr:cNvPr id="699" name="フローチャート: 判断 698"/>
        <xdr:cNvSpPr/>
      </xdr:nvSpPr>
      <xdr:spPr>
        <a:xfrm>
          <a:off x="13652500" y="1664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129746</xdr:rowOff>
    </xdr:from>
    <xdr:ext cx="599010" cy="259045"/>
    <xdr:sp macro="" textlink="">
      <xdr:nvSpPr>
        <xdr:cNvPr id="700" name="テキスト ボックス 699"/>
        <xdr:cNvSpPr txBox="1"/>
      </xdr:nvSpPr>
      <xdr:spPr>
        <a:xfrm>
          <a:off x="13403795" y="1641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157333</xdr:rowOff>
    </xdr:from>
    <xdr:to>
      <xdr:col>67</xdr:col>
      <xdr:colOff>101600</xdr:colOff>
      <xdr:row>97</xdr:row>
      <xdr:rowOff>87483</xdr:rowOff>
    </xdr:to>
    <xdr:sp macro="" textlink="">
      <xdr:nvSpPr>
        <xdr:cNvPr id="701" name="フローチャート: 判断 700"/>
        <xdr:cNvSpPr/>
      </xdr:nvSpPr>
      <xdr:spPr>
        <a:xfrm>
          <a:off x="12763500" y="1661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104010</xdr:rowOff>
    </xdr:from>
    <xdr:ext cx="599010" cy="259045"/>
    <xdr:sp macro="" textlink="">
      <xdr:nvSpPr>
        <xdr:cNvPr id="702" name="テキスト ボックス 701"/>
        <xdr:cNvSpPr txBox="1"/>
      </xdr:nvSpPr>
      <xdr:spPr>
        <a:xfrm>
          <a:off x="12514795" y="1639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7643</xdr:rowOff>
    </xdr:from>
    <xdr:to>
      <xdr:col>85</xdr:col>
      <xdr:colOff>177800</xdr:colOff>
      <xdr:row>96</xdr:row>
      <xdr:rowOff>109243</xdr:rowOff>
    </xdr:to>
    <xdr:sp macro="" textlink="">
      <xdr:nvSpPr>
        <xdr:cNvPr id="708" name="楕円 707"/>
        <xdr:cNvSpPr/>
      </xdr:nvSpPr>
      <xdr:spPr>
        <a:xfrm>
          <a:off x="16268700" y="1646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30520</xdr:rowOff>
    </xdr:from>
    <xdr:ext cx="599010" cy="259045"/>
    <xdr:sp macro="" textlink="">
      <xdr:nvSpPr>
        <xdr:cNvPr id="709" name="公債費該当値テキスト"/>
        <xdr:cNvSpPr txBox="1"/>
      </xdr:nvSpPr>
      <xdr:spPr>
        <a:xfrm>
          <a:off x="16370300" y="1631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55045</xdr:rowOff>
    </xdr:from>
    <xdr:to>
      <xdr:col>81</xdr:col>
      <xdr:colOff>101600</xdr:colOff>
      <xdr:row>97</xdr:row>
      <xdr:rowOff>156645</xdr:rowOff>
    </xdr:to>
    <xdr:sp macro="" textlink="">
      <xdr:nvSpPr>
        <xdr:cNvPr id="710" name="楕円 709"/>
        <xdr:cNvSpPr/>
      </xdr:nvSpPr>
      <xdr:spPr>
        <a:xfrm>
          <a:off x="15430500" y="1668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147772</xdr:rowOff>
    </xdr:from>
    <xdr:ext cx="599010" cy="259045"/>
    <xdr:sp macro="" textlink="">
      <xdr:nvSpPr>
        <xdr:cNvPr id="711" name="テキスト ボックス 710"/>
        <xdr:cNvSpPr txBox="1"/>
      </xdr:nvSpPr>
      <xdr:spPr>
        <a:xfrm>
          <a:off x="15181795" y="1677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91447</xdr:rowOff>
    </xdr:from>
    <xdr:to>
      <xdr:col>76</xdr:col>
      <xdr:colOff>165100</xdr:colOff>
      <xdr:row>98</xdr:row>
      <xdr:rowOff>21597</xdr:rowOff>
    </xdr:to>
    <xdr:sp macro="" textlink="">
      <xdr:nvSpPr>
        <xdr:cNvPr id="712" name="楕円 711"/>
        <xdr:cNvSpPr/>
      </xdr:nvSpPr>
      <xdr:spPr>
        <a:xfrm>
          <a:off x="14541500" y="167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12724</xdr:rowOff>
    </xdr:from>
    <xdr:ext cx="534377" cy="259045"/>
    <xdr:sp macro="" textlink="">
      <xdr:nvSpPr>
        <xdr:cNvPr id="713" name="テキスト ボックス 712"/>
        <xdr:cNvSpPr txBox="1"/>
      </xdr:nvSpPr>
      <xdr:spPr>
        <a:xfrm>
          <a:off x="14325111" y="1681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99955</xdr:rowOff>
    </xdr:from>
    <xdr:to>
      <xdr:col>72</xdr:col>
      <xdr:colOff>38100</xdr:colOff>
      <xdr:row>98</xdr:row>
      <xdr:rowOff>30105</xdr:rowOff>
    </xdr:to>
    <xdr:sp macro="" textlink="">
      <xdr:nvSpPr>
        <xdr:cNvPr id="714" name="楕円 713"/>
        <xdr:cNvSpPr/>
      </xdr:nvSpPr>
      <xdr:spPr>
        <a:xfrm>
          <a:off x="13652500" y="167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21232</xdr:rowOff>
    </xdr:from>
    <xdr:ext cx="534377" cy="259045"/>
    <xdr:sp macro="" textlink="">
      <xdr:nvSpPr>
        <xdr:cNvPr id="715" name="テキスト ボックス 714"/>
        <xdr:cNvSpPr txBox="1"/>
      </xdr:nvSpPr>
      <xdr:spPr>
        <a:xfrm>
          <a:off x="13436111" y="1682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109088</xdr:rowOff>
    </xdr:from>
    <xdr:to>
      <xdr:col>67</xdr:col>
      <xdr:colOff>101600</xdr:colOff>
      <xdr:row>98</xdr:row>
      <xdr:rowOff>39238</xdr:rowOff>
    </xdr:to>
    <xdr:sp macro="" textlink="">
      <xdr:nvSpPr>
        <xdr:cNvPr id="716" name="楕円 715"/>
        <xdr:cNvSpPr/>
      </xdr:nvSpPr>
      <xdr:spPr>
        <a:xfrm>
          <a:off x="12763500" y="167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30365</xdr:rowOff>
    </xdr:from>
    <xdr:ext cx="534377" cy="259045"/>
    <xdr:sp macro="" textlink="">
      <xdr:nvSpPr>
        <xdr:cNvPr id="717" name="テキスト ボックス 716"/>
        <xdr:cNvSpPr txBox="1"/>
      </xdr:nvSpPr>
      <xdr:spPr>
        <a:xfrm>
          <a:off x="12547111" y="168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45695</xdr:rowOff>
    </xdr:from>
    <xdr:to>
      <xdr:col>102</xdr:col>
      <xdr:colOff>165100</xdr:colOff>
      <xdr:row>39</xdr:row>
      <xdr:rowOff>147295</xdr:rowOff>
    </xdr:to>
    <xdr:sp macro="" textlink="">
      <xdr:nvSpPr>
        <xdr:cNvPr id="758" name="フローチャート: 判断 757"/>
        <xdr:cNvSpPr/>
      </xdr:nvSpPr>
      <xdr:spPr>
        <a:xfrm>
          <a:off x="19494500" y="673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163822</xdr:rowOff>
    </xdr:from>
    <xdr:ext cx="378565" cy="259045"/>
    <xdr:sp macro="" textlink="">
      <xdr:nvSpPr>
        <xdr:cNvPr id="759" name="テキスト ボックス 758"/>
        <xdr:cNvSpPr txBox="1"/>
      </xdr:nvSpPr>
      <xdr:spPr>
        <a:xfrm>
          <a:off x="19356017" y="650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37710</xdr:rowOff>
    </xdr:from>
    <xdr:to>
      <xdr:col>98</xdr:col>
      <xdr:colOff>38100</xdr:colOff>
      <xdr:row>39</xdr:row>
      <xdr:rowOff>139310</xdr:rowOff>
    </xdr:to>
    <xdr:sp macro="" textlink="">
      <xdr:nvSpPr>
        <xdr:cNvPr id="760" name="フローチャート: 判断 759"/>
        <xdr:cNvSpPr/>
      </xdr:nvSpPr>
      <xdr:spPr>
        <a:xfrm>
          <a:off x="18605500" y="67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155837</xdr:rowOff>
    </xdr:from>
    <xdr:ext cx="378565" cy="259045"/>
    <xdr:sp macro="" textlink="">
      <xdr:nvSpPr>
        <xdr:cNvPr id="761" name="テキスト ボックス 760"/>
        <xdr:cNvSpPr txBox="1"/>
      </xdr:nvSpPr>
      <xdr:spPr>
        <a:xfrm>
          <a:off x="18467017" y="649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１９６，８３４円で、前年度比１８３，５４６円の減となっている。類似団体平均に比べ低い水準にある。只見振興センター新築工事などの事業が完了したことが主な要因である。</a:t>
          </a:r>
        </a:p>
        <a:p>
          <a:r>
            <a:rPr kumimoji="1" lang="ja-JP" altLang="en-US" sz="1300">
              <a:latin typeface="ＭＳ Ｐゴシック" panose="020B0600070205080204" pitchFamily="50" charset="-128"/>
              <a:ea typeface="ＭＳ Ｐゴシック" panose="020B0600070205080204" pitchFamily="50" charset="-128"/>
            </a:rPr>
            <a:t>・教育費が住民一人当たり１２４，９１１円で、前年度比７１，７５５円の減となっている。類似団体平均と同水準にある。奥会津学習センター整備など完了により普通建設事業費が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・公債費は、地方債の任意の繰上償還を実施ししたことにより類似団体平均に比べ高い水準にある。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については、望ましいとされる標準財政規模の３～５％程度で推移している。また、財政調整基金については、決算剰余金など計画的な積立てにより、適正とされる標準財政規模の１０％を大きく上回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おおむね黒字で推移しており、一般会計以外の特別会計は大きな変動なく推移している。一般会計については、年度によって増減はしているものの、ここ数年は地方交付税が一定水準で推移しており黒字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3679_&#21482;&#35211;&#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82.7</v>
          </cell>
          <cell r="CV53">
            <v>83.1</v>
          </cell>
        </row>
        <row r="55">
          <cell r="AN55" t="str">
            <v>類似団体内平均値</v>
          </cell>
          <cell r="CN55">
            <v>0</v>
          </cell>
          <cell r="CV55">
            <v>0</v>
          </cell>
        </row>
        <row r="57">
          <cell r="CN57">
            <v>57.5</v>
          </cell>
          <cell r="CV57">
            <v>58.5</v>
          </cell>
        </row>
        <row r="72">
          <cell r="BP72" t="str">
            <v>H25</v>
          </cell>
          <cell r="BX72" t="str">
            <v>H26</v>
          </cell>
          <cell r="CF72" t="str">
            <v>H27</v>
          </cell>
          <cell r="CN72" t="str">
            <v>H28</v>
          </cell>
          <cell r="CV72" t="str">
            <v>H29</v>
          </cell>
        </row>
        <row r="73">
          <cell r="AN73" t="str">
            <v>当該団体値</v>
          </cell>
        </row>
        <row r="75">
          <cell r="BP75">
            <v>3.7</v>
          </cell>
          <cell r="BX75">
            <v>3.5</v>
          </cell>
          <cell r="CF75">
            <v>2.9</v>
          </cell>
          <cell r="CN75">
            <v>3.1</v>
          </cell>
          <cell r="CV75">
            <v>3.2</v>
          </cell>
        </row>
        <row r="77">
          <cell r="AN77" t="str">
            <v>類似団体内平均値</v>
          </cell>
          <cell r="BP77">
            <v>0</v>
          </cell>
          <cell r="BX77">
            <v>0</v>
          </cell>
          <cell r="CF77">
            <v>0</v>
          </cell>
          <cell r="CN77">
            <v>0</v>
          </cell>
          <cell r="CV77">
            <v>0</v>
          </cell>
        </row>
        <row r="79">
          <cell r="BP79">
            <v>7.9</v>
          </cell>
          <cell r="BX79">
            <v>6.9</v>
          </cell>
          <cell r="CF79">
            <v>7.2</v>
          </cell>
          <cell r="CN79">
            <v>6</v>
          </cell>
          <cell r="CV79">
            <v>5.6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5777300</v>
      </c>
      <c r="BO4" s="403"/>
      <c r="BP4" s="403"/>
      <c r="BQ4" s="403"/>
      <c r="BR4" s="403"/>
      <c r="BS4" s="403"/>
      <c r="BT4" s="403"/>
      <c r="BU4" s="404"/>
      <c r="BV4" s="402">
        <v>6381533</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4.4000000000000004</v>
      </c>
      <c r="CU4" s="584"/>
      <c r="CV4" s="584"/>
      <c r="CW4" s="584"/>
      <c r="CX4" s="584"/>
      <c r="CY4" s="584"/>
      <c r="CZ4" s="584"/>
      <c r="DA4" s="585"/>
      <c r="DB4" s="583">
        <v>4.2</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5562320</v>
      </c>
      <c r="BO5" s="408"/>
      <c r="BP5" s="408"/>
      <c r="BQ5" s="408"/>
      <c r="BR5" s="408"/>
      <c r="BS5" s="408"/>
      <c r="BT5" s="408"/>
      <c r="BU5" s="409"/>
      <c r="BV5" s="407">
        <v>6176318</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78</v>
      </c>
      <c r="CU5" s="378"/>
      <c r="CV5" s="378"/>
      <c r="CW5" s="378"/>
      <c r="CX5" s="378"/>
      <c r="CY5" s="378"/>
      <c r="CZ5" s="378"/>
      <c r="DA5" s="379"/>
      <c r="DB5" s="377">
        <v>74.2</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214980</v>
      </c>
      <c r="BO6" s="408"/>
      <c r="BP6" s="408"/>
      <c r="BQ6" s="408"/>
      <c r="BR6" s="408"/>
      <c r="BS6" s="408"/>
      <c r="BT6" s="408"/>
      <c r="BU6" s="409"/>
      <c r="BV6" s="407">
        <v>205215</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81.400000000000006</v>
      </c>
      <c r="CU6" s="558"/>
      <c r="CV6" s="558"/>
      <c r="CW6" s="558"/>
      <c r="CX6" s="558"/>
      <c r="CY6" s="558"/>
      <c r="CZ6" s="558"/>
      <c r="DA6" s="559"/>
      <c r="DB6" s="557">
        <v>77.3</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65556</v>
      </c>
      <c r="BO7" s="408"/>
      <c r="BP7" s="408"/>
      <c r="BQ7" s="408"/>
      <c r="BR7" s="408"/>
      <c r="BS7" s="408"/>
      <c r="BT7" s="408"/>
      <c r="BU7" s="409"/>
      <c r="BV7" s="407">
        <v>60762</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3370447</v>
      </c>
      <c r="CU7" s="408"/>
      <c r="CV7" s="408"/>
      <c r="CW7" s="408"/>
      <c r="CX7" s="408"/>
      <c r="CY7" s="408"/>
      <c r="CZ7" s="408"/>
      <c r="DA7" s="409"/>
      <c r="DB7" s="407">
        <v>3473923</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149424</v>
      </c>
      <c r="BO8" s="408"/>
      <c r="BP8" s="408"/>
      <c r="BQ8" s="408"/>
      <c r="BR8" s="408"/>
      <c r="BS8" s="408"/>
      <c r="BT8" s="408"/>
      <c r="BU8" s="409"/>
      <c r="BV8" s="407">
        <v>144453</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0.25</v>
      </c>
      <c r="CU8" s="521"/>
      <c r="CV8" s="521"/>
      <c r="CW8" s="521"/>
      <c r="CX8" s="521"/>
      <c r="CY8" s="521"/>
      <c r="CZ8" s="521"/>
      <c r="DA8" s="522"/>
      <c r="DB8" s="520">
        <v>0.25</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4470</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103</v>
      </c>
      <c r="AV9" s="465"/>
      <c r="AW9" s="465"/>
      <c r="AX9" s="465"/>
      <c r="AY9" s="387" t="s">
        <v>110</v>
      </c>
      <c r="AZ9" s="388"/>
      <c r="BA9" s="388"/>
      <c r="BB9" s="388"/>
      <c r="BC9" s="388"/>
      <c r="BD9" s="388"/>
      <c r="BE9" s="388"/>
      <c r="BF9" s="388"/>
      <c r="BG9" s="388"/>
      <c r="BH9" s="388"/>
      <c r="BI9" s="388"/>
      <c r="BJ9" s="388"/>
      <c r="BK9" s="388"/>
      <c r="BL9" s="388"/>
      <c r="BM9" s="389"/>
      <c r="BN9" s="407">
        <v>4971</v>
      </c>
      <c r="BO9" s="408"/>
      <c r="BP9" s="408"/>
      <c r="BQ9" s="408"/>
      <c r="BR9" s="408"/>
      <c r="BS9" s="408"/>
      <c r="BT9" s="408"/>
      <c r="BU9" s="409"/>
      <c r="BV9" s="407">
        <v>25349</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17.399999999999999</v>
      </c>
      <c r="CU9" s="378"/>
      <c r="CV9" s="378"/>
      <c r="CW9" s="378"/>
      <c r="CX9" s="378"/>
      <c r="CY9" s="378"/>
      <c r="CZ9" s="378"/>
      <c r="DA9" s="379"/>
      <c r="DB9" s="377">
        <v>10.6</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4932</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970</v>
      </c>
      <c r="BO10" s="408"/>
      <c r="BP10" s="408"/>
      <c r="BQ10" s="408"/>
      <c r="BR10" s="408"/>
      <c r="BS10" s="408"/>
      <c r="BT10" s="408"/>
      <c r="BU10" s="409"/>
      <c r="BV10" s="407">
        <v>1238</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114</v>
      </c>
      <c r="AV11" s="465"/>
      <c r="AW11" s="465"/>
      <c r="AX11" s="465"/>
      <c r="AY11" s="387" t="s">
        <v>120</v>
      </c>
      <c r="AZ11" s="388"/>
      <c r="BA11" s="388"/>
      <c r="BB11" s="388"/>
      <c r="BC11" s="388"/>
      <c r="BD11" s="388"/>
      <c r="BE11" s="388"/>
      <c r="BF11" s="388"/>
      <c r="BG11" s="388"/>
      <c r="BH11" s="388"/>
      <c r="BI11" s="388"/>
      <c r="BJ11" s="388"/>
      <c r="BK11" s="388"/>
      <c r="BL11" s="388"/>
      <c r="BM11" s="389"/>
      <c r="BN11" s="407">
        <v>294729</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4447</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129</v>
      </c>
      <c r="AV12" s="465"/>
      <c r="AW12" s="465"/>
      <c r="AX12" s="465"/>
      <c r="AY12" s="387" t="s">
        <v>130</v>
      </c>
      <c r="AZ12" s="388"/>
      <c r="BA12" s="388"/>
      <c r="BB12" s="388"/>
      <c r="BC12" s="388"/>
      <c r="BD12" s="388"/>
      <c r="BE12" s="388"/>
      <c r="BF12" s="388"/>
      <c r="BG12" s="388"/>
      <c r="BH12" s="388"/>
      <c r="BI12" s="388"/>
      <c r="BJ12" s="388"/>
      <c r="BK12" s="388"/>
      <c r="BL12" s="388"/>
      <c r="BM12" s="389"/>
      <c r="BN12" s="407">
        <v>90000</v>
      </c>
      <c r="BO12" s="408"/>
      <c r="BP12" s="408"/>
      <c r="BQ12" s="408"/>
      <c r="BR12" s="408"/>
      <c r="BS12" s="408"/>
      <c r="BT12" s="408"/>
      <c r="BU12" s="409"/>
      <c r="BV12" s="407">
        <v>170000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122</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133</v>
      </c>
      <c r="N13" s="508"/>
      <c r="O13" s="508"/>
      <c r="P13" s="508"/>
      <c r="Q13" s="509"/>
      <c r="R13" s="510">
        <v>4440</v>
      </c>
      <c r="S13" s="511"/>
      <c r="T13" s="511"/>
      <c r="U13" s="511"/>
      <c r="V13" s="512"/>
      <c r="W13" s="498" t="s">
        <v>134</v>
      </c>
      <c r="X13" s="420"/>
      <c r="Y13" s="420"/>
      <c r="Z13" s="420"/>
      <c r="AA13" s="420"/>
      <c r="AB13" s="421"/>
      <c r="AC13" s="383">
        <v>331</v>
      </c>
      <c r="AD13" s="384"/>
      <c r="AE13" s="384"/>
      <c r="AF13" s="384"/>
      <c r="AG13" s="385"/>
      <c r="AH13" s="383">
        <v>373</v>
      </c>
      <c r="AI13" s="384"/>
      <c r="AJ13" s="384"/>
      <c r="AK13" s="384"/>
      <c r="AL13" s="386"/>
      <c r="AM13" s="476" t="s">
        <v>135</v>
      </c>
      <c r="AN13" s="381"/>
      <c r="AO13" s="381"/>
      <c r="AP13" s="381"/>
      <c r="AQ13" s="381"/>
      <c r="AR13" s="381"/>
      <c r="AS13" s="381"/>
      <c r="AT13" s="382"/>
      <c r="AU13" s="464" t="s">
        <v>114</v>
      </c>
      <c r="AV13" s="465"/>
      <c r="AW13" s="465"/>
      <c r="AX13" s="465"/>
      <c r="AY13" s="387" t="s">
        <v>136</v>
      </c>
      <c r="AZ13" s="388"/>
      <c r="BA13" s="388"/>
      <c r="BB13" s="388"/>
      <c r="BC13" s="388"/>
      <c r="BD13" s="388"/>
      <c r="BE13" s="388"/>
      <c r="BF13" s="388"/>
      <c r="BG13" s="388"/>
      <c r="BH13" s="388"/>
      <c r="BI13" s="388"/>
      <c r="BJ13" s="388"/>
      <c r="BK13" s="388"/>
      <c r="BL13" s="388"/>
      <c r="BM13" s="389"/>
      <c r="BN13" s="407">
        <v>210670</v>
      </c>
      <c r="BO13" s="408"/>
      <c r="BP13" s="408"/>
      <c r="BQ13" s="408"/>
      <c r="BR13" s="408"/>
      <c r="BS13" s="408"/>
      <c r="BT13" s="408"/>
      <c r="BU13" s="409"/>
      <c r="BV13" s="407">
        <v>-143413</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3.2</v>
      </c>
      <c r="CU13" s="378"/>
      <c r="CV13" s="378"/>
      <c r="CW13" s="378"/>
      <c r="CX13" s="378"/>
      <c r="CY13" s="378"/>
      <c r="CZ13" s="378"/>
      <c r="DA13" s="379"/>
      <c r="DB13" s="377">
        <v>3.1</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4512</v>
      </c>
      <c r="S14" s="511"/>
      <c r="T14" s="511"/>
      <c r="U14" s="511"/>
      <c r="V14" s="512"/>
      <c r="W14" s="513"/>
      <c r="X14" s="423"/>
      <c r="Y14" s="423"/>
      <c r="Z14" s="423"/>
      <c r="AA14" s="423"/>
      <c r="AB14" s="424"/>
      <c r="AC14" s="503">
        <v>15.3</v>
      </c>
      <c r="AD14" s="504"/>
      <c r="AE14" s="504"/>
      <c r="AF14" s="504"/>
      <c r="AG14" s="505"/>
      <c r="AH14" s="503">
        <v>16.2</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t="s">
        <v>123</v>
      </c>
      <c r="CU14" s="515"/>
      <c r="CV14" s="515"/>
      <c r="CW14" s="515"/>
      <c r="CX14" s="515"/>
      <c r="CY14" s="515"/>
      <c r="CZ14" s="515"/>
      <c r="DA14" s="516"/>
      <c r="DB14" s="514" t="s">
        <v>132</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133</v>
      </c>
      <c r="N15" s="508"/>
      <c r="O15" s="508"/>
      <c r="P15" s="508"/>
      <c r="Q15" s="509"/>
      <c r="R15" s="510">
        <v>4505</v>
      </c>
      <c r="S15" s="511"/>
      <c r="T15" s="511"/>
      <c r="U15" s="511"/>
      <c r="V15" s="512"/>
      <c r="W15" s="498" t="s">
        <v>140</v>
      </c>
      <c r="X15" s="420"/>
      <c r="Y15" s="420"/>
      <c r="Z15" s="420"/>
      <c r="AA15" s="420"/>
      <c r="AB15" s="421"/>
      <c r="AC15" s="383">
        <v>692</v>
      </c>
      <c r="AD15" s="384"/>
      <c r="AE15" s="384"/>
      <c r="AF15" s="384"/>
      <c r="AG15" s="385"/>
      <c r="AH15" s="383">
        <v>770</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752377</v>
      </c>
      <c r="BO15" s="403"/>
      <c r="BP15" s="403"/>
      <c r="BQ15" s="403"/>
      <c r="BR15" s="403"/>
      <c r="BS15" s="403"/>
      <c r="BT15" s="403"/>
      <c r="BU15" s="404"/>
      <c r="BV15" s="402">
        <v>763261</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31.9</v>
      </c>
      <c r="AD16" s="504"/>
      <c r="AE16" s="504"/>
      <c r="AF16" s="504"/>
      <c r="AG16" s="505"/>
      <c r="AH16" s="503">
        <v>33.4</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3018830</v>
      </c>
      <c r="BO16" s="408"/>
      <c r="BP16" s="408"/>
      <c r="BQ16" s="408"/>
      <c r="BR16" s="408"/>
      <c r="BS16" s="408"/>
      <c r="BT16" s="408"/>
      <c r="BU16" s="409"/>
      <c r="BV16" s="407">
        <v>3120374</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1147</v>
      </c>
      <c r="AD17" s="384"/>
      <c r="AE17" s="384"/>
      <c r="AF17" s="384"/>
      <c r="AG17" s="385"/>
      <c r="AH17" s="383">
        <v>1164</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961186</v>
      </c>
      <c r="BO17" s="408"/>
      <c r="BP17" s="408"/>
      <c r="BQ17" s="408"/>
      <c r="BR17" s="408"/>
      <c r="BS17" s="408"/>
      <c r="BT17" s="408"/>
      <c r="BU17" s="409"/>
      <c r="BV17" s="407">
        <v>972650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150</v>
      </c>
      <c r="C18" s="470"/>
      <c r="D18" s="470"/>
      <c r="E18" s="471"/>
      <c r="F18" s="471"/>
      <c r="G18" s="471"/>
      <c r="H18" s="471"/>
      <c r="I18" s="471"/>
      <c r="J18" s="471"/>
      <c r="K18" s="471"/>
      <c r="L18" s="472">
        <v>747.56</v>
      </c>
      <c r="M18" s="472"/>
      <c r="N18" s="472"/>
      <c r="O18" s="472"/>
      <c r="P18" s="472"/>
      <c r="Q18" s="472"/>
      <c r="R18" s="473"/>
      <c r="S18" s="473"/>
      <c r="T18" s="473"/>
      <c r="U18" s="473"/>
      <c r="V18" s="474"/>
      <c r="W18" s="488"/>
      <c r="X18" s="489"/>
      <c r="Y18" s="489"/>
      <c r="Z18" s="489"/>
      <c r="AA18" s="489"/>
      <c r="AB18" s="499"/>
      <c r="AC18" s="371">
        <v>52.9</v>
      </c>
      <c r="AD18" s="372"/>
      <c r="AE18" s="372"/>
      <c r="AF18" s="372"/>
      <c r="AG18" s="475"/>
      <c r="AH18" s="371">
        <v>50.5</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2725894</v>
      </c>
      <c r="BO18" s="408"/>
      <c r="BP18" s="408"/>
      <c r="BQ18" s="408"/>
      <c r="BR18" s="408"/>
      <c r="BS18" s="408"/>
      <c r="BT18" s="408"/>
      <c r="BU18" s="409"/>
      <c r="BV18" s="407">
        <v>2659422</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152</v>
      </c>
      <c r="C19" s="470"/>
      <c r="D19" s="470"/>
      <c r="E19" s="471"/>
      <c r="F19" s="471"/>
      <c r="G19" s="471"/>
      <c r="H19" s="471"/>
      <c r="I19" s="471"/>
      <c r="J19" s="471"/>
      <c r="K19" s="471"/>
      <c r="L19" s="477">
        <v>6</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4318402</v>
      </c>
      <c r="BO19" s="408"/>
      <c r="BP19" s="408"/>
      <c r="BQ19" s="408"/>
      <c r="BR19" s="408"/>
      <c r="BS19" s="408"/>
      <c r="BT19" s="408"/>
      <c r="BU19" s="409"/>
      <c r="BV19" s="407">
        <v>4361419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154</v>
      </c>
      <c r="C20" s="470"/>
      <c r="D20" s="470"/>
      <c r="E20" s="471"/>
      <c r="F20" s="471"/>
      <c r="G20" s="471"/>
      <c r="H20" s="471"/>
      <c r="I20" s="471"/>
      <c r="J20" s="471"/>
      <c r="K20" s="471"/>
      <c r="L20" s="477">
        <v>1762</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4839223</v>
      </c>
      <c r="BO23" s="408"/>
      <c r="BP23" s="408"/>
      <c r="BQ23" s="408"/>
      <c r="BR23" s="408"/>
      <c r="BS23" s="408"/>
      <c r="BT23" s="408"/>
      <c r="BU23" s="409"/>
      <c r="BV23" s="407">
        <v>4884572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163</v>
      </c>
      <c r="F24" s="381"/>
      <c r="G24" s="381"/>
      <c r="H24" s="381"/>
      <c r="I24" s="381"/>
      <c r="J24" s="381"/>
      <c r="K24" s="382"/>
      <c r="L24" s="383">
        <v>1</v>
      </c>
      <c r="M24" s="384"/>
      <c r="N24" s="384"/>
      <c r="O24" s="384"/>
      <c r="P24" s="385"/>
      <c r="Q24" s="383">
        <v>6777</v>
      </c>
      <c r="R24" s="384"/>
      <c r="S24" s="384"/>
      <c r="T24" s="384"/>
      <c r="U24" s="384"/>
      <c r="V24" s="385"/>
      <c r="W24" s="449"/>
      <c r="X24" s="440"/>
      <c r="Y24" s="441"/>
      <c r="Z24" s="380" t="s">
        <v>164</v>
      </c>
      <c r="AA24" s="381"/>
      <c r="AB24" s="381"/>
      <c r="AC24" s="381"/>
      <c r="AD24" s="381"/>
      <c r="AE24" s="381"/>
      <c r="AF24" s="381"/>
      <c r="AG24" s="382"/>
      <c r="AH24" s="383">
        <v>82</v>
      </c>
      <c r="AI24" s="384"/>
      <c r="AJ24" s="384"/>
      <c r="AK24" s="384"/>
      <c r="AL24" s="385"/>
      <c r="AM24" s="383">
        <v>249198</v>
      </c>
      <c r="AN24" s="384"/>
      <c r="AO24" s="384"/>
      <c r="AP24" s="384"/>
      <c r="AQ24" s="384"/>
      <c r="AR24" s="385"/>
      <c r="AS24" s="383">
        <v>3039</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3850210</v>
      </c>
      <c r="BO24" s="408"/>
      <c r="BP24" s="408"/>
      <c r="BQ24" s="408"/>
      <c r="BR24" s="408"/>
      <c r="BS24" s="408"/>
      <c r="BT24" s="408"/>
      <c r="BU24" s="409"/>
      <c r="BV24" s="407">
        <v>3666198</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166</v>
      </c>
      <c r="F25" s="381"/>
      <c r="G25" s="381"/>
      <c r="H25" s="381"/>
      <c r="I25" s="381"/>
      <c r="J25" s="381"/>
      <c r="K25" s="382"/>
      <c r="L25" s="383">
        <v>1</v>
      </c>
      <c r="M25" s="384"/>
      <c r="N25" s="384"/>
      <c r="O25" s="384"/>
      <c r="P25" s="385"/>
      <c r="Q25" s="383">
        <v>5418</v>
      </c>
      <c r="R25" s="384"/>
      <c r="S25" s="384"/>
      <c r="T25" s="384"/>
      <c r="U25" s="384"/>
      <c r="V25" s="385"/>
      <c r="W25" s="449"/>
      <c r="X25" s="440"/>
      <c r="Y25" s="441"/>
      <c r="Z25" s="380" t="s">
        <v>167</v>
      </c>
      <c r="AA25" s="381"/>
      <c r="AB25" s="381"/>
      <c r="AC25" s="381"/>
      <c r="AD25" s="381"/>
      <c r="AE25" s="381"/>
      <c r="AF25" s="381"/>
      <c r="AG25" s="382"/>
      <c r="AH25" s="383" t="s">
        <v>132</v>
      </c>
      <c r="AI25" s="384"/>
      <c r="AJ25" s="384"/>
      <c r="AK25" s="384"/>
      <c r="AL25" s="385"/>
      <c r="AM25" s="383" t="s">
        <v>132</v>
      </c>
      <c r="AN25" s="384"/>
      <c r="AO25" s="384"/>
      <c r="AP25" s="384"/>
      <c r="AQ25" s="384"/>
      <c r="AR25" s="385"/>
      <c r="AS25" s="383" t="s">
        <v>168</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554029</v>
      </c>
      <c r="BO25" s="403"/>
      <c r="BP25" s="403"/>
      <c r="BQ25" s="403"/>
      <c r="BR25" s="403"/>
      <c r="BS25" s="403"/>
      <c r="BT25" s="403"/>
      <c r="BU25" s="404"/>
      <c r="BV25" s="402">
        <v>107231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170</v>
      </c>
      <c r="F26" s="381"/>
      <c r="G26" s="381"/>
      <c r="H26" s="381"/>
      <c r="I26" s="381"/>
      <c r="J26" s="381"/>
      <c r="K26" s="382"/>
      <c r="L26" s="383">
        <v>1</v>
      </c>
      <c r="M26" s="384"/>
      <c r="N26" s="384"/>
      <c r="O26" s="384"/>
      <c r="P26" s="385"/>
      <c r="Q26" s="383">
        <v>5148</v>
      </c>
      <c r="R26" s="384"/>
      <c r="S26" s="384"/>
      <c r="T26" s="384"/>
      <c r="U26" s="384"/>
      <c r="V26" s="385"/>
      <c r="W26" s="449"/>
      <c r="X26" s="440"/>
      <c r="Y26" s="441"/>
      <c r="Z26" s="380" t="s">
        <v>171</v>
      </c>
      <c r="AA26" s="462"/>
      <c r="AB26" s="462"/>
      <c r="AC26" s="462"/>
      <c r="AD26" s="462"/>
      <c r="AE26" s="462"/>
      <c r="AF26" s="462"/>
      <c r="AG26" s="463"/>
      <c r="AH26" s="383">
        <v>1</v>
      </c>
      <c r="AI26" s="384"/>
      <c r="AJ26" s="384"/>
      <c r="AK26" s="384"/>
      <c r="AL26" s="385"/>
      <c r="AM26" s="383" t="s">
        <v>172</v>
      </c>
      <c r="AN26" s="384"/>
      <c r="AO26" s="384"/>
      <c r="AP26" s="384"/>
      <c r="AQ26" s="384"/>
      <c r="AR26" s="385"/>
      <c r="AS26" s="383" t="s">
        <v>173</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t="s">
        <v>132</v>
      </c>
      <c r="BO26" s="408"/>
      <c r="BP26" s="408"/>
      <c r="BQ26" s="408"/>
      <c r="BR26" s="408"/>
      <c r="BS26" s="408"/>
      <c r="BT26" s="408"/>
      <c r="BU26" s="409"/>
      <c r="BV26" s="407" t="s">
        <v>132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175</v>
      </c>
      <c r="F27" s="381"/>
      <c r="G27" s="381"/>
      <c r="H27" s="381"/>
      <c r="I27" s="381"/>
      <c r="J27" s="381"/>
      <c r="K27" s="382"/>
      <c r="L27" s="383">
        <v>1</v>
      </c>
      <c r="M27" s="384"/>
      <c r="N27" s="384"/>
      <c r="O27" s="384"/>
      <c r="P27" s="385"/>
      <c r="Q27" s="383">
        <v>2709</v>
      </c>
      <c r="R27" s="384"/>
      <c r="S27" s="384"/>
      <c r="T27" s="384"/>
      <c r="U27" s="384"/>
      <c r="V27" s="385"/>
      <c r="W27" s="449"/>
      <c r="X27" s="440"/>
      <c r="Y27" s="441"/>
      <c r="Z27" s="380" t="s">
        <v>176</v>
      </c>
      <c r="AA27" s="381"/>
      <c r="AB27" s="381"/>
      <c r="AC27" s="381"/>
      <c r="AD27" s="381"/>
      <c r="AE27" s="381"/>
      <c r="AF27" s="381"/>
      <c r="AG27" s="382"/>
      <c r="AH27" s="383">
        <v>1</v>
      </c>
      <c r="AI27" s="384"/>
      <c r="AJ27" s="384"/>
      <c r="AK27" s="384"/>
      <c r="AL27" s="385"/>
      <c r="AM27" s="383" t="s">
        <v>173</v>
      </c>
      <c r="AN27" s="384"/>
      <c r="AO27" s="384"/>
      <c r="AP27" s="384"/>
      <c r="AQ27" s="384"/>
      <c r="AR27" s="385"/>
      <c r="AS27" s="383" t="s">
        <v>172</v>
      </c>
      <c r="AT27" s="384"/>
      <c r="AU27" s="384"/>
      <c r="AV27" s="384"/>
      <c r="AW27" s="384"/>
      <c r="AX27" s="386"/>
      <c r="AY27" s="413" t="s">
        <v>177</v>
      </c>
      <c r="AZ27" s="414"/>
      <c r="BA27" s="414"/>
      <c r="BB27" s="414"/>
      <c r="BC27" s="414"/>
      <c r="BD27" s="414"/>
      <c r="BE27" s="414"/>
      <c r="BF27" s="414"/>
      <c r="BG27" s="414"/>
      <c r="BH27" s="414"/>
      <c r="BI27" s="414"/>
      <c r="BJ27" s="414"/>
      <c r="BK27" s="414"/>
      <c r="BL27" s="414"/>
      <c r="BM27" s="415"/>
      <c r="BN27" s="410">
        <v>127493</v>
      </c>
      <c r="BO27" s="411"/>
      <c r="BP27" s="411"/>
      <c r="BQ27" s="411"/>
      <c r="BR27" s="411"/>
      <c r="BS27" s="411"/>
      <c r="BT27" s="411"/>
      <c r="BU27" s="412"/>
      <c r="BV27" s="410">
        <v>127479</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178</v>
      </c>
      <c r="F28" s="381"/>
      <c r="G28" s="381"/>
      <c r="H28" s="381"/>
      <c r="I28" s="381"/>
      <c r="J28" s="381"/>
      <c r="K28" s="382"/>
      <c r="L28" s="383">
        <v>1</v>
      </c>
      <c r="M28" s="384"/>
      <c r="N28" s="384"/>
      <c r="O28" s="384"/>
      <c r="P28" s="385"/>
      <c r="Q28" s="383">
        <v>2097</v>
      </c>
      <c r="R28" s="384"/>
      <c r="S28" s="384"/>
      <c r="T28" s="384"/>
      <c r="U28" s="384"/>
      <c r="V28" s="385"/>
      <c r="W28" s="449"/>
      <c r="X28" s="440"/>
      <c r="Y28" s="441"/>
      <c r="Z28" s="380" t="s">
        <v>179</v>
      </c>
      <c r="AA28" s="381"/>
      <c r="AB28" s="381"/>
      <c r="AC28" s="381"/>
      <c r="AD28" s="381"/>
      <c r="AE28" s="381"/>
      <c r="AF28" s="381"/>
      <c r="AG28" s="382"/>
      <c r="AH28" s="383" t="s">
        <v>132</v>
      </c>
      <c r="AI28" s="384"/>
      <c r="AJ28" s="384"/>
      <c r="AK28" s="384"/>
      <c r="AL28" s="385"/>
      <c r="AM28" s="383" t="s">
        <v>168</v>
      </c>
      <c r="AN28" s="384"/>
      <c r="AO28" s="384"/>
      <c r="AP28" s="384"/>
      <c r="AQ28" s="384"/>
      <c r="AR28" s="385"/>
      <c r="AS28" s="383" t="s">
        <v>132</v>
      </c>
      <c r="AT28" s="384"/>
      <c r="AU28" s="384"/>
      <c r="AV28" s="384"/>
      <c r="AW28" s="384"/>
      <c r="AX28" s="386"/>
      <c r="AY28" s="390" t="s">
        <v>180</v>
      </c>
      <c r="AZ28" s="391"/>
      <c r="BA28" s="391"/>
      <c r="BB28" s="392"/>
      <c r="BC28" s="399" t="s">
        <v>42</v>
      </c>
      <c r="BD28" s="400"/>
      <c r="BE28" s="400"/>
      <c r="BF28" s="400"/>
      <c r="BG28" s="400"/>
      <c r="BH28" s="400"/>
      <c r="BI28" s="400"/>
      <c r="BJ28" s="400"/>
      <c r="BK28" s="400"/>
      <c r="BL28" s="400"/>
      <c r="BM28" s="401"/>
      <c r="BN28" s="402">
        <v>1055688</v>
      </c>
      <c r="BO28" s="403"/>
      <c r="BP28" s="403"/>
      <c r="BQ28" s="403"/>
      <c r="BR28" s="403"/>
      <c r="BS28" s="403"/>
      <c r="BT28" s="403"/>
      <c r="BU28" s="404"/>
      <c r="BV28" s="402">
        <v>1144718</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181</v>
      </c>
      <c r="F29" s="381"/>
      <c r="G29" s="381"/>
      <c r="H29" s="381"/>
      <c r="I29" s="381"/>
      <c r="J29" s="381"/>
      <c r="K29" s="382"/>
      <c r="L29" s="383">
        <v>10</v>
      </c>
      <c r="M29" s="384"/>
      <c r="N29" s="384"/>
      <c r="O29" s="384"/>
      <c r="P29" s="385"/>
      <c r="Q29" s="383">
        <v>1899</v>
      </c>
      <c r="R29" s="384"/>
      <c r="S29" s="384"/>
      <c r="T29" s="384"/>
      <c r="U29" s="384"/>
      <c r="V29" s="385"/>
      <c r="W29" s="450"/>
      <c r="X29" s="451"/>
      <c r="Y29" s="452"/>
      <c r="Z29" s="380" t="s">
        <v>182</v>
      </c>
      <c r="AA29" s="381"/>
      <c r="AB29" s="381"/>
      <c r="AC29" s="381"/>
      <c r="AD29" s="381"/>
      <c r="AE29" s="381"/>
      <c r="AF29" s="381"/>
      <c r="AG29" s="382"/>
      <c r="AH29" s="383">
        <v>83</v>
      </c>
      <c r="AI29" s="384"/>
      <c r="AJ29" s="384"/>
      <c r="AK29" s="384"/>
      <c r="AL29" s="385"/>
      <c r="AM29" s="383">
        <v>253182</v>
      </c>
      <c r="AN29" s="384"/>
      <c r="AO29" s="384"/>
      <c r="AP29" s="384"/>
      <c r="AQ29" s="384"/>
      <c r="AR29" s="385"/>
      <c r="AS29" s="383">
        <v>3050</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620468</v>
      </c>
      <c r="BO29" s="408"/>
      <c r="BP29" s="408"/>
      <c r="BQ29" s="408"/>
      <c r="BR29" s="408"/>
      <c r="BS29" s="408"/>
      <c r="BT29" s="408"/>
      <c r="BU29" s="409"/>
      <c r="BV29" s="407">
        <v>690330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97.3</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3239288</v>
      </c>
      <c r="BO30" s="411"/>
      <c r="BP30" s="411"/>
      <c r="BQ30" s="411"/>
      <c r="BR30" s="411"/>
      <c r="BS30" s="411"/>
      <c r="BT30" s="411"/>
      <c r="BU30" s="412"/>
      <c r="BV30" s="410">
        <v>3332886</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191</v>
      </c>
      <c r="V33" s="370"/>
      <c r="W33" s="369" t="s">
        <v>192</v>
      </c>
      <c r="X33" s="369"/>
      <c r="Y33" s="369"/>
      <c r="Z33" s="369"/>
      <c r="AA33" s="369"/>
      <c r="AB33" s="369"/>
      <c r="AC33" s="369"/>
      <c r="AD33" s="369"/>
      <c r="AE33" s="369"/>
      <c r="AF33" s="369"/>
      <c r="AG33" s="369"/>
      <c r="AH33" s="369"/>
      <c r="AI33" s="369"/>
      <c r="AJ33" s="369"/>
      <c r="AK33" s="369"/>
      <c r="AL33" s="195"/>
      <c r="AM33" s="370" t="s">
        <v>193</v>
      </c>
      <c r="AN33" s="370"/>
      <c r="AO33" s="369" t="s">
        <v>194</v>
      </c>
      <c r="AP33" s="369"/>
      <c r="AQ33" s="369"/>
      <c r="AR33" s="369"/>
      <c r="AS33" s="369"/>
      <c r="AT33" s="369"/>
      <c r="AU33" s="369"/>
      <c r="AV33" s="369"/>
      <c r="AW33" s="369"/>
      <c r="AX33" s="369"/>
      <c r="AY33" s="369"/>
      <c r="AZ33" s="369"/>
      <c r="BA33" s="369"/>
      <c r="BB33" s="369"/>
      <c r="BC33" s="369"/>
      <c r="BD33" s="196"/>
      <c r="BE33" s="369" t="s">
        <v>195</v>
      </c>
      <c r="BF33" s="369"/>
      <c r="BG33" s="369" t="s">
        <v>196</v>
      </c>
      <c r="BH33" s="369"/>
      <c r="BI33" s="369"/>
      <c r="BJ33" s="369"/>
      <c r="BK33" s="369"/>
      <c r="BL33" s="369"/>
      <c r="BM33" s="369"/>
      <c r="BN33" s="369"/>
      <c r="BO33" s="369"/>
      <c r="BP33" s="369"/>
      <c r="BQ33" s="369"/>
      <c r="BR33" s="369"/>
      <c r="BS33" s="369"/>
      <c r="BT33" s="369"/>
      <c r="BU33" s="369"/>
      <c r="BV33" s="196"/>
      <c r="BW33" s="370" t="s">
        <v>195</v>
      </c>
      <c r="BX33" s="370"/>
      <c r="BY33" s="369" t="s">
        <v>197</v>
      </c>
      <c r="BZ33" s="369"/>
      <c r="CA33" s="369"/>
      <c r="CB33" s="369"/>
      <c r="CC33" s="369"/>
      <c r="CD33" s="369"/>
      <c r="CE33" s="369"/>
      <c r="CF33" s="369"/>
      <c r="CG33" s="369"/>
      <c r="CH33" s="369"/>
      <c r="CI33" s="369"/>
      <c r="CJ33" s="369"/>
      <c r="CK33" s="369"/>
      <c r="CL33" s="369"/>
      <c r="CM33" s="369"/>
      <c r="CN33" s="195"/>
      <c r="CO33" s="370" t="s">
        <v>191</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只見町国民健康保険事業特別会計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10</v>
      </c>
      <c r="BF34" s="366"/>
      <c r="BG34" s="365" t="str">
        <f>IF('各会計、関係団体の財政状況及び健全化判断比率'!B34="","",'各会計、関係団体の財政状況及び健全化判断比率'!B34)</f>
        <v>只見町簡易水道特別会計</v>
      </c>
      <c r="BH34" s="365"/>
      <c r="BI34" s="365"/>
      <c r="BJ34" s="365"/>
      <c r="BK34" s="365"/>
      <c r="BL34" s="365"/>
      <c r="BM34" s="365"/>
      <c r="BN34" s="365"/>
      <c r="BO34" s="365"/>
      <c r="BP34" s="365"/>
      <c r="BQ34" s="365"/>
      <c r="BR34" s="365"/>
      <c r="BS34" s="365"/>
      <c r="BT34" s="365"/>
      <c r="BU34" s="365"/>
      <c r="BV34" s="193"/>
      <c r="BW34" s="366">
        <f>IF(BY34="","",MAX(C34:D43,U34:V43,AM34:AN43,BE34:BF43)+1)</f>
        <v>12</v>
      </c>
      <c r="BX34" s="366"/>
      <c r="BY34" s="365" t="str">
        <f>IF('各会計、関係団体の財政状況及び健全化判断比率'!B68="","",'各会計、関係団体の財政状況及び健全化判断比率'!B68)</f>
        <v>福島県市町村総合事務組合　一般会計</v>
      </c>
      <c r="BZ34" s="365"/>
      <c r="CA34" s="365"/>
      <c r="CB34" s="365"/>
      <c r="CC34" s="365"/>
      <c r="CD34" s="365"/>
      <c r="CE34" s="365"/>
      <c r="CF34" s="365"/>
      <c r="CG34" s="365"/>
      <c r="CH34" s="365"/>
      <c r="CI34" s="365"/>
      <c r="CJ34" s="365"/>
      <c r="CK34" s="365"/>
      <c r="CL34" s="365"/>
      <c r="CM34" s="365"/>
      <c r="CN34" s="193"/>
      <c r="CO34" s="366">
        <f>IF(CQ34="","",MAX(C34:D43,U34:V43,AM34:AN43,BE34:BF43,BW34:BX43)+1)</f>
        <v>22</v>
      </c>
      <c r="CP34" s="366"/>
      <c r="CQ34" s="365" t="str">
        <f>IF('各会計、関係団体の財政状況及び健全化判断比率'!BS7="","",'各会計、関係団体の財政状況及び健全化判断比率'!BS7)</f>
        <v>南会津地方土地開発公社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只見町観光施設事業特別会計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只見町国民健康保険施設特別会計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11</v>
      </c>
      <c r="BF35" s="366"/>
      <c r="BG35" s="365" t="str">
        <f>IF('各会計、関係団体の財政状況及び健全化判断比率'!B35="","",'各会計、関係団体の財政状況及び健全化判断比率'!B35)</f>
        <v>只見町集落排水事業特別会計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13</v>
      </c>
      <c r="BX35" s="366"/>
      <c r="BY35" s="365" t="str">
        <f>IF('各会計、関係団体の財政状況及び健全化判断比率'!B69="","",'各会計、関係団体の財政状況及び健全化判断比率'!B69)</f>
        <v>福島県市町村総合事務組合　消防補償等特別会計</v>
      </c>
      <c r="BZ35" s="365"/>
      <c r="CA35" s="365"/>
      <c r="CB35" s="365"/>
      <c r="CC35" s="365"/>
      <c r="CD35" s="365"/>
      <c r="CE35" s="365"/>
      <c r="CF35" s="365"/>
      <c r="CG35" s="365"/>
      <c r="CH35" s="365"/>
      <c r="CI35" s="365"/>
      <c r="CJ35" s="365"/>
      <c r="CK35" s="365"/>
      <c r="CL35" s="365"/>
      <c r="CM35" s="365"/>
      <c r="CN35" s="193"/>
      <c r="CO35" s="366">
        <f t="shared" ref="CO35:CO43" si="3">IF(CQ35="","",CO34+1)</f>
        <v>23</v>
      </c>
      <c r="CP35" s="366"/>
      <c r="CQ35" s="365" t="str">
        <f>IF('各会計、関係団体の財政状況及び健全化判断比率'!BS8="","",'各会計、関係団体の財政状況及び健全化判断比率'!BS8)</f>
        <v>株式会社ただみ振興公社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只見町交流施設特別会計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只見町後期高齢者医療特別会計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14</v>
      </c>
      <c r="BX36" s="366"/>
      <c r="BY36" s="365" t="str">
        <f>IF('各会計、関係団体の財政状況及び健全化判断比率'!B70="","",'各会計、関係団体の財政状況及び健全化判断比率'!B70)</f>
        <v>福島県市町村総合事務組合　消防賞じゅつ金特別会計</v>
      </c>
      <c r="BZ36" s="365"/>
      <c r="CA36" s="365"/>
      <c r="CB36" s="365"/>
      <c r="CC36" s="365"/>
      <c r="CD36" s="365"/>
      <c r="CE36" s="365"/>
      <c r="CF36" s="365"/>
      <c r="CG36" s="365"/>
      <c r="CH36" s="365"/>
      <c r="CI36" s="365"/>
      <c r="CJ36" s="365"/>
      <c r="CK36" s="365"/>
      <c r="CL36" s="365"/>
      <c r="CM36" s="365"/>
      <c r="CN36" s="193"/>
      <c r="CO36" s="366">
        <f t="shared" si="3"/>
        <v>24</v>
      </c>
      <c r="CP36" s="366"/>
      <c r="CQ36" s="365" t="str">
        <f>IF('各会計、関係団体の財政状況及び健全化判断比率'!BS9="","",'各会計、関係団体の財政状況及び健全化判断比率'!BS9)</f>
        <v>株式会社季の郷湯ら里</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7</v>
      </c>
      <c r="V37" s="366"/>
      <c r="W37" s="365" t="str">
        <f>IF('各会計、関係団体の財政状況及び健全化判断比率'!B31="","",'各会計、関係団体の財政状況及び健全化判断比率'!B31)</f>
        <v>只見町介護保険事業特別会計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15</v>
      </c>
      <c r="BX37" s="366"/>
      <c r="BY37" s="365" t="str">
        <f>IF('各会計、関係団体の財政状況及び健全化判断比率'!B71="","",'各会計、関係団体の財政状況及び健全化判断比率'!B71)</f>
        <v>福島県市町村総合事務組合　非常勤職員公務災害補償特別会計</v>
      </c>
      <c r="BZ37" s="365"/>
      <c r="CA37" s="365"/>
      <c r="CB37" s="365"/>
      <c r="CC37" s="365"/>
      <c r="CD37" s="365"/>
      <c r="CE37" s="365"/>
      <c r="CF37" s="365"/>
      <c r="CG37" s="365"/>
      <c r="CH37" s="365"/>
      <c r="CI37" s="365"/>
      <c r="CJ37" s="365"/>
      <c r="CK37" s="365"/>
      <c r="CL37" s="365"/>
      <c r="CM37" s="365"/>
      <c r="CN37" s="193"/>
      <c r="CO37" s="366">
        <f t="shared" si="3"/>
        <v>25</v>
      </c>
      <c r="CP37" s="366"/>
      <c r="CQ37" s="365" t="str">
        <f>IF('各会計、関係団体の財政状況及び健全化判断比率'!BS10="","",'各会計、関係団体の財政状況及び健全化判断比率'!BS10)</f>
        <v>只見特産株式会社</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f t="shared" si="4"/>
        <v>8</v>
      </c>
      <c r="V38" s="366"/>
      <c r="W38" s="365" t="str">
        <f>IF('各会計、関係団体の財政状況及び健全化判断比率'!B32="","",'各会計、関係団体の財政状況及び健全化判断比率'!B32)</f>
        <v>只見町介護老人保健施設特別会計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16</v>
      </c>
      <c r="BX38" s="366"/>
      <c r="BY38" s="365" t="str">
        <f>IF('各会計、関係団体の財政状況及び健全化判断比率'!B72="","",'各会計、関係団体の財政状況及び健全化判断比率'!B72)</f>
        <v>福島県市町村総合事務組合　自治会館管理特別会計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f t="shared" si="4"/>
        <v>9</v>
      </c>
      <c r="V39" s="366"/>
      <c r="W39" s="365" t="str">
        <f>IF('各会計、関係団体の財政状況及び健全化判断比率'!B33="","",'各会計、関係団体の財政状況及び健全化判断比率'!B33)</f>
        <v>只見町地域包括支援センター特別会計</v>
      </c>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17</v>
      </c>
      <c r="BX39" s="366"/>
      <c r="BY39" s="365" t="str">
        <f>IF('各会計、関係団体の財政状況及び健全化判断比率'!B73="","",'各会計、関係団体の財政状況及び健全化判断比率'!B73)</f>
        <v>南会津地方広域市町村圏組合　一般会計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18</v>
      </c>
      <c r="BX40" s="366"/>
      <c r="BY40" s="365" t="str">
        <f>IF('各会計、関係団体の財政状況及び健全化判断比率'!B74="","",'各会計、関係団体の財政状況及び健全化判断比率'!B74)</f>
        <v>南会津地方広域市町村圏組合　ふるさと市町村圏事業特別会計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19</v>
      </c>
      <c r="BX41" s="366"/>
      <c r="BY41" s="365" t="str">
        <f>IF('各会計、関係団体の財政状況及び健全化判断比率'!B75="","",'各会計、関係団体の財政状況及び健全化判断比率'!B75)</f>
        <v>南会津地方広域市町村圏組合　地域医療支援センター特別会計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20</v>
      </c>
      <c r="BX42" s="366"/>
      <c r="BY42" s="365" t="str">
        <f>IF('各会計、関係団体の財政状況及び健全化判断比率'!B76="","",'各会計、関係団体の財政状況及び健全化判断比率'!B76)</f>
        <v>南会津地方広域市町村圏組合　あいづふるさと基金事業特別会計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21</v>
      </c>
      <c r="BX43" s="366"/>
      <c r="BY43" s="365" t="str">
        <f>IF('各会計、関係団体の財政状況及び健全化判断比率'!B77="","",'各会計、関係団体の財政状況及び健全化判断比率'!B77)</f>
        <v>南会津地方環境衛生組合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8Cb+VNWIQ3aYXe3xOUh0SA7hHWeRn3BD5c5eixleMV3SN9Pb9iY+menXOI0tgi7dRvI0as4NgdoMtHMjryO7SQ==" saltValue="RKAoWwFNj5G2SkEwza0j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186" t="s">
        <v>559</v>
      </c>
      <c r="D34" s="1186"/>
      <c r="E34" s="1187"/>
      <c r="F34" s="32">
        <v>3.22</v>
      </c>
      <c r="G34" s="33">
        <v>3.07</v>
      </c>
      <c r="H34" s="33">
        <v>3.34</v>
      </c>
      <c r="I34" s="33">
        <v>4.1500000000000004</v>
      </c>
      <c r="J34" s="34">
        <v>4.43</v>
      </c>
      <c r="K34" s="22"/>
      <c r="L34" s="22"/>
      <c r="M34" s="22"/>
      <c r="N34" s="22"/>
      <c r="O34" s="22"/>
      <c r="P34" s="22"/>
    </row>
    <row r="35" spans="1:16" ht="39" customHeight="1">
      <c r="A35" s="22"/>
      <c r="B35" s="35"/>
      <c r="C35" s="1180" t="s">
        <v>560</v>
      </c>
      <c r="D35" s="1181"/>
      <c r="E35" s="1182"/>
      <c r="F35" s="36">
        <v>0.13</v>
      </c>
      <c r="G35" s="37">
        <v>0</v>
      </c>
      <c r="H35" s="37">
        <v>0</v>
      </c>
      <c r="I35" s="37">
        <v>0</v>
      </c>
      <c r="J35" s="38">
        <v>0.42</v>
      </c>
      <c r="K35" s="22"/>
      <c r="L35" s="22"/>
      <c r="M35" s="22"/>
      <c r="N35" s="22"/>
      <c r="O35" s="22"/>
      <c r="P35" s="22"/>
    </row>
    <row r="36" spans="1:16" ht="39" customHeight="1">
      <c r="A36" s="22"/>
      <c r="B36" s="35"/>
      <c r="C36" s="1180" t="s">
        <v>561</v>
      </c>
      <c r="D36" s="1181"/>
      <c r="E36" s="1182"/>
      <c r="F36" s="36">
        <v>0.03</v>
      </c>
      <c r="G36" s="37">
        <v>0.19</v>
      </c>
      <c r="H36" s="37">
        <v>0.38</v>
      </c>
      <c r="I36" s="37">
        <v>0.51</v>
      </c>
      <c r="J36" s="38">
        <v>0.31</v>
      </c>
      <c r="K36" s="22"/>
      <c r="L36" s="22"/>
      <c r="M36" s="22"/>
      <c r="N36" s="22"/>
      <c r="O36" s="22"/>
      <c r="P36" s="22"/>
    </row>
    <row r="37" spans="1:16" ht="39" customHeight="1">
      <c r="A37" s="22"/>
      <c r="B37" s="35"/>
      <c r="C37" s="1180" t="s">
        <v>562</v>
      </c>
      <c r="D37" s="1181"/>
      <c r="E37" s="1182"/>
      <c r="F37" s="36">
        <v>0</v>
      </c>
      <c r="G37" s="37">
        <v>0</v>
      </c>
      <c r="H37" s="37">
        <v>0.01</v>
      </c>
      <c r="I37" s="37">
        <v>0</v>
      </c>
      <c r="J37" s="38">
        <v>0.08</v>
      </c>
      <c r="K37" s="22"/>
      <c r="L37" s="22"/>
      <c r="M37" s="22"/>
      <c r="N37" s="22"/>
      <c r="O37" s="22"/>
      <c r="P37" s="22"/>
    </row>
    <row r="38" spans="1:16" ht="39" customHeight="1">
      <c r="A38" s="22"/>
      <c r="B38" s="35"/>
      <c r="C38" s="1180" t="s">
        <v>563</v>
      </c>
      <c r="D38" s="1181"/>
      <c r="E38" s="1182"/>
      <c r="F38" s="36">
        <v>0</v>
      </c>
      <c r="G38" s="37">
        <v>0</v>
      </c>
      <c r="H38" s="37">
        <v>0</v>
      </c>
      <c r="I38" s="37">
        <v>0</v>
      </c>
      <c r="J38" s="38">
        <v>0.01</v>
      </c>
      <c r="K38" s="22"/>
      <c r="L38" s="22"/>
      <c r="M38" s="22"/>
      <c r="N38" s="22"/>
      <c r="O38" s="22"/>
      <c r="P38" s="22"/>
    </row>
    <row r="39" spans="1:16" ht="39" customHeight="1">
      <c r="A39" s="22"/>
      <c r="B39" s="35"/>
      <c r="C39" s="1180" t="s">
        <v>564</v>
      </c>
      <c r="D39" s="1181"/>
      <c r="E39" s="1182"/>
      <c r="F39" s="36">
        <v>0.02</v>
      </c>
      <c r="G39" s="37">
        <v>0.04</v>
      </c>
      <c r="H39" s="37">
        <v>0.01</v>
      </c>
      <c r="I39" s="37">
        <v>0.02</v>
      </c>
      <c r="J39" s="38">
        <v>0</v>
      </c>
      <c r="K39" s="22"/>
      <c r="L39" s="22"/>
      <c r="M39" s="22"/>
      <c r="N39" s="22"/>
      <c r="O39" s="22"/>
      <c r="P39" s="22"/>
    </row>
    <row r="40" spans="1:16" ht="39" customHeight="1">
      <c r="A40" s="22"/>
      <c r="B40" s="35"/>
      <c r="C40" s="1180" t="s">
        <v>565</v>
      </c>
      <c r="D40" s="1181"/>
      <c r="E40" s="1182"/>
      <c r="F40" s="36">
        <v>0</v>
      </c>
      <c r="G40" s="37">
        <v>0</v>
      </c>
      <c r="H40" s="37">
        <v>0</v>
      </c>
      <c r="I40" s="37">
        <v>0</v>
      </c>
      <c r="J40" s="38">
        <v>0</v>
      </c>
      <c r="K40" s="22"/>
      <c r="L40" s="22"/>
      <c r="M40" s="22"/>
      <c r="N40" s="22"/>
      <c r="O40" s="22"/>
      <c r="P40" s="22"/>
    </row>
    <row r="41" spans="1:16" ht="39" customHeight="1">
      <c r="A41" s="22"/>
      <c r="B41" s="35"/>
      <c r="C41" s="1180" t="s">
        <v>566</v>
      </c>
      <c r="D41" s="1181"/>
      <c r="E41" s="1182"/>
      <c r="F41" s="36">
        <v>0</v>
      </c>
      <c r="G41" s="37">
        <v>0</v>
      </c>
      <c r="H41" s="37">
        <v>0</v>
      </c>
      <c r="I41" s="37">
        <v>0</v>
      </c>
      <c r="J41" s="38">
        <v>0</v>
      </c>
      <c r="K41" s="22"/>
      <c r="L41" s="22"/>
      <c r="M41" s="22"/>
      <c r="N41" s="22"/>
      <c r="O41" s="22"/>
      <c r="P41" s="22"/>
    </row>
    <row r="42" spans="1:16" ht="39" customHeight="1">
      <c r="A42" s="22"/>
      <c r="B42" s="39"/>
      <c r="C42" s="1180" t="s">
        <v>567</v>
      </c>
      <c r="D42" s="1181"/>
      <c r="E42" s="1182"/>
      <c r="F42" s="36" t="s">
        <v>508</v>
      </c>
      <c r="G42" s="37" t="s">
        <v>508</v>
      </c>
      <c r="H42" s="37" t="s">
        <v>508</v>
      </c>
      <c r="I42" s="37" t="s">
        <v>508</v>
      </c>
      <c r="J42" s="38" t="s">
        <v>508</v>
      </c>
      <c r="K42" s="22"/>
      <c r="L42" s="22"/>
      <c r="M42" s="22"/>
      <c r="N42" s="22"/>
      <c r="O42" s="22"/>
      <c r="P42" s="22"/>
    </row>
    <row r="43" spans="1:16" ht="39" customHeight="1" thickBot="1">
      <c r="A43" s="22"/>
      <c r="B43" s="40"/>
      <c r="C43" s="1183" t="s">
        <v>568</v>
      </c>
      <c r="D43" s="1184"/>
      <c r="E43" s="118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2dkA60pc0RuKBgbvJOzAxzx1uxvGxErwRHw9n6jCFaDaqXKpPEChNnyp2cY1w+54kpaCJiYQ0aErahXrwADhg==" saltValue="YJranpM6KufPOM6QaeMw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196" t="s">
        <v>11</v>
      </c>
      <c r="C45" s="1197"/>
      <c r="D45" s="58"/>
      <c r="E45" s="1202" t="s">
        <v>12</v>
      </c>
      <c r="F45" s="1202"/>
      <c r="G45" s="1202"/>
      <c r="H45" s="1202"/>
      <c r="I45" s="1202"/>
      <c r="J45" s="1203"/>
      <c r="K45" s="59">
        <v>387</v>
      </c>
      <c r="L45" s="60">
        <v>412</v>
      </c>
      <c r="M45" s="60">
        <v>417</v>
      </c>
      <c r="N45" s="60">
        <v>464</v>
      </c>
      <c r="O45" s="61">
        <v>460</v>
      </c>
      <c r="P45" s="48"/>
      <c r="Q45" s="48"/>
      <c r="R45" s="48"/>
      <c r="S45" s="48"/>
      <c r="T45" s="48"/>
      <c r="U45" s="48"/>
    </row>
    <row r="46" spans="1:21" ht="30.75" customHeight="1">
      <c r="A46" s="48"/>
      <c r="B46" s="1198"/>
      <c r="C46" s="1199"/>
      <c r="D46" s="62"/>
      <c r="E46" s="1190" t="s">
        <v>13</v>
      </c>
      <c r="F46" s="1190"/>
      <c r="G46" s="1190"/>
      <c r="H46" s="1190"/>
      <c r="I46" s="1190"/>
      <c r="J46" s="1191"/>
      <c r="K46" s="63" t="s">
        <v>508</v>
      </c>
      <c r="L46" s="64" t="s">
        <v>508</v>
      </c>
      <c r="M46" s="64" t="s">
        <v>508</v>
      </c>
      <c r="N46" s="64" t="s">
        <v>508</v>
      </c>
      <c r="O46" s="65" t="s">
        <v>508</v>
      </c>
      <c r="P46" s="48"/>
      <c r="Q46" s="48"/>
      <c r="R46" s="48"/>
      <c r="S46" s="48"/>
      <c r="T46" s="48"/>
      <c r="U46" s="48"/>
    </row>
    <row r="47" spans="1:21" ht="30.75" customHeight="1">
      <c r="A47" s="48"/>
      <c r="B47" s="1198"/>
      <c r="C47" s="1199"/>
      <c r="D47" s="62"/>
      <c r="E47" s="1190" t="s">
        <v>14</v>
      </c>
      <c r="F47" s="1190"/>
      <c r="G47" s="1190"/>
      <c r="H47" s="1190"/>
      <c r="I47" s="1190"/>
      <c r="J47" s="1191"/>
      <c r="K47" s="63" t="s">
        <v>508</v>
      </c>
      <c r="L47" s="64" t="s">
        <v>508</v>
      </c>
      <c r="M47" s="64" t="s">
        <v>508</v>
      </c>
      <c r="N47" s="64" t="s">
        <v>508</v>
      </c>
      <c r="O47" s="65" t="s">
        <v>508</v>
      </c>
      <c r="P47" s="48"/>
      <c r="Q47" s="48"/>
      <c r="R47" s="48"/>
      <c r="S47" s="48"/>
      <c r="T47" s="48"/>
      <c r="U47" s="48"/>
    </row>
    <row r="48" spans="1:21" ht="30.75" customHeight="1">
      <c r="A48" s="48"/>
      <c r="B48" s="1198"/>
      <c r="C48" s="1199"/>
      <c r="D48" s="62"/>
      <c r="E48" s="1190" t="s">
        <v>15</v>
      </c>
      <c r="F48" s="1190"/>
      <c r="G48" s="1190"/>
      <c r="H48" s="1190"/>
      <c r="I48" s="1190"/>
      <c r="J48" s="1191"/>
      <c r="K48" s="63">
        <v>266</v>
      </c>
      <c r="L48" s="64">
        <v>242</v>
      </c>
      <c r="M48" s="64">
        <v>239</v>
      </c>
      <c r="N48" s="64">
        <v>230</v>
      </c>
      <c r="O48" s="65">
        <v>213</v>
      </c>
      <c r="P48" s="48"/>
      <c r="Q48" s="48"/>
      <c r="R48" s="48"/>
      <c r="S48" s="48"/>
      <c r="T48" s="48"/>
      <c r="U48" s="48"/>
    </row>
    <row r="49" spans="1:21" ht="30.75" customHeight="1">
      <c r="A49" s="48"/>
      <c r="B49" s="1198"/>
      <c r="C49" s="1199"/>
      <c r="D49" s="62"/>
      <c r="E49" s="1190" t="s">
        <v>16</v>
      </c>
      <c r="F49" s="1190"/>
      <c r="G49" s="1190"/>
      <c r="H49" s="1190"/>
      <c r="I49" s="1190"/>
      <c r="J49" s="1191"/>
      <c r="K49" s="63" t="s">
        <v>508</v>
      </c>
      <c r="L49" s="64" t="s">
        <v>508</v>
      </c>
      <c r="M49" s="64" t="s">
        <v>508</v>
      </c>
      <c r="N49" s="64" t="s">
        <v>508</v>
      </c>
      <c r="O49" s="65" t="s">
        <v>508</v>
      </c>
      <c r="P49" s="48"/>
      <c r="Q49" s="48"/>
      <c r="R49" s="48"/>
      <c r="S49" s="48"/>
      <c r="T49" s="48"/>
      <c r="U49" s="48"/>
    </row>
    <row r="50" spans="1:21" ht="30.75" customHeight="1">
      <c r="A50" s="48"/>
      <c r="B50" s="1198"/>
      <c r="C50" s="1199"/>
      <c r="D50" s="62"/>
      <c r="E50" s="1190" t="s">
        <v>17</v>
      </c>
      <c r="F50" s="1190"/>
      <c r="G50" s="1190"/>
      <c r="H50" s="1190"/>
      <c r="I50" s="1190"/>
      <c r="J50" s="1191"/>
      <c r="K50" s="63">
        <v>2</v>
      </c>
      <c r="L50" s="64">
        <v>2</v>
      </c>
      <c r="M50" s="64">
        <v>3</v>
      </c>
      <c r="N50" s="64">
        <v>2</v>
      </c>
      <c r="O50" s="65">
        <v>2</v>
      </c>
      <c r="P50" s="48"/>
      <c r="Q50" s="48"/>
      <c r="R50" s="48"/>
      <c r="S50" s="48"/>
      <c r="T50" s="48"/>
      <c r="U50" s="48"/>
    </row>
    <row r="51" spans="1:21" ht="30.75" customHeight="1">
      <c r="A51" s="48"/>
      <c r="B51" s="1200"/>
      <c r="C51" s="1201"/>
      <c r="D51" s="66"/>
      <c r="E51" s="1190" t="s">
        <v>18</v>
      </c>
      <c r="F51" s="1190"/>
      <c r="G51" s="1190"/>
      <c r="H51" s="1190"/>
      <c r="I51" s="1190"/>
      <c r="J51" s="1191"/>
      <c r="K51" s="63" t="s">
        <v>508</v>
      </c>
      <c r="L51" s="64">
        <v>0</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559</v>
      </c>
      <c r="L52" s="64">
        <v>566</v>
      </c>
      <c r="M52" s="64">
        <v>581</v>
      </c>
      <c r="N52" s="64">
        <v>590</v>
      </c>
      <c r="O52" s="65">
        <v>574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96</v>
      </c>
      <c r="L53" s="69">
        <v>90</v>
      </c>
      <c r="M53" s="69">
        <v>78</v>
      </c>
      <c r="N53" s="69">
        <v>106</v>
      </c>
      <c r="O53" s="70">
        <v>101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Ji8pOOzeywxhPgksZ6dwKJeuPEkBPQ/I1Z9Kr6+mRc8b6pY4A3UbOwEyh2DeI2JOWP49/NKqf+U1ShZuWR5yQ==" saltValue="8BLPhYknmjXiIhb255R62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2"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551</v>
      </c>
      <c r="J40" s="79" t="s">
        <v>552</v>
      </c>
      <c r="K40" s="79" t="s">
        <v>553</v>
      </c>
      <c r="L40" s="79" t="s">
        <v>554</v>
      </c>
      <c r="M40" s="80" t="s">
        <v>555</v>
      </c>
    </row>
    <row r="41" spans="2:13" ht="27.75" customHeight="1">
      <c r="B41" s="1216" t="s">
        <v>24</v>
      </c>
      <c r="C41" s="1217"/>
      <c r="D41" s="81"/>
      <c r="E41" s="1218" t="s">
        <v>25</v>
      </c>
      <c r="F41" s="1218"/>
      <c r="G41" s="1218"/>
      <c r="H41" s="1219"/>
      <c r="I41" s="82">
        <v>3602</v>
      </c>
      <c r="J41" s="83">
        <v>3826</v>
      </c>
      <c r="K41" s="83">
        <v>4371</v>
      </c>
      <c r="L41" s="83">
        <v>4885</v>
      </c>
      <c r="M41" s="84">
        <v>4839</v>
      </c>
    </row>
    <row r="42" spans="2:13" ht="27.75" customHeight="1">
      <c r="B42" s="1206"/>
      <c r="C42" s="1207"/>
      <c r="D42" s="85"/>
      <c r="E42" s="1210" t="s">
        <v>26</v>
      </c>
      <c r="F42" s="1210"/>
      <c r="G42" s="1210"/>
      <c r="H42" s="1211"/>
      <c r="I42" s="86" t="s">
        <v>508</v>
      </c>
      <c r="J42" s="87" t="s">
        <v>508</v>
      </c>
      <c r="K42" s="87" t="s">
        <v>508</v>
      </c>
      <c r="L42" s="87" t="s">
        <v>508</v>
      </c>
      <c r="M42" s="88" t="s">
        <v>508</v>
      </c>
    </row>
    <row r="43" spans="2:13" ht="27.75" customHeight="1">
      <c r="B43" s="1206"/>
      <c r="C43" s="1207"/>
      <c r="D43" s="85"/>
      <c r="E43" s="1210" t="s">
        <v>27</v>
      </c>
      <c r="F43" s="1210"/>
      <c r="G43" s="1210"/>
      <c r="H43" s="1211"/>
      <c r="I43" s="86">
        <v>2684</v>
      </c>
      <c r="J43" s="87">
        <v>2550</v>
      </c>
      <c r="K43" s="87">
        <v>2313</v>
      </c>
      <c r="L43" s="87">
        <v>2127</v>
      </c>
      <c r="M43" s="88">
        <v>1994</v>
      </c>
    </row>
    <row r="44" spans="2:13" ht="27.75" customHeight="1">
      <c r="B44" s="1206"/>
      <c r="C44" s="1207"/>
      <c r="D44" s="85"/>
      <c r="E44" s="1210" t="s">
        <v>28</v>
      </c>
      <c r="F44" s="1210"/>
      <c r="G44" s="1210"/>
      <c r="H44" s="1211"/>
      <c r="I44" s="86" t="s">
        <v>508</v>
      </c>
      <c r="J44" s="87" t="s">
        <v>508</v>
      </c>
      <c r="K44" s="87" t="s">
        <v>508</v>
      </c>
      <c r="L44" s="87" t="s">
        <v>508</v>
      </c>
      <c r="M44" s="88" t="s">
        <v>508</v>
      </c>
    </row>
    <row r="45" spans="2:13" ht="27.75" customHeight="1">
      <c r="B45" s="1206"/>
      <c r="C45" s="1207"/>
      <c r="D45" s="85"/>
      <c r="E45" s="1210" t="s">
        <v>29</v>
      </c>
      <c r="F45" s="1210"/>
      <c r="G45" s="1210"/>
      <c r="H45" s="1211"/>
      <c r="I45" s="86">
        <v>756</v>
      </c>
      <c r="J45" s="87">
        <v>739</v>
      </c>
      <c r="K45" s="87">
        <v>664</v>
      </c>
      <c r="L45" s="87">
        <v>594</v>
      </c>
      <c r="M45" s="88">
        <v>505</v>
      </c>
    </row>
    <row r="46" spans="2:13" ht="27.75" customHeight="1">
      <c r="B46" s="1206"/>
      <c r="C46" s="1207"/>
      <c r="D46" s="89"/>
      <c r="E46" s="1210" t="s">
        <v>30</v>
      </c>
      <c r="F46" s="1210"/>
      <c r="G46" s="1210"/>
      <c r="H46" s="1211"/>
      <c r="I46" s="86" t="s">
        <v>508</v>
      </c>
      <c r="J46" s="87" t="s">
        <v>508</v>
      </c>
      <c r="K46" s="87" t="s">
        <v>508</v>
      </c>
      <c r="L46" s="87" t="s">
        <v>508</v>
      </c>
      <c r="M46" s="88" t="s">
        <v>508</v>
      </c>
    </row>
    <row r="47" spans="2:13" ht="27.75" customHeight="1">
      <c r="B47" s="1206"/>
      <c r="C47" s="1207"/>
      <c r="D47" s="90"/>
      <c r="E47" s="1220" t="s">
        <v>31</v>
      </c>
      <c r="F47" s="1221"/>
      <c r="G47" s="1221"/>
      <c r="H47" s="1222"/>
      <c r="I47" s="86" t="s">
        <v>508</v>
      </c>
      <c r="J47" s="87" t="s">
        <v>508</v>
      </c>
      <c r="K47" s="87" t="s">
        <v>508</v>
      </c>
      <c r="L47" s="87" t="s">
        <v>508</v>
      </c>
      <c r="M47" s="88" t="s">
        <v>508</v>
      </c>
    </row>
    <row r="48" spans="2:13" ht="27.75" customHeight="1">
      <c r="B48" s="1206"/>
      <c r="C48" s="1207"/>
      <c r="D48" s="85"/>
      <c r="E48" s="1210" t="s">
        <v>32</v>
      </c>
      <c r="F48" s="1210"/>
      <c r="G48" s="1210"/>
      <c r="H48" s="1211"/>
      <c r="I48" s="86" t="s">
        <v>508</v>
      </c>
      <c r="J48" s="87" t="s">
        <v>508</v>
      </c>
      <c r="K48" s="87" t="s">
        <v>508</v>
      </c>
      <c r="L48" s="87" t="s">
        <v>508</v>
      </c>
      <c r="M48" s="88" t="s">
        <v>508</v>
      </c>
    </row>
    <row r="49" spans="2:13" ht="27.75" customHeight="1">
      <c r="B49" s="1208"/>
      <c r="C49" s="1209"/>
      <c r="D49" s="85"/>
      <c r="E49" s="1210" t="s">
        <v>33</v>
      </c>
      <c r="F49" s="1210"/>
      <c r="G49" s="1210"/>
      <c r="H49" s="1211"/>
      <c r="I49" s="86" t="s">
        <v>508</v>
      </c>
      <c r="J49" s="87" t="s">
        <v>508</v>
      </c>
      <c r="K49" s="87" t="s">
        <v>508</v>
      </c>
      <c r="L49" s="87" t="s">
        <v>508</v>
      </c>
      <c r="M49" s="88" t="s">
        <v>508</v>
      </c>
    </row>
    <row r="50" spans="2:13" ht="27.75" customHeight="1">
      <c r="B50" s="1204" t="s">
        <v>34</v>
      </c>
      <c r="C50" s="1205"/>
      <c r="D50" s="91"/>
      <c r="E50" s="1210" t="s">
        <v>35</v>
      </c>
      <c r="F50" s="1210"/>
      <c r="G50" s="1210"/>
      <c r="H50" s="1211"/>
      <c r="I50" s="86">
        <v>5374</v>
      </c>
      <c r="J50" s="87">
        <v>5279</v>
      </c>
      <c r="K50" s="87">
        <v>5593</v>
      </c>
      <c r="L50" s="87">
        <v>5534</v>
      </c>
      <c r="M50" s="88">
        <v>5261</v>
      </c>
    </row>
    <row r="51" spans="2:13" ht="27.75" customHeight="1">
      <c r="B51" s="1206"/>
      <c r="C51" s="1207"/>
      <c r="D51" s="85"/>
      <c r="E51" s="1210" t="s">
        <v>36</v>
      </c>
      <c r="F51" s="1210"/>
      <c r="G51" s="1210"/>
      <c r="H51" s="1211"/>
      <c r="I51" s="86">
        <v>33</v>
      </c>
      <c r="J51" s="87">
        <v>30</v>
      </c>
      <c r="K51" s="87">
        <v>59</v>
      </c>
      <c r="L51" s="87">
        <v>80</v>
      </c>
      <c r="M51" s="88">
        <v>76</v>
      </c>
    </row>
    <row r="52" spans="2:13" ht="27.75" customHeight="1">
      <c r="B52" s="1208"/>
      <c r="C52" s="1209"/>
      <c r="D52" s="85"/>
      <c r="E52" s="1210" t="s">
        <v>37</v>
      </c>
      <c r="F52" s="1210"/>
      <c r="G52" s="1210"/>
      <c r="H52" s="1211"/>
      <c r="I52" s="86">
        <v>5533</v>
      </c>
      <c r="J52" s="87">
        <v>5620</v>
      </c>
      <c r="K52" s="87">
        <v>5898</v>
      </c>
      <c r="L52" s="87">
        <v>6068</v>
      </c>
      <c r="M52" s="88">
        <v>6122</v>
      </c>
    </row>
    <row r="53" spans="2:13" ht="27.75" customHeight="1" thickBot="1">
      <c r="B53" s="1212" t="s">
        <v>38</v>
      </c>
      <c r="C53" s="1213"/>
      <c r="D53" s="92"/>
      <c r="E53" s="1214" t="s">
        <v>39</v>
      </c>
      <c r="F53" s="1214"/>
      <c r="G53" s="1214"/>
      <c r="H53" s="1215"/>
      <c r="I53" s="93">
        <v>-3897</v>
      </c>
      <c r="J53" s="94">
        <v>-3814</v>
      </c>
      <c r="K53" s="94">
        <v>-4201</v>
      </c>
      <c r="L53" s="94">
        <v>-4076</v>
      </c>
      <c r="M53" s="95">
        <v>-4121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72XQJTBa5qx9eIM0bYxOOwHWz/J9wYl39Dn/62ZIlBCImAycTLLdsYhxOV7VfbJbEX7CDTsvldOXvND/nw+Yw==" saltValue="2lktNkDejayKnm1zZlH8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0" zoomScale="40" zoomScaleNormal="40" zoomScaleSheetLayoutView="100" workbookViewId="0">
      <selection activeCell="C57" sqref="C57:E5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553</v>
      </c>
      <c r="G54" s="104" t="s">
        <v>554</v>
      </c>
      <c r="H54" s="105" t="s">
        <v>555</v>
      </c>
    </row>
    <row r="55" spans="2:8" ht="52.5" customHeight="1">
      <c r="B55" s="106"/>
      <c r="C55" s="1231" t="s">
        <v>42</v>
      </c>
      <c r="D55" s="1231"/>
      <c r="E55" s="1232"/>
      <c r="F55" s="107">
        <v>1253</v>
      </c>
      <c r="G55" s="107">
        <v>1145</v>
      </c>
      <c r="H55" s="108">
        <v>1056</v>
      </c>
    </row>
    <row r="56" spans="2:8" ht="52.5" customHeight="1">
      <c r="B56" s="109"/>
      <c r="C56" s="1233" t="s">
        <v>43</v>
      </c>
      <c r="D56" s="1233"/>
      <c r="E56" s="1234"/>
      <c r="F56" s="110">
        <v>690</v>
      </c>
      <c r="G56" s="110">
        <v>690</v>
      </c>
      <c r="H56" s="111">
        <v>620</v>
      </c>
    </row>
    <row r="57" spans="2:8" ht="53.25" customHeight="1">
      <c r="B57" s="109"/>
      <c r="C57" s="1235" t="s">
        <v>44</v>
      </c>
      <c r="D57" s="1235"/>
      <c r="E57" s="1236"/>
      <c r="F57" s="112">
        <v>3405</v>
      </c>
      <c r="G57" s="112">
        <v>3333</v>
      </c>
      <c r="H57" s="113">
        <v>3239</v>
      </c>
    </row>
    <row r="58" spans="2:8" ht="45.75" customHeight="1">
      <c r="B58" s="114"/>
      <c r="C58" s="1223" t="s">
        <v>585</v>
      </c>
      <c r="D58" s="1224"/>
      <c r="E58" s="1225"/>
      <c r="F58" s="115">
        <v>952</v>
      </c>
      <c r="G58" s="115">
        <v>953</v>
      </c>
      <c r="H58" s="116">
        <v>877</v>
      </c>
    </row>
    <row r="59" spans="2:8" ht="45.75" customHeight="1">
      <c r="B59" s="114"/>
      <c r="C59" s="1223" t="s">
        <v>586</v>
      </c>
      <c r="D59" s="1224"/>
      <c r="E59" s="1225"/>
      <c r="F59" s="115">
        <v>835</v>
      </c>
      <c r="G59" s="115">
        <v>796</v>
      </c>
      <c r="H59" s="116">
        <v>780</v>
      </c>
    </row>
    <row r="60" spans="2:8" ht="45.75" customHeight="1">
      <c r="B60" s="114"/>
      <c r="C60" s="1223" t="s">
        <v>587</v>
      </c>
      <c r="D60" s="1224"/>
      <c r="E60" s="1225"/>
      <c r="F60" s="115">
        <v>584</v>
      </c>
      <c r="G60" s="115">
        <v>495</v>
      </c>
      <c r="H60" s="116">
        <v>495</v>
      </c>
    </row>
    <row r="61" spans="2:8" ht="45.75" customHeight="1">
      <c r="B61" s="114"/>
      <c r="C61" s="1223" t="s">
        <v>588</v>
      </c>
      <c r="D61" s="1224"/>
      <c r="E61" s="1225"/>
      <c r="F61" s="115">
        <v>275</v>
      </c>
      <c r="G61" s="115">
        <v>266</v>
      </c>
      <c r="H61" s="116">
        <v>266</v>
      </c>
    </row>
    <row r="62" spans="2:8" ht="45.75" customHeight="1" thickBot="1">
      <c r="B62" s="117"/>
      <c r="C62" s="1226" t="s">
        <v>589</v>
      </c>
      <c r="D62" s="1227"/>
      <c r="E62" s="1228"/>
      <c r="F62" s="118">
        <v>0</v>
      </c>
      <c r="G62" s="118">
        <v>200</v>
      </c>
      <c r="H62" s="119">
        <v>205</v>
      </c>
    </row>
    <row r="63" spans="2:8" ht="52.5" customHeight="1" thickBot="1">
      <c r="B63" s="120"/>
      <c r="C63" s="1229" t="s">
        <v>45</v>
      </c>
      <c r="D63" s="1229"/>
      <c r="E63" s="1230"/>
      <c r="F63" s="121">
        <v>5349</v>
      </c>
      <c r="G63" s="121">
        <v>5168</v>
      </c>
      <c r="H63" s="122">
        <v>4915</v>
      </c>
    </row>
    <row r="64" spans="2:8" ht="15" customHeight="1"/>
    <row r="65" ht="0" hidden="1" customHeight="1"/>
    <row r="66" ht="0" hidden="1" customHeight="1"/>
  </sheetData>
  <sheetProtection algorithmName="SHA-512" hashValue="aOHxWfphR7G4EVSTIO27IyVnzdhG61oB9sDTJxAgJKUwg34PePUou/yJpAKphqZphbPUGw0AxyOREOijyAinnA==" saltValue="augUOiAINEEXhCz8+GDI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5" zoomScale="70" zoomScaleNormal="70" zoomScaleSheetLayoutView="55" workbookViewId="0">
      <selection activeCell="CR13" sqref="CR13"/>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595</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596</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597</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598</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551</v>
      </c>
      <c r="BQ50" s="1271"/>
      <c r="BR50" s="1271"/>
      <c r="BS50" s="1271"/>
      <c r="BT50" s="1271"/>
      <c r="BU50" s="1271"/>
      <c r="BV50" s="1271"/>
      <c r="BW50" s="1271"/>
      <c r="BX50" s="1271" t="s">
        <v>552</v>
      </c>
      <c r="BY50" s="1271"/>
      <c r="BZ50" s="1271"/>
      <c r="CA50" s="1271"/>
      <c r="CB50" s="1271"/>
      <c r="CC50" s="1271"/>
      <c r="CD50" s="1271"/>
      <c r="CE50" s="1271"/>
      <c r="CF50" s="1271" t="s">
        <v>553</v>
      </c>
      <c r="CG50" s="1271"/>
      <c r="CH50" s="1271"/>
      <c r="CI50" s="1271"/>
      <c r="CJ50" s="1271"/>
      <c r="CK50" s="1271"/>
      <c r="CL50" s="1271"/>
      <c r="CM50" s="1271"/>
      <c r="CN50" s="1271" t="s">
        <v>554</v>
      </c>
      <c r="CO50" s="1271"/>
      <c r="CP50" s="1271"/>
      <c r="CQ50" s="1271"/>
      <c r="CR50" s="1271"/>
      <c r="CS50" s="1271"/>
      <c r="CT50" s="1271"/>
      <c r="CU50" s="1271"/>
      <c r="CV50" s="1271" t="s">
        <v>555</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599</v>
      </c>
      <c r="AO51" s="1275"/>
      <c r="AP51" s="1275"/>
      <c r="AQ51" s="1275"/>
      <c r="AR51" s="1275"/>
      <c r="AS51" s="1275"/>
      <c r="AT51" s="1275"/>
      <c r="AU51" s="1275"/>
      <c r="AV51" s="1275"/>
      <c r="AW51" s="1275"/>
      <c r="AX51" s="1275"/>
      <c r="AY51" s="1275"/>
      <c r="AZ51" s="1275"/>
      <c r="BA51" s="1275"/>
      <c r="BB51" s="1275" t="s">
        <v>600</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601</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82.7</v>
      </c>
      <c r="CO53" s="1277"/>
      <c r="CP53" s="1277"/>
      <c r="CQ53" s="1277"/>
      <c r="CR53" s="1277"/>
      <c r="CS53" s="1277"/>
      <c r="CT53" s="1277"/>
      <c r="CU53" s="1277"/>
      <c r="CV53" s="1277">
        <v>83.1</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602</v>
      </c>
      <c r="AO55" s="1271"/>
      <c r="AP55" s="1271"/>
      <c r="AQ55" s="1271"/>
      <c r="AR55" s="1271"/>
      <c r="AS55" s="1271"/>
      <c r="AT55" s="1271"/>
      <c r="AU55" s="1271"/>
      <c r="AV55" s="1271"/>
      <c r="AW55" s="1271"/>
      <c r="AX55" s="1271"/>
      <c r="AY55" s="1271"/>
      <c r="AZ55" s="1271"/>
      <c r="BA55" s="1271"/>
      <c r="BB55" s="1275" t="s">
        <v>603</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601</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57.5</v>
      </c>
      <c r="CO57" s="1277"/>
      <c r="CP57" s="1277"/>
      <c r="CQ57" s="1277"/>
      <c r="CR57" s="1277"/>
      <c r="CS57" s="1277"/>
      <c r="CT57" s="1277"/>
      <c r="CU57" s="1277"/>
      <c r="CV57" s="1277">
        <v>58.5</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604</v>
      </c>
    </row>
    <row r="64" spans="1:109">
      <c r="B64" s="1246"/>
      <c r="G64" s="1253"/>
      <c r="I64" s="1287"/>
      <c r="J64" s="1287"/>
      <c r="K64" s="1287"/>
      <c r="L64" s="1287"/>
      <c r="M64" s="1287"/>
      <c r="N64" s="1288"/>
      <c r="AM64" s="1253"/>
      <c r="AN64" s="1253" t="s">
        <v>596</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605</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598</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551</v>
      </c>
      <c r="BQ72" s="1271"/>
      <c r="BR72" s="1271"/>
      <c r="BS72" s="1271"/>
      <c r="BT72" s="1271"/>
      <c r="BU72" s="1271"/>
      <c r="BV72" s="1271"/>
      <c r="BW72" s="1271"/>
      <c r="BX72" s="1271" t="s">
        <v>552</v>
      </c>
      <c r="BY72" s="1271"/>
      <c r="BZ72" s="1271"/>
      <c r="CA72" s="1271"/>
      <c r="CB72" s="1271"/>
      <c r="CC72" s="1271"/>
      <c r="CD72" s="1271"/>
      <c r="CE72" s="1271"/>
      <c r="CF72" s="1271" t="s">
        <v>553</v>
      </c>
      <c r="CG72" s="1271"/>
      <c r="CH72" s="1271"/>
      <c r="CI72" s="1271"/>
      <c r="CJ72" s="1271"/>
      <c r="CK72" s="1271"/>
      <c r="CL72" s="1271"/>
      <c r="CM72" s="1271"/>
      <c r="CN72" s="1271" t="s">
        <v>554</v>
      </c>
      <c r="CO72" s="1271"/>
      <c r="CP72" s="1271"/>
      <c r="CQ72" s="1271"/>
      <c r="CR72" s="1271"/>
      <c r="CS72" s="1271"/>
      <c r="CT72" s="1271"/>
      <c r="CU72" s="1271"/>
      <c r="CV72" s="1271" t="s">
        <v>555</v>
      </c>
      <c r="CW72" s="1271"/>
      <c r="CX72" s="1271"/>
      <c r="CY72" s="1271"/>
      <c r="CZ72" s="1271"/>
      <c r="DA72" s="1271"/>
      <c r="DB72" s="1271"/>
      <c r="DC72" s="1271"/>
    </row>
    <row r="73" spans="2:107">
      <c r="B73" s="1246"/>
      <c r="G73" s="1272"/>
      <c r="H73" s="1272"/>
      <c r="I73" s="1272"/>
      <c r="J73" s="1272"/>
      <c r="K73" s="1294"/>
      <c r="L73" s="1294"/>
      <c r="M73" s="1294"/>
      <c r="N73" s="1294"/>
      <c r="AM73" s="1264"/>
      <c r="AN73" s="1275" t="s">
        <v>599</v>
      </c>
      <c r="AO73" s="1275"/>
      <c r="AP73" s="1275"/>
      <c r="AQ73" s="1275"/>
      <c r="AR73" s="1275"/>
      <c r="AS73" s="1275"/>
      <c r="AT73" s="1275"/>
      <c r="AU73" s="1275"/>
      <c r="AV73" s="1275"/>
      <c r="AW73" s="1275"/>
      <c r="AX73" s="1275"/>
      <c r="AY73" s="1275"/>
      <c r="AZ73" s="1275"/>
      <c r="BA73" s="1275"/>
      <c r="BB73" s="1275" t="s">
        <v>603</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606</v>
      </c>
      <c r="BC75" s="1275"/>
      <c r="BD75" s="1275"/>
      <c r="BE75" s="1275"/>
      <c r="BF75" s="1275"/>
      <c r="BG75" s="1275"/>
      <c r="BH75" s="1275"/>
      <c r="BI75" s="1275"/>
      <c r="BJ75" s="1275"/>
      <c r="BK75" s="1275"/>
      <c r="BL75" s="1275"/>
      <c r="BM75" s="1275"/>
      <c r="BN75" s="1275"/>
      <c r="BO75" s="1275"/>
      <c r="BP75" s="1277">
        <v>3.7</v>
      </c>
      <c r="BQ75" s="1277"/>
      <c r="BR75" s="1277"/>
      <c r="BS75" s="1277"/>
      <c r="BT75" s="1277"/>
      <c r="BU75" s="1277"/>
      <c r="BV75" s="1277"/>
      <c r="BW75" s="1277"/>
      <c r="BX75" s="1277">
        <v>3.5</v>
      </c>
      <c r="BY75" s="1277"/>
      <c r="BZ75" s="1277"/>
      <c r="CA75" s="1277"/>
      <c r="CB75" s="1277"/>
      <c r="CC75" s="1277"/>
      <c r="CD75" s="1277"/>
      <c r="CE75" s="1277"/>
      <c r="CF75" s="1277">
        <v>2.9</v>
      </c>
      <c r="CG75" s="1277"/>
      <c r="CH75" s="1277"/>
      <c r="CI75" s="1277"/>
      <c r="CJ75" s="1277"/>
      <c r="CK75" s="1277"/>
      <c r="CL75" s="1277"/>
      <c r="CM75" s="1277"/>
      <c r="CN75" s="1277">
        <v>3.1</v>
      </c>
      <c r="CO75" s="1277"/>
      <c r="CP75" s="1277"/>
      <c r="CQ75" s="1277"/>
      <c r="CR75" s="1277"/>
      <c r="CS75" s="1277"/>
      <c r="CT75" s="1277"/>
      <c r="CU75" s="1277"/>
      <c r="CV75" s="1277">
        <v>3.2</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602</v>
      </c>
      <c r="AO77" s="1271"/>
      <c r="AP77" s="1271"/>
      <c r="AQ77" s="1271"/>
      <c r="AR77" s="1271"/>
      <c r="AS77" s="1271"/>
      <c r="AT77" s="1271"/>
      <c r="AU77" s="1271"/>
      <c r="AV77" s="1271"/>
      <c r="AW77" s="1271"/>
      <c r="AX77" s="1271"/>
      <c r="AY77" s="1271"/>
      <c r="AZ77" s="1271"/>
      <c r="BA77" s="1271"/>
      <c r="BB77" s="1275" t="s">
        <v>603</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606</v>
      </c>
      <c r="BC79" s="1275"/>
      <c r="BD79" s="1275"/>
      <c r="BE79" s="1275"/>
      <c r="BF79" s="1275"/>
      <c r="BG79" s="1275"/>
      <c r="BH79" s="1275"/>
      <c r="BI79" s="1275"/>
      <c r="BJ79" s="1275"/>
      <c r="BK79" s="1275"/>
      <c r="BL79" s="1275"/>
      <c r="BM79" s="1275"/>
      <c r="BN79" s="1275"/>
      <c r="BO79" s="1275"/>
      <c r="BP79" s="1277">
        <v>7.9</v>
      </c>
      <c r="BQ79" s="1277"/>
      <c r="BR79" s="1277"/>
      <c r="BS79" s="1277"/>
      <c r="BT79" s="1277"/>
      <c r="BU79" s="1277"/>
      <c r="BV79" s="1277"/>
      <c r="BW79" s="1277"/>
      <c r="BX79" s="1277">
        <v>6.9</v>
      </c>
      <c r="BY79" s="1277"/>
      <c r="BZ79" s="1277"/>
      <c r="CA79" s="1277"/>
      <c r="CB79" s="1277"/>
      <c r="CC79" s="1277"/>
      <c r="CD79" s="1277"/>
      <c r="CE79" s="1277"/>
      <c r="CF79" s="1277">
        <v>7.2</v>
      </c>
      <c r="CG79" s="1277"/>
      <c r="CH79" s="1277"/>
      <c r="CI79" s="1277"/>
      <c r="CJ79" s="1277"/>
      <c r="CK79" s="1277"/>
      <c r="CL79" s="1277"/>
      <c r="CM79" s="1277"/>
      <c r="CN79" s="1277">
        <v>6</v>
      </c>
      <c r="CO79" s="1277"/>
      <c r="CP79" s="1277"/>
      <c r="CQ79" s="1277"/>
      <c r="CR79" s="1277"/>
      <c r="CS79" s="1277"/>
      <c r="CT79" s="1277"/>
      <c r="CU79" s="1277"/>
      <c r="CV79" s="1277">
        <v>5.6</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e22tWEVV0grbZwyT8oSriCUaZAEGMSrPpZ+4a/f2ebW+luJDIC9XHjh//qHrHNpiQSO4VhRn6F/Jfcl7fHDfQ==" saltValue="KP92Ezp/Rh22wUVdFj31o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2" zoomScale="55" zoomScaleNormal="55" zoomScaleSheetLayoutView="70" workbookViewId="0">
      <selection activeCell="CR13" sqref="CR1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MXN7Q62GZ6kEyNrj0ESVgPucaYSCtHTyAAf95Er0VK7oBVtx4SqKHiXHpx84BFpe6gs+736wXt5uMwqj+Qhw==" saltValue="/cfUB32joieHxEHJh/EuG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2" zoomScale="40" zoomScaleNormal="40" zoomScaleSheetLayoutView="55" workbookViewId="0">
      <selection activeCell="CR13" sqref="CR1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y5k3WDVBZgviniOwnQcMn0Xts1p2VDgsqQ0U8vyvBkHE42lUnT0eCty8m/hQ/ULP4t8egJb7ipX4aaHE6ueXQ==" saltValue="LJ2hxQ6iu/KUErnA/xMtk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548</v>
      </c>
      <c r="G2" s="136"/>
      <c r="H2" s="137"/>
    </row>
    <row r="3" spans="1:8">
      <c r="A3" s="133" t="s">
        <v>541</v>
      </c>
      <c r="B3" s="138"/>
      <c r="C3" s="139"/>
      <c r="D3" s="140">
        <v>98916</v>
      </c>
      <c r="E3" s="141"/>
      <c r="F3" s="142">
        <v>263041</v>
      </c>
      <c r="G3" s="143"/>
      <c r="H3" s="144"/>
    </row>
    <row r="4" spans="1:8">
      <c r="A4" s="145"/>
      <c r="B4" s="146"/>
      <c r="C4" s="147"/>
      <c r="D4" s="148">
        <v>71195</v>
      </c>
      <c r="E4" s="149"/>
      <c r="F4" s="150">
        <v>103171</v>
      </c>
      <c r="G4" s="151"/>
      <c r="H4" s="152"/>
    </row>
    <row r="5" spans="1:8">
      <c r="A5" s="133" t="s">
        <v>543</v>
      </c>
      <c r="B5" s="138"/>
      <c r="C5" s="139"/>
      <c r="D5" s="140">
        <v>159732</v>
      </c>
      <c r="E5" s="141"/>
      <c r="F5" s="142">
        <v>272886</v>
      </c>
      <c r="G5" s="143"/>
      <c r="H5" s="144"/>
    </row>
    <row r="6" spans="1:8">
      <c r="A6" s="145"/>
      <c r="B6" s="146"/>
      <c r="C6" s="147"/>
      <c r="D6" s="148">
        <v>79859</v>
      </c>
      <c r="E6" s="149"/>
      <c r="F6" s="150">
        <v>125724</v>
      </c>
      <c r="G6" s="151"/>
      <c r="H6" s="152"/>
    </row>
    <row r="7" spans="1:8">
      <c r="A7" s="133" t="s">
        <v>544</v>
      </c>
      <c r="B7" s="138"/>
      <c r="C7" s="139"/>
      <c r="D7" s="140">
        <v>213809</v>
      </c>
      <c r="E7" s="141"/>
      <c r="F7" s="142">
        <v>245039</v>
      </c>
      <c r="G7" s="143"/>
      <c r="H7" s="144"/>
    </row>
    <row r="8" spans="1:8">
      <c r="A8" s="145"/>
      <c r="B8" s="146"/>
      <c r="C8" s="147"/>
      <c r="D8" s="148">
        <v>158985</v>
      </c>
      <c r="E8" s="149"/>
      <c r="F8" s="150">
        <v>108922</v>
      </c>
      <c r="G8" s="151"/>
      <c r="H8" s="152"/>
    </row>
    <row r="9" spans="1:8">
      <c r="A9" s="133" t="s">
        <v>545</v>
      </c>
      <c r="B9" s="138"/>
      <c r="C9" s="139"/>
      <c r="D9" s="140">
        <v>352072</v>
      </c>
      <c r="E9" s="141"/>
      <c r="F9" s="142">
        <v>237994</v>
      </c>
      <c r="G9" s="143"/>
      <c r="H9" s="144"/>
    </row>
    <row r="10" spans="1:8">
      <c r="A10" s="145"/>
      <c r="B10" s="146"/>
      <c r="C10" s="147"/>
      <c r="D10" s="148">
        <v>296188</v>
      </c>
      <c r="E10" s="149"/>
      <c r="F10" s="150">
        <v>110361</v>
      </c>
      <c r="G10" s="151"/>
      <c r="H10" s="152"/>
    </row>
    <row r="11" spans="1:8">
      <c r="A11" s="133" t="s">
        <v>546</v>
      </c>
      <c r="B11" s="138"/>
      <c r="C11" s="139"/>
      <c r="D11" s="140">
        <v>180203</v>
      </c>
      <c r="E11" s="141"/>
      <c r="F11" s="142">
        <v>267911</v>
      </c>
      <c r="G11" s="143"/>
      <c r="H11" s="144"/>
    </row>
    <row r="12" spans="1:8">
      <c r="A12" s="145"/>
      <c r="B12" s="146"/>
      <c r="C12" s="153"/>
      <c r="D12" s="148">
        <v>124042</v>
      </c>
      <c r="E12" s="149"/>
      <c r="F12" s="150">
        <v>106425</v>
      </c>
      <c r="G12" s="151"/>
      <c r="H12" s="152"/>
    </row>
    <row r="13" spans="1:8">
      <c r="A13" s="133"/>
      <c r="B13" s="138"/>
      <c r="C13" s="154"/>
      <c r="D13" s="155">
        <v>200946</v>
      </c>
      <c r="E13" s="156"/>
      <c r="F13" s="157">
        <v>257374</v>
      </c>
      <c r="G13" s="158"/>
      <c r="H13" s="144"/>
    </row>
    <row r="14" spans="1:8">
      <c r="A14" s="145"/>
      <c r="B14" s="146"/>
      <c r="C14" s="147"/>
      <c r="D14" s="148">
        <v>146054</v>
      </c>
      <c r="E14" s="149"/>
      <c r="F14" s="150">
        <v>110921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3.22</v>
      </c>
      <c r="C19" s="159">
        <f>ROUND(VALUE(SUBSTITUTE(実質収支比率等に係る経年分析!G$48,"▲","-")),2)</f>
        <v>3.07</v>
      </c>
      <c r="D19" s="159">
        <f>ROUND(VALUE(SUBSTITUTE(実質収支比率等に係る経年分析!H$48,"▲","-")),2)</f>
        <v>3.35</v>
      </c>
      <c r="E19" s="159">
        <f>ROUND(VALUE(SUBSTITUTE(実質収支比率等に係る経年分析!I$48,"▲","-")),2)</f>
        <v>4.16</v>
      </c>
      <c r="F19" s="159">
        <f>ROUND(VALUE(SUBSTITUTE(実質収支比率等に係る経年分析!J$48,"▲","-")),2)</f>
        <v>4.43</v>
      </c>
    </row>
    <row r="20" spans="1:11">
      <c r="A20" s="159" t="s">
        <v>49</v>
      </c>
      <c r="B20" s="159">
        <f>ROUND(VALUE(SUBSTITUTE(実質収支比率等に係る経年分析!F$47,"▲","-")),2)</f>
        <v>30.86</v>
      </c>
      <c r="C20" s="159">
        <f>ROUND(VALUE(SUBSTITUTE(実質収支比率等に係る経年分析!G$47,"▲","-")),2)</f>
        <v>34.58</v>
      </c>
      <c r="D20" s="159">
        <f>ROUND(VALUE(SUBSTITUTE(実質収支比率等に係る経年分析!H$47,"▲","-")),2)</f>
        <v>35.21</v>
      </c>
      <c r="E20" s="159">
        <f>ROUND(VALUE(SUBSTITUTE(実質収支比率等に係る経年分析!I$47,"▲","-")),2)</f>
        <v>32.950000000000003</v>
      </c>
      <c r="F20" s="159">
        <f>ROUND(VALUE(SUBSTITUTE(実質収支比率等に係る経年分析!J$47,"▲","-")),2)</f>
        <v>31.32</v>
      </c>
    </row>
    <row r="21" spans="1:11">
      <c r="A21" s="159" t="s">
        <v>50</v>
      </c>
      <c r="B21" s="159">
        <f>IF(ISNUMBER(VALUE(SUBSTITUTE(実質収支比率等に係る経年分析!F$49,"▲","-"))),ROUND(VALUE(SUBSTITUTE(実質収支比率等に係る経年分析!F$49,"▲","-")),2),NA())</f>
        <v>-0.97</v>
      </c>
      <c r="C21" s="159">
        <f>IF(ISNUMBER(VALUE(SUBSTITUTE(実質収支比率等に係る経年分析!G$49,"▲","-"))),ROUND(VALUE(SUBSTITUTE(実質収支比率等に係る経年分析!G$49,"▲","-")),2),NA())</f>
        <v>-0.26</v>
      </c>
      <c r="D21" s="159">
        <f>IF(ISNUMBER(VALUE(SUBSTITUTE(実質収支比率等に係る経年分析!H$49,"▲","-"))),ROUND(VALUE(SUBSTITUTE(実質収支比率等に係る経年分析!H$49,"▲","-")),2),NA())</f>
        <v>0.41</v>
      </c>
      <c r="E21" s="159">
        <f>IF(ISNUMBER(VALUE(SUBSTITUTE(実質収支比率等に係る経年分析!I$49,"▲","-"))),ROUND(VALUE(SUBSTITUTE(実質収支比率等に係る経年分析!I$49,"▲","-")),2),NA())</f>
        <v>-4.13</v>
      </c>
      <c r="F21" s="159">
        <f>IF(ISNUMBER(VALUE(SUBSTITUTE(実質収支比率等に係る経年分析!J$49,"▲","-"))),ROUND(VALUE(SUBSTITUTE(実質収支比率等に係る経年分析!J$49,"▲","-")),2),NA())</f>
        <v>6.25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只見町後期高齢者医療特別会計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只見町介護老人保健施設特別会計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只見町国民健康保険施設特別会計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只見町簡易水道特別会計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只見町集落排水事業特別会計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0.08</v>
      </c>
    </row>
    <row r="34" spans="1:16">
      <c r="A34" s="160" t="str">
        <f>IF(連結実質赤字比率に係る赤字・黒字の構成分析!C$36="",NA(),連結実質赤字比率に係る赤字・黒字の構成分析!C$36)</f>
        <v>只見町介護保険事業特別会計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0.31</v>
      </c>
    </row>
    <row r="35" spans="1:16">
      <c r="A35" s="160" t="str">
        <f>IF(連結実質赤字比率に係る赤字・黒字の構成分析!C$35="",NA(),連結実質赤字比率に係る赤字・黒字の構成分析!C$35)</f>
        <v>只見町国民健康保険事業特別会計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0.42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3.22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3.07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4.1500000000000004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4.43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559</v>
      </c>
      <c r="E42" s="161"/>
      <c r="F42" s="161"/>
      <c r="G42" s="161">
        <f>'実質公債費比率（分子）の構造'!L$52</f>
        <v>566</v>
      </c>
      <c r="H42" s="161"/>
      <c r="I42" s="161"/>
      <c r="J42" s="161">
        <f>'実質公債費比率（分子）の構造'!M$52</f>
        <v>581</v>
      </c>
      <c r="K42" s="161"/>
      <c r="L42" s="161"/>
      <c r="M42" s="161">
        <f>'実質公債費比率（分子）の構造'!N$52</f>
        <v>590</v>
      </c>
      <c r="N42" s="161"/>
      <c r="O42" s="161"/>
      <c r="P42" s="161">
        <f>'実質公債費比率（分子）の構造'!O$52</f>
        <v>574</v>
      </c>
    </row>
    <row r="43" spans="1:16">
      <c r="A43" s="161" t="s">
        <v>58</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2</v>
      </c>
      <c r="C44" s="161"/>
      <c r="D44" s="161"/>
      <c r="E44" s="161">
        <f>'実質公債費比率（分子）の構造'!L$50</f>
        <v>2</v>
      </c>
      <c r="F44" s="161"/>
      <c r="G44" s="161"/>
      <c r="H44" s="161">
        <f>'実質公債費比率（分子）の構造'!M$50</f>
        <v>3</v>
      </c>
      <c r="I44" s="161"/>
      <c r="J44" s="161"/>
      <c r="K44" s="161">
        <f>'実質公債費比率（分子）の構造'!N$50</f>
        <v>2</v>
      </c>
      <c r="L44" s="161"/>
      <c r="M44" s="161"/>
      <c r="N44" s="161">
        <f>'実質公債費比率（分子）の構造'!O$50</f>
        <v>2</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266</v>
      </c>
      <c r="C46" s="161"/>
      <c r="D46" s="161"/>
      <c r="E46" s="161">
        <f>'実質公債費比率（分子）の構造'!L$48</f>
        <v>242</v>
      </c>
      <c r="F46" s="161"/>
      <c r="G46" s="161"/>
      <c r="H46" s="161">
        <f>'実質公債費比率（分子）の構造'!M$48</f>
        <v>239</v>
      </c>
      <c r="I46" s="161"/>
      <c r="J46" s="161"/>
      <c r="K46" s="161">
        <f>'実質公債費比率（分子）の構造'!N$48</f>
        <v>230</v>
      </c>
      <c r="L46" s="161"/>
      <c r="M46" s="161"/>
      <c r="N46" s="161">
        <f>'実質公債費比率（分子）の構造'!O$48</f>
        <v>213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387</v>
      </c>
      <c r="C49" s="161"/>
      <c r="D49" s="161"/>
      <c r="E49" s="161">
        <f>'実質公債費比率（分子）の構造'!L$45</f>
        <v>412</v>
      </c>
      <c r="F49" s="161"/>
      <c r="G49" s="161"/>
      <c r="H49" s="161">
        <f>'実質公債費比率（分子）の構造'!M$45</f>
        <v>417</v>
      </c>
      <c r="I49" s="161"/>
      <c r="J49" s="161"/>
      <c r="K49" s="161">
        <f>'実質公債費比率（分子）の構造'!N$45</f>
        <v>464</v>
      </c>
      <c r="L49" s="161"/>
      <c r="M49" s="161"/>
      <c r="N49" s="161">
        <f>'実質公債費比率（分子）の構造'!O$45</f>
        <v>460</v>
      </c>
      <c r="O49" s="161"/>
      <c r="P49" s="161"/>
    </row>
    <row r="50" spans="1:16">
      <c r="A50" s="161" t="s">
        <v>65</v>
      </c>
      <c r="B50" s="161" t="e">
        <f>NA()</f>
        <v>#N/A</v>
      </c>
      <c r="C50" s="161">
        <f>IF(ISNUMBER('実質公債費比率（分子）の構造'!K$53),'実質公債費比率（分子）の構造'!K$53,NA())</f>
        <v>96</v>
      </c>
      <c r="D50" s="161" t="e">
        <f>NA()</f>
        <v>#N/A</v>
      </c>
      <c r="E50" s="161" t="e">
        <f>NA()</f>
        <v>#N/A</v>
      </c>
      <c r="F50" s="161">
        <f>IF(ISNUMBER('実質公債費比率（分子）の構造'!L$53),'実質公債費比率（分子）の構造'!L$53,NA())</f>
        <v>90</v>
      </c>
      <c r="G50" s="161" t="e">
        <f>NA()</f>
        <v>#N/A</v>
      </c>
      <c r="H50" s="161" t="e">
        <f>NA()</f>
        <v>#N/A</v>
      </c>
      <c r="I50" s="161">
        <f>IF(ISNUMBER('実質公債費比率（分子）の構造'!M$53),'実質公債費比率（分子）の構造'!M$53,NA())</f>
        <v>78</v>
      </c>
      <c r="J50" s="161" t="e">
        <f>NA()</f>
        <v>#N/A</v>
      </c>
      <c r="K50" s="161" t="e">
        <f>NA()</f>
        <v>#N/A</v>
      </c>
      <c r="L50" s="161">
        <f>IF(ISNUMBER('実質公債費比率（分子）の構造'!N$53),'実質公債費比率（分子）の構造'!N$53,NA())</f>
        <v>106</v>
      </c>
      <c r="M50" s="161" t="e">
        <f>NA()</f>
        <v>#N/A</v>
      </c>
      <c r="N50" s="161" t="e">
        <f>NA()</f>
        <v>#N/A</v>
      </c>
      <c r="O50" s="161">
        <f>IF(ISNUMBER('実質公債費比率（分子）の構造'!O$53),'実質公債費比率（分子）の構造'!O$53,NA())</f>
        <v>101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5533</v>
      </c>
      <c r="E56" s="160"/>
      <c r="F56" s="160"/>
      <c r="G56" s="160">
        <f>'将来負担比率（分子）の構造'!J$52</f>
        <v>5620</v>
      </c>
      <c r="H56" s="160"/>
      <c r="I56" s="160"/>
      <c r="J56" s="160">
        <f>'将来負担比率（分子）の構造'!K$52</f>
        <v>5898</v>
      </c>
      <c r="K56" s="160"/>
      <c r="L56" s="160"/>
      <c r="M56" s="160">
        <f>'将来負担比率（分子）の構造'!L$52</f>
        <v>6068</v>
      </c>
      <c r="N56" s="160"/>
      <c r="O56" s="160"/>
      <c r="P56" s="160">
        <f>'将来負担比率（分子）の構造'!M$52</f>
        <v>6122</v>
      </c>
    </row>
    <row r="57" spans="1:16">
      <c r="A57" s="160" t="s">
        <v>36</v>
      </c>
      <c r="B57" s="160"/>
      <c r="C57" s="160"/>
      <c r="D57" s="160">
        <f>'将来負担比率（分子）の構造'!I$51</f>
        <v>33</v>
      </c>
      <c r="E57" s="160"/>
      <c r="F57" s="160"/>
      <c r="G57" s="160">
        <f>'将来負担比率（分子）の構造'!J$51</f>
        <v>30</v>
      </c>
      <c r="H57" s="160"/>
      <c r="I57" s="160"/>
      <c r="J57" s="160">
        <f>'将来負担比率（分子）の構造'!K$51</f>
        <v>59</v>
      </c>
      <c r="K57" s="160"/>
      <c r="L57" s="160"/>
      <c r="M57" s="160">
        <f>'将来負担比率（分子）の構造'!L$51</f>
        <v>80</v>
      </c>
      <c r="N57" s="160"/>
      <c r="O57" s="160"/>
      <c r="P57" s="160">
        <f>'将来負担比率（分子）の構造'!M$51</f>
        <v>76</v>
      </c>
    </row>
    <row r="58" spans="1:16">
      <c r="A58" s="160" t="s">
        <v>35</v>
      </c>
      <c r="B58" s="160"/>
      <c r="C58" s="160"/>
      <c r="D58" s="160">
        <f>'将来負担比率（分子）の構造'!I$50</f>
        <v>5374</v>
      </c>
      <c r="E58" s="160"/>
      <c r="F58" s="160"/>
      <c r="G58" s="160">
        <f>'将来負担比率（分子）の構造'!J$50</f>
        <v>5279</v>
      </c>
      <c r="H58" s="160"/>
      <c r="I58" s="160"/>
      <c r="J58" s="160">
        <f>'将来負担比率（分子）の構造'!K$50</f>
        <v>5593</v>
      </c>
      <c r="K58" s="160"/>
      <c r="L58" s="160"/>
      <c r="M58" s="160">
        <f>'将来負担比率（分子）の構造'!L$50</f>
        <v>5534</v>
      </c>
      <c r="N58" s="160"/>
      <c r="O58" s="160"/>
      <c r="P58" s="160">
        <f>'将来負担比率（分子）の構造'!M$50</f>
        <v>5261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756</v>
      </c>
      <c r="C62" s="160"/>
      <c r="D62" s="160"/>
      <c r="E62" s="160">
        <f>'将来負担比率（分子）の構造'!J$45</f>
        <v>739</v>
      </c>
      <c r="F62" s="160"/>
      <c r="G62" s="160"/>
      <c r="H62" s="160">
        <f>'将来負担比率（分子）の構造'!K$45</f>
        <v>664</v>
      </c>
      <c r="I62" s="160"/>
      <c r="J62" s="160"/>
      <c r="K62" s="160">
        <f>'将来負担比率（分子）の構造'!L$45</f>
        <v>594</v>
      </c>
      <c r="L62" s="160"/>
      <c r="M62" s="160"/>
      <c r="N62" s="160">
        <f>'将来負担比率（分子）の構造'!M$45</f>
        <v>505</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2684</v>
      </c>
      <c r="C64" s="160"/>
      <c r="D64" s="160"/>
      <c r="E64" s="160">
        <f>'将来負担比率（分子）の構造'!J$43</f>
        <v>2550</v>
      </c>
      <c r="F64" s="160"/>
      <c r="G64" s="160"/>
      <c r="H64" s="160">
        <f>'将来負担比率（分子）の構造'!K$43</f>
        <v>2313</v>
      </c>
      <c r="I64" s="160"/>
      <c r="J64" s="160"/>
      <c r="K64" s="160">
        <f>'将来負担比率（分子）の構造'!L$43</f>
        <v>2127</v>
      </c>
      <c r="L64" s="160"/>
      <c r="M64" s="160"/>
      <c r="N64" s="160">
        <f>'将来負担比率（分子）の構造'!M$43</f>
        <v>1994</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3602</v>
      </c>
      <c r="C66" s="160"/>
      <c r="D66" s="160"/>
      <c r="E66" s="160">
        <f>'将来負担比率（分子）の構造'!J$41</f>
        <v>3826</v>
      </c>
      <c r="F66" s="160"/>
      <c r="G66" s="160"/>
      <c r="H66" s="160">
        <f>'将来負担比率（分子）の構造'!K$41</f>
        <v>4371</v>
      </c>
      <c r="I66" s="160"/>
      <c r="J66" s="160"/>
      <c r="K66" s="160">
        <f>'将来負担比率（分子）の構造'!L$41</f>
        <v>4885</v>
      </c>
      <c r="L66" s="160"/>
      <c r="M66" s="160"/>
      <c r="N66" s="160">
        <f>'将来負担比率（分子）の構造'!M$41</f>
        <v>4839</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1253</v>
      </c>
      <c r="C72" s="164">
        <f>基金残高に係る経年分析!G55</f>
        <v>1145</v>
      </c>
      <c r="D72" s="164">
        <f>基金残高に係る経年分析!H55</f>
        <v>1056</v>
      </c>
    </row>
    <row r="73" spans="1:16">
      <c r="A73" s="163" t="s">
        <v>72</v>
      </c>
      <c r="B73" s="164">
        <f>基金残高に係る経年分析!F56</f>
        <v>690</v>
      </c>
      <c r="C73" s="164">
        <f>基金残高に係る経年分析!G56</f>
        <v>690</v>
      </c>
      <c r="D73" s="164">
        <f>基金残高に係る経年分析!H56</f>
        <v>620</v>
      </c>
    </row>
    <row r="74" spans="1:16">
      <c r="A74" s="163" t="s">
        <v>73</v>
      </c>
      <c r="B74" s="164">
        <f>基金残高に係る経年分析!F57</f>
        <v>3405</v>
      </c>
      <c r="C74" s="164">
        <f>基金残高に係る経年分析!G57</f>
        <v>3333</v>
      </c>
      <c r="D74" s="164">
        <f>基金残高に係る経年分析!H57</f>
        <v>3239</v>
      </c>
    </row>
  </sheetData>
  <sheetProtection algorithmName="SHA-512" hashValue="yDVZboZZ22LpVs/910dzfwvaLWtjZUro++DYXk2jLmLJ0g+pzmDV7DQYORHfdIqf3mpSMdhplvG790Q8+i3pCg==" saltValue="TC9xL0YmITAeYy1EcRhK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222</v>
      </c>
      <c r="C5" s="703"/>
      <c r="D5" s="703"/>
      <c r="E5" s="703"/>
      <c r="F5" s="703"/>
      <c r="G5" s="703"/>
      <c r="H5" s="703"/>
      <c r="I5" s="703"/>
      <c r="J5" s="703"/>
      <c r="K5" s="703"/>
      <c r="L5" s="703"/>
      <c r="M5" s="703"/>
      <c r="N5" s="703"/>
      <c r="O5" s="703"/>
      <c r="P5" s="703"/>
      <c r="Q5" s="704"/>
      <c r="R5" s="668">
        <v>898400</v>
      </c>
      <c r="S5" s="669"/>
      <c r="T5" s="669"/>
      <c r="U5" s="669"/>
      <c r="V5" s="669"/>
      <c r="W5" s="669"/>
      <c r="X5" s="669"/>
      <c r="Y5" s="715"/>
      <c r="Z5" s="733">
        <v>15.6</v>
      </c>
      <c r="AA5" s="733"/>
      <c r="AB5" s="733"/>
      <c r="AC5" s="733"/>
      <c r="AD5" s="734">
        <v>898400</v>
      </c>
      <c r="AE5" s="734"/>
      <c r="AF5" s="734"/>
      <c r="AG5" s="734"/>
      <c r="AH5" s="734"/>
      <c r="AI5" s="734"/>
      <c r="AJ5" s="734"/>
      <c r="AK5" s="734"/>
      <c r="AL5" s="716">
        <v>26.8</v>
      </c>
      <c r="AM5" s="685"/>
      <c r="AN5" s="685"/>
      <c r="AO5" s="717"/>
      <c r="AP5" s="702" t="s">
        <v>223</v>
      </c>
      <c r="AQ5" s="703"/>
      <c r="AR5" s="703"/>
      <c r="AS5" s="703"/>
      <c r="AT5" s="703"/>
      <c r="AU5" s="703"/>
      <c r="AV5" s="703"/>
      <c r="AW5" s="703"/>
      <c r="AX5" s="703"/>
      <c r="AY5" s="703"/>
      <c r="AZ5" s="703"/>
      <c r="BA5" s="703"/>
      <c r="BB5" s="703"/>
      <c r="BC5" s="703"/>
      <c r="BD5" s="703"/>
      <c r="BE5" s="703"/>
      <c r="BF5" s="704"/>
      <c r="BG5" s="603">
        <v>894708</v>
      </c>
      <c r="BH5" s="606"/>
      <c r="BI5" s="606"/>
      <c r="BJ5" s="606"/>
      <c r="BK5" s="606"/>
      <c r="BL5" s="606"/>
      <c r="BM5" s="606"/>
      <c r="BN5" s="607"/>
      <c r="BO5" s="665">
        <v>99.6</v>
      </c>
      <c r="BP5" s="665"/>
      <c r="BQ5" s="665"/>
      <c r="BR5" s="665"/>
      <c r="BS5" s="666">
        <v>85307</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c r="B6" s="600" t="s">
        <v>227</v>
      </c>
      <c r="C6" s="601"/>
      <c r="D6" s="601"/>
      <c r="E6" s="601"/>
      <c r="F6" s="601"/>
      <c r="G6" s="601"/>
      <c r="H6" s="601"/>
      <c r="I6" s="601"/>
      <c r="J6" s="601"/>
      <c r="K6" s="601"/>
      <c r="L6" s="601"/>
      <c r="M6" s="601"/>
      <c r="N6" s="601"/>
      <c r="O6" s="601"/>
      <c r="P6" s="601"/>
      <c r="Q6" s="602"/>
      <c r="R6" s="603">
        <v>62230</v>
      </c>
      <c r="S6" s="606"/>
      <c r="T6" s="606"/>
      <c r="U6" s="606"/>
      <c r="V6" s="606"/>
      <c r="W6" s="606"/>
      <c r="X6" s="606"/>
      <c r="Y6" s="607"/>
      <c r="Z6" s="665">
        <v>1.1000000000000001</v>
      </c>
      <c r="AA6" s="665"/>
      <c r="AB6" s="665"/>
      <c r="AC6" s="665"/>
      <c r="AD6" s="666">
        <v>62230</v>
      </c>
      <c r="AE6" s="666"/>
      <c r="AF6" s="666"/>
      <c r="AG6" s="666"/>
      <c r="AH6" s="666"/>
      <c r="AI6" s="666"/>
      <c r="AJ6" s="666"/>
      <c r="AK6" s="666"/>
      <c r="AL6" s="608">
        <v>1.9</v>
      </c>
      <c r="AM6" s="609"/>
      <c r="AN6" s="609"/>
      <c r="AO6" s="667"/>
      <c r="AP6" s="600" t="s">
        <v>228</v>
      </c>
      <c r="AQ6" s="601"/>
      <c r="AR6" s="601"/>
      <c r="AS6" s="601"/>
      <c r="AT6" s="601"/>
      <c r="AU6" s="601"/>
      <c r="AV6" s="601"/>
      <c r="AW6" s="601"/>
      <c r="AX6" s="601"/>
      <c r="AY6" s="601"/>
      <c r="AZ6" s="601"/>
      <c r="BA6" s="601"/>
      <c r="BB6" s="601"/>
      <c r="BC6" s="601"/>
      <c r="BD6" s="601"/>
      <c r="BE6" s="601"/>
      <c r="BF6" s="602"/>
      <c r="BG6" s="603">
        <v>894708</v>
      </c>
      <c r="BH6" s="606"/>
      <c r="BI6" s="606"/>
      <c r="BJ6" s="606"/>
      <c r="BK6" s="606"/>
      <c r="BL6" s="606"/>
      <c r="BM6" s="606"/>
      <c r="BN6" s="607"/>
      <c r="BO6" s="665">
        <v>99.6</v>
      </c>
      <c r="BP6" s="665"/>
      <c r="BQ6" s="665"/>
      <c r="BR6" s="665"/>
      <c r="BS6" s="666">
        <v>85307</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70380</v>
      </c>
      <c r="CS6" s="606"/>
      <c r="CT6" s="606"/>
      <c r="CU6" s="606"/>
      <c r="CV6" s="606"/>
      <c r="CW6" s="606"/>
      <c r="CX6" s="606"/>
      <c r="CY6" s="607"/>
      <c r="CZ6" s="716">
        <v>1.3</v>
      </c>
      <c r="DA6" s="685"/>
      <c r="DB6" s="685"/>
      <c r="DC6" s="719"/>
      <c r="DD6" s="611" t="s">
        <v>132</v>
      </c>
      <c r="DE6" s="606"/>
      <c r="DF6" s="606"/>
      <c r="DG6" s="606"/>
      <c r="DH6" s="606"/>
      <c r="DI6" s="606"/>
      <c r="DJ6" s="606"/>
      <c r="DK6" s="606"/>
      <c r="DL6" s="606"/>
      <c r="DM6" s="606"/>
      <c r="DN6" s="606"/>
      <c r="DO6" s="606"/>
      <c r="DP6" s="607"/>
      <c r="DQ6" s="611">
        <v>70380</v>
      </c>
      <c r="DR6" s="606"/>
      <c r="DS6" s="606"/>
      <c r="DT6" s="606"/>
      <c r="DU6" s="606"/>
      <c r="DV6" s="606"/>
      <c r="DW6" s="606"/>
      <c r="DX6" s="606"/>
      <c r="DY6" s="606"/>
      <c r="DZ6" s="606"/>
      <c r="EA6" s="606"/>
      <c r="EB6" s="606"/>
      <c r="EC6" s="646"/>
    </row>
    <row r="7" spans="2:143" ht="11.25" customHeight="1">
      <c r="B7" s="600" t="s">
        <v>230</v>
      </c>
      <c r="C7" s="601"/>
      <c r="D7" s="601"/>
      <c r="E7" s="601"/>
      <c r="F7" s="601"/>
      <c r="G7" s="601"/>
      <c r="H7" s="601"/>
      <c r="I7" s="601"/>
      <c r="J7" s="601"/>
      <c r="K7" s="601"/>
      <c r="L7" s="601"/>
      <c r="M7" s="601"/>
      <c r="N7" s="601"/>
      <c r="O7" s="601"/>
      <c r="P7" s="601"/>
      <c r="Q7" s="602"/>
      <c r="R7" s="603">
        <v>549</v>
      </c>
      <c r="S7" s="606"/>
      <c r="T7" s="606"/>
      <c r="U7" s="606"/>
      <c r="V7" s="606"/>
      <c r="W7" s="606"/>
      <c r="X7" s="606"/>
      <c r="Y7" s="607"/>
      <c r="Z7" s="665">
        <v>0</v>
      </c>
      <c r="AA7" s="665"/>
      <c r="AB7" s="665"/>
      <c r="AC7" s="665"/>
      <c r="AD7" s="666">
        <v>549</v>
      </c>
      <c r="AE7" s="666"/>
      <c r="AF7" s="666"/>
      <c r="AG7" s="666"/>
      <c r="AH7" s="666"/>
      <c r="AI7" s="666"/>
      <c r="AJ7" s="666"/>
      <c r="AK7" s="666"/>
      <c r="AL7" s="608">
        <v>0</v>
      </c>
      <c r="AM7" s="609"/>
      <c r="AN7" s="609"/>
      <c r="AO7" s="667"/>
      <c r="AP7" s="600" t="s">
        <v>231</v>
      </c>
      <c r="AQ7" s="601"/>
      <c r="AR7" s="601"/>
      <c r="AS7" s="601"/>
      <c r="AT7" s="601"/>
      <c r="AU7" s="601"/>
      <c r="AV7" s="601"/>
      <c r="AW7" s="601"/>
      <c r="AX7" s="601"/>
      <c r="AY7" s="601"/>
      <c r="AZ7" s="601"/>
      <c r="BA7" s="601"/>
      <c r="BB7" s="601"/>
      <c r="BC7" s="601"/>
      <c r="BD7" s="601"/>
      <c r="BE7" s="601"/>
      <c r="BF7" s="602"/>
      <c r="BG7" s="603">
        <v>170762</v>
      </c>
      <c r="BH7" s="606"/>
      <c r="BI7" s="606"/>
      <c r="BJ7" s="606"/>
      <c r="BK7" s="606"/>
      <c r="BL7" s="606"/>
      <c r="BM7" s="606"/>
      <c r="BN7" s="607"/>
      <c r="BO7" s="665">
        <v>19</v>
      </c>
      <c r="BP7" s="665"/>
      <c r="BQ7" s="665"/>
      <c r="BR7" s="665"/>
      <c r="BS7" s="666" t="s">
        <v>132</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875321</v>
      </c>
      <c r="CS7" s="606"/>
      <c r="CT7" s="606"/>
      <c r="CU7" s="606"/>
      <c r="CV7" s="606"/>
      <c r="CW7" s="606"/>
      <c r="CX7" s="606"/>
      <c r="CY7" s="607"/>
      <c r="CZ7" s="665">
        <v>15.7</v>
      </c>
      <c r="DA7" s="665"/>
      <c r="DB7" s="665"/>
      <c r="DC7" s="665"/>
      <c r="DD7" s="611">
        <v>158211</v>
      </c>
      <c r="DE7" s="606"/>
      <c r="DF7" s="606"/>
      <c r="DG7" s="606"/>
      <c r="DH7" s="606"/>
      <c r="DI7" s="606"/>
      <c r="DJ7" s="606"/>
      <c r="DK7" s="606"/>
      <c r="DL7" s="606"/>
      <c r="DM7" s="606"/>
      <c r="DN7" s="606"/>
      <c r="DO7" s="606"/>
      <c r="DP7" s="607"/>
      <c r="DQ7" s="611">
        <v>639798</v>
      </c>
      <c r="DR7" s="606"/>
      <c r="DS7" s="606"/>
      <c r="DT7" s="606"/>
      <c r="DU7" s="606"/>
      <c r="DV7" s="606"/>
      <c r="DW7" s="606"/>
      <c r="DX7" s="606"/>
      <c r="DY7" s="606"/>
      <c r="DZ7" s="606"/>
      <c r="EA7" s="606"/>
      <c r="EB7" s="606"/>
      <c r="EC7" s="646"/>
    </row>
    <row r="8" spans="2:143" ht="11.25" customHeight="1">
      <c r="B8" s="600" t="s">
        <v>233</v>
      </c>
      <c r="C8" s="601"/>
      <c r="D8" s="601"/>
      <c r="E8" s="601"/>
      <c r="F8" s="601"/>
      <c r="G8" s="601"/>
      <c r="H8" s="601"/>
      <c r="I8" s="601"/>
      <c r="J8" s="601"/>
      <c r="K8" s="601"/>
      <c r="L8" s="601"/>
      <c r="M8" s="601"/>
      <c r="N8" s="601"/>
      <c r="O8" s="601"/>
      <c r="P8" s="601"/>
      <c r="Q8" s="602"/>
      <c r="R8" s="603">
        <v>1171</v>
      </c>
      <c r="S8" s="606"/>
      <c r="T8" s="606"/>
      <c r="U8" s="606"/>
      <c r="V8" s="606"/>
      <c r="W8" s="606"/>
      <c r="X8" s="606"/>
      <c r="Y8" s="607"/>
      <c r="Z8" s="665">
        <v>0</v>
      </c>
      <c r="AA8" s="665"/>
      <c r="AB8" s="665"/>
      <c r="AC8" s="665"/>
      <c r="AD8" s="666">
        <v>1171</v>
      </c>
      <c r="AE8" s="666"/>
      <c r="AF8" s="666"/>
      <c r="AG8" s="666"/>
      <c r="AH8" s="666"/>
      <c r="AI8" s="666"/>
      <c r="AJ8" s="666"/>
      <c r="AK8" s="666"/>
      <c r="AL8" s="608">
        <v>0</v>
      </c>
      <c r="AM8" s="609"/>
      <c r="AN8" s="609"/>
      <c r="AO8" s="667"/>
      <c r="AP8" s="600" t="s">
        <v>234</v>
      </c>
      <c r="AQ8" s="601"/>
      <c r="AR8" s="601"/>
      <c r="AS8" s="601"/>
      <c r="AT8" s="601"/>
      <c r="AU8" s="601"/>
      <c r="AV8" s="601"/>
      <c r="AW8" s="601"/>
      <c r="AX8" s="601"/>
      <c r="AY8" s="601"/>
      <c r="AZ8" s="601"/>
      <c r="BA8" s="601"/>
      <c r="BB8" s="601"/>
      <c r="BC8" s="601"/>
      <c r="BD8" s="601"/>
      <c r="BE8" s="601"/>
      <c r="BF8" s="602"/>
      <c r="BG8" s="603">
        <v>7221</v>
      </c>
      <c r="BH8" s="606"/>
      <c r="BI8" s="606"/>
      <c r="BJ8" s="606"/>
      <c r="BK8" s="606"/>
      <c r="BL8" s="606"/>
      <c r="BM8" s="606"/>
      <c r="BN8" s="607"/>
      <c r="BO8" s="665">
        <v>0.8</v>
      </c>
      <c r="BP8" s="665"/>
      <c r="BQ8" s="665"/>
      <c r="BR8" s="665"/>
      <c r="BS8" s="611" t="s">
        <v>235</v>
      </c>
      <c r="BT8" s="606"/>
      <c r="BU8" s="606"/>
      <c r="BV8" s="606"/>
      <c r="BW8" s="606"/>
      <c r="BX8" s="606"/>
      <c r="BY8" s="606"/>
      <c r="BZ8" s="606"/>
      <c r="CA8" s="606"/>
      <c r="CB8" s="646"/>
      <c r="CD8" s="647" t="s">
        <v>236</v>
      </c>
      <c r="CE8" s="644"/>
      <c r="CF8" s="644"/>
      <c r="CG8" s="644"/>
      <c r="CH8" s="644"/>
      <c r="CI8" s="644"/>
      <c r="CJ8" s="644"/>
      <c r="CK8" s="644"/>
      <c r="CL8" s="644"/>
      <c r="CM8" s="644"/>
      <c r="CN8" s="644"/>
      <c r="CO8" s="644"/>
      <c r="CP8" s="644"/>
      <c r="CQ8" s="645"/>
      <c r="CR8" s="603">
        <v>742901</v>
      </c>
      <c r="CS8" s="606"/>
      <c r="CT8" s="606"/>
      <c r="CU8" s="606"/>
      <c r="CV8" s="606"/>
      <c r="CW8" s="606"/>
      <c r="CX8" s="606"/>
      <c r="CY8" s="607"/>
      <c r="CZ8" s="665">
        <v>13.4</v>
      </c>
      <c r="DA8" s="665"/>
      <c r="DB8" s="665"/>
      <c r="DC8" s="665"/>
      <c r="DD8" s="611">
        <v>3780</v>
      </c>
      <c r="DE8" s="606"/>
      <c r="DF8" s="606"/>
      <c r="DG8" s="606"/>
      <c r="DH8" s="606"/>
      <c r="DI8" s="606"/>
      <c r="DJ8" s="606"/>
      <c r="DK8" s="606"/>
      <c r="DL8" s="606"/>
      <c r="DM8" s="606"/>
      <c r="DN8" s="606"/>
      <c r="DO8" s="606"/>
      <c r="DP8" s="607"/>
      <c r="DQ8" s="611">
        <v>529239</v>
      </c>
      <c r="DR8" s="606"/>
      <c r="DS8" s="606"/>
      <c r="DT8" s="606"/>
      <c r="DU8" s="606"/>
      <c r="DV8" s="606"/>
      <c r="DW8" s="606"/>
      <c r="DX8" s="606"/>
      <c r="DY8" s="606"/>
      <c r="DZ8" s="606"/>
      <c r="EA8" s="606"/>
      <c r="EB8" s="606"/>
      <c r="EC8" s="646"/>
    </row>
    <row r="9" spans="2:143" ht="11.25" customHeight="1">
      <c r="B9" s="600" t="s">
        <v>237</v>
      </c>
      <c r="C9" s="601"/>
      <c r="D9" s="601"/>
      <c r="E9" s="601"/>
      <c r="F9" s="601"/>
      <c r="G9" s="601"/>
      <c r="H9" s="601"/>
      <c r="I9" s="601"/>
      <c r="J9" s="601"/>
      <c r="K9" s="601"/>
      <c r="L9" s="601"/>
      <c r="M9" s="601"/>
      <c r="N9" s="601"/>
      <c r="O9" s="601"/>
      <c r="P9" s="601"/>
      <c r="Q9" s="602"/>
      <c r="R9" s="603">
        <v>1103</v>
      </c>
      <c r="S9" s="606"/>
      <c r="T9" s="606"/>
      <c r="U9" s="606"/>
      <c r="V9" s="606"/>
      <c r="W9" s="606"/>
      <c r="X9" s="606"/>
      <c r="Y9" s="607"/>
      <c r="Z9" s="665">
        <v>0</v>
      </c>
      <c r="AA9" s="665"/>
      <c r="AB9" s="665"/>
      <c r="AC9" s="665"/>
      <c r="AD9" s="666">
        <v>1103</v>
      </c>
      <c r="AE9" s="666"/>
      <c r="AF9" s="666"/>
      <c r="AG9" s="666"/>
      <c r="AH9" s="666"/>
      <c r="AI9" s="666"/>
      <c r="AJ9" s="666"/>
      <c r="AK9" s="666"/>
      <c r="AL9" s="608">
        <v>0</v>
      </c>
      <c r="AM9" s="609"/>
      <c r="AN9" s="609"/>
      <c r="AO9" s="667"/>
      <c r="AP9" s="600" t="s">
        <v>238</v>
      </c>
      <c r="AQ9" s="601"/>
      <c r="AR9" s="601"/>
      <c r="AS9" s="601"/>
      <c r="AT9" s="601"/>
      <c r="AU9" s="601"/>
      <c r="AV9" s="601"/>
      <c r="AW9" s="601"/>
      <c r="AX9" s="601"/>
      <c r="AY9" s="601"/>
      <c r="AZ9" s="601"/>
      <c r="BA9" s="601"/>
      <c r="BB9" s="601"/>
      <c r="BC9" s="601"/>
      <c r="BD9" s="601"/>
      <c r="BE9" s="601"/>
      <c r="BF9" s="602"/>
      <c r="BG9" s="603">
        <v>132196</v>
      </c>
      <c r="BH9" s="606"/>
      <c r="BI9" s="606"/>
      <c r="BJ9" s="606"/>
      <c r="BK9" s="606"/>
      <c r="BL9" s="606"/>
      <c r="BM9" s="606"/>
      <c r="BN9" s="607"/>
      <c r="BO9" s="665">
        <v>14.7</v>
      </c>
      <c r="BP9" s="665"/>
      <c r="BQ9" s="665"/>
      <c r="BR9" s="665"/>
      <c r="BS9" s="611" t="s">
        <v>235</v>
      </c>
      <c r="BT9" s="606"/>
      <c r="BU9" s="606"/>
      <c r="BV9" s="606"/>
      <c r="BW9" s="606"/>
      <c r="BX9" s="606"/>
      <c r="BY9" s="606"/>
      <c r="BZ9" s="606"/>
      <c r="CA9" s="606"/>
      <c r="CB9" s="646"/>
      <c r="CD9" s="647" t="s">
        <v>239</v>
      </c>
      <c r="CE9" s="644"/>
      <c r="CF9" s="644"/>
      <c r="CG9" s="644"/>
      <c r="CH9" s="644"/>
      <c r="CI9" s="644"/>
      <c r="CJ9" s="644"/>
      <c r="CK9" s="644"/>
      <c r="CL9" s="644"/>
      <c r="CM9" s="644"/>
      <c r="CN9" s="644"/>
      <c r="CO9" s="644"/>
      <c r="CP9" s="644"/>
      <c r="CQ9" s="645"/>
      <c r="CR9" s="603">
        <v>326663</v>
      </c>
      <c r="CS9" s="606"/>
      <c r="CT9" s="606"/>
      <c r="CU9" s="606"/>
      <c r="CV9" s="606"/>
      <c r="CW9" s="606"/>
      <c r="CX9" s="606"/>
      <c r="CY9" s="607"/>
      <c r="CZ9" s="665">
        <v>5.9</v>
      </c>
      <c r="DA9" s="665"/>
      <c r="DB9" s="665"/>
      <c r="DC9" s="665"/>
      <c r="DD9" s="611">
        <v>4995</v>
      </c>
      <c r="DE9" s="606"/>
      <c r="DF9" s="606"/>
      <c r="DG9" s="606"/>
      <c r="DH9" s="606"/>
      <c r="DI9" s="606"/>
      <c r="DJ9" s="606"/>
      <c r="DK9" s="606"/>
      <c r="DL9" s="606"/>
      <c r="DM9" s="606"/>
      <c r="DN9" s="606"/>
      <c r="DO9" s="606"/>
      <c r="DP9" s="607"/>
      <c r="DQ9" s="611">
        <v>301216</v>
      </c>
      <c r="DR9" s="606"/>
      <c r="DS9" s="606"/>
      <c r="DT9" s="606"/>
      <c r="DU9" s="606"/>
      <c r="DV9" s="606"/>
      <c r="DW9" s="606"/>
      <c r="DX9" s="606"/>
      <c r="DY9" s="606"/>
      <c r="DZ9" s="606"/>
      <c r="EA9" s="606"/>
      <c r="EB9" s="606"/>
      <c r="EC9" s="646"/>
    </row>
    <row r="10" spans="2:143" ht="11.25" customHeight="1">
      <c r="B10" s="600" t="s">
        <v>240</v>
      </c>
      <c r="C10" s="601"/>
      <c r="D10" s="601"/>
      <c r="E10" s="601"/>
      <c r="F10" s="601"/>
      <c r="G10" s="601"/>
      <c r="H10" s="601"/>
      <c r="I10" s="601"/>
      <c r="J10" s="601"/>
      <c r="K10" s="601"/>
      <c r="L10" s="601"/>
      <c r="M10" s="601"/>
      <c r="N10" s="601"/>
      <c r="O10" s="601"/>
      <c r="P10" s="601"/>
      <c r="Q10" s="602"/>
      <c r="R10" s="603" t="s">
        <v>235</v>
      </c>
      <c r="S10" s="606"/>
      <c r="T10" s="606"/>
      <c r="U10" s="606"/>
      <c r="V10" s="606"/>
      <c r="W10" s="606"/>
      <c r="X10" s="606"/>
      <c r="Y10" s="607"/>
      <c r="Z10" s="665" t="s">
        <v>235</v>
      </c>
      <c r="AA10" s="665"/>
      <c r="AB10" s="665"/>
      <c r="AC10" s="665"/>
      <c r="AD10" s="666" t="s">
        <v>235</v>
      </c>
      <c r="AE10" s="666"/>
      <c r="AF10" s="666"/>
      <c r="AG10" s="666"/>
      <c r="AH10" s="666"/>
      <c r="AI10" s="666"/>
      <c r="AJ10" s="666"/>
      <c r="AK10" s="666"/>
      <c r="AL10" s="608" t="s">
        <v>235</v>
      </c>
      <c r="AM10" s="609"/>
      <c r="AN10" s="609"/>
      <c r="AO10" s="667"/>
      <c r="AP10" s="600" t="s">
        <v>241</v>
      </c>
      <c r="AQ10" s="601"/>
      <c r="AR10" s="601"/>
      <c r="AS10" s="601"/>
      <c r="AT10" s="601"/>
      <c r="AU10" s="601"/>
      <c r="AV10" s="601"/>
      <c r="AW10" s="601"/>
      <c r="AX10" s="601"/>
      <c r="AY10" s="601"/>
      <c r="AZ10" s="601"/>
      <c r="BA10" s="601"/>
      <c r="BB10" s="601"/>
      <c r="BC10" s="601"/>
      <c r="BD10" s="601"/>
      <c r="BE10" s="601"/>
      <c r="BF10" s="602"/>
      <c r="BG10" s="603">
        <v>10772</v>
      </c>
      <c r="BH10" s="606"/>
      <c r="BI10" s="606"/>
      <c r="BJ10" s="606"/>
      <c r="BK10" s="606"/>
      <c r="BL10" s="606"/>
      <c r="BM10" s="606"/>
      <c r="BN10" s="607"/>
      <c r="BO10" s="665">
        <v>1.2</v>
      </c>
      <c r="BP10" s="665"/>
      <c r="BQ10" s="665"/>
      <c r="BR10" s="665"/>
      <c r="BS10" s="611" t="s">
        <v>132</v>
      </c>
      <c r="BT10" s="606"/>
      <c r="BU10" s="606"/>
      <c r="BV10" s="606"/>
      <c r="BW10" s="606"/>
      <c r="BX10" s="606"/>
      <c r="BY10" s="606"/>
      <c r="BZ10" s="606"/>
      <c r="CA10" s="606"/>
      <c r="CB10" s="646"/>
      <c r="CD10" s="647" t="s">
        <v>242</v>
      </c>
      <c r="CE10" s="644"/>
      <c r="CF10" s="644"/>
      <c r="CG10" s="644"/>
      <c r="CH10" s="644"/>
      <c r="CI10" s="644"/>
      <c r="CJ10" s="644"/>
      <c r="CK10" s="644"/>
      <c r="CL10" s="644"/>
      <c r="CM10" s="644"/>
      <c r="CN10" s="644"/>
      <c r="CO10" s="644"/>
      <c r="CP10" s="644"/>
      <c r="CQ10" s="645"/>
      <c r="CR10" s="603">
        <v>30970</v>
      </c>
      <c r="CS10" s="606"/>
      <c r="CT10" s="606"/>
      <c r="CU10" s="606"/>
      <c r="CV10" s="606"/>
      <c r="CW10" s="606"/>
      <c r="CX10" s="606"/>
      <c r="CY10" s="607"/>
      <c r="CZ10" s="665">
        <v>0.6</v>
      </c>
      <c r="DA10" s="665"/>
      <c r="DB10" s="665"/>
      <c r="DC10" s="665"/>
      <c r="DD10" s="611" t="s">
        <v>132</v>
      </c>
      <c r="DE10" s="606"/>
      <c r="DF10" s="606"/>
      <c r="DG10" s="606"/>
      <c r="DH10" s="606"/>
      <c r="DI10" s="606"/>
      <c r="DJ10" s="606"/>
      <c r="DK10" s="606"/>
      <c r="DL10" s="606"/>
      <c r="DM10" s="606"/>
      <c r="DN10" s="606"/>
      <c r="DO10" s="606"/>
      <c r="DP10" s="607"/>
      <c r="DQ10" s="611">
        <v>6405</v>
      </c>
      <c r="DR10" s="606"/>
      <c r="DS10" s="606"/>
      <c r="DT10" s="606"/>
      <c r="DU10" s="606"/>
      <c r="DV10" s="606"/>
      <c r="DW10" s="606"/>
      <c r="DX10" s="606"/>
      <c r="DY10" s="606"/>
      <c r="DZ10" s="606"/>
      <c r="EA10" s="606"/>
      <c r="EB10" s="606"/>
      <c r="EC10" s="646"/>
    </row>
    <row r="11" spans="2:143" ht="11.25" customHeight="1">
      <c r="B11" s="600" t="s">
        <v>243</v>
      </c>
      <c r="C11" s="601"/>
      <c r="D11" s="601"/>
      <c r="E11" s="601"/>
      <c r="F11" s="601"/>
      <c r="G11" s="601"/>
      <c r="H11" s="601"/>
      <c r="I11" s="601"/>
      <c r="J11" s="601"/>
      <c r="K11" s="601"/>
      <c r="L11" s="601"/>
      <c r="M11" s="601"/>
      <c r="N11" s="601"/>
      <c r="O11" s="601"/>
      <c r="P11" s="601"/>
      <c r="Q11" s="602"/>
      <c r="R11" s="603" t="s">
        <v>132</v>
      </c>
      <c r="S11" s="606"/>
      <c r="T11" s="606"/>
      <c r="U11" s="606"/>
      <c r="V11" s="606"/>
      <c r="W11" s="606"/>
      <c r="X11" s="606"/>
      <c r="Y11" s="607"/>
      <c r="Z11" s="665" t="s">
        <v>235</v>
      </c>
      <c r="AA11" s="665"/>
      <c r="AB11" s="665"/>
      <c r="AC11" s="665"/>
      <c r="AD11" s="666" t="s">
        <v>132</v>
      </c>
      <c r="AE11" s="666"/>
      <c r="AF11" s="666"/>
      <c r="AG11" s="666"/>
      <c r="AH11" s="666"/>
      <c r="AI11" s="666"/>
      <c r="AJ11" s="666"/>
      <c r="AK11" s="666"/>
      <c r="AL11" s="608" t="s">
        <v>235</v>
      </c>
      <c r="AM11" s="609"/>
      <c r="AN11" s="609"/>
      <c r="AO11" s="667"/>
      <c r="AP11" s="600" t="s">
        <v>244</v>
      </c>
      <c r="AQ11" s="601"/>
      <c r="AR11" s="601"/>
      <c r="AS11" s="601"/>
      <c r="AT11" s="601"/>
      <c r="AU11" s="601"/>
      <c r="AV11" s="601"/>
      <c r="AW11" s="601"/>
      <c r="AX11" s="601"/>
      <c r="AY11" s="601"/>
      <c r="AZ11" s="601"/>
      <c r="BA11" s="601"/>
      <c r="BB11" s="601"/>
      <c r="BC11" s="601"/>
      <c r="BD11" s="601"/>
      <c r="BE11" s="601"/>
      <c r="BF11" s="602"/>
      <c r="BG11" s="603">
        <v>20573</v>
      </c>
      <c r="BH11" s="606"/>
      <c r="BI11" s="606"/>
      <c r="BJ11" s="606"/>
      <c r="BK11" s="606"/>
      <c r="BL11" s="606"/>
      <c r="BM11" s="606"/>
      <c r="BN11" s="607"/>
      <c r="BO11" s="665">
        <v>2.2999999999999998</v>
      </c>
      <c r="BP11" s="665"/>
      <c r="BQ11" s="665"/>
      <c r="BR11" s="665"/>
      <c r="BS11" s="611" t="s">
        <v>235</v>
      </c>
      <c r="BT11" s="606"/>
      <c r="BU11" s="606"/>
      <c r="BV11" s="606"/>
      <c r="BW11" s="606"/>
      <c r="BX11" s="606"/>
      <c r="BY11" s="606"/>
      <c r="BZ11" s="606"/>
      <c r="CA11" s="606"/>
      <c r="CB11" s="646"/>
      <c r="CD11" s="647" t="s">
        <v>245</v>
      </c>
      <c r="CE11" s="644"/>
      <c r="CF11" s="644"/>
      <c r="CG11" s="644"/>
      <c r="CH11" s="644"/>
      <c r="CI11" s="644"/>
      <c r="CJ11" s="644"/>
      <c r="CK11" s="644"/>
      <c r="CL11" s="644"/>
      <c r="CM11" s="644"/>
      <c r="CN11" s="644"/>
      <c r="CO11" s="644"/>
      <c r="CP11" s="644"/>
      <c r="CQ11" s="645"/>
      <c r="CR11" s="603">
        <v>512115</v>
      </c>
      <c r="CS11" s="606"/>
      <c r="CT11" s="606"/>
      <c r="CU11" s="606"/>
      <c r="CV11" s="606"/>
      <c r="CW11" s="606"/>
      <c r="CX11" s="606"/>
      <c r="CY11" s="607"/>
      <c r="CZ11" s="665">
        <v>9.1999999999999993</v>
      </c>
      <c r="DA11" s="665"/>
      <c r="DB11" s="665"/>
      <c r="DC11" s="665"/>
      <c r="DD11" s="611">
        <v>84366</v>
      </c>
      <c r="DE11" s="606"/>
      <c r="DF11" s="606"/>
      <c r="DG11" s="606"/>
      <c r="DH11" s="606"/>
      <c r="DI11" s="606"/>
      <c r="DJ11" s="606"/>
      <c r="DK11" s="606"/>
      <c r="DL11" s="606"/>
      <c r="DM11" s="606"/>
      <c r="DN11" s="606"/>
      <c r="DO11" s="606"/>
      <c r="DP11" s="607"/>
      <c r="DQ11" s="611">
        <v>379170</v>
      </c>
      <c r="DR11" s="606"/>
      <c r="DS11" s="606"/>
      <c r="DT11" s="606"/>
      <c r="DU11" s="606"/>
      <c r="DV11" s="606"/>
      <c r="DW11" s="606"/>
      <c r="DX11" s="606"/>
      <c r="DY11" s="606"/>
      <c r="DZ11" s="606"/>
      <c r="EA11" s="606"/>
      <c r="EB11" s="606"/>
      <c r="EC11" s="646"/>
    </row>
    <row r="12" spans="2:143" ht="11.25" customHeight="1">
      <c r="B12" s="600" t="s">
        <v>246</v>
      </c>
      <c r="C12" s="601"/>
      <c r="D12" s="601"/>
      <c r="E12" s="601"/>
      <c r="F12" s="601"/>
      <c r="G12" s="601"/>
      <c r="H12" s="601"/>
      <c r="I12" s="601"/>
      <c r="J12" s="601"/>
      <c r="K12" s="601"/>
      <c r="L12" s="601"/>
      <c r="M12" s="601"/>
      <c r="N12" s="601"/>
      <c r="O12" s="601"/>
      <c r="P12" s="601"/>
      <c r="Q12" s="602"/>
      <c r="R12" s="603">
        <v>78074</v>
      </c>
      <c r="S12" s="606"/>
      <c r="T12" s="606"/>
      <c r="U12" s="606"/>
      <c r="V12" s="606"/>
      <c r="W12" s="606"/>
      <c r="X12" s="606"/>
      <c r="Y12" s="607"/>
      <c r="Z12" s="665">
        <v>1.4</v>
      </c>
      <c r="AA12" s="665"/>
      <c r="AB12" s="665"/>
      <c r="AC12" s="665"/>
      <c r="AD12" s="666">
        <v>78074</v>
      </c>
      <c r="AE12" s="666"/>
      <c r="AF12" s="666"/>
      <c r="AG12" s="666"/>
      <c r="AH12" s="666"/>
      <c r="AI12" s="666"/>
      <c r="AJ12" s="666"/>
      <c r="AK12" s="666"/>
      <c r="AL12" s="608">
        <v>2.2999999999999998</v>
      </c>
      <c r="AM12" s="609"/>
      <c r="AN12" s="609"/>
      <c r="AO12" s="667"/>
      <c r="AP12" s="600" t="s">
        <v>247</v>
      </c>
      <c r="AQ12" s="601"/>
      <c r="AR12" s="601"/>
      <c r="AS12" s="601"/>
      <c r="AT12" s="601"/>
      <c r="AU12" s="601"/>
      <c r="AV12" s="601"/>
      <c r="AW12" s="601"/>
      <c r="AX12" s="601"/>
      <c r="AY12" s="601"/>
      <c r="AZ12" s="601"/>
      <c r="BA12" s="601"/>
      <c r="BB12" s="601"/>
      <c r="BC12" s="601"/>
      <c r="BD12" s="601"/>
      <c r="BE12" s="601"/>
      <c r="BF12" s="602"/>
      <c r="BG12" s="603">
        <v>687937</v>
      </c>
      <c r="BH12" s="606"/>
      <c r="BI12" s="606"/>
      <c r="BJ12" s="606"/>
      <c r="BK12" s="606"/>
      <c r="BL12" s="606"/>
      <c r="BM12" s="606"/>
      <c r="BN12" s="607"/>
      <c r="BO12" s="665">
        <v>76.599999999999994</v>
      </c>
      <c r="BP12" s="665"/>
      <c r="BQ12" s="665"/>
      <c r="BR12" s="665"/>
      <c r="BS12" s="611">
        <v>85307</v>
      </c>
      <c r="BT12" s="606"/>
      <c r="BU12" s="606"/>
      <c r="BV12" s="606"/>
      <c r="BW12" s="606"/>
      <c r="BX12" s="606"/>
      <c r="BY12" s="606"/>
      <c r="BZ12" s="606"/>
      <c r="CA12" s="606"/>
      <c r="CB12" s="646"/>
      <c r="CD12" s="647" t="s">
        <v>248</v>
      </c>
      <c r="CE12" s="644"/>
      <c r="CF12" s="644"/>
      <c r="CG12" s="644"/>
      <c r="CH12" s="644"/>
      <c r="CI12" s="644"/>
      <c r="CJ12" s="644"/>
      <c r="CK12" s="644"/>
      <c r="CL12" s="644"/>
      <c r="CM12" s="644"/>
      <c r="CN12" s="644"/>
      <c r="CO12" s="644"/>
      <c r="CP12" s="644"/>
      <c r="CQ12" s="645"/>
      <c r="CR12" s="603">
        <v>387377</v>
      </c>
      <c r="CS12" s="606"/>
      <c r="CT12" s="606"/>
      <c r="CU12" s="606"/>
      <c r="CV12" s="606"/>
      <c r="CW12" s="606"/>
      <c r="CX12" s="606"/>
      <c r="CY12" s="607"/>
      <c r="CZ12" s="665">
        <v>7</v>
      </c>
      <c r="DA12" s="665"/>
      <c r="DB12" s="665"/>
      <c r="DC12" s="665"/>
      <c r="DD12" s="611">
        <v>47635</v>
      </c>
      <c r="DE12" s="606"/>
      <c r="DF12" s="606"/>
      <c r="DG12" s="606"/>
      <c r="DH12" s="606"/>
      <c r="DI12" s="606"/>
      <c r="DJ12" s="606"/>
      <c r="DK12" s="606"/>
      <c r="DL12" s="606"/>
      <c r="DM12" s="606"/>
      <c r="DN12" s="606"/>
      <c r="DO12" s="606"/>
      <c r="DP12" s="607"/>
      <c r="DQ12" s="611">
        <v>243351</v>
      </c>
      <c r="DR12" s="606"/>
      <c r="DS12" s="606"/>
      <c r="DT12" s="606"/>
      <c r="DU12" s="606"/>
      <c r="DV12" s="606"/>
      <c r="DW12" s="606"/>
      <c r="DX12" s="606"/>
      <c r="DY12" s="606"/>
      <c r="DZ12" s="606"/>
      <c r="EA12" s="606"/>
      <c r="EB12" s="606"/>
      <c r="EC12" s="646"/>
    </row>
    <row r="13" spans="2:143" ht="11.25" customHeight="1">
      <c r="B13" s="600" t="s">
        <v>249</v>
      </c>
      <c r="C13" s="601"/>
      <c r="D13" s="601"/>
      <c r="E13" s="601"/>
      <c r="F13" s="601"/>
      <c r="G13" s="601"/>
      <c r="H13" s="601"/>
      <c r="I13" s="601"/>
      <c r="J13" s="601"/>
      <c r="K13" s="601"/>
      <c r="L13" s="601"/>
      <c r="M13" s="601"/>
      <c r="N13" s="601"/>
      <c r="O13" s="601"/>
      <c r="P13" s="601"/>
      <c r="Q13" s="602"/>
      <c r="R13" s="603" t="s">
        <v>235</v>
      </c>
      <c r="S13" s="606"/>
      <c r="T13" s="606"/>
      <c r="U13" s="606"/>
      <c r="V13" s="606"/>
      <c r="W13" s="606"/>
      <c r="X13" s="606"/>
      <c r="Y13" s="607"/>
      <c r="Z13" s="665" t="s">
        <v>235</v>
      </c>
      <c r="AA13" s="665"/>
      <c r="AB13" s="665"/>
      <c r="AC13" s="665"/>
      <c r="AD13" s="666" t="s">
        <v>250</v>
      </c>
      <c r="AE13" s="666"/>
      <c r="AF13" s="666"/>
      <c r="AG13" s="666"/>
      <c r="AH13" s="666"/>
      <c r="AI13" s="666"/>
      <c r="AJ13" s="666"/>
      <c r="AK13" s="666"/>
      <c r="AL13" s="608" t="s">
        <v>132</v>
      </c>
      <c r="AM13" s="609"/>
      <c r="AN13" s="609"/>
      <c r="AO13" s="667"/>
      <c r="AP13" s="600" t="s">
        <v>251</v>
      </c>
      <c r="AQ13" s="601"/>
      <c r="AR13" s="601"/>
      <c r="AS13" s="601"/>
      <c r="AT13" s="601"/>
      <c r="AU13" s="601"/>
      <c r="AV13" s="601"/>
      <c r="AW13" s="601"/>
      <c r="AX13" s="601"/>
      <c r="AY13" s="601"/>
      <c r="AZ13" s="601"/>
      <c r="BA13" s="601"/>
      <c r="BB13" s="601"/>
      <c r="BC13" s="601"/>
      <c r="BD13" s="601"/>
      <c r="BE13" s="601"/>
      <c r="BF13" s="602"/>
      <c r="BG13" s="603">
        <v>677589</v>
      </c>
      <c r="BH13" s="606"/>
      <c r="BI13" s="606"/>
      <c r="BJ13" s="606"/>
      <c r="BK13" s="606"/>
      <c r="BL13" s="606"/>
      <c r="BM13" s="606"/>
      <c r="BN13" s="607"/>
      <c r="BO13" s="665">
        <v>75.400000000000006</v>
      </c>
      <c r="BP13" s="665"/>
      <c r="BQ13" s="665"/>
      <c r="BR13" s="665"/>
      <c r="BS13" s="611">
        <v>85307</v>
      </c>
      <c r="BT13" s="606"/>
      <c r="BU13" s="606"/>
      <c r="BV13" s="606"/>
      <c r="BW13" s="606"/>
      <c r="BX13" s="606"/>
      <c r="BY13" s="606"/>
      <c r="BZ13" s="606"/>
      <c r="CA13" s="606"/>
      <c r="CB13" s="646"/>
      <c r="CD13" s="647" t="s">
        <v>252</v>
      </c>
      <c r="CE13" s="644"/>
      <c r="CF13" s="644"/>
      <c r="CG13" s="644"/>
      <c r="CH13" s="644"/>
      <c r="CI13" s="644"/>
      <c r="CJ13" s="644"/>
      <c r="CK13" s="644"/>
      <c r="CL13" s="644"/>
      <c r="CM13" s="644"/>
      <c r="CN13" s="644"/>
      <c r="CO13" s="644"/>
      <c r="CP13" s="644"/>
      <c r="CQ13" s="645"/>
      <c r="CR13" s="603">
        <v>747752</v>
      </c>
      <c r="CS13" s="606"/>
      <c r="CT13" s="606"/>
      <c r="CU13" s="606"/>
      <c r="CV13" s="606"/>
      <c r="CW13" s="606"/>
      <c r="CX13" s="606"/>
      <c r="CY13" s="607"/>
      <c r="CZ13" s="665">
        <v>13.4</v>
      </c>
      <c r="DA13" s="665"/>
      <c r="DB13" s="665"/>
      <c r="DC13" s="665"/>
      <c r="DD13" s="611">
        <v>396251</v>
      </c>
      <c r="DE13" s="606"/>
      <c r="DF13" s="606"/>
      <c r="DG13" s="606"/>
      <c r="DH13" s="606"/>
      <c r="DI13" s="606"/>
      <c r="DJ13" s="606"/>
      <c r="DK13" s="606"/>
      <c r="DL13" s="606"/>
      <c r="DM13" s="606"/>
      <c r="DN13" s="606"/>
      <c r="DO13" s="606"/>
      <c r="DP13" s="607"/>
      <c r="DQ13" s="611">
        <v>392737</v>
      </c>
      <c r="DR13" s="606"/>
      <c r="DS13" s="606"/>
      <c r="DT13" s="606"/>
      <c r="DU13" s="606"/>
      <c r="DV13" s="606"/>
      <c r="DW13" s="606"/>
      <c r="DX13" s="606"/>
      <c r="DY13" s="606"/>
      <c r="DZ13" s="606"/>
      <c r="EA13" s="606"/>
      <c r="EB13" s="606"/>
      <c r="EC13" s="646"/>
    </row>
    <row r="14" spans="2:143" ht="11.25" customHeight="1">
      <c r="B14" s="600" t="s">
        <v>253</v>
      </c>
      <c r="C14" s="601"/>
      <c r="D14" s="601"/>
      <c r="E14" s="601"/>
      <c r="F14" s="601"/>
      <c r="G14" s="601"/>
      <c r="H14" s="601"/>
      <c r="I14" s="601"/>
      <c r="J14" s="601"/>
      <c r="K14" s="601"/>
      <c r="L14" s="601"/>
      <c r="M14" s="601"/>
      <c r="N14" s="601"/>
      <c r="O14" s="601"/>
      <c r="P14" s="601"/>
      <c r="Q14" s="602"/>
      <c r="R14" s="603" t="s">
        <v>235</v>
      </c>
      <c r="S14" s="606"/>
      <c r="T14" s="606"/>
      <c r="U14" s="606"/>
      <c r="V14" s="606"/>
      <c r="W14" s="606"/>
      <c r="X14" s="606"/>
      <c r="Y14" s="607"/>
      <c r="Z14" s="665" t="s">
        <v>235</v>
      </c>
      <c r="AA14" s="665"/>
      <c r="AB14" s="665"/>
      <c r="AC14" s="665"/>
      <c r="AD14" s="666" t="s">
        <v>132</v>
      </c>
      <c r="AE14" s="666"/>
      <c r="AF14" s="666"/>
      <c r="AG14" s="666"/>
      <c r="AH14" s="666"/>
      <c r="AI14" s="666"/>
      <c r="AJ14" s="666"/>
      <c r="AK14" s="666"/>
      <c r="AL14" s="608" t="s">
        <v>132</v>
      </c>
      <c r="AM14" s="609"/>
      <c r="AN14" s="609"/>
      <c r="AO14" s="667"/>
      <c r="AP14" s="600" t="s">
        <v>254</v>
      </c>
      <c r="AQ14" s="601"/>
      <c r="AR14" s="601"/>
      <c r="AS14" s="601"/>
      <c r="AT14" s="601"/>
      <c r="AU14" s="601"/>
      <c r="AV14" s="601"/>
      <c r="AW14" s="601"/>
      <c r="AX14" s="601"/>
      <c r="AY14" s="601"/>
      <c r="AZ14" s="601"/>
      <c r="BA14" s="601"/>
      <c r="BB14" s="601"/>
      <c r="BC14" s="601"/>
      <c r="BD14" s="601"/>
      <c r="BE14" s="601"/>
      <c r="BF14" s="602"/>
      <c r="BG14" s="603">
        <v>13508</v>
      </c>
      <c r="BH14" s="606"/>
      <c r="BI14" s="606"/>
      <c r="BJ14" s="606"/>
      <c r="BK14" s="606"/>
      <c r="BL14" s="606"/>
      <c r="BM14" s="606"/>
      <c r="BN14" s="607"/>
      <c r="BO14" s="665">
        <v>1.5</v>
      </c>
      <c r="BP14" s="665"/>
      <c r="BQ14" s="665"/>
      <c r="BR14" s="665"/>
      <c r="BS14" s="611" t="s">
        <v>235</v>
      </c>
      <c r="BT14" s="606"/>
      <c r="BU14" s="606"/>
      <c r="BV14" s="606"/>
      <c r="BW14" s="606"/>
      <c r="BX14" s="606"/>
      <c r="BY14" s="606"/>
      <c r="BZ14" s="606"/>
      <c r="CA14" s="606"/>
      <c r="CB14" s="646"/>
      <c r="CD14" s="647" t="s">
        <v>255</v>
      </c>
      <c r="CE14" s="644"/>
      <c r="CF14" s="644"/>
      <c r="CG14" s="644"/>
      <c r="CH14" s="644"/>
      <c r="CI14" s="644"/>
      <c r="CJ14" s="644"/>
      <c r="CK14" s="644"/>
      <c r="CL14" s="644"/>
      <c r="CM14" s="644"/>
      <c r="CN14" s="644"/>
      <c r="CO14" s="644"/>
      <c r="CP14" s="644"/>
      <c r="CQ14" s="645"/>
      <c r="CR14" s="603">
        <v>262269</v>
      </c>
      <c r="CS14" s="606"/>
      <c r="CT14" s="606"/>
      <c r="CU14" s="606"/>
      <c r="CV14" s="606"/>
      <c r="CW14" s="606"/>
      <c r="CX14" s="606"/>
      <c r="CY14" s="607"/>
      <c r="CZ14" s="665">
        <v>4.7</v>
      </c>
      <c r="DA14" s="665"/>
      <c r="DB14" s="665"/>
      <c r="DC14" s="665"/>
      <c r="DD14" s="611">
        <v>23050</v>
      </c>
      <c r="DE14" s="606"/>
      <c r="DF14" s="606"/>
      <c r="DG14" s="606"/>
      <c r="DH14" s="606"/>
      <c r="DI14" s="606"/>
      <c r="DJ14" s="606"/>
      <c r="DK14" s="606"/>
      <c r="DL14" s="606"/>
      <c r="DM14" s="606"/>
      <c r="DN14" s="606"/>
      <c r="DO14" s="606"/>
      <c r="DP14" s="607"/>
      <c r="DQ14" s="611">
        <v>222069</v>
      </c>
      <c r="DR14" s="606"/>
      <c r="DS14" s="606"/>
      <c r="DT14" s="606"/>
      <c r="DU14" s="606"/>
      <c r="DV14" s="606"/>
      <c r="DW14" s="606"/>
      <c r="DX14" s="606"/>
      <c r="DY14" s="606"/>
      <c r="DZ14" s="606"/>
      <c r="EA14" s="606"/>
      <c r="EB14" s="606"/>
      <c r="EC14" s="646"/>
    </row>
    <row r="15" spans="2:143" ht="11.25" customHeight="1">
      <c r="B15" s="600" t="s">
        <v>256</v>
      </c>
      <c r="C15" s="601"/>
      <c r="D15" s="601"/>
      <c r="E15" s="601"/>
      <c r="F15" s="601"/>
      <c r="G15" s="601"/>
      <c r="H15" s="601"/>
      <c r="I15" s="601"/>
      <c r="J15" s="601"/>
      <c r="K15" s="601"/>
      <c r="L15" s="601"/>
      <c r="M15" s="601"/>
      <c r="N15" s="601"/>
      <c r="O15" s="601"/>
      <c r="P15" s="601"/>
      <c r="Q15" s="602"/>
      <c r="R15" s="603">
        <v>14839</v>
      </c>
      <c r="S15" s="606"/>
      <c r="T15" s="606"/>
      <c r="U15" s="606"/>
      <c r="V15" s="606"/>
      <c r="W15" s="606"/>
      <c r="X15" s="606"/>
      <c r="Y15" s="607"/>
      <c r="Z15" s="665">
        <v>0.3</v>
      </c>
      <c r="AA15" s="665"/>
      <c r="AB15" s="665"/>
      <c r="AC15" s="665"/>
      <c r="AD15" s="666">
        <v>14839</v>
      </c>
      <c r="AE15" s="666"/>
      <c r="AF15" s="666"/>
      <c r="AG15" s="666"/>
      <c r="AH15" s="666"/>
      <c r="AI15" s="666"/>
      <c r="AJ15" s="666"/>
      <c r="AK15" s="666"/>
      <c r="AL15" s="608">
        <v>0.4</v>
      </c>
      <c r="AM15" s="609"/>
      <c r="AN15" s="609"/>
      <c r="AO15" s="667"/>
      <c r="AP15" s="600" t="s">
        <v>257</v>
      </c>
      <c r="AQ15" s="601"/>
      <c r="AR15" s="601"/>
      <c r="AS15" s="601"/>
      <c r="AT15" s="601"/>
      <c r="AU15" s="601"/>
      <c r="AV15" s="601"/>
      <c r="AW15" s="601"/>
      <c r="AX15" s="601"/>
      <c r="AY15" s="601"/>
      <c r="AZ15" s="601"/>
      <c r="BA15" s="601"/>
      <c r="BB15" s="601"/>
      <c r="BC15" s="601"/>
      <c r="BD15" s="601"/>
      <c r="BE15" s="601"/>
      <c r="BF15" s="602"/>
      <c r="BG15" s="603">
        <v>22501</v>
      </c>
      <c r="BH15" s="606"/>
      <c r="BI15" s="606"/>
      <c r="BJ15" s="606"/>
      <c r="BK15" s="606"/>
      <c r="BL15" s="606"/>
      <c r="BM15" s="606"/>
      <c r="BN15" s="607"/>
      <c r="BO15" s="665">
        <v>2.5</v>
      </c>
      <c r="BP15" s="665"/>
      <c r="BQ15" s="665"/>
      <c r="BR15" s="665"/>
      <c r="BS15" s="611" t="s">
        <v>235</v>
      </c>
      <c r="BT15" s="606"/>
      <c r="BU15" s="606"/>
      <c r="BV15" s="606"/>
      <c r="BW15" s="606"/>
      <c r="BX15" s="606"/>
      <c r="BY15" s="606"/>
      <c r="BZ15" s="606"/>
      <c r="CA15" s="606"/>
      <c r="CB15" s="646"/>
      <c r="CD15" s="647" t="s">
        <v>258</v>
      </c>
      <c r="CE15" s="644"/>
      <c r="CF15" s="644"/>
      <c r="CG15" s="644"/>
      <c r="CH15" s="644"/>
      <c r="CI15" s="644"/>
      <c r="CJ15" s="644"/>
      <c r="CK15" s="644"/>
      <c r="CL15" s="644"/>
      <c r="CM15" s="644"/>
      <c r="CN15" s="644"/>
      <c r="CO15" s="644"/>
      <c r="CP15" s="644"/>
      <c r="CQ15" s="645"/>
      <c r="CR15" s="603">
        <v>555477</v>
      </c>
      <c r="CS15" s="606"/>
      <c r="CT15" s="606"/>
      <c r="CU15" s="606"/>
      <c r="CV15" s="606"/>
      <c r="CW15" s="606"/>
      <c r="CX15" s="606"/>
      <c r="CY15" s="607"/>
      <c r="CZ15" s="665">
        <v>10</v>
      </c>
      <c r="DA15" s="665"/>
      <c r="DB15" s="665"/>
      <c r="DC15" s="665"/>
      <c r="DD15" s="611">
        <v>83076</v>
      </c>
      <c r="DE15" s="606"/>
      <c r="DF15" s="606"/>
      <c r="DG15" s="606"/>
      <c r="DH15" s="606"/>
      <c r="DI15" s="606"/>
      <c r="DJ15" s="606"/>
      <c r="DK15" s="606"/>
      <c r="DL15" s="606"/>
      <c r="DM15" s="606"/>
      <c r="DN15" s="606"/>
      <c r="DO15" s="606"/>
      <c r="DP15" s="607"/>
      <c r="DQ15" s="611">
        <v>442048</v>
      </c>
      <c r="DR15" s="606"/>
      <c r="DS15" s="606"/>
      <c r="DT15" s="606"/>
      <c r="DU15" s="606"/>
      <c r="DV15" s="606"/>
      <c r="DW15" s="606"/>
      <c r="DX15" s="606"/>
      <c r="DY15" s="606"/>
      <c r="DZ15" s="606"/>
      <c r="EA15" s="606"/>
      <c r="EB15" s="606"/>
      <c r="EC15" s="646"/>
    </row>
    <row r="16" spans="2:143" ht="11.25" customHeight="1">
      <c r="B16" s="600" t="s">
        <v>259</v>
      </c>
      <c r="C16" s="601"/>
      <c r="D16" s="601"/>
      <c r="E16" s="601"/>
      <c r="F16" s="601"/>
      <c r="G16" s="601"/>
      <c r="H16" s="601"/>
      <c r="I16" s="601"/>
      <c r="J16" s="601"/>
      <c r="K16" s="601"/>
      <c r="L16" s="601"/>
      <c r="M16" s="601"/>
      <c r="N16" s="601"/>
      <c r="O16" s="601"/>
      <c r="P16" s="601"/>
      <c r="Q16" s="602"/>
      <c r="R16" s="603" t="s">
        <v>132</v>
      </c>
      <c r="S16" s="606"/>
      <c r="T16" s="606"/>
      <c r="U16" s="606"/>
      <c r="V16" s="606"/>
      <c r="W16" s="606"/>
      <c r="X16" s="606"/>
      <c r="Y16" s="607"/>
      <c r="Z16" s="665" t="s">
        <v>132</v>
      </c>
      <c r="AA16" s="665"/>
      <c r="AB16" s="665"/>
      <c r="AC16" s="665"/>
      <c r="AD16" s="666" t="s">
        <v>132</v>
      </c>
      <c r="AE16" s="666"/>
      <c r="AF16" s="666"/>
      <c r="AG16" s="666"/>
      <c r="AH16" s="666"/>
      <c r="AI16" s="666"/>
      <c r="AJ16" s="666"/>
      <c r="AK16" s="666"/>
      <c r="AL16" s="608" t="s">
        <v>235</v>
      </c>
      <c r="AM16" s="609"/>
      <c r="AN16" s="609"/>
      <c r="AO16" s="667"/>
      <c r="AP16" s="600" t="s">
        <v>260</v>
      </c>
      <c r="AQ16" s="601"/>
      <c r="AR16" s="601"/>
      <c r="AS16" s="601"/>
      <c r="AT16" s="601"/>
      <c r="AU16" s="601"/>
      <c r="AV16" s="601"/>
      <c r="AW16" s="601"/>
      <c r="AX16" s="601"/>
      <c r="AY16" s="601"/>
      <c r="AZ16" s="601"/>
      <c r="BA16" s="601"/>
      <c r="BB16" s="601"/>
      <c r="BC16" s="601"/>
      <c r="BD16" s="601"/>
      <c r="BE16" s="601"/>
      <c r="BF16" s="602"/>
      <c r="BG16" s="603" t="s">
        <v>235</v>
      </c>
      <c r="BH16" s="606"/>
      <c r="BI16" s="606"/>
      <c r="BJ16" s="606"/>
      <c r="BK16" s="606"/>
      <c r="BL16" s="606"/>
      <c r="BM16" s="606"/>
      <c r="BN16" s="607"/>
      <c r="BO16" s="665" t="s">
        <v>235</v>
      </c>
      <c r="BP16" s="665"/>
      <c r="BQ16" s="665"/>
      <c r="BR16" s="665"/>
      <c r="BS16" s="611" t="s">
        <v>235</v>
      </c>
      <c r="BT16" s="606"/>
      <c r="BU16" s="606"/>
      <c r="BV16" s="606"/>
      <c r="BW16" s="606"/>
      <c r="BX16" s="606"/>
      <c r="BY16" s="606"/>
      <c r="BZ16" s="606"/>
      <c r="CA16" s="606"/>
      <c r="CB16" s="646"/>
      <c r="CD16" s="647" t="s">
        <v>261</v>
      </c>
      <c r="CE16" s="644"/>
      <c r="CF16" s="644"/>
      <c r="CG16" s="644"/>
      <c r="CH16" s="644"/>
      <c r="CI16" s="644"/>
      <c r="CJ16" s="644"/>
      <c r="CK16" s="644"/>
      <c r="CL16" s="644"/>
      <c r="CM16" s="644"/>
      <c r="CN16" s="644"/>
      <c r="CO16" s="644"/>
      <c r="CP16" s="644"/>
      <c r="CQ16" s="645"/>
      <c r="CR16" s="603">
        <v>295628</v>
      </c>
      <c r="CS16" s="606"/>
      <c r="CT16" s="606"/>
      <c r="CU16" s="606"/>
      <c r="CV16" s="606"/>
      <c r="CW16" s="606"/>
      <c r="CX16" s="606"/>
      <c r="CY16" s="607"/>
      <c r="CZ16" s="665">
        <v>5.3</v>
      </c>
      <c r="DA16" s="665"/>
      <c r="DB16" s="665"/>
      <c r="DC16" s="665"/>
      <c r="DD16" s="611" t="s">
        <v>235</v>
      </c>
      <c r="DE16" s="606"/>
      <c r="DF16" s="606"/>
      <c r="DG16" s="606"/>
      <c r="DH16" s="606"/>
      <c r="DI16" s="606"/>
      <c r="DJ16" s="606"/>
      <c r="DK16" s="606"/>
      <c r="DL16" s="606"/>
      <c r="DM16" s="606"/>
      <c r="DN16" s="606"/>
      <c r="DO16" s="606"/>
      <c r="DP16" s="607"/>
      <c r="DQ16" s="611">
        <v>125409</v>
      </c>
      <c r="DR16" s="606"/>
      <c r="DS16" s="606"/>
      <c r="DT16" s="606"/>
      <c r="DU16" s="606"/>
      <c r="DV16" s="606"/>
      <c r="DW16" s="606"/>
      <c r="DX16" s="606"/>
      <c r="DY16" s="606"/>
      <c r="DZ16" s="606"/>
      <c r="EA16" s="606"/>
      <c r="EB16" s="606"/>
      <c r="EC16" s="646"/>
    </row>
    <row r="17" spans="2:133" ht="11.25" customHeight="1">
      <c r="B17" s="600" t="s">
        <v>262</v>
      </c>
      <c r="C17" s="601"/>
      <c r="D17" s="601"/>
      <c r="E17" s="601"/>
      <c r="F17" s="601"/>
      <c r="G17" s="601"/>
      <c r="H17" s="601"/>
      <c r="I17" s="601"/>
      <c r="J17" s="601"/>
      <c r="K17" s="601"/>
      <c r="L17" s="601"/>
      <c r="M17" s="601"/>
      <c r="N17" s="601"/>
      <c r="O17" s="601"/>
      <c r="P17" s="601"/>
      <c r="Q17" s="602"/>
      <c r="R17" s="603">
        <v>938</v>
      </c>
      <c r="S17" s="606"/>
      <c r="T17" s="606"/>
      <c r="U17" s="606"/>
      <c r="V17" s="606"/>
      <c r="W17" s="606"/>
      <c r="X17" s="606"/>
      <c r="Y17" s="607"/>
      <c r="Z17" s="665">
        <v>0</v>
      </c>
      <c r="AA17" s="665"/>
      <c r="AB17" s="665"/>
      <c r="AC17" s="665"/>
      <c r="AD17" s="666">
        <v>938</v>
      </c>
      <c r="AE17" s="666"/>
      <c r="AF17" s="666"/>
      <c r="AG17" s="666"/>
      <c r="AH17" s="666"/>
      <c r="AI17" s="666"/>
      <c r="AJ17" s="666"/>
      <c r="AK17" s="666"/>
      <c r="AL17" s="608">
        <v>0</v>
      </c>
      <c r="AM17" s="609"/>
      <c r="AN17" s="609"/>
      <c r="AO17" s="667"/>
      <c r="AP17" s="600" t="s">
        <v>263</v>
      </c>
      <c r="AQ17" s="601"/>
      <c r="AR17" s="601"/>
      <c r="AS17" s="601"/>
      <c r="AT17" s="601"/>
      <c r="AU17" s="601"/>
      <c r="AV17" s="601"/>
      <c r="AW17" s="601"/>
      <c r="AX17" s="601"/>
      <c r="AY17" s="601"/>
      <c r="AZ17" s="601"/>
      <c r="BA17" s="601"/>
      <c r="BB17" s="601"/>
      <c r="BC17" s="601"/>
      <c r="BD17" s="601"/>
      <c r="BE17" s="601"/>
      <c r="BF17" s="602"/>
      <c r="BG17" s="603" t="s">
        <v>235</v>
      </c>
      <c r="BH17" s="606"/>
      <c r="BI17" s="606"/>
      <c r="BJ17" s="606"/>
      <c r="BK17" s="606"/>
      <c r="BL17" s="606"/>
      <c r="BM17" s="606"/>
      <c r="BN17" s="607"/>
      <c r="BO17" s="665" t="s">
        <v>250</v>
      </c>
      <c r="BP17" s="665"/>
      <c r="BQ17" s="665"/>
      <c r="BR17" s="665"/>
      <c r="BS17" s="611" t="s">
        <v>132</v>
      </c>
      <c r="BT17" s="606"/>
      <c r="BU17" s="606"/>
      <c r="BV17" s="606"/>
      <c r="BW17" s="606"/>
      <c r="BX17" s="606"/>
      <c r="BY17" s="606"/>
      <c r="BZ17" s="606"/>
      <c r="CA17" s="606"/>
      <c r="CB17" s="646"/>
      <c r="CD17" s="647" t="s">
        <v>264</v>
      </c>
      <c r="CE17" s="644"/>
      <c r="CF17" s="644"/>
      <c r="CG17" s="644"/>
      <c r="CH17" s="644"/>
      <c r="CI17" s="644"/>
      <c r="CJ17" s="644"/>
      <c r="CK17" s="644"/>
      <c r="CL17" s="644"/>
      <c r="CM17" s="644"/>
      <c r="CN17" s="644"/>
      <c r="CO17" s="644"/>
      <c r="CP17" s="644"/>
      <c r="CQ17" s="645"/>
      <c r="CR17" s="603">
        <v>755467</v>
      </c>
      <c r="CS17" s="606"/>
      <c r="CT17" s="606"/>
      <c r="CU17" s="606"/>
      <c r="CV17" s="606"/>
      <c r="CW17" s="606"/>
      <c r="CX17" s="606"/>
      <c r="CY17" s="607"/>
      <c r="CZ17" s="665">
        <v>13.6</v>
      </c>
      <c r="DA17" s="665"/>
      <c r="DB17" s="665"/>
      <c r="DC17" s="665"/>
      <c r="DD17" s="611" t="s">
        <v>235</v>
      </c>
      <c r="DE17" s="606"/>
      <c r="DF17" s="606"/>
      <c r="DG17" s="606"/>
      <c r="DH17" s="606"/>
      <c r="DI17" s="606"/>
      <c r="DJ17" s="606"/>
      <c r="DK17" s="606"/>
      <c r="DL17" s="606"/>
      <c r="DM17" s="606"/>
      <c r="DN17" s="606"/>
      <c r="DO17" s="606"/>
      <c r="DP17" s="607"/>
      <c r="DQ17" s="611">
        <v>751600</v>
      </c>
      <c r="DR17" s="606"/>
      <c r="DS17" s="606"/>
      <c r="DT17" s="606"/>
      <c r="DU17" s="606"/>
      <c r="DV17" s="606"/>
      <c r="DW17" s="606"/>
      <c r="DX17" s="606"/>
      <c r="DY17" s="606"/>
      <c r="DZ17" s="606"/>
      <c r="EA17" s="606"/>
      <c r="EB17" s="606"/>
      <c r="EC17" s="646"/>
    </row>
    <row r="18" spans="2:133" ht="11.25" customHeight="1">
      <c r="B18" s="600" t="s">
        <v>265</v>
      </c>
      <c r="C18" s="601"/>
      <c r="D18" s="601"/>
      <c r="E18" s="601"/>
      <c r="F18" s="601"/>
      <c r="G18" s="601"/>
      <c r="H18" s="601"/>
      <c r="I18" s="601"/>
      <c r="J18" s="601"/>
      <c r="K18" s="601"/>
      <c r="L18" s="601"/>
      <c r="M18" s="601"/>
      <c r="N18" s="601"/>
      <c r="O18" s="601"/>
      <c r="P18" s="601"/>
      <c r="Q18" s="602"/>
      <c r="R18" s="603">
        <v>2683992</v>
      </c>
      <c r="S18" s="606"/>
      <c r="T18" s="606"/>
      <c r="U18" s="606"/>
      <c r="V18" s="606"/>
      <c r="W18" s="606"/>
      <c r="X18" s="606"/>
      <c r="Y18" s="607"/>
      <c r="Z18" s="665">
        <v>46.5</v>
      </c>
      <c r="AA18" s="665"/>
      <c r="AB18" s="665"/>
      <c r="AC18" s="665"/>
      <c r="AD18" s="666">
        <v>2264071</v>
      </c>
      <c r="AE18" s="666"/>
      <c r="AF18" s="666"/>
      <c r="AG18" s="666"/>
      <c r="AH18" s="666"/>
      <c r="AI18" s="666"/>
      <c r="AJ18" s="666"/>
      <c r="AK18" s="666"/>
      <c r="AL18" s="608">
        <v>67.599999999999994</v>
      </c>
      <c r="AM18" s="609"/>
      <c r="AN18" s="609"/>
      <c r="AO18" s="667"/>
      <c r="AP18" s="600" t="s">
        <v>266</v>
      </c>
      <c r="AQ18" s="601"/>
      <c r="AR18" s="601"/>
      <c r="AS18" s="601"/>
      <c r="AT18" s="601"/>
      <c r="AU18" s="601"/>
      <c r="AV18" s="601"/>
      <c r="AW18" s="601"/>
      <c r="AX18" s="601"/>
      <c r="AY18" s="601"/>
      <c r="AZ18" s="601"/>
      <c r="BA18" s="601"/>
      <c r="BB18" s="601"/>
      <c r="BC18" s="601"/>
      <c r="BD18" s="601"/>
      <c r="BE18" s="601"/>
      <c r="BF18" s="602"/>
      <c r="BG18" s="603" t="s">
        <v>132</v>
      </c>
      <c r="BH18" s="606"/>
      <c r="BI18" s="606"/>
      <c r="BJ18" s="606"/>
      <c r="BK18" s="606"/>
      <c r="BL18" s="606"/>
      <c r="BM18" s="606"/>
      <c r="BN18" s="607"/>
      <c r="BO18" s="665" t="s">
        <v>235</v>
      </c>
      <c r="BP18" s="665"/>
      <c r="BQ18" s="665"/>
      <c r="BR18" s="665"/>
      <c r="BS18" s="611" t="s">
        <v>235</v>
      </c>
      <c r="BT18" s="606"/>
      <c r="BU18" s="606"/>
      <c r="BV18" s="606"/>
      <c r="BW18" s="606"/>
      <c r="BX18" s="606"/>
      <c r="BY18" s="606"/>
      <c r="BZ18" s="606"/>
      <c r="CA18" s="606"/>
      <c r="CB18" s="646"/>
      <c r="CD18" s="647" t="s">
        <v>267</v>
      </c>
      <c r="CE18" s="644"/>
      <c r="CF18" s="644"/>
      <c r="CG18" s="644"/>
      <c r="CH18" s="644"/>
      <c r="CI18" s="644"/>
      <c r="CJ18" s="644"/>
      <c r="CK18" s="644"/>
      <c r="CL18" s="644"/>
      <c r="CM18" s="644"/>
      <c r="CN18" s="644"/>
      <c r="CO18" s="644"/>
      <c r="CP18" s="644"/>
      <c r="CQ18" s="645"/>
      <c r="CR18" s="603" t="s">
        <v>235</v>
      </c>
      <c r="CS18" s="606"/>
      <c r="CT18" s="606"/>
      <c r="CU18" s="606"/>
      <c r="CV18" s="606"/>
      <c r="CW18" s="606"/>
      <c r="CX18" s="606"/>
      <c r="CY18" s="607"/>
      <c r="CZ18" s="665" t="s">
        <v>250</v>
      </c>
      <c r="DA18" s="665"/>
      <c r="DB18" s="665"/>
      <c r="DC18" s="665"/>
      <c r="DD18" s="611" t="s">
        <v>235</v>
      </c>
      <c r="DE18" s="606"/>
      <c r="DF18" s="606"/>
      <c r="DG18" s="606"/>
      <c r="DH18" s="606"/>
      <c r="DI18" s="606"/>
      <c r="DJ18" s="606"/>
      <c r="DK18" s="606"/>
      <c r="DL18" s="606"/>
      <c r="DM18" s="606"/>
      <c r="DN18" s="606"/>
      <c r="DO18" s="606"/>
      <c r="DP18" s="607"/>
      <c r="DQ18" s="611" t="s">
        <v>132</v>
      </c>
      <c r="DR18" s="606"/>
      <c r="DS18" s="606"/>
      <c r="DT18" s="606"/>
      <c r="DU18" s="606"/>
      <c r="DV18" s="606"/>
      <c r="DW18" s="606"/>
      <c r="DX18" s="606"/>
      <c r="DY18" s="606"/>
      <c r="DZ18" s="606"/>
      <c r="EA18" s="606"/>
      <c r="EB18" s="606"/>
      <c r="EC18" s="646"/>
    </row>
    <row r="19" spans="2:133" ht="11.25" customHeight="1">
      <c r="B19" s="600" t="s">
        <v>268</v>
      </c>
      <c r="C19" s="601"/>
      <c r="D19" s="601"/>
      <c r="E19" s="601"/>
      <c r="F19" s="601"/>
      <c r="G19" s="601"/>
      <c r="H19" s="601"/>
      <c r="I19" s="601"/>
      <c r="J19" s="601"/>
      <c r="K19" s="601"/>
      <c r="L19" s="601"/>
      <c r="M19" s="601"/>
      <c r="N19" s="601"/>
      <c r="O19" s="601"/>
      <c r="P19" s="601"/>
      <c r="Q19" s="602"/>
      <c r="R19" s="603">
        <v>2264071</v>
      </c>
      <c r="S19" s="606"/>
      <c r="T19" s="606"/>
      <c r="U19" s="606"/>
      <c r="V19" s="606"/>
      <c r="W19" s="606"/>
      <c r="X19" s="606"/>
      <c r="Y19" s="607"/>
      <c r="Z19" s="665">
        <v>39.200000000000003</v>
      </c>
      <c r="AA19" s="665"/>
      <c r="AB19" s="665"/>
      <c r="AC19" s="665"/>
      <c r="AD19" s="666">
        <v>2264071</v>
      </c>
      <c r="AE19" s="666"/>
      <c r="AF19" s="666"/>
      <c r="AG19" s="666"/>
      <c r="AH19" s="666"/>
      <c r="AI19" s="666"/>
      <c r="AJ19" s="666"/>
      <c r="AK19" s="666"/>
      <c r="AL19" s="608">
        <v>67.599999999999994</v>
      </c>
      <c r="AM19" s="609"/>
      <c r="AN19" s="609"/>
      <c r="AO19" s="667"/>
      <c r="AP19" s="600" t="s">
        <v>269</v>
      </c>
      <c r="AQ19" s="601"/>
      <c r="AR19" s="601"/>
      <c r="AS19" s="601"/>
      <c r="AT19" s="601"/>
      <c r="AU19" s="601"/>
      <c r="AV19" s="601"/>
      <c r="AW19" s="601"/>
      <c r="AX19" s="601"/>
      <c r="AY19" s="601"/>
      <c r="AZ19" s="601"/>
      <c r="BA19" s="601"/>
      <c r="BB19" s="601"/>
      <c r="BC19" s="601"/>
      <c r="BD19" s="601"/>
      <c r="BE19" s="601"/>
      <c r="BF19" s="602"/>
      <c r="BG19" s="603">
        <v>3692</v>
      </c>
      <c r="BH19" s="606"/>
      <c r="BI19" s="606"/>
      <c r="BJ19" s="606"/>
      <c r="BK19" s="606"/>
      <c r="BL19" s="606"/>
      <c r="BM19" s="606"/>
      <c r="BN19" s="607"/>
      <c r="BO19" s="665">
        <v>0.4</v>
      </c>
      <c r="BP19" s="665"/>
      <c r="BQ19" s="665"/>
      <c r="BR19" s="665"/>
      <c r="BS19" s="611" t="s">
        <v>132</v>
      </c>
      <c r="BT19" s="606"/>
      <c r="BU19" s="606"/>
      <c r="BV19" s="606"/>
      <c r="BW19" s="606"/>
      <c r="BX19" s="606"/>
      <c r="BY19" s="606"/>
      <c r="BZ19" s="606"/>
      <c r="CA19" s="606"/>
      <c r="CB19" s="646"/>
      <c r="CD19" s="647" t="s">
        <v>270</v>
      </c>
      <c r="CE19" s="644"/>
      <c r="CF19" s="644"/>
      <c r="CG19" s="644"/>
      <c r="CH19" s="644"/>
      <c r="CI19" s="644"/>
      <c r="CJ19" s="644"/>
      <c r="CK19" s="644"/>
      <c r="CL19" s="644"/>
      <c r="CM19" s="644"/>
      <c r="CN19" s="644"/>
      <c r="CO19" s="644"/>
      <c r="CP19" s="644"/>
      <c r="CQ19" s="645"/>
      <c r="CR19" s="603" t="s">
        <v>235</v>
      </c>
      <c r="CS19" s="606"/>
      <c r="CT19" s="606"/>
      <c r="CU19" s="606"/>
      <c r="CV19" s="606"/>
      <c r="CW19" s="606"/>
      <c r="CX19" s="606"/>
      <c r="CY19" s="607"/>
      <c r="CZ19" s="665" t="s">
        <v>235</v>
      </c>
      <c r="DA19" s="665"/>
      <c r="DB19" s="665"/>
      <c r="DC19" s="665"/>
      <c r="DD19" s="611" t="s">
        <v>235</v>
      </c>
      <c r="DE19" s="606"/>
      <c r="DF19" s="606"/>
      <c r="DG19" s="606"/>
      <c r="DH19" s="606"/>
      <c r="DI19" s="606"/>
      <c r="DJ19" s="606"/>
      <c r="DK19" s="606"/>
      <c r="DL19" s="606"/>
      <c r="DM19" s="606"/>
      <c r="DN19" s="606"/>
      <c r="DO19" s="606"/>
      <c r="DP19" s="607"/>
      <c r="DQ19" s="611" t="s">
        <v>132</v>
      </c>
      <c r="DR19" s="606"/>
      <c r="DS19" s="606"/>
      <c r="DT19" s="606"/>
      <c r="DU19" s="606"/>
      <c r="DV19" s="606"/>
      <c r="DW19" s="606"/>
      <c r="DX19" s="606"/>
      <c r="DY19" s="606"/>
      <c r="DZ19" s="606"/>
      <c r="EA19" s="606"/>
      <c r="EB19" s="606"/>
      <c r="EC19" s="646"/>
    </row>
    <row r="20" spans="2:133" ht="11.25" customHeight="1">
      <c r="B20" s="600" t="s">
        <v>271</v>
      </c>
      <c r="C20" s="601"/>
      <c r="D20" s="601"/>
      <c r="E20" s="601"/>
      <c r="F20" s="601"/>
      <c r="G20" s="601"/>
      <c r="H20" s="601"/>
      <c r="I20" s="601"/>
      <c r="J20" s="601"/>
      <c r="K20" s="601"/>
      <c r="L20" s="601"/>
      <c r="M20" s="601"/>
      <c r="N20" s="601"/>
      <c r="O20" s="601"/>
      <c r="P20" s="601"/>
      <c r="Q20" s="602"/>
      <c r="R20" s="603">
        <v>397161</v>
      </c>
      <c r="S20" s="606"/>
      <c r="T20" s="606"/>
      <c r="U20" s="606"/>
      <c r="V20" s="606"/>
      <c r="W20" s="606"/>
      <c r="X20" s="606"/>
      <c r="Y20" s="607"/>
      <c r="Z20" s="665">
        <v>6.9</v>
      </c>
      <c r="AA20" s="665"/>
      <c r="AB20" s="665"/>
      <c r="AC20" s="665"/>
      <c r="AD20" s="666" t="s">
        <v>235</v>
      </c>
      <c r="AE20" s="666"/>
      <c r="AF20" s="666"/>
      <c r="AG20" s="666"/>
      <c r="AH20" s="666"/>
      <c r="AI20" s="666"/>
      <c r="AJ20" s="666"/>
      <c r="AK20" s="666"/>
      <c r="AL20" s="608" t="s">
        <v>235</v>
      </c>
      <c r="AM20" s="609"/>
      <c r="AN20" s="609"/>
      <c r="AO20" s="667"/>
      <c r="AP20" s="600" t="s">
        <v>272</v>
      </c>
      <c r="AQ20" s="601"/>
      <c r="AR20" s="601"/>
      <c r="AS20" s="601"/>
      <c r="AT20" s="601"/>
      <c r="AU20" s="601"/>
      <c r="AV20" s="601"/>
      <c r="AW20" s="601"/>
      <c r="AX20" s="601"/>
      <c r="AY20" s="601"/>
      <c r="AZ20" s="601"/>
      <c r="BA20" s="601"/>
      <c r="BB20" s="601"/>
      <c r="BC20" s="601"/>
      <c r="BD20" s="601"/>
      <c r="BE20" s="601"/>
      <c r="BF20" s="602"/>
      <c r="BG20" s="603">
        <v>3692</v>
      </c>
      <c r="BH20" s="606"/>
      <c r="BI20" s="606"/>
      <c r="BJ20" s="606"/>
      <c r="BK20" s="606"/>
      <c r="BL20" s="606"/>
      <c r="BM20" s="606"/>
      <c r="BN20" s="607"/>
      <c r="BO20" s="665">
        <v>0.4</v>
      </c>
      <c r="BP20" s="665"/>
      <c r="BQ20" s="665"/>
      <c r="BR20" s="665"/>
      <c r="BS20" s="611" t="s">
        <v>132</v>
      </c>
      <c r="BT20" s="606"/>
      <c r="BU20" s="606"/>
      <c r="BV20" s="606"/>
      <c r="BW20" s="606"/>
      <c r="BX20" s="606"/>
      <c r="BY20" s="606"/>
      <c r="BZ20" s="606"/>
      <c r="CA20" s="606"/>
      <c r="CB20" s="646"/>
      <c r="CD20" s="647" t="s">
        <v>273</v>
      </c>
      <c r="CE20" s="644"/>
      <c r="CF20" s="644"/>
      <c r="CG20" s="644"/>
      <c r="CH20" s="644"/>
      <c r="CI20" s="644"/>
      <c r="CJ20" s="644"/>
      <c r="CK20" s="644"/>
      <c r="CL20" s="644"/>
      <c r="CM20" s="644"/>
      <c r="CN20" s="644"/>
      <c r="CO20" s="644"/>
      <c r="CP20" s="644"/>
      <c r="CQ20" s="645"/>
      <c r="CR20" s="603">
        <v>5562320</v>
      </c>
      <c r="CS20" s="606"/>
      <c r="CT20" s="606"/>
      <c r="CU20" s="606"/>
      <c r="CV20" s="606"/>
      <c r="CW20" s="606"/>
      <c r="CX20" s="606"/>
      <c r="CY20" s="607"/>
      <c r="CZ20" s="665">
        <v>100</v>
      </c>
      <c r="DA20" s="665"/>
      <c r="DB20" s="665"/>
      <c r="DC20" s="665"/>
      <c r="DD20" s="611">
        <v>801364</v>
      </c>
      <c r="DE20" s="606"/>
      <c r="DF20" s="606"/>
      <c r="DG20" s="606"/>
      <c r="DH20" s="606"/>
      <c r="DI20" s="606"/>
      <c r="DJ20" s="606"/>
      <c r="DK20" s="606"/>
      <c r="DL20" s="606"/>
      <c r="DM20" s="606"/>
      <c r="DN20" s="606"/>
      <c r="DO20" s="606"/>
      <c r="DP20" s="607"/>
      <c r="DQ20" s="611">
        <v>4103422</v>
      </c>
      <c r="DR20" s="606"/>
      <c r="DS20" s="606"/>
      <c r="DT20" s="606"/>
      <c r="DU20" s="606"/>
      <c r="DV20" s="606"/>
      <c r="DW20" s="606"/>
      <c r="DX20" s="606"/>
      <c r="DY20" s="606"/>
      <c r="DZ20" s="606"/>
      <c r="EA20" s="606"/>
      <c r="EB20" s="606"/>
      <c r="EC20" s="646"/>
    </row>
    <row r="21" spans="2:133" ht="11.25" customHeight="1">
      <c r="B21" s="600" t="s">
        <v>274</v>
      </c>
      <c r="C21" s="601"/>
      <c r="D21" s="601"/>
      <c r="E21" s="601"/>
      <c r="F21" s="601"/>
      <c r="G21" s="601"/>
      <c r="H21" s="601"/>
      <c r="I21" s="601"/>
      <c r="J21" s="601"/>
      <c r="K21" s="601"/>
      <c r="L21" s="601"/>
      <c r="M21" s="601"/>
      <c r="N21" s="601"/>
      <c r="O21" s="601"/>
      <c r="P21" s="601"/>
      <c r="Q21" s="602"/>
      <c r="R21" s="603">
        <v>22760</v>
      </c>
      <c r="S21" s="606"/>
      <c r="T21" s="606"/>
      <c r="U21" s="606"/>
      <c r="V21" s="606"/>
      <c r="W21" s="606"/>
      <c r="X21" s="606"/>
      <c r="Y21" s="607"/>
      <c r="Z21" s="665">
        <v>0.4</v>
      </c>
      <c r="AA21" s="665"/>
      <c r="AB21" s="665"/>
      <c r="AC21" s="665"/>
      <c r="AD21" s="666" t="s">
        <v>235</v>
      </c>
      <c r="AE21" s="666"/>
      <c r="AF21" s="666"/>
      <c r="AG21" s="666"/>
      <c r="AH21" s="666"/>
      <c r="AI21" s="666"/>
      <c r="AJ21" s="666"/>
      <c r="AK21" s="666"/>
      <c r="AL21" s="608" t="s">
        <v>132</v>
      </c>
      <c r="AM21" s="609"/>
      <c r="AN21" s="609"/>
      <c r="AO21" s="667"/>
      <c r="AP21" s="711" t="s">
        <v>275</v>
      </c>
      <c r="AQ21" s="718"/>
      <c r="AR21" s="718"/>
      <c r="AS21" s="718"/>
      <c r="AT21" s="718"/>
      <c r="AU21" s="718"/>
      <c r="AV21" s="718"/>
      <c r="AW21" s="718"/>
      <c r="AX21" s="718"/>
      <c r="AY21" s="718"/>
      <c r="AZ21" s="718"/>
      <c r="BA21" s="718"/>
      <c r="BB21" s="718"/>
      <c r="BC21" s="718"/>
      <c r="BD21" s="718"/>
      <c r="BE21" s="718"/>
      <c r="BF21" s="713"/>
      <c r="BG21" s="603">
        <v>3692</v>
      </c>
      <c r="BH21" s="606"/>
      <c r="BI21" s="606"/>
      <c r="BJ21" s="606"/>
      <c r="BK21" s="606"/>
      <c r="BL21" s="606"/>
      <c r="BM21" s="606"/>
      <c r="BN21" s="607"/>
      <c r="BO21" s="665">
        <v>0.4</v>
      </c>
      <c r="BP21" s="665"/>
      <c r="BQ21" s="665"/>
      <c r="BR21" s="665"/>
      <c r="BS21" s="611" t="s">
        <v>132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276</v>
      </c>
      <c r="C22" s="601"/>
      <c r="D22" s="601"/>
      <c r="E22" s="601"/>
      <c r="F22" s="601"/>
      <c r="G22" s="601"/>
      <c r="H22" s="601"/>
      <c r="I22" s="601"/>
      <c r="J22" s="601"/>
      <c r="K22" s="601"/>
      <c r="L22" s="601"/>
      <c r="M22" s="601"/>
      <c r="N22" s="601"/>
      <c r="O22" s="601"/>
      <c r="P22" s="601"/>
      <c r="Q22" s="602"/>
      <c r="R22" s="603">
        <v>3741296</v>
      </c>
      <c r="S22" s="606"/>
      <c r="T22" s="606"/>
      <c r="U22" s="606"/>
      <c r="V22" s="606"/>
      <c r="W22" s="606"/>
      <c r="X22" s="606"/>
      <c r="Y22" s="607"/>
      <c r="Z22" s="665">
        <v>64.8</v>
      </c>
      <c r="AA22" s="665"/>
      <c r="AB22" s="665"/>
      <c r="AC22" s="665"/>
      <c r="AD22" s="666">
        <v>3321375</v>
      </c>
      <c r="AE22" s="666"/>
      <c r="AF22" s="666"/>
      <c r="AG22" s="666"/>
      <c r="AH22" s="666"/>
      <c r="AI22" s="666"/>
      <c r="AJ22" s="666"/>
      <c r="AK22" s="666"/>
      <c r="AL22" s="608">
        <v>99.2</v>
      </c>
      <c r="AM22" s="609"/>
      <c r="AN22" s="609"/>
      <c r="AO22" s="667"/>
      <c r="AP22" s="711" t="s">
        <v>277</v>
      </c>
      <c r="AQ22" s="718"/>
      <c r="AR22" s="718"/>
      <c r="AS22" s="718"/>
      <c r="AT22" s="718"/>
      <c r="AU22" s="718"/>
      <c r="AV22" s="718"/>
      <c r="AW22" s="718"/>
      <c r="AX22" s="718"/>
      <c r="AY22" s="718"/>
      <c r="AZ22" s="718"/>
      <c r="BA22" s="718"/>
      <c r="BB22" s="718"/>
      <c r="BC22" s="718"/>
      <c r="BD22" s="718"/>
      <c r="BE22" s="718"/>
      <c r="BF22" s="713"/>
      <c r="BG22" s="603" t="s">
        <v>235</v>
      </c>
      <c r="BH22" s="606"/>
      <c r="BI22" s="606"/>
      <c r="BJ22" s="606"/>
      <c r="BK22" s="606"/>
      <c r="BL22" s="606"/>
      <c r="BM22" s="606"/>
      <c r="BN22" s="607"/>
      <c r="BO22" s="665" t="s">
        <v>235</v>
      </c>
      <c r="BP22" s="665"/>
      <c r="BQ22" s="665"/>
      <c r="BR22" s="665"/>
      <c r="BS22" s="611" t="s">
        <v>235</v>
      </c>
      <c r="BT22" s="606"/>
      <c r="BU22" s="606"/>
      <c r="BV22" s="606"/>
      <c r="BW22" s="606"/>
      <c r="BX22" s="606"/>
      <c r="BY22" s="606"/>
      <c r="BZ22" s="606"/>
      <c r="CA22" s="606"/>
      <c r="CB22" s="646"/>
      <c r="CD22" s="720" t="s">
        <v>278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279</v>
      </c>
      <c r="C23" s="601"/>
      <c r="D23" s="601"/>
      <c r="E23" s="601"/>
      <c r="F23" s="601"/>
      <c r="G23" s="601"/>
      <c r="H23" s="601"/>
      <c r="I23" s="601"/>
      <c r="J23" s="601"/>
      <c r="K23" s="601"/>
      <c r="L23" s="601"/>
      <c r="M23" s="601"/>
      <c r="N23" s="601"/>
      <c r="O23" s="601"/>
      <c r="P23" s="601"/>
      <c r="Q23" s="602"/>
      <c r="R23" s="603">
        <v>745</v>
      </c>
      <c r="S23" s="606"/>
      <c r="T23" s="606"/>
      <c r="U23" s="606"/>
      <c r="V23" s="606"/>
      <c r="W23" s="606"/>
      <c r="X23" s="606"/>
      <c r="Y23" s="607"/>
      <c r="Z23" s="665">
        <v>0</v>
      </c>
      <c r="AA23" s="665"/>
      <c r="AB23" s="665"/>
      <c r="AC23" s="665"/>
      <c r="AD23" s="666">
        <v>745</v>
      </c>
      <c r="AE23" s="666"/>
      <c r="AF23" s="666"/>
      <c r="AG23" s="666"/>
      <c r="AH23" s="666"/>
      <c r="AI23" s="666"/>
      <c r="AJ23" s="666"/>
      <c r="AK23" s="666"/>
      <c r="AL23" s="608">
        <v>0</v>
      </c>
      <c r="AM23" s="609"/>
      <c r="AN23" s="609"/>
      <c r="AO23" s="667"/>
      <c r="AP23" s="711" t="s">
        <v>280</v>
      </c>
      <c r="AQ23" s="718"/>
      <c r="AR23" s="718"/>
      <c r="AS23" s="718"/>
      <c r="AT23" s="718"/>
      <c r="AU23" s="718"/>
      <c r="AV23" s="718"/>
      <c r="AW23" s="718"/>
      <c r="AX23" s="718"/>
      <c r="AY23" s="718"/>
      <c r="AZ23" s="718"/>
      <c r="BA23" s="718"/>
      <c r="BB23" s="718"/>
      <c r="BC23" s="718"/>
      <c r="BD23" s="718"/>
      <c r="BE23" s="718"/>
      <c r="BF23" s="713"/>
      <c r="BG23" s="603" t="s">
        <v>235</v>
      </c>
      <c r="BH23" s="606"/>
      <c r="BI23" s="606"/>
      <c r="BJ23" s="606"/>
      <c r="BK23" s="606"/>
      <c r="BL23" s="606"/>
      <c r="BM23" s="606"/>
      <c r="BN23" s="607"/>
      <c r="BO23" s="665" t="s">
        <v>132</v>
      </c>
      <c r="BP23" s="665"/>
      <c r="BQ23" s="665"/>
      <c r="BR23" s="665"/>
      <c r="BS23" s="611" t="s">
        <v>132</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281</v>
      </c>
      <c r="CS23" s="721"/>
      <c r="CT23" s="721"/>
      <c r="CU23" s="721"/>
      <c r="CV23" s="721"/>
      <c r="CW23" s="721"/>
      <c r="CX23" s="721"/>
      <c r="CY23" s="722"/>
      <c r="CZ23" s="720" t="s">
        <v>282</v>
      </c>
      <c r="DA23" s="721"/>
      <c r="DB23" s="721"/>
      <c r="DC23" s="722"/>
      <c r="DD23" s="720" t="s">
        <v>283</v>
      </c>
      <c r="DE23" s="721"/>
      <c r="DF23" s="721"/>
      <c r="DG23" s="721"/>
      <c r="DH23" s="721"/>
      <c r="DI23" s="721"/>
      <c r="DJ23" s="721"/>
      <c r="DK23" s="722"/>
      <c r="DL23" s="729" t="s">
        <v>284</v>
      </c>
      <c r="DM23" s="730"/>
      <c r="DN23" s="730"/>
      <c r="DO23" s="730"/>
      <c r="DP23" s="730"/>
      <c r="DQ23" s="730"/>
      <c r="DR23" s="730"/>
      <c r="DS23" s="730"/>
      <c r="DT23" s="730"/>
      <c r="DU23" s="730"/>
      <c r="DV23" s="731"/>
      <c r="DW23" s="720" t="s">
        <v>285</v>
      </c>
      <c r="DX23" s="721"/>
      <c r="DY23" s="721"/>
      <c r="DZ23" s="721"/>
      <c r="EA23" s="721"/>
      <c r="EB23" s="721"/>
      <c r="EC23" s="722"/>
    </row>
    <row r="24" spans="2:133" ht="11.25" customHeight="1">
      <c r="B24" s="600" t="s">
        <v>286</v>
      </c>
      <c r="C24" s="601"/>
      <c r="D24" s="601"/>
      <c r="E24" s="601"/>
      <c r="F24" s="601"/>
      <c r="G24" s="601"/>
      <c r="H24" s="601"/>
      <c r="I24" s="601"/>
      <c r="J24" s="601"/>
      <c r="K24" s="601"/>
      <c r="L24" s="601"/>
      <c r="M24" s="601"/>
      <c r="N24" s="601"/>
      <c r="O24" s="601"/>
      <c r="P24" s="601"/>
      <c r="Q24" s="602"/>
      <c r="R24" s="603">
        <v>2862</v>
      </c>
      <c r="S24" s="606"/>
      <c r="T24" s="606"/>
      <c r="U24" s="606"/>
      <c r="V24" s="606"/>
      <c r="W24" s="606"/>
      <c r="X24" s="606"/>
      <c r="Y24" s="607"/>
      <c r="Z24" s="665">
        <v>0</v>
      </c>
      <c r="AA24" s="665"/>
      <c r="AB24" s="665"/>
      <c r="AC24" s="665"/>
      <c r="AD24" s="666" t="s">
        <v>235</v>
      </c>
      <c r="AE24" s="666"/>
      <c r="AF24" s="666"/>
      <c r="AG24" s="666"/>
      <c r="AH24" s="666"/>
      <c r="AI24" s="666"/>
      <c r="AJ24" s="666"/>
      <c r="AK24" s="666"/>
      <c r="AL24" s="608" t="s">
        <v>235</v>
      </c>
      <c r="AM24" s="609"/>
      <c r="AN24" s="609"/>
      <c r="AO24" s="667"/>
      <c r="AP24" s="711" t="s">
        <v>287</v>
      </c>
      <c r="AQ24" s="718"/>
      <c r="AR24" s="718"/>
      <c r="AS24" s="718"/>
      <c r="AT24" s="718"/>
      <c r="AU24" s="718"/>
      <c r="AV24" s="718"/>
      <c r="AW24" s="718"/>
      <c r="AX24" s="718"/>
      <c r="AY24" s="718"/>
      <c r="AZ24" s="718"/>
      <c r="BA24" s="718"/>
      <c r="BB24" s="718"/>
      <c r="BC24" s="718"/>
      <c r="BD24" s="718"/>
      <c r="BE24" s="718"/>
      <c r="BF24" s="713"/>
      <c r="BG24" s="603" t="s">
        <v>235</v>
      </c>
      <c r="BH24" s="606"/>
      <c r="BI24" s="606"/>
      <c r="BJ24" s="606"/>
      <c r="BK24" s="606"/>
      <c r="BL24" s="606"/>
      <c r="BM24" s="606"/>
      <c r="BN24" s="607"/>
      <c r="BO24" s="665" t="s">
        <v>235</v>
      </c>
      <c r="BP24" s="665"/>
      <c r="BQ24" s="665"/>
      <c r="BR24" s="665"/>
      <c r="BS24" s="611" t="s">
        <v>132</v>
      </c>
      <c r="BT24" s="606"/>
      <c r="BU24" s="606"/>
      <c r="BV24" s="606"/>
      <c r="BW24" s="606"/>
      <c r="BX24" s="606"/>
      <c r="BY24" s="606"/>
      <c r="BZ24" s="606"/>
      <c r="CA24" s="606"/>
      <c r="CB24" s="646"/>
      <c r="CD24" s="674" t="s">
        <v>288</v>
      </c>
      <c r="CE24" s="675"/>
      <c r="CF24" s="675"/>
      <c r="CG24" s="675"/>
      <c r="CH24" s="675"/>
      <c r="CI24" s="675"/>
      <c r="CJ24" s="675"/>
      <c r="CK24" s="675"/>
      <c r="CL24" s="675"/>
      <c r="CM24" s="675"/>
      <c r="CN24" s="675"/>
      <c r="CO24" s="675"/>
      <c r="CP24" s="675"/>
      <c r="CQ24" s="676"/>
      <c r="CR24" s="668">
        <v>1798322</v>
      </c>
      <c r="CS24" s="669"/>
      <c r="CT24" s="669"/>
      <c r="CU24" s="669"/>
      <c r="CV24" s="669"/>
      <c r="CW24" s="669"/>
      <c r="CX24" s="669"/>
      <c r="CY24" s="715"/>
      <c r="CZ24" s="716">
        <v>32.299999999999997</v>
      </c>
      <c r="DA24" s="685"/>
      <c r="DB24" s="685"/>
      <c r="DC24" s="719"/>
      <c r="DD24" s="714">
        <v>1639308</v>
      </c>
      <c r="DE24" s="669"/>
      <c r="DF24" s="669"/>
      <c r="DG24" s="669"/>
      <c r="DH24" s="669"/>
      <c r="DI24" s="669"/>
      <c r="DJ24" s="669"/>
      <c r="DK24" s="715"/>
      <c r="DL24" s="714">
        <v>1298808</v>
      </c>
      <c r="DM24" s="669"/>
      <c r="DN24" s="669"/>
      <c r="DO24" s="669"/>
      <c r="DP24" s="669"/>
      <c r="DQ24" s="669"/>
      <c r="DR24" s="669"/>
      <c r="DS24" s="669"/>
      <c r="DT24" s="669"/>
      <c r="DU24" s="669"/>
      <c r="DV24" s="715"/>
      <c r="DW24" s="716">
        <v>37.200000000000003</v>
      </c>
      <c r="DX24" s="685"/>
      <c r="DY24" s="685"/>
      <c r="DZ24" s="685"/>
      <c r="EA24" s="685"/>
      <c r="EB24" s="685"/>
      <c r="EC24" s="717"/>
    </row>
    <row r="25" spans="2:133" ht="11.25" customHeight="1">
      <c r="B25" s="600" t="s">
        <v>289</v>
      </c>
      <c r="C25" s="601"/>
      <c r="D25" s="601"/>
      <c r="E25" s="601"/>
      <c r="F25" s="601"/>
      <c r="G25" s="601"/>
      <c r="H25" s="601"/>
      <c r="I25" s="601"/>
      <c r="J25" s="601"/>
      <c r="K25" s="601"/>
      <c r="L25" s="601"/>
      <c r="M25" s="601"/>
      <c r="N25" s="601"/>
      <c r="O25" s="601"/>
      <c r="P25" s="601"/>
      <c r="Q25" s="602"/>
      <c r="R25" s="603">
        <v>43974</v>
      </c>
      <c r="S25" s="606"/>
      <c r="T25" s="606"/>
      <c r="U25" s="606"/>
      <c r="V25" s="606"/>
      <c r="W25" s="606"/>
      <c r="X25" s="606"/>
      <c r="Y25" s="607"/>
      <c r="Z25" s="665">
        <v>0.8</v>
      </c>
      <c r="AA25" s="665"/>
      <c r="AB25" s="665"/>
      <c r="AC25" s="665"/>
      <c r="AD25" s="666">
        <v>18825</v>
      </c>
      <c r="AE25" s="666"/>
      <c r="AF25" s="666"/>
      <c r="AG25" s="666"/>
      <c r="AH25" s="666"/>
      <c r="AI25" s="666"/>
      <c r="AJ25" s="666"/>
      <c r="AK25" s="666"/>
      <c r="AL25" s="608">
        <v>0.6</v>
      </c>
      <c r="AM25" s="609"/>
      <c r="AN25" s="609"/>
      <c r="AO25" s="667"/>
      <c r="AP25" s="711" t="s">
        <v>290</v>
      </c>
      <c r="AQ25" s="718"/>
      <c r="AR25" s="718"/>
      <c r="AS25" s="718"/>
      <c r="AT25" s="718"/>
      <c r="AU25" s="718"/>
      <c r="AV25" s="718"/>
      <c r="AW25" s="718"/>
      <c r="AX25" s="718"/>
      <c r="AY25" s="718"/>
      <c r="AZ25" s="718"/>
      <c r="BA25" s="718"/>
      <c r="BB25" s="718"/>
      <c r="BC25" s="718"/>
      <c r="BD25" s="718"/>
      <c r="BE25" s="718"/>
      <c r="BF25" s="713"/>
      <c r="BG25" s="603" t="s">
        <v>132</v>
      </c>
      <c r="BH25" s="606"/>
      <c r="BI25" s="606"/>
      <c r="BJ25" s="606"/>
      <c r="BK25" s="606"/>
      <c r="BL25" s="606"/>
      <c r="BM25" s="606"/>
      <c r="BN25" s="607"/>
      <c r="BO25" s="665" t="s">
        <v>235</v>
      </c>
      <c r="BP25" s="665"/>
      <c r="BQ25" s="665"/>
      <c r="BR25" s="665"/>
      <c r="BS25" s="611" t="s">
        <v>132</v>
      </c>
      <c r="BT25" s="606"/>
      <c r="BU25" s="606"/>
      <c r="BV25" s="606"/>
      <c r="BW25" s="606"/>
      <c r="BX25" s="606"/>
      <c r="BY25" s="606"/>
      <c r="BZ25" s="606"/>
      <c r="CA25" s="606"/>
      <c r="CB25" s="646"/>
      <c r="CD25" s="647" t="s">
        <v>291</v>
      </c>
      <c r="CE25" s="644"/>
      <c r="CF25" s="644"/>
      <c r="CG25" s="644"/>
      <c r="CH25" s="644"/>
      <c r="CI25" s="644"/>
      <c r="CJ25" s="644"/>
      <c r="CK25" s="644"/>
      <c r="CL25" s="644"/>
      <c r="CM25" s="644"/>
      <c r="CN25" s="644"/>
      <c r="CO25" s="644"/>
      <c r="CP25" s="644"/>
      <c r="CQ25" s="645"/>
      <c r="CR25" s="603">
        <v>869091</v>
      </c>
      <c r="CS25" s="604"/>
      <c r="CT25" s="604"/>
      <c r="CU25" s="604"/>
      <c r="CV25" s="604"/>
      <c r="CW25" s="604"/>
      <c r="CX25" s="604"/>
      <c r="CY25" s="605"/>
      <c r="CZ25" s="608">
        <v>15.6</v>
      </c>
      <c r="DA25" s="637"/>
      <c r="DB25" s="637"/>
      <c r="DC25" s="638"/>
      <c r="DD25" s="611">
        <v>825118</v>
      </c>
      <c r="DE25" s="604"/>
      <c r="DF25" s="604"/>
      <c r="DG25" s="604"/>
      <c r="DH25" s="604"/>
      <c r="DI25" s="604"/>
      <c r="DJ25" s="604"/>
      <c r="DK25" s="605"/>
      <c r="DL25" s="611">
        <v>802206</v>
      </c>
      <c r="DM25" s="604"/>
      <c r="DN25" s="604"/>
      <c r="DO25" s="604"/>
      <c r="DP25" s="604"/>
      <c r="DQ25" s="604"/>
      <c r="DR25" s="604"/>
      <c r="DS25" s="604"/>
      <c r="DT25" s="604"/>
      <c r="DU25" s="604"/>
      <c r="DV25" s="605"/>
      <c r="DW25" s="608">
        <v>23</v>
      </c>
      <c r="DX25" s="637"/>
      <c r="DY25" s="637"/>
      <c r="DZ25" s="637"/>
      <c r="EA25" s="637"/>
      <c r="EB25" s="637"/>
      <c r="EC25" s="639"/>
    </row>
    <row r="26" spans="2:133" ht="11.25" customHeight="1">
      <c r="B26" s="600" t="s">
        <v>292</v>
      </c>
      <c r="C26" s="601"/>
      <c r="D26" s="601"/>
      <c r="E26" s="601"/>
      <c r="F26" s="601"/>
      <c r="G26" s="601"/>
      <c r="H26" s="601"/>
      <c r="I26" s="601"/>
      <c r="J26" s="601"/>
      <c r="K26" s="601"/>
      <c r="L26" s="601"/>
      <c r="M26" s="601"/>
      <c r="N26" s="601"/>
      <c r="O26" s="601"/>
      <c r="P26" s="601"/>
      <c r="Q26" s="602"/>
      <c r="R26" s="603">
        <v>3282</v>
      </c>
      <c r="S26" s="606"/>
      <c r="T26" s="606"/>
      <c r="U26" s="606"/>
      <c r="V26" s="606"/>
      <c r="W26" s="606"/>
      <c r="X26" s="606"/>
      <c r="Y26" s="607"/>
      <c r="Z26" s="665">
        <v>0.1</v>
      </c>
      <c r="AA26" s="665"/>
      <c r="AB26" s="665"/>
      <c r="AC26" s="665"/>
      <c r="AD26" s="666" t="s">
        <v>132</v>
      </c>
      <c r="AE26" s="666"/>
      <c r="AF26" s="666"/>
      <c r="AG26" s="666"/>
      <c r="AH26" s="666"/>
      <c r="AI26" s="666"/>
      <c r="AJ26" s="666"/>
      <c r="AK26" s="666"/>
      <c r="AL26" s="608" t="s">
        <v>235</v>
      </c>
      <c r="AM26" s="609"/>
      <c r="AN26" s="609"/>
      <c r="AO26" s="667"/>
      <c r="AP26" s="711" t="s">
        <v>293</v>
      </c>
      <c r="AQ26" s="712"/>
      <c r="AR26" s="712"/>
      <c r="AS26" s="712"/>
      <c r="AT26" s="712"/>
      <c r="AU26" s="712"/>
      <c r="AV26" s="712"/>
      <c r="AW26" s="712"/>
      <c r="AX26" s="712"/>
      <c r="AY26" s="712"/>
      <c r="AZ26" s="712"/>
      <c r="BA26" s="712"/>
      <c r="BB26" s="712"/>
      <c r="BC26" s="712"/>
      <c r="BD26" s="712"/>
      <c r="BE26" s="712"/>
      <c r="BF26" s="713"/>
      <c r="BG26" s="603" t="s">
        <v>235</v>
      </c>
      <c r="BH26" s="606"/>
      <c r="BI26" s="606"/>
      <c r="BJ26" s="606"/>
      <c r="BK26" s="606"/>
      <c r="BL26" s="606"/>
      <c r="BM26" s="606"/>
      <c r="BN26" s="607"/>
      <c r="BO26" s="665" t="s">
        <v>250</v>
      </c>
      <c r="BP26" s="665"/>
      <c r="BQ26" s="665"/>
      <c r="BR26" s="665"/>
      <c r="BS26" s="611" t="s">
        <v>235</v>
      </c>
      <c r="BT26" s="606"/>
      <c r="BU26" s="606"/>
      <c r="BV26" s="606"/>
      <c r="BW26" s="606"/>
      <c r="BX26" s="606"/>
      <c r="BY26" s="606"/>
      <c r="BZ26" s="606"/>
      <c r="CA26" s="606"/>
      <c r="CB26" s="646"/>
      <c r="CD26" s="647" t="s">
        <v>294</v>
      </c>
      <c r="CE26" s="644"/>
      <c r="CF26" s="644"/>
      <c r="CG26" s="644"/>
      <c r="CH26" s="644"/>
      <c r="CI26" s="644"/>
      <c r="CJ26" s="644"/>
      <c r="CK26" s="644"/>
      <c r="CL26" s="644"/>
      <c r="CM26" s="644"/>
      <c r="CN26" s="644"/>
      <c r="CO26" s="644"/>
      <c r="CP26" s="644"/>
      <c r="CQ26" s="645"/>
      <c r="CR26" s="603">
        <v>506326</v>
      </c>
      <c r="CS26" s="606"/>
      <c r="CT26" s="606"/>
      <c r="CU26" s="606"/>
      <c r="CV26" s="606"/>
      <c r="CW26" s="606"/>
      <c r="CX26" s="606"/>
      <c r="CY26" s="607"/>
      <c r="CZ26" s="608">
        <v>9.1</v>
      </c>
      <c r="DA26" s="637"/>
      <c r="DB26" s="637"/>
      <c r="DC26" s="638"/>
      <c r="DD26" s="611">
        <v>466510</v>
      </c>
      <c r="DE26" s="606"/>
      <c r="DF26" s="606"/>
      <c r="DG26" s="606"/>
      <c r="DH26" s="606"/>
      <c r="DI26" s="606"/>
      <c r="DJ26" s="606"/>
      <c r="DK26" s="607"/>
      <c r="DL26" s="611" t="s">
        <v>235</v>
      </c>
      <c r="DM26" s="606"/>
      <c r="DN26" s="606"/>
      <c r="DO26" s="606"/>
      <c r="DP26" s="606"/>
      <c r="DQ26" s="606"/>
      <c r="DR26" s="606"/>
      <c r="DS26" s="606"/>
      <c r="DT26" s="606"/>
      <c r="DU26" s="606"/>
      <c r="DV26" s="607"/>
      <c r="DW26" s="608" t="s">
        <v>235</v>
      </c>
      <c r="DX26" s="637"/>
      <c r="DY26" s="637"/>
      <c r="DZ26" s="637"/>
      <c r="EA26" s="637"/>
      <c r="EB26" s="637"/>
      <c r="EC26" s="639"/>
    </row>
    <row r="27" spans="2:133" ht="11.25" customHeight="1">
      <c r="B27" s="600" t="s">
        <v>295</v>
      </c>
      <c r="C27" s="601"/>
      <c r="D27" s="601"/>
      <c r="E27" s="601"/>
      <c r="F27" s="601"/>
      <c r="G27" s="601"/>
      <c r="H27" s="601"/>
      <c r="I27" s="601"/>
      <c r="J27" s="601"/>
      <c r="K27" s="601"/>
      <c r="L27" s="601"/>
      <c r="M27" s="601"/>
      <c r="N27" s="601"/>
      <c r="O27" s="601"/>
      <c r="P27" s="601"/>
      <c r="Q27" s="602"/>
      <c r="R27" s="603">
        <v>239755</v>
      </c>
      <c r="S27" s="606"/>
      <c r="T27" s="606"/>
      <c r="U27" s="606"/>
      <c r="V27" s="606"/>
      <c r="W27" s="606"/>
      <c r="X27" s="606"/>
      <c r="Y27" s="607"/>
      <c r="Z27" s="665">
        <v>4.0999999999999996</v>
      </c>
      <c r="AA27" s="665"/>
      <c r="AB27" s="665"/>
      <c r="AC27" s="665"/>
      <c r="AD27" s="666" t="s">
        <v>235</v>
      </c>
      <c r="AE27" s="666"/>
      <c r="AF27" s="666"/>
      <c r="AG27" s="666"/>
      <c r="AH27" s="666"/>
      <c r="AI27" s="666"/>
      <c r="AJ27" s="666"/>
      <c r="AK27" s="666"/>
      <c r="AL27" s="608" t="s">
        <v>132</v>
      </c>
      <c r="AM27" s="609"/>
      <c r="AN27" s="609"/>
      <c r="AO27" s="667"/>
      <c r="AP27" s="600" t="s">
        <v>296</v>
      </c>
      <c r="AQ27" s="601"/>
      <c r="AR27" s="601"/>
      <c r="AS27" s="601"/>
      <c r="AT27" s="601"/>
      <c r="AU27" s="601"/>
      <c r="AV27" s="601"/>
      <c r="AW27" s="601"/>
      <c r="AX27" s="601"/>
      <c r="AY27" s="601"/>
      <c r="AZ27" s="601"/>
      <c r="BA27" s="601"/>
      <c r="BB27" s="601"/>
      <c r="BC27" s="601"/>
      <c r="BD27" s="601"/>
      <c r="BE27" s="601"/>
      <c r="BF27" s="602"/>
      <c r="BG27" s="603">
        <v>898400</v>
      </c>
      <c r="BH27" s="606"/>
      <c r="BI27" s="606"/>
      <c r="BJ27" s="606"/>
      <c r="BK27" s="606"/>
      <c r="BL27" s="606"/>
      <c r="BM27" s="606"/>
      <c r="BN27" s="607"/>
      <c r="BO27" s="665">
        <v>100</v>
      </c>
      <c r="BP27" s="665"/>
      <c r="BQ27" s="665"/>
      <c r="BR27" s="665"/>
      <c r="BS27" s="611">
        <v>85307</v>
      </c>
      <c r="BT27" s="606"/>
      <c r="BU27" s="606"/>
      <c r="BV27" s="606"/>
      <c r="BW27" s="606"/>
      <c r="BX27" s="606"/>
      <c r="BY27" s="606"/>
      <c r="BZ27" s="606"/>
      <c r="CA27" s="606"/>
      <c r="CB27" s="646"/>
      <c r="CD27" s="647" t="s">
        <v>297</v>
      </c>
      <c r="CE27" s="644"/>
      <c r="CF27" s="644"/>
      <c r="CG27" s="644"/>
      <c r="CH27" s="644"/>
      <c r="CI27" s="644"/>
      <c r="CJ27" s="644"/>
      <c r="CK27" s="644"/>
      <c r="CL27" s="644"/>
      <c r="CM27" s="644"/>
      <c r="CN27" s="644"/>
      <c r="CO27" s="644"/>
      <c r="CP27" s="644"/>
      <c r="CQ27" s="645"/>
      <c r="CR27" s="603">
        <v>173764</v>
      </c>
      <c r="CS27" s="604"/>
      <c r="CT27" s="604"/>
      <c r="CU27" s="604"/>
      <c r="CV27" s="604"/>
      <c r="CW27" s="604"/>
      <c r="CX27" s="604"/>
      <c r="CY27" s="605"/>
      <c r="CZ27" s="608">
        <v>3.1</v>
      </c>
      <c r="DA27" s="637"/>
      <c r="DB27" s="637"/>
      <c r="DC27" s="638"/>
      <c r="DD27" s="611">
        <v>62590</v>
      </c>
      <c r="DE27" s="604"/>
      <c r="DF27" s="604"/>
      <c r="DG27" s="604"/>
      <c r="DH27" s="604"/>
      <c r="DI27" s="604"/>
      <c r="DJ27" s="604"/>
      <c r="DK27" s="605"/>
      <c r="DL27" s="611">
        <v>39731</v>
      </c>
      <c r="DM27" s="604"/>
      <c r="DN27" s="604"/>
      <c r="DO27" s="604"/>
      <c r="DP27" s="604"/>
      <c r="DQ27" s="604"/>
      <c r="DR27" s="604"/>
      <c r="DS27" s="604"/>
      <c r="DT27" s="604"/>
      <c r="DU27" s="604"/>
      <c r="DV27" s="605"/>
      <c r="DW27" s="608">
        <v>1.1000000000000001</v>
      </c>
      <c r="DX27" s="637"/>
      <c r="DY27" s="637"/>
      <c r="DZ27" s="637"/>
      <c r="EA27" s="637"/>
      <c r="EB27" s="637"/>
      <c r="EC27" s="639"/>
    </row>
    <row r="28" spans="2:133" ht="11.25" customHeight="1">
      <c r="B28" s="708" t="s">
        <v>298</v>
      </c>
      <c r="C28" s="709"/>
      <c r="D28" s="709"/>
      <c r="E28" s="709"/>
      <c r="F28" s="709"/>
      <c r="G28" s="709"/>
      <c r="H28" s="709"/>
      <c r="I28" s="709"/>
      <c r="J28" s="709"/>
      <c r="K28" s="709"/>
      <c r="L28" s="709"/>
      <c r="M28" s="709"/>
      <c r="N28" s="709"/>
      <c r="O28" s="709"/>
      <c r="P28" s="709"/>
      <c r="Q28" s="710"/>
      <c r="R28" s="603" t="s">
        <v>235</v>
      </c>
      <c r="S28" s="606"/>
      <c r="T28" s="606"/>
      <c r="U28" s="606"/>
      <c r="V28" s="606"/>
      <c r="W28" s="606"/>
      <c r="X28" s="606"/>
      <c r="Y28" s="607"/>
      <c r="Z28" s="665" t="s">
        <v>132</v>
      </c>
      <c r="AA28" s="665"/>
      <c r="AB28" s="665"/>
      <c r="AC28" s="665"/>
      <c r="AD28" s="666" t="s">
        <v>132</v>
      </c>
      <c r="AE28" s="666"/>
      <c r="AF28" s="666"/>
      <c r="AG28" s="666"/>
      <c r="AH28" s="666"/>
      <c r="AI28" s="666"/>
      <c r="AJ28" s="666"/>
      <c r="AK28" s="666"/>
      <c r="AL28" s="608" t="s">
        <v>132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299</v>
      </c>
      <c r="CE28" s="644"/>
      <c r="CF28" s="644"/>
      <c r="CG28" s="644"/>
      <c r="CH28" s="644"/>
      <c r="CI28" s="644"/>
      <c r="CJ28" s="644"/>
      <c r="CK28" s="644"/>
      <c r="CL28" s="644"/>
      <c r="CM28" s="644"/>
      <c r="CN28" s="644"/>
      <c r="CO28" s="644"/>
      <c r="CP28" s="644"/>
      <c r="CQ28" s="645"/>
      <c r="CR28" s="603">
        <v>755467</v>
      </c>
      <c r="CS28" s="606"/>
      <c r="CT28" s="606"/>
      <c r="CU28" s="606"/>
      <c r="CV28" s="606"/>
      <c r="CW28" s="606"/>
      <c r="CX28" s="606"/>
      <c r="CY28" s="607"/>
      <c r="CZ28" s="608">
        <v>13.6</v>
      </c>
      <c r="DA28" s="637"/>
      <c r="DB28" s="637"/>
      <c r="DC28" s="638"/>
      <c r="DD28" s="611">
        <v>751600</v>
      </c>
      <c r="DE28" s="606"/>
      <c r="DF28" s="606"/>
      <c r="DG28" s="606"/>
      <c r="DH28" s="606"/>
      <c r="DI28" s="606"/>
      <c r="DJ28" s="606"/>
      <c r="DK28" s="607"/>
      <c r="DL28" s="611">
        <v>456871</v>
      </c>
      <c r="DM28" s="606"/>
      <c r="DN28" s="606"/>
      <c r="DO28" s="606"/>
      <c r="DP28" s="606"/>
      <c r="DQ28" s="606"/>
      <c r="DR28" s="606"/>
      <c r="DS28" s="606"/>
      <c r="DT28" s="606"/>
      <c r="DU28" s="606"/>
      <c r="DV28" s="607"/>
      <c r="DW28" s="608">
        <v>13.1</v>
      </c>
      <c r="DX28" s="637"/>
      <c r="DY28" s="637"/>
      <c r="DZ28" s="637"/>
      <c r="EA28" s="637"/>
      <c r="EB28" s="637"/>
      <c r="EC28" s="639"/>
    </row>
    <row r="29" spans="2:133" ht="11.25" customHeight="1">
      <c r="B29" s="600" t="s">
        <v>300</v>
      </c>
      <c r="C29" s="601"/>
      <c r="D29" s="601"/>
      <c r="E29" s="601"/>
      <c r="F29" s="601"/>
      <c r="G29" s="601"/>
      <c r="H29" s="601"/>
      <c r="I29" s="601"/>
      <c r="J29" s="601"/>
      <c r="K29" s="601"/>
      <c r="L29" s="601"/>
      <c r="M29" s="601"/>
      <c r="N29" s="601"/>
      <c r="O29" s="601"/>
      <c r="P29" s="601"/>
      <c r="Q29" s="602"/>
      <c r="R29" s="603">
        <v>424639</v>
      </c>
      <c r="S29" s="606"/>
      <c r="T29" s="606"/>
      <c r="U29" s="606"/>
      <c r="V29" s="606"/>
      <c r="W29" s="606"/>
      <c r="X29" s="606"/>
      <c r="Y29" s="607"/>
      <c r="Z29" s="665">
        <v>7.4</v>
      </c>
      <c r="AA29" s="665"/>
      <c r="AB29" s="665"/>
      <c r="AC29" s="665"/>
      <c r="AD29" s="666" t="s">
        <v>132</v>
      </c>
      <c r="AE29" s="666"/>
      <c r="AF29" s="666"/>
      <c r="AG29" s="666"/>
      <c r="AH29" s="666"/>
      <c r="AI29" s="666"/>
      <c r="AJ29" s="666"/>
      <c r="AK29" s="666"/>
      <c r="AL29" s="608" t="s">
        <v>132</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301</v>
      </c>
      <c r="BH29" s="705"/>
      <c r="BI29" s="705"/>
      <c r="BJ29" s="705"/>
      <c r="BK29" s="705"/>
      <c r="BL29" s="705"/>
      <c r="BM29" s="705"/>
      <c r="BN29" s="705"/>
      <c r="BO29" s="705"/>
      <c r="BP29" s="705"/>
      <c r="BQ29" s="706"/>
      <c r="BR29" s="677" t="s">
        <v>302</v>
      </c>
      <c r="BS29" s="705"/>
      <c r="BT29" s="705"/>
      <c r="BU29" s="705"/>
      <c r="BV29" s="705"/>
      <c r="BW29" s="705"/>
      <c r="BX29" s="705"/>
      <c r="BY29" s="705"/>
      <c r="BZ29" s="705"/>
      <c r="CA29" s="705"/>
      <c r="CB29" s="706"/>
      <c r="CD29" s="687" t="s">
        <v>303</v>
      </c>
      <c r="CE29" s="688"/>
      <c r="CF29" s="647" t="s">
        <v>64</v>
      </c>
      <c r="CG29" s="644"/>
      <c r="CH29" s="644"/>
      <c r="CI29" s="644"/>
      <c r="CJ29" s="644"/>
      <c r="CK29" s="644"/>
      <c r="CL29" s="644"/>
      <c r="CM29" s="644"/>
      <c r="CN29" s="644"/>
      <c r="CO29" s="644"/>
      <c r="CP29" s="644"/>
      <c r="CQ29" s="645"/>
      <c r="CR29" s="603">
        <v>755189</v>
      </c>
      <c r="CS29" s="604"/>
      <c r="CT29" s="604"/>
      <c r="CU29" s="604"/>
      <c r="CV29" s="604"/>
      <c r="CW29" s="604"/>
      <c r="CX29" s="604"/>
      <c r="CY29" s="605"/>
      <c r="CZ29" s="608">
        <v>13.6</v>
      </c>
      <c r="DA29" s="637"/>
      <c r="DB29" s="637"/>
      <c r="DC29" s="638"/>
      <c r="DD29" s="611">
        <v>751322</v>
      </c>
      <c r="DE29" s="604"/>
      <c r="DF29" s="604"/>
      <c r="DG29" s="604"/>
      <c r="DH29" s="604"/>
      <c r="DI29" s="604"/>
      <c r="DJ29" s="604"/>
      <c r="DK29" s="605"/>
      <c r="DL29" s="611">
        <v>456593</v>
      </c>
      <c r="DM29" s="604"/>
      <c r="DN29" s="604"/>
      <c r="DO29" s="604"/>
      <c r="DP29" s="604"/>
      <c r="DQ29" s="604"/>
      <c r="DR29" s="604"/>
      <c r="DS29" s="604"/>
      <c r="DT29" s="604"/>
      <c r="DU29" s="604"/>
      <c r="DV29" s="605"/>
      <c r="DW29" s="608">
        <v>13.1</v>
      </c>
      <c r="DX29" s="637"/>
      <c r="DY29" s="637"/>
      <c r="DZ29" s="637"/>
      <c r="EA29" s="637"/>
      <c r="EB29" s="637"/>
      <c r="EC29" s="639"/>
    </row>
    <row r="30" spans="2:133" ht="11.25" customHeight="1">
      <c r="B30" s="600" t="s">
        <v>304</v>
      </c>
      <c r="C30" s="601"/>
      <c r="D30" s="601"/>
      <c r="E30" s="601"/>
      <c r="F30" s="601"/>
      <c r="G30" s="601"/>
      <c r="H30" s="601"/>
      <c r="I30" s="601"/>
      <c r="J30" s="601"/>
      <c r="K30" s="601"/>
      <c r="L30" s="601"/>
      <c r="M30" s="601"/>
      <c r="N30" s="601"/>
      <c r="O30" s="601"/>
      <c r="P30" s="601"/>
      <c r="Q30" s="602"/>
      <c r="R30" s="603">
        <v>25914</v>
      </c>
      <c r="S30" s="606"/>
      <c r="T30" s="606"/>
      <c r="U30" s="606"/>
      <c r="V30" s="606"/>
      <c r="W30" s="606"/>
      <c r="X30" s="606"/>
      <c r="Y30" s="607"/>
      <c r="Z30" s="665">
        <v>0.4</v>
      </c>
      <c r="AA30" s="665"/>
      <c r="AB30" s="665"/>
      <c r="AC30" s="665"/>
      <c r="AD30" s="666">
        <v>8033</v>
      </c>
      <c r="AE30" s="666"/>
      <c r="AF30" s="666"/>
      <c r="AG30" s="666"/>
      <c r="AH30" s="666"/>
      <c r="AI30" s="666"/>
      <c r="AJ30" s="666"/>
      <c r="AK30" s="666"/>
      <c r="AL30" s="608">
        <v>0.2</v>
      </c>
      <c r="AM30" s="609"/>
      <c r="AN30" s="609"/>
      <c r="AO30" s="667"/>
      <c r="AP30" s="693" t="s">
        <v>305</v>
      </c>
      <c r="AQ30" s="694"/>
      <c r="AR30" s="694"/>
      <c r="AS30" s="694"/>
      <c r="AT30" s="699" t="s">
        <v>306</v>
      </c>
      <c r="AU30" s="210"/>
      <c r="AV30" s="210"/>
      <c r="AW30" s="210"/>
      <c r="AX30" s="702" t="s">
        <v>182</v>
      </c>
      <c r="AY30" s="703"/>
      <c r="AZ30" s="703"/>
      <c r="BA30" s="703"/>
      <c r="BB30" s="703"/>
      <c r="BC30" s="703"/>
      <c r="BD30" s="703"/>
      <c r="BE30" s="703"/>
      <c r="BF30" s="704"/>
      <c r="BG30" s="683">
        <v>99.8</v>
      </c>
      <c r="BH30" s="684"/>
      <c r="BI30" s="684"/>
      <c r="BJ30" s="684"/>
      <c r="BK30" s="684"/>
      <c r="BL30" s="684"/>
      <c r="BM30" s="685">
        <v>99.2</v>
      </c>
      <c r="BN30" s="684"/>
      <c r="BO30" s="684"/>
      <c r="BP30" s="684"/>
      <c r="BQ30" s="686"/>
      <c r="BR30" s="683">
        <v>99.7</v>
      </c>
      <c r="BS30" s="684"/>
      <c r="BT30" s="684"/>
      <c r="BU30" s="684"/>
      <c r="BV30" s="684"/>
      <c r="BW30" s="684"/>
      <c r="BX30" s="685">
        <v>99.1</v>
      </c>
      <c r="BY30" s="684"/>
      <c r="BZ30" s="684"/>
      <c r="CA30" s="684"/>
      <c r="CB30" s="686"/>
      <c r="CD30" s="689"/>
      <c r="CE30" s="690"/>
      <c r="CF30" s="647" t="s">
        <v>307</v>
      </c>
      <c r="CG30" s="644"/>
      <c r="CH30" s="644"/>
      <c r="CI30" s="644"/>
      <c r="CJ30" s="644"/>
      <c r="CK30" s="644"/>
      <c r="CL30" s="644"/>
      <c r="CM30" s="644"/>
      <c r="CN30" s="644"/>
      <c r="CO30" s="644"/>
      <c r="CP30" s="644"/>
      <c r="CQ30" s="645"/>
      <c r="CR30" s="603">
        <v>730349</v>
      </c>
      <c r="CS30" s="606"/>
      <c r="CT30" s="606"/>
      <c r="CU30" s="606"/>
      <c r="CV30" s="606"/>
      <c r="CW30" s="606"/>
      <c r="CX30" s="606"/>
      <c r="CY30" s="607"/>
      <c r="CZ30" s="608">
        <v>13.1</v>
      </c>
      <c r="DA30" s="637"/>
      <c r="DB30" s="637"/>
      <c r="DC30" s="638"/>
      <c r="DD30" s="611">
        <v>729253</v>
      </c>
      <c r="DE30" s="606"/>
      <c r="DF30" s="606"/>
      <c r="DG30" s="606"/>
      <c r="DH30" s="606"/>
      <c r="DI30" s="606"/>
      <c r="DJ30" s="606"/>
      <c r="DK30" s="607"/>
      <c r="DL30" s="611">
        <v>434524</v>
      </c>
      <c r="DM30" s="606"/>
      <c r="DN30" s="606"/>
      <c r="DO30" s="606"/>
      <c r="DP30" s="606"/>
      <c r="DQ30" s="606"/>
      <c r="DR30" s="606"/>
      <c r="DS30" s="606"/>
      <c r="DT30" s="606"/>
      <c r="DU30" s="606"/>
      <c r="DV30" s="607"/>
      <c r="DW30" s="608">
        <v>12.4</v>
      </c>
      <c r="DX30" s="637"/>
      <c r="DY30" s="637"/>
      <c r="DZ30" s="637"/>
      <c r="EA30" s="637"/>
      <c r="EB30" s="637"/>
      <c r="EC30" s="639"/>
    </row>
    <row r="31" spans="2:133" ht="11.25" customHeight="1">
      <c r="B31" s="600" t="s">
        <v>308</v>
      </c>
      <c r="C31" s="601"/>
      <c r="D31" s="601"/>
      <c r="E31" s="601"/>
      <c r="F31" s="601"/>
      <c r="G31" s="601"/>
      <c r="H31" s="601"/>
      <c r="I31" s="601"/>
      <c r="J31" s="601"/>
      <c r="K31" s="601"/>
      <c r="L31" s="601"/>
      <c r="M31" s="601"/>
      <c r="N31" s="601"/>
      <c r="O31" s="601"/>
      <c r="P31" s="601"/>
      <c r="Q31" s="602"/>
      <c r="R31" s="603">
        <v>7543</v>
      </c>
      <c r="S31" s="606"/>
      <c r="T31" s="606"/>
      <c r="U31" s="606"/>
      <c r="V31" s="606"/>
      <c r="W31" s="606"/>
      <c r="X31" s="606"/>
      <c r="Y31" s="607"/>
      <c r="Z31" s="665">
        <v>0.1</v>
      </c>
      <c r="AA31" s="665"/>
      <c r="AB31" s="665"/>
      <c r="AC31" s="665"/>
      <c r="AD31" s="666" t="s">
        <v>132</v>
      </c>
      <c r="AE31" s="666"/>
      <c r="AF31" s="666"/>
      <c r="AG31" s="666"/>
      <c r="AH31" s="666"/>
      <c r="AI31" s="666"/>
      <c r="AJ31" s="666"/>
      <c r="AK31" s="666"/>
      <c r="AL31" s="608" t="s">
        <v>132</v>
      </c>
      <c r="AM31" s="609"/>
      <c r="AN31" s="609"/>
      <c r="AO31" s="667"/>
      <c r="AP31" s="695"/>
      <c r="AQ31" s="696"/>
      <c r="AR31" s="696"/>
      <c r="AS31" s="696"/>
      <c r="AT31" s="700"/>
      <c r="AU31" s="209" t="s">
        <v>309</v>
      </c>
      <c r="AV31" s="209"/>
      <c r="AW31" s="209"/>
      <c r="AX31" s="600" t="s">
        <v>310</v>
      </c>
      <c r="AY31" s="601"/>
      <c r="AZ31" s="601"/>
      <c r="BA31" s="601"/>
      <c r="BB31" s="601"/>
      <c r="BC31" s="601"/>
      <c r="BD31" s="601"/>
      <c r="BE31" s="601"/>
      <c r="BF31" s="602"/>
      <c r="BG31" s="681">
        <v>100</v>
      </c>
      <c r="BH31" s="604"/>
      <c r="BI31" s="604"/>
      <c r="BJ31" s="604"/>
      <c r="BK31" s="604"/>
      <c r="BL31" s="604"/>
      <c r="BM31" s="609">
        <v>100</v>
      </c>
      <c r="BN31" s="682"/>
      <c r="BO31" s="682"/>
      <c r="BP31" s="682"/>
      <c r="BQ31" s="643"/>
      <c r="BR31" s="681">
        <v>99.8</v>
      </c>
      <c r="BS31" s="604"/>
      <c r="BT31" s="604"/>
      <c r="BU31" s="604"/>
      <c r="BV31" s="604"/>
      <c r="BW31" s="604"/>
      <c r="BX31" s="609">
        <v>99.8</v>
      </c>
      <c r="BY31" s="682"/>
      <c r="BZ31" s="682"/>
      <c r="CA31" s="682"/>
      <c r="CB31" s="643"/>
      <c r="CD31" s="689"/>
      <c r="CE31" s="690"/>
      <c r="CF31" s="647" t="s">
        <v>311</v>
      </c>
      <c r="CG31" s="644"/>
      <c r="CH31" s="644"/>
      <c r="CI31" s="644"/>
      <c r="CJ31" s="644"/>
      <c r="CK31" s="644"/>
      <c r="CL31" s="644"/>
      <c r="CM31" s="644"/>
      <c r="CN31" s="644"/>
      <c r="CO31" s="644"/>
      <c r="CP31" s="644"/>
      <c r="CQ31" s="645"/>
      <c r="CR31" s="603">
        <v>24840</v>
      </c>
      <c r="CS31" s="604"/>
      <c r="CT31" s="604"/>
      <c r="CU31" s="604"/>
      <c r="CV31" s="604"/>
      <c r="CW31" s="604"/>
      <c r="CX31" s="604"/>
      <c r="CY31" s="605"/>
      <c r="CZ31" s="608">
        <v>0.4</v>
      </c>
      <c r="DA31" s="637"/>
      <c r="DB31" s="637"/>
      <c r="DC31" s="638"/>
      <c r="DD31" s="611">
        <v>22069</v>
      </c>
      <c r="DE31" s="604"/>
      <c r="DF31" s="604"/>
      <c r="DG31" s="604"/>
      <c r="DH31" s="604"/>
      <c r="DI31" s="604"/>
      <c r="DJ31" s="604"/>
      <c r="DK31" s="605"/>
      <c r="DL31" s="611">
        <v>22069</v>
      </c>
      <c r="DM31" s="604"/>
      <c r="DN31" s="604"/>
      <c r="DO31" s="604"/>
      <c r="DP31" s="604"/>
      <c r="DQ31" s="604"/>
      <c r="DR31" s="604"/>
      <c r="DS31" s="604"/>
      <c r="DT31" s="604"/>
      <c r="DU31" s="604"/>
      <c r="DV31" s="605"/>
      <c r="DW31" s="608">
        <v>0.6</v>
      </c>
      <c r="DX31" s="637"/>
      <c r="DY31" s="637"/>
      <c r="DZ31" s="637"/>
      <c r="EA31" s="637"/>
      <c r="EB31" s="637"/>
      <c r="EC31" s="639"/>
    </row>
    <row r="32" spans="2:133" ht="11.25" customHeight="1">
      <c r="B32" s="600" t="s">
        <v>312</v>
      </c>
      <c r="C32" s="601"/>
      <c r="D32" s="601"/>
      <c r="E32" s="601"/>
      <c r="F32" s="601"/>
      <c r="G32" s="601"/>
      <c r="H32" s="601"/>
      <c r="I32" s="601"/>
      <c r="J32" s="601"/>
      <c r="K32" s="601"/>
      <c r="L32" s="601"/>
      <c r="M32" s="601"/>
      <c r="N32" s="601"/>
      <c r="O32" s="601"/>
      <c r="P32" s="601"/>
      <c r="Q32" s="602"/>
      <c r="R32" s="603">
        <v>406694</v>
      </c>
      <c r="S32" s="606"/>
      <c r="T32" s="606"/>
      <c r="U32" s="606"/>
      <c r="V32" s="606"/>
      <c r="W32" s="606"/>
      <c r="X32" s="606"/>
      <c r="Y32" s="607"/>
      <c r="Z32" s="665">
        <v>7</v>
      </c>
      <c r="AA32" s="665"/>
      <c r="AB32" s="665"/>
      <c r="AC32" s="665"/>
      <c r="AD32" s="666" t="s">
        <v>235</v>
      </c>
      <c r="AE32" s="666"/>
      <c r="AF32" s="666"/>
      <c r="AG32" s="666"/>
      <c r="AH32" s="666"/>
      <c r="AI32" s="666"/>
      <c r="AJ32" s="666"/>
      <c r="AK32" s="666"/>
      <c r="AL32" s="608" t="s">
        <v>235</v>
      </c>
      <c r="AM32" s="609"/>
      <c r="AN32" s="609"/>
      <c r="AO32" s="667"/>
      <c r="AP32" s="697"/>
      <c r="AQ32" s="698"/>
      <c r="AR32" s="698"/>
      <c r="AS32" s="698"/>
      <c r="AT32" s="701"/>
      <c r="AU32" s="211"/>
      <c r="AV32" s="211"/>
      <c r="AW32" s="211"/>
      <c r="AX32" s="615" t="s">
        <v>313</v>
      </c>
      <c r="AY32" s="616"/>
      <c r="AZ32" s="616"/>
      <c r="BA32" s="616"/>
      <c r="BB32" s="616"/>
      <c r="BC32" s="616"/>
      <c r="BD32" s="616"/>
      <c r="BE32" s="616"/>
      <c r="BF32" s="617"/>
      <c r="BG32" s="680">
        <v>99.7</v>
      </c>
      <c r="BH32" s="619"/>
      <c r="BI32" s="619"/>
      <c r="BJ32" s="619"/>
      <c r="BK32" s="619"/>
      <c r="BL32" s="619"/>
      <c r="BM32" s="663">
        <v>99</v>
      </c>
      <c r="BN32" s="619"/>
      <c r="BO32" s="619"/>
      <c r="BP32" s="619"/>
      <c r="BQ32" s="656"/>
      <c r="BR32" s="680">
        <v>99.7</v>
      </c>
      <c r="BS32" s="619"/>
      <c r="BT32" s="619"/>
      <c r="BU32" s="619"/>
      <c r="BV32" s="619"/>
      <c r="BW32" s="619"/>
      <c r="BX32" s="663">
        <v>98.9</v>
      </c>
      <c r="BY32" s="619"/>
      <c r="BZ32" s="619"/>
      <c r="CA32" s="619"/>
      <c r="CB32" s="656"/>
      <c r="CD32" s="691"/>
      <c r="CE32" s="692"/>
      <c r="CF32" s="647" t="s">
        <v>314</v>
      </c>
      <c r="CG32" s="644"/>
      <c r="CH32" s="644"/>
      <c r="CI32" s="644"/>
      <c r="CJ32" s="644"/>
      <c r="CK32" s="644"/>
      <c r="CL32" s="644"/>
      <c r="CM32" s="644"/>
      <c r="CN32" s="644"/>
      <c r="CO32" s="644"/>
      <c r="CP32" s="644"/>
      <c r="CQ32" s="645"/>
      <c r="CR32" s="603">
        <v>278</v>
      </c>
      <c r="CS32" s="606"/>
      <c r="CT32" s="606"/>
      <c r="CU32" s="606"/>
      <c r="CV32" s="606"/>
      <c r="CW32" s="606"/>
      <c r="CX32" s="606"/>
      <c r="CY32" s="607"/>
      <c r="CZ32" s="608">
        <v>0</v>
      </c>
      <c r="DA32" s="637"/>
      <c r="DB32" s="637"/>
      <c r="DC32" s="638"/>
      <c r="DD32" s="611">
        <v>278</v>
      </c>
      <c r="DE32" s="606"/>
      <c r="DF32" s="606"/>
      <c r="DG32" s="606"/>
      <c r="DH32" s="606"/>
      <c r="DI32" s="606"/>
      <c r="DJ32" s="606"/>
      <c r="DK32" s="607"/>
      <c r="DL32" s="611">
        <v>278</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315</v>
      </c>
      <c r="C33" s="601"/>
      <c r="D33" s="601"/>
      <c r="E33" s="601"/>
      <c r="F33" s="601"/>
      <c r="G33" s="601"/>
      <c r="H33" s="601"/>
      <c r="I33" s="601"/>
      <c r="J33" s="601"/>
      <c r="K33" s="601"/>
      <c r="L33" s="601"/>
      <c r="M33" s="601"/>
      <c r="N33" s="601"/>
      <c r="O33" s="601"/>
      <c r="P33" s="601"/>
      <c r="Q33" s="602"/>
      <c r="R33" s="603">
        <v>125215</v>
      </c>
      <c r="S33" s="606"/>
      <c r="T33" s="606"/>
      <c r="U33" s="606"/>
      <c r="V33" s="606"/>
      <c r="W33" s="606"/>
      <c r="X33" s="606"/>
      <c r="Y33" s="607"/>
      <c r="Z33" s="665">
        <v>2.2000000000000002</v>
      </c>
      <c r="AA33" s="665"/>
      <c r="AB33" s="665"/>
      <c r="AC33" s="665"/>
      <c r="AD33" s="666" t="s">
        <v>132</v>
      </c>
      <c r="AE33" s="666"/>
      <c r="AF33" s="666"/>
      <c r="AG33" s="666"/>
      <c r="AH33" s="666"/>
      <c r="AI33" s="666"/>
      <c r="AJ33" s="666"/>
      <c r="AK33" s="666"/>
      <c r="AL33" s="608" t="s">
        <v>132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316</v>
      </c>
      <c r="CE33" s="644"/>
      <c r="CF33" s="644"/>
      <c r="CG33" s="644"/>
      <c r="CH33" s="644"/>
      <c r="CI33" s="644"/>
      <c r="CJ33" s="644"/>
      <c r="CK33" s="644"/>
      <c r="CL33" s="644"/>
      <c r="CM33" s="644"/>
      <c r="CN33" s="644"/>
      <c r="CO33" s="644"/>
      <c r="CP33" s="644"/>
      <c r="CQ33" s="645"/>
      <c r="CR33" s="603">
        <v>2667006</v>
      </c>
      <c r="CS33" s="604"/>
      <c r="CT33" s="604"/>
      <c r="CU33" s="604"/>
      <c r="CV33" s="604"/>
      <c r="CW33" s="604"/>
      <c r="CX33" s="604"/>
      <c r="CY33" s="605"/>
      <c r="CZ33" s="608">
        <v>47.9</v>
      </c>
      <c r="DA33" s="637"/>
      <c r="DB33" s="637"/>
      <c r="DC33" s="638"/>
      <c r="DD33" s="611">
        <v>2118005</v>
      </c>
      <c r="DE33" s="604"/>
      <c r="DF33" s="604"/>
      <c r="DG33" s="604"/>
      <c r="DH33" s="604"/>
      <c r="DI33" s="604"/>
      <c r="DJ33" s="604"/>
      <c r="DK33" s="605"/>
      <c r="DL33" s="611">
        <v>1427086</v>
      </c>
      <c r="DM33" s="604"/>
      <c r="DN33" s="604"/>
      <c r="DO33" s="604"/>
      <c r="DP33" s="604"/>
      <c r="DQ33" s="604"/>
      <c r="DR33" s="604"/>
      <c r="DS33" s="604"/>
      <c r="DT33" s="604"/>
      <c r="DU33" s="604"/>
      <c r="DV33" s="605"/>
      <c r="DW33" s="608">
        <v>40.799999999999997</v>
      </c>
      <c r="DX33" s="637"/>
      <c r="DY33" s="637"/>
      <c r="DZ33" s="637"/>
      <c r="EA33" s="637"/>
      <c r="EB33" s="637"/>
      <c r="EC33" s="639"/>
    </row>
    <row r="34" spans="2:133" ht="11.25" customHeight="1">
      <c r="B34" s="600" t="s">
        <v>317</v>
      </c>
      <c r="C34" s="601"/>
      <c r="D34" s="601"/>
      <c r="E34" s="601"/>
      <c r="F34" s="601"/>
      <c r="G34" s="601"/>
      <c r="H34" s="601"/>
      <c r="I34" s="601"/>
      <c r="J34" s="601"/>
      <c r="K34" s="601"/>
      <c r="L34" s="601"/>
      <c r="M34" s="601"/>
      <c r="N34" s="601"/>
      <c r="O34" s="601"/>
      <c r="P34" s="601"/>
      <c r="Q34" s="602"/>
      <c r="R34" s="603">
        <v>70381</v>
      </c>
      <c r="S34" s="606"/>
      <c r="T34" s="606"/>
      <c r="U34" s="606"/>
      <c r="V34" s="606"/>
      <c r="W34" s="606"/>
      <c r="X34" s="606"/>
      <c r="Y34" s="607"/>
      <c r="Z34" s="665">
        <v>1.2</v>
      </c>
      <c r="AA34" s="665"/>
      <c r="AB34" s="665"/>
      <c r="AC34" s="665"/>
      <c r="AD34" s="666">
        <v>61</v>
      </c>
      <c r="AE34" s="666"/>
      <c r="AF34" s="666"/>
      <c r="AG34" s="666"/>
      <c r="AH34" s="666"/>
      <c r="AI34" s="666"/>
      <c r="AJ34" s="666"/>
      <c r="AK34" s="666"/>
      <c r="AL34" s="608">
        <v>0</v>
      </c>
      <c r="AM34" s="609"/>
      <c r="AN34" s="609"/>
      <c r="AO34" s="667"/>
      <c r="AP34" s="214"/>
      <c r="AQ34" s="677" t="s">
        <v>318</v>
      </c>
      <c r="AR34" s="678"/>
      <c r="AS34" s="678"/>
      <c r="AT34" s="678"/>
      <c r="AU34" s="678"/>
      <c r="AV34" s="678"/>
      <c r="AW34" s="678"/>
      <c r="AX34" s="678"/>
      <c r="AY34" s="678"/>
      <c r="AZ34" s="678"/>
      <c r="BA34" s="678"/>
      <c r="BB34" s="678"/>
      <c r="BC34" s="678"/>
      <c r="BD34" s="678"/>
      <c r="BE34" s="678"/>
      <c r="BF34" s="679"/>
      <c r="BG34" s="677" t="s">
        <v>319</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320</v>
      </c>
      <c r="CE34" s="644"/>
      <c r="CF34" s="644"/>
      <c r="CG34" s="644"/>
      <c r="CH34" s="644"/>
      <c r="CI34" s="644"/>
      <c r="CJ34" s="644"/>
      <c r="CK34" s="644"/>
      <c r="CL34" s="644"/>
      <c r="CM34" s="644"/>
      <c r="CN34" s="644"/>
      <c r="CO34" s="644"/>
      <c r="CP34" s="644"/>
      <c r="CQ34" s="645"/>
      <c r="CR34" s="603">
        <v>899648</v>
      </c>
      <c r="CS34" s="606"/>
      <c r="CT34" s="606"/>
      <c r="CU34" s="606"/>
      <c r="CV34" s="606"/>
      <c r="CW34" s="606"/>
      <c r="CX34" s="606"/>
      <c r="CY34" s="607"/>
      <c r="CZ34" s="608">
        <v>16.2</v>
      </c>
      <c r="DA34" s="637"/>
      <c r="DB34" s="637"/>
      <c r="DC34" s="638"/>
      <c r="DD34" s="611">
        <v>722315</v>
      </c>
      <c r="DE34" s="606"/>
      <c r="DF34" s="606"/>
      <c r="DG34" s="606"/>
      <c r="DH34" s="606"/>
      <c r="DI34" s="606"/>
      <c r="DJ34" s="606"/>
      <c r="DK34" s="607"/>
      <c r="DL34" s="611">
        <v>593976</v>
      </c>
      <c r="DM34" s="606"/>
      <c r="DN34" s="606"/>
      <c r="DO34" s="606"/>
      <c r="DP34" s="606"/>
      <c r="DQ34" s="606"/>
      <c r="DR34" s="606"/>
      <c r="DS34" s="606"/>
      <c r="DT34" s="606"/>
      <c r="DU34" s="606"/>
      <c r="DV34" s="607"/>
      <c r="DW34" s="608">
        <v>17</v>
      </c>
      <c r="DX34" s="637"/>
      <c r="DY34" s="637"/>
      <c r="DZ34" s="637"/>
      <c r="EA34" s="637"/>
      <c r="EB34" s="637"/>
      <c r="EC34" s="639"/>
    </row>
    <row r="35" spans="2:133" ht="11.25" customHeight="1">
      <c r="B35" s="600" t="s">
        <v>321</v>
      </c>
      <c r="C35" s="601"/>
      <c r="D35" s="601"/>
      <c r="E35" s="601"/>
      <c r="F35" s="601"/>
      <c r="G35" s="601"/>
      <c r="H35" s="601"/>
      <c r="I35" s="601"/>
      <c r="J35" s="601"/>
      <c r="K35" s="601"/>
      <c r="L35" s="601"/>
      <c r="M35" s="601"/>
      <c r="N35" s="601"/>
      <c r="O35" s="601"/>
      <c r="P35" s="601"/>
      <c r="Q35" s="602"/>
      <c r="R35" s="603">
        <v>685000</v>
      </c>
      <c r="S35" s="606"/>
      <c r="T35" s="606"/>
      <c r="U35" s="606"/>
      <c r="V35" s="606"/>
      <c r="W35" s="606"/>
      <c r="X35" s="606"/>
      <c r="Y35" s="607"/>
      <c r="Z35" s="665">
        <v>11.9</v>
      </c>
      <c r="AA35" s="665"/>
      <c r="AB35" s="665"/>
      <c r="AC35" s="665"/>
      <c r="AD35" s="666" t="s">
        <v>132</v>
      </c>
      <c r="AE35" s="666"/>
      <c r="AF35" s="666"/>
      <c r="AG35" s="666"/>
      <c r="AH35" s="666"/>
      <c r="AI35" s="666"/>
      <c r="AJ35" s="666"/>
      <c r="AK35" s="666"/>
      <c r="AL35" s="608" t="s">
        <v>235</v>
      </c>
      <c r="AM35" s="609"/>
      <c r="AN35" s="609"/>
      <c r="AO35" s="667"/>
      <c r="AP35" s="214"/>
      <c r="AQ35" s="671" t="s">
        <v>322</v>
      </c>
      <c r="AR35" s="672"/>
      <c r="AS35" s="672"/>
      <c r="AT35" s="672"/>
      <c r="AU35" s="672"/>
      <c r="AV35" s="672"/>
      <c r="AW35" s="672"/>
      <c r="AX35" s="672"/>
      <c r="AY35" s="673"/>
      <c r="AZ35" s="668">
        <v>572002</v>
      </c>
      <c r="BA35" s="669"/>
      <c r="BB35" s="669"/>
      <c r="BC35" s="669"/>
      <c r="BD35" s="669"/>
      <c r="BE35" s="669"/>
      <c r="BF35" s="670"/>
      <c r="BG35" s="674" t="s">
        <v>323</v>
      </c>
      <c r="BH35" s="675"/>
      <c r="BI35" s="675"/>
      <c r="BJ35" s="675"/>
      <c r="BK35" s="675"/>
      <c r="BL35" s="675"/>
      <c r="BM35" s="675"/>
      <c r="BN35" s="675"/>
      <c r="BO35" s="675"/>
      <c r="BP35" s="675"/>
      <c r="BQ35" s="675"/>
      <c r="BR35" s="675"/>
      <c r="BS35" s="675"/>
      <c r="BT35" s="675"/>
      <c r="BU35" s="676"/>
      <c r="BV35" s="668">
        <v>14478</v>
      </c>
      <c r="BW35" s="669"/>
      <c r="BX35" s="669"/>
      <c r="BY35" s="669"/>
      <c r="BZ35" s="669"/>
      <c r="CA35" s="669"/>
      <c r="CB35" s="670"/>
      <c r="CD35" s="647" t="s">
        <v>324</v>
      </c>
      <c r="CE35" s="644"/>
      <c r="CF35" s="644"/>
      <c r="CG35" s="644"/>
      <c r="CH35" s="644"/>
      <c r="CI35" s="644"/>
      <c r="CJ35" s="644"/>
      <c r="CK35" s="644"/>
      <c r="CL35" s="644"/>
      <c r="CM35" s="644"/>
      <c r="CN35" s="644"/>
      <c r="CO35" s="644"/>
      <c r="CP35" s="644"/>
      <c r="CQ35" s="645"/>
      <c r="CR35" s="603">
        <v>338316</v>
      </c>
      <c r="CS35" s="604"/>
      <c r="CT35" s="604"/>
      <c r="CU35" s="604"/>
      <c r="CV35" s="604"/>
      <c r="CW35" s="604"/>
      <c r="CX35" s="604"/>
      <c r="CY35" s="605"/>
      <c r="CZ35" s="608">
        <v>6.1</v>
      </c>
      <c r="DA35" s="637"/>
      <c r="DB35" s="637"/>
      <c r="DC35" s="638"/>
      <c r="DD35" s="611">
        <v>315603</v>
      </c>
      <c r="DE35" s="604"/>
      <c r="DF35" s="604"/>
      <c r="DG35" s="604"/>
      <c r="DH35" s="604"/>
      <c r="DI35" s="604"/>
      <c r="DJ35" s="604"/>
      <c r="DK35" s="605"/>
      <c r="DL35" s="611">
        <v>161098</v>
      </c>
      <c r="DM35" s="604"/>
      <c r="DN35" s="604"/>
      <c r="DO35" s="604"/>
      <c r="DP35" s="604"/>
      <c r="DQ35" s="604"/>
      <c r="DR35" s="604"/>
      <c r="DS35" s="604"/>
      <c r="DT35" s="604"/>
      <c r="DU35" s="604"/>
      <c r="DV35" s="605"/>
      <c r="DW35" s="608">
        <v>4.5999999999999996</v>
      </c>
      <c r="DX35" s="637"/>
      <c r="DY35" s="637"/>
      <c r="DZ35" s="637"/>
      <c r="EA35" s="637"/>
      <c r="EB35" s="637"/>
      <c r="EC35" s="639"/>
    </row>
    <row r="36" spans="2:133" ht="11.25" customHeight="1">
      <c r="B36" s="600" t="s">
        <v>325</v>
      </c>
      <c r="C36" s="601"/>
      <c r="D36" s="601"/>
      <c r="E36" s="601"/>
      <c r="F36" s="601"/>
      <c r="G36" s="601"/>
      <c r="H36" s="601"/>
      <c r="I36" s="601"/>
      <c r="J36" s="601"/>
      <c r="K36" s="601"/>
      <c r="L36" s="601"/>
      <c r="M36" s="601"/>
      <c r="N36" s="601"/>
      <c r="O36" s="601"/>
      <c r="P36" s="601"/>
      <c r="Q36" s="602"/>
      <c r="R36" s="603" t="s">
        <v>132</v>
      </c>
      <c r="S36" s="606"/>
      <c r="T36" s="606"/>
      <c r="U36" s="606"/>
      <c r="V36" s="606"/>
      <c r="W36" s="606"/>
      <c r="X36" s="606"/>
      <c r="Y36" s="607"/>
      <c r="Z36" s="665" t="s">
        <v>235</v>
      </c>
      <c r="AA36" s="665"/>
      <c r="AB36" s="665"/>
      <c r="AC36" s="665"/>
      <c r="AD36" s="666" t="s">
        <v>235</v>
      </c>
      <c r="AE36" s="666"/>
      <c r="AF36" s="666"/>
      <c r="AG36" s="666"/>
      <c r="AH36" s="666"/>
      <c r="AI36" s="666"/>
      <c r="AJ36" s="666"/>
      <c r="AK36" s="666"/>
      <c r="AL36" s="608" t="s">
        <v>235</v>
      </c>
      <c r="AM36" s="609"/>
      <c r="AN36" s="609"/>
      <c r="AO36" s="667"/>
      <c r="AQ36" s="640" t="s">
        <v>326</v>
      </c>
      <c r="AR36" s="641"/>
      <c r="AS36" s="641"/>
      <c r="AT36" s="641"/>
      <c r="AU36" s="641"/>
      <c r="AV36" s="641"/>
      <c r="AW36" s="641"/>
      <c r="AX36" s="641"/>
      <c r="AY36" s="642"/>
      <c r="AZ36" s="603">
        <v>184916</v>
      </c>
      <c r="BA36" s="606"/>
      <c r="BB36" s="606"/>
      <c r="BC36" s="606"/>
      <c r="BD36" s="604"/>
      <c r="BE36" s="604"/>
      <c r="BF36" s="643"/>
      <c r="BG36" s="647" t="s">
        <v>327</v>
      </c>
      <c r="BH36" s="644"/>
      <c r="BI36" s="644"/>
      <c r="BJ36" s="644"/>
      <c r="BK36" s="644"/>
      <c r="BL36" s="644"/>
      <c r="BM36" s="644"/>
      <c r="BN36" s="644"/>
      <c r="BO36" s="644"/>
      <c r="BP36" s="644"/>
      <c r="BQ36" s="644"/>
      <c r="BR36" s="644"/>
      <c r="BS36" s="644"/>
      <c r="BT36" s="644"/>
      <c r="BU36" s="645"/>
      <c r="BV36" s="603">
        <v>-25628</v>
      </c>
      <c r="BW36" s="606"/>
      <c r="BX36" s="606"/>
      <c r="BY36" s="606"/>
      <c r="BZ36" s="606"/>
      <c r="CA36" s="606"/>
      <c r="CB36" s="646"/>
      <c r="CD36" s="647" t="s">
        <v>328</v>
      </c>
      <c r="CE36" s="644"/>
      <c r="CF36" s="644"/>
      <c r="CG36" s="644"/>
      <c r="CH36" s="644"/>
      <c r="CI36" s="644"/>
      <c r="CJ36" s="644"/>
      <c r="CK36" s="644"/>
      <c r="CL36" s="644"/>
      <c r="CM36" s="644"/>
      <c r="CN36" s="644"/>
      <c r="CO36" s="644"/>
      <c r="CP36" s="644"/>
      <c r="CQ36" s="645"/>
      <c r="CR36" s="603">
        <v>791486</v>
      </c>
      <c r="CS36" s="606"/>
      <c r="CT36" s="606"/>
      <c r="CU36" s="606"/>
      <c r="CV36" s="606"/>
      <c r="CW36" s="606"/>
      <c r="CX36" s="606"/>
      <c r="CY36" s="607"/>
      <c r="CZ36" s="608">
        <v>14.2</v>
      </c>
      <c r="DA36" s="637"/>
      <c r="DB36" s="637"/>
      <c r="DC36" s="638"/>
      <c r="DD36" s="611">
        <v>569637</v>
      </c>
      <c r="DE36" s="606"/>
      <c r="DF36" s="606"/>
      <c r="DG36" s="606"/>
      <c r="DH36" s="606"/>
      <c r="DI36" s="606"/>
      <c r="DJ36" s="606"/>
      <c r="DK36" s="607"/>
      <c r="DL36" s="611">
        <v>443680</v>
      </c>
      <c r="DM36" s="606"/>
      <c r="DN36" s="606"/>
      <c r="DO36" s="606"/>
      <c r="DP36" s="606"/>
      <c r="DQ36" s="606"/>
      <c r="DR36" s="606"/>
      <c r="DS36" s="606"/>
      <c r="DT36" s="606"/>
      <c r="DU36" s="606"/>
      <c r="DV36" s="607"/>
      <c r="DW36" s="608">
        <v>12.7</v>
      </c>
      <c r="DX36" s="637"/>
      <c r="DY36" s="637"/>
      <c r="DZ36" s="637"/>
      <c r="EA36" s="637"/>
      <c r="EB36" s="637"/>
      <c r="EC36" s="639"/>
    </row>
    <row r="37" spans="2:133" ht="11.25" customHeight="1">
      <c r="B37" s="600" t="s">
        <v>329</v>
      </c>
      <c r="C37" s="601"/>
      <c r="D37" s="601"/>
      <c r="E37" s="601"/>
      <c r="F37" s="601"/>
      <c r="G37" s="601"/>
      <c r="H37" s="601"/>
      <c r="I37" s="601"/>
      <c r="J37" s="601"/>
      <c r="K37" s="601"/>
      <c r="L37" s="601"/>
      <c r="M37" s="601"/>
      <c r="N37" s="601"/>
      <c r="O37" s="601"/>
      <c r="P37" s="601"/>
      <c r="Q37" s="602"/>
      <c r="R37" s="603">
        <v>145000</v>
      </c>
      <c r="S37" s="606"/>
      <c r="T37" s="606"/>
      <c r="U37" s="606"/>
      <c r="V37" s="606"/>
      <c r="W37" s="606"/>
      <c r="X37" s="606"/>
      <c r="Y37" s="607"/>
      <c r="Z37" s="665">
        <v>2.5</v>
      </c>
      <c r="AA37" s="665"/>
      <c r="AB37" s="665"/>
      <c r="AC37" s="665"/>
      <c r="AD37" s="666" t="s">
        <v>132</v>
      </c>
      <c r="AE37" s="666"/>
      <c r="AF37" s="666"/>
      <c r="AG37" s="666"/>
      <c r="AH37" s="666"/>
      <c r="AI37" s="666"/>
      <c r="AJ37" s="666"/>
      <c r="AK37" s="666"/>
      <c r="AL37" s="608" t="s">
        <v>132</v>
      </c>
      <c r="AM37" s="609"/>
      <c r="AN37" s="609"/>
      <c r="AO37" s="667"/>
      <c r="AQ37" s="640" t="s">
        <v>330</v>
      </c>
      <c r="AR37" s="641"/>
      <c r="AS37" s="641"/>
      <c r="AT37" s="641"/>
      <c r="AU37" s="641"/>
      <c r="AV37" s="641"/>
      <c r="AW37" s="641"/>
      <c r="AX37" s="641"/>
      <c r="AY37" s="642"/>
      <c r="AZ37" s="603">
        <v>42953</v>
      </c>
      <c r="BA37" s="606"/>
      <c r="BB37" s="606"/>
      <c r="BC37" s="606"/>
      <c r="BD37" s="604"/>
      <c r="BE37" s="604"/>
      <c r="BF37" s="643"/>
      <c r="BG37" s="647" t="s">
        <v>331</v>
      </c>
      <c r="BH37" s="644"/>
      <c r="BI37" s="644"/>
      <c r="BJ37" s="644"/>
      <c r="BK37" s="644"/>
      <c r="BL37" s="644"/>
      <c r="BM37" s="644"/>
      <c r="BN37" s="644"/>
      <c r="BO37" s="644"/>
      <c r="BP37" s="644"/>
      <c r="BQ37" s="644"/>
      <c r="BR37" s="644"/>
      <c r="BS37" s="644"/>
      <c r="BT37" s="644"/>
      <c r="BU37" s="645"/>
      <c r="BV37" s="603">
        <v>655</v>
      </c>
      <c r="BW37" s="606"/>
      <c r="BX37" s="606"/>
      <c r="BY37" s="606"/>
      <c r="BZ37" s="606"/>
      <c r="CA37" s="606"/>
      <c r="CB37" s="646"/>
      <c r="CD37" s="647" t="s">
        <v>332</v>
      </c>
      <c r="CE37" s="644"/>
      <c r="CF37" s="644"/>
      <c r="CG37" s="644"/>
      <c r="CH37" s="644"/>
      <c r="CI37" s="644"/>
      <c r="CJ37" s="644"/>
      <c r="CK37" s="644"/>
      <c r="CL37" s="644"/>
      <c r="CM37" s="644"/>
      <c r="CN37" s="644"/>
      <c r="CO37" s="644"/>
      <c r="CP37" s="644"/>
      <c r="CQ37" s="645"/>
      <c r="CR37" s="603">
        <v>330472</v>
      </c>
      <c r="CS37" s="604"/>
      <c r="CT37" s="604"/>
      <c r="CU37" s="604"/>
      <c r="CV37" s="604"/>
      <c r="CW37" s="604"/>
      <c r="CX37" s="604"/>
      <c r="CY37" s="605"/>
      <c r="CZ37" s="608">
        <v>5.9</v>
      </c>
      <c r="DA37" s="637"/>
      <c r="DB37" s="637"/>
      <c r="DC37" s="638"/>
      <c r="DD37" s="611">
        <v>309672</v>
      </c>
      <c r="DE37" s="604"/>
      <c r="DF37" s="604"/>
      <c r="DG37" s="604"/>
      <c r="DH37" s="604"/>
      <c r="DI37" s="604"/>
      <c r="DJ37" s="604"/>
      <c r="DK37" s="605"/>
      <c r="DL37" s="611">
        <v>300355</v>
      </c>
      <c r="DM37" s="604"/>
      <c r="DN37" s="604"/>
      <c r="DO37" s="604"/>
      <c r="DP37" s="604"/>
      <c r="DQ37" s="604"/>
      <c r="DR37" s="604"/>
      <c r="DS37" s="604"/>
      <c r="DT37" s="604"/>
      <c r="DU37" s="604"/>
      <c r="DV37" s="605"/>
      <c r="DW37" s="608">
        <v>8.6</v>
      </c>
      <c r="DX37" s="637"/>
      <c r="DY37" s="637"/>
      <c r="DZ37" s="637"/>
      <c r="EA37" s="637"/>
      <c r="EB37" s="637"/>
      <c r="EC37" s="639"/>
    </row>
    <row r="38" spans="2:133" ht="11.25" customHeight="1">
      <c r="B38" s="615" t="s">
        <v>333</v>
      </c>
      <c r="C38" s="616"/>
      <c r="D38" s="616"/>
      <c r="E38" s="616"/>
      <c r="F38" s="616"/>
      <c r="G38" s="616"/>
      <c r="H38" s="616"/>
      <c r="I38" s="616"/>
      <c r="J38" s="616"/>
      <c r="K38" s="616"/>
      <c r="L38" s="616"/>
      <c r="M38" s="616"/>
      <c r="N38" s="616"/>
      <c r="O38" s="616"/>
      <c r="P38" s="616"/>
      <c r="Q38" s="617"/>
      <c r="R38" s="618">
        <v>5777300</v>
      </c>
      <c r="S38" s="655"/>
      <c r="T38" s="655"/>
      <c r="U38" s="655"/>
      <c r="V38" s="655"/>
      <c r="W38" s="655"/>
      <c r="X38" s="655"/>
      <c r="Y38" s="660"/>
      <c r="Z38" s="661">
        <v>100</v>
      </c>
      <c r="AA38" s="661"/>
      <c r="AB38" s="661"/>
      <c r="AC38" s="661"/>
      <c r="AD38" s="662">
        <v>3349039</v>
      </c>
      <c r="AE38" s="662"/>
      <c r="AF38" s="662"/>
      <c r="AG38" s="662"/>
      <c r="AH38" s="662"/>
      <c r="AI38" s="662"/>
      <c r="AJ38" s="662"/>
      <c r="AK38" s="662"/>
      <c r="AL38" s="621">
        <v>100</v>
      </c>
      <c r="AM38" s="663"/>
      <c r="AN38" s="663"/>
      <c r="AO38" s="664"/>
      <c r="AQ38" s="640" t="s">
        <v>334</v>
      </c>
      <c r="AR38" s="641"/>
      <c r="AS38" s="641"/>
      <c r="AT38" s="641"/>
      <c r="AU38" s="641"/>
      <c r="AV38" s="641"/>
      <c r="AW38" s="641"/>
      <c r="AX38" s="641"/>
      <c r="AY38" s="642"/>
      <c r="AZ38" s="603">
        <v>23420</v>
      </c>
      <c r="BA38" s="606"/>
      <c r="BB38" s="606"/>
      <c r="BC38" s="606"/>
      <c r="BD38" s="604"/>
      <c r="BE38" s="604"/>
      <c r="BF38" s="643"/>
      <c r="BG38" s="647" t="s">
        <v>335</v>
      </c>
      <c r="BH38" s="644"/>
      <c r="BI38" s="644"/>
      <c r="BJ38" s="644"/>
      <c r="BK38" s="644"/>
      <c r="BL38" s="644"/>
      <c r="BM38" s="644"/>
      <c r="BN38" s="644"/>
      <c r="BO38" s="644"/>
      <c r="BP38" s="644"/>
      <c r="BQ38" s="644"/>
      <c r="BR38" s="644"/>
      <c r="BS38" s="644"/>
      <c r="BT38" s="644"/>
      <c r="BU38" s="645"/>
      <c r="BV38" s="603">
        <v>996</v>
      </c>
      <c r="BW38" s="606"/>
      <c r="BX38" s="606"/>
      <c r="BY38" s="606"/>
      <c r="BZ38" s="606"/>
      <c r="CA38" s="606"/>
      <c r="CB38" s="646"/>
      <c r="CD38" s="647" t="s">
        <v>336</v>
      </c>
      <c r="CE38" s="644"/>
      <c r="CF38" s="644"/>
      <c r="CG38" s="644"/>
      <c r="CH38" s="644"/>
      <c r="CI38" s="644"/>
      <c r="CJ38" s="644"/>
      <c r="CK38" s="644"/>
      <c r="CL38" s="644"/>
      <c r="CM38" s="644"/>
      <c r="CN38" s="644"/>
      <c r="CO38" s="644"/>
      <c r="CP38" s="644"/>
      <c r="CQ38" s="645"/>
      <c r="CR38" s="603">
        <v>572002</v>
      </c>
      <c r="CS38" s="606"/>
      <c r="CT38" s="606"/>
      <c r="CU38" s="606"/>
      <c r="CV38" s="606"/>
      <c r="CW38" s="606"/>
      <c r="CX38" s="606"/>
      <c r="CY38" s="607"/>
      <c r="CZ38" s="608">
        <v>10.3</v>
      </c>
      <c r="DA38" s="637"/>
      <c r="DB38" s="637"/>
      <c r="DC38" s="638"/>
      <c r="DD38" s="611">
        <v>487874</v>
      </c>
      <c r="DE38" s="606"/>
      <c r="DF38" s="606"/>
      <c r="DG38" s="606"/>
      <c r="DH38" s="606"/>
      <c r="DI38" s="606"/>
      <c r="DJ38" s="606"/>
      <c r="DK38" s="607"/>
      <c r="DL38" s="611">
        <v>228332</v>
      </c>
      <c r="DM38" s="606"/>
      <c r="DN38" s="606"/>
      <c r="DO38" s="606"/>
      <c r="DP38" s="606"/>
      <c r="DQ38" s="606"/>
      <c r="DR38" s="606"/>
      <c r="DS38" s="606"/>
      <c r="DT38" s="606"/>
      <c r="DU38" s="606"/>
      <c r="DV38" s="607"/>
      <c r="DW38" s="608">
        <v>6.5</v>
      </c>
      <c r="DX38" s="637"/>
      <c r="DY38" s="637"/>
      <c r="DZ38" s="637"/>
      <c r="EA38" s="637"/>
      <c r="EB38" s="637"/>
      <c r="EC38" s="639"/>
    </row>
    <row r="39" spans="2:133" ht="11.25" customHeight="1">
      <c r="AQ39" s="640" t="s">
        <v>337</v>
      </c>
      <c r="AR39" s="641"/>
      <c r="AS39" s="641"/>
      <c r="AT39" s="641"/>
      <c r="AU39" s="641"/>
      <c r="AV39" s="641"/>
      <c r="AW39" s="641"/>
      <c r="AX39" s="641"/>
      <c r="AY39" s="642"/>
      <c r="AZ39" s="603" t="s">
        <v>235</v>
      </c>
      <c r="BA39" s="606"/>
      <c r="BB39" s="606"/>
      <c r="BC39" s="606"/>
      <c r="BD39" s="604"/>
      <c r="BE39" s="604"/>
      <c r="BF39" s="643"/>
      <c r="BG39" s="648" t="s">
        <v>338</v>
      </c>
      <c r="BH39" s="649"/>
      <c r="BI39" s="649"/>
      <c r="BJ39" s="649"/>
      <c r="BK39" s="649"/>
      <c r="BL39" s="215"/>
      <c r="BM39" s="644" t="s">
        <v>339</v>
      </c>
      <c r="BN39" s="644"/>
      <c r="BO39" s="644"/>
      <c r="BP39" s="644"/>
      <c r="BQ39" s="644"/>
      <c r="BR39" s="644"/>
      <c r="BS39" s="644"/>
      <c r="BT39" s="644"/>
      <c r="BU39" s="645"/>
      <c r="BV39" s="603">
        <v>88</v>
      </c>
      <c r="BW39" s="606"/>
      <c r="BX39" s="606"/>
      <c r="BY39" s="606"/>
      <c r="BZ39" s="606"/>
      <c r="CA39" s="606"/>
      <c r="CB39" s="646"/>
      <c r="CD39" s="647" t="s">
        <v>340</v>
      </c>
      <c r="CE39" s="644"/>
      <c r="CF39" s="644"/>
      <c r="CG39" s="644"/>
      <c r="CH39" s="644"/>
      <c r="CI39" s="644"/>
      <c r="CJ39" s="644"/>
      <c r="CK39" s="644"/>
      <c r="CL39" s="644"/>
      <c r="CM39" s="644"/>
      <c r="CN39" s="644"/>
      <c r="CO39" s="644"/>
      <c r="CP39" s="644"/>
      <c r="CQ39" s="645"/>
      <c r="CR39" s="603">
        <v>32554</v>
      </c>
      <c r="CS39" s="604"/>
      <c r="CT39" s="604"/>
      <c r="CU39" s="604"/>
      <c r="CV39" s="604"/>
      <c r="CW39" s="604"/>
      <c r="CX39" s="604"/>
      <c r="CY39" s="605"/>
      <c r="CZ39" s="608">
        <v>0.6</v>
      </c>
      <c r="DA39" s="637"/>
      <c r="DB39" s="637"/>
      <c r="DC39" s="638"/>
      <c r="DD39" s="611">
        <v>22576</v>
      </c>
      <c r="DE39" s="604"/>
      <c r="DF39" s="604"/>
      <c r="DG39" s="604"/>
      <c r="DH39" s="604"/>
      <c r="DI39" s="604"/>
      <c r="DJ39" s="604"/>
      <c r="DK39" s="605"/>
      <c r="DL39" s="611" t="s">
        <v>132</v>
      </c>
      <c r="DM39" s="604"/>
      <c r="DN39" s="604"/>
      <c r="DO39" s="604"/>
      <c r="DP39" s="604"/>
      <c r="DQ39" s="604"/>
      <c r="DR39" s="604"/>
      <c r="DS39" s="604"/>
      <c r="DT39" s="604"/>
      <c r="DU39" s="604"/>
      <c r="DV39" s="605"/>
      <c r="DW39" s="608" t="s">
        <v>235</v>
      </c>
      <c r="DX39" s="637"/>
      <c r="DY39" s="637"/>
      <c r="DZ39" s="637"/>
      <c r="EA39" s="637"/>
      <c r="EB39" s="637"/>
      <c r="EC39" s="639"/>
    </row>
    <row r="40" spans="2:133" ht="11.25" customHeight="1">
      <c r="AQ40" s="640" t="s">
        <v>341</v>
      </c>
      <c r="AR40" s="641"/>
      <c r="AS40" s="641"/>
      <c r="AT40" s="641"/>
      <c r="AU40" s="641"/>
      <c r="AV40" s="641"/>
      <c r="AW40" s="641"/>
      <c r="AX40" s="641"/>
      <c r="AY40" s="642"/>
      <c r="AZ40" s="603">
        <v>91354</v>
      </c>
      <c r="BA40" s="606"/>
      <c r="BB40" s="606"/>
      <c r="BC40" s="606"/>
      <c r="BD40" s="604"/>
      <c r="BE40" s="604"/>
      <c r="BF40" s="643"/>
      <c r="BG40" s="648"/>
      <c r="BH40" s="649"/>
      <c r="BI40" s="649"/>
      <c r="BJ40" s="649"/>
      <c r="BK40" s="649"/>
      <c r="BL40" s="215"/>
      <c r="BM40" s="644" t="s">
        <v>342</v>
      </c>
      <c r="BN40" s="644"/>
      <c r="BO40" s="644"/>
      <c r="BP40" s="644"/>
      <c r="BQ40" s="644"/>
      <c r="BR40" s="644"/>
      <c r="BS40" s="644"/>
      <c r="BT40" s="644"/>
      <c r="BU40" s="645"/>
      <c r="BV40" s="603">
        <v>115</v>
      </c>
      <c r="BW40" s="606"/>
      <c r="BX40" s="606"/>
      <c r="BY40" s="606"/>
      <c r="BZ40" s="606"/>
      <c r="CA40" s="606"/>
      <c r="CB40" s="646"/>
      <c r="CD40" s="647" t="s">
        <v>343</v>
      </c>
      <c r="CE40" s="644"/>
      <c r="CF40" s="644"/>
      <c r="CG40" s="644"/>
      <c r="CH40" s="644"/>
      <c r="CI40" s="644"/>
      <c r="CJ40" s="644"/>
      <c r="CK40" s="644"/>
      <c r="CL40" s="644"/>
      <c r="CM40" s="644"/>
      <c r="CN40" s="644"/>
      <c r="CO40" s="644"/>
      <c r="CP40" s="644"/>
      <c r="CQ40" s="645"/>
      <c r="CR40" s="603">
        <v>33000</v>
      </c>
      <c r="CS40" s="606"/>
      <c r="CT40" s="606"/>
      <c r="CU40" s="606"/>
      <c r="CV40" s="606"/>
      <c r="CW40" s="606"/>
      <c r="CX40" s="606"/>
      <c r="CY40" s="607"/>
      <c r="CZ40" s="608">
        <v>0.6</v>
      </c>
      <c r="DA40" s="637"/>
      <c r="DB40" s="637"/>
      <c r="DC40" s="638"/>
      <c r="DD40" s="611" t="s">
        <v>132</v>
      </c>
      <c r="DE40" s="606"/>
      <c r="DF40" s="606"/>
      <c r="DG40" s="606"/>
      <c r="DH40" s="606"/>
      <c r="DI40" s="606"/>
      <c r="DJ40" s="606"/>
      <c r="DK40" s="607"/>
      <c r="DL40" s="611" t="s">
        <v>235</v>
      </c>
      <c r="DM40" s="606"/>
      <c r="DN40" s="606"/>
      <c r="DO40" s="606"/>
      <c r="DP40" s="606"/>
      <c r="DQ40" s="606"/>
      <c r="DR40" s="606"/>
      <c r="DS40" s="606"/>
      <c r="DT40" s="606"/>
      <c r="DU40" s="606"/>
      <c r="DV40" s="607"/>
      <c r="DW40" s="608" t="s">
        <v>235</v>
      </c>
      <c r="DX40" s="637"/>
      <c r="DY40" s="637"/>
      <c r="DZ40" s="637"/>
      <c r="EA40" s="637"/>
      <c r="EB40" s="637"/>
      <c r="EC40" s="639"/>
    </row>
    <row r="41" spans="2:133" ht="11.25" customHeight="1">
      <c r="AQ41" s="652" t="s">
        <v>344</v>
      </c>
      <c r="AR41" s="653"/>
      <c r="AS41" s="653"/>
      <c r="AT41" s="653"/>
      <c r="AU41" s="653"/>
      <c r="AV41" s="653"/>
      <c r="AW41" s="653"/>
      <c r="AX41" s="653"/>
      <c r="AY41" s="654"/>
      <c r="AZ41" s="618">
        <v>229359</v>
      </c>
      <c r="BA41" s="655"/>
      <c r="BB41" s="655"/>
      <c r="BC41" s="655"/>
      <c r="BD41" s="619"/>
      <c r="BE41" s="619"/>
      <c r="BF41" s="656"/>
      <c r="BG41" s="650"/>
      <c r="BH41" s="651"/>
      <c r="BI41" s="651"/>
      <c r="BJ41" s="651"/>
      <c r="BK41" s="651"/>
      <c r="BL41" s="216"/>
      <c r="BM41" s="657" t="s">
        <v>345</v>
      </c>
      <c r="BN41" s="657"/>
      <c r="BO41" s="657"/>
      <c r="BP41" s="657"/>
      <c r="BQ41" s="657"/>
      <c r="BR41" s="657"/>
      <c r="BS41" s="657"/>
      <c r="BT41" s="657"/>
      <c r="BU41" s="658"/>
      <c r="BV41" s="618">
        <v>323</v>
      </c>
      <c r="BW41" s="655"/>
      <c r="BX41" s="655"/>
      <c r="BY41" s="655"/>
      <c r="BZ41" s="655"/>
      <c r="CA41" s="655"/>
      <c r="CB41" s="659"/>
      <c r="CD41" s="647" t="s">
        <v>346</v>
      </c>
      <c r="CE41" s="644"/>
      <c r="CF41" s="644"/>
      <c r="CG41" s="644"/>
      <c r="CH41" s="644"/>
      <c r="CI41" s="644"/>
      <c r="CJ41" s="644"/>
      <c r="CK41" s="644"/>
      <c r="CL41" s="644"/>
      <c r="CM41" s="644"/>
      <c r="CN41" s="644"/>
      <c r="CO41" s="644"/>
      <c r="CP41" s="644"/>
      <c r="CQ41" s="645"/>
      <c r="CR41" s="603" t="s">
        <v>250</v>
      </c>
      <c r="CS41" s="604"/>
      <c r="CT41" s="604"/>
      <c r="CU41" s="604"/>
      <c r="CV41" s="604"/>
      <c r="CW41" s="604"/>
      <c r="CX41" s="604"/>
      <c r="CY41" s="605"/>
      <c r="CZ41" s="608" t="s">
        <v>235</v>
      </c>
      <c r="DA41" s="637"/>
      <c r="DB41" s="637"/>
      <c r="DC41" s="638"/>
      <c r="DD41" s="611" t="s">
        <v>235</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348</v>
      </c>
      <c r="CE42" s="601"/>
      <c r="CF42" s="601"/>
      <c r="CG42" s="601"/>
      <c r="CH42" s="601"/>
      <c r="CI42" s="601"/>
      <c r="CJ42" s="601"/>
      <c r="CK42" s="601"/>
      <c r="CL42" s="601"/>
      <c r="CM42" s="601"/>
      <c r="CN42" s="601"/>
      <c r="CO42" s="601"/>
      <c r="CP42" s="601"/>
      <c r="CQ42" s="602"/>
      <c r="CR42" s="603">
        <v>1096992</v>
      </c>
      <c r="CS42" s="606"/>
      <c r="CT42" s="606"/>
      <c r="CU42" s="606"/>
      <c r="CV42" s="606"/>
      <c r="CW42" s="606"/>
      <c r="CX42" s="606"/>
      <c r="CY42" s="607"/>
      <c r="CZ42" s="608">
        <v>19.7</v>
      </c>
      <c r="DA42" s="609"/>
      <c r="DB42" s="609"/>
      <c r="DC42" s="610"/>
      <c r="DD42" s="611">
        <v>346109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350</v>
      </c>
      <c r="CE43" s="601"/>
      <c r="CF43" s="601"/>
      <c r="CG43" s="601"/>
      <c r="CH43" s="601"/>
      <c r="CI43" s="601"/>
      <c r="CJ43" s="601"/>
      <c r="CK43" s="601"/>
      <c r="CL43" s="601"/>
      <c r="CM43" s="601"/>
      <c r="CN43" s="601"/>
      <c r="CO43" s="601"/>
      <c r="CP43" s="601"/>
      <c r="CQ43" s="602"/>
      <c r="CR43" s="603">
        <v>13201</v>
      </c>
      <c r="CS43" s="604"/>
      <c r="CT43" s="604"/>
      <c r="CU43" s="604"/>
      <c r="CV43" s="604"/>
      <c r="CW43" s="604"/>
      <c r="CX43" s="604"/>
      <c r="CY43" s="605"/>
      <c r="CZ43" s="608">
        <v>0.2</v>
      </c>
      <c r="DA43" s="637"/>
      <c r="DB43" s="637"/>
      <c r="DC43" s="638"/>
      <c r="DD43" s="611">
        <v>13201</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351</v>
      </c>
      <c r="CD44" s="631" t="s">
        <v>303</v>
      </c>
      <c r="CE44" s="632"/>
      <c r="CF44" s="600" t="s">
        <v>352</v>
      </c>
      <c r="CG44" s="601"/>
      <c r="CH44" s="601"/>
      <c r="CI44" s="601"/>
      <c r="CJ44" s="601"/>
      <c r="CK44" s="601"/>
      <c r="CL44" s="601"/>
      <c r="CM44" s="601"/>
      <c r="CN44" s="601"/>
      <c r="CO44" s="601"/>
      <c r="CP44" s="601"/>
      <c r="CQ44" s="602"/>
      <c r="CR44" s="603">
        <v>801364</v>
      </c>
      <c r="CS44" s="606"/>
      <c r="CT44" s="606"/>
      <c r="CU44" s="606"/>
      <c r="CV44" s="606"/>
      <c r="CW44" s="606"/>
      <c r="CX44" s="606"/>
      <c r="CY44" s="607"/>
      <c r="CZ44" s="608">
        <v>14.4</v>
      </c>
      <c r="DA44" s="609"/>
      <c r="DB44" s="609"/>
      <c r="DC44" s="610"/>
      <c r="DD44" s="611">
        <v>220700</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353</v>
      </c>
      <c r="CG45" s="601"/>
      <c r="CH45" s="601"/>
      <c r="CI45" s="601"/>
      <c r="CJ45" s="601"/>
      <c r="CK45" s="601"/>
      <c r="CL45" s="601"/>
      <c r="CM45" s="601"/>
      <c r="CN45" s="601"/>
      <c r="CO45" s="601"/>
      <c r="CP45" s="601"/>
      <c r="CQ45" s="602"/>
      <c r="CR45" s="603">
        <v>249751</v>
      </c>
      <c r="CS45" s="604"/>
      <c r="CT45" s="604"/>
      <c r="CU45" s="604"/>
      <c r="CV45" s="604"/>
      <c r="CW45" s="604"/>
      <c r="CX45" s="604"/>
      <c r="CY45" s="605"/>
      <c r="CZ45" s="608">
        <v>4.5</v>
      </c>
      <c r="DA45" s="637"/>
      <c r="DB45" s="637"/>
      <c r="DC45" s="638"/>
      <c r="DD45" s="611">
        <v>26588</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354</v>
      </c>
      <c r="CG46" s="601"/>
      <c r="CH46" s="601"/>
      <c r="CI46" s="601"/>
      <c r="CJ46" s="601"/>
      <c r="CK46" s="601"/>
      <c r="CL46" s="601"/>
      <c r="CM46" s="601"/>
      <c r="CN46" s="601"/>
      <c r="CO46" s="601"/>
      <c r="CP46" s="601"/>
      <c r="CQ46" s="602"/>
      <c r="CR46" s="603">
        <v>551613</v>
      </c>
      <c r="CS46" s="606"/>
      <c r="CT46" s="606"/>
      <c r="CU46" s="606"/>
      <c r="CV46" s="606"/>
      <c r="CW46" s="606"/>
      <c r="CX46" s="606"/>
      <c r="CY46" s="607"/>
      <c r="CZ46" s="608">
        <v>9.9</v>
      </c>
      <c r="DA46" s="609"/>
      <c r="DB46" s="609"/>
      <c r="DC46" s="610"/>
      <c r="DD46" s="611">
        <v>194112</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355</v>
      </c>
      <c r="CG47" s="601"/>
      <c r="CH47" s="601"/>
      <c r="CI47" s="601"/>
      <c r="CJ47" s="601"/>
      <c r="CK47" s="601"/>
      <c r="CL47" s="601"/>
      <c r="CM47" s="601"/>
      <c r="CN47" s="601"/>
      <c r="CO47" s="601"/>
      <c r="CP47" s="601"/>
      <c r="CQ47" s="602"/>
      <c r="CR47" s="603">
        <v>295628</v>
      </c>
      <c r="CS47" s="604"/>
      <c r="CT47" s="604"/>
      <c r="CU47" s="604"/>
      <c r="CV47" s="604"/>
      <c r="CW47" s="604"/>
      <c r="CX47" s="604"/>
      <c r="CY47" s="605"/>
      <c r="CZ47" s="608">
        <v>5.3</v>
      </c>
      <c r="DA47" s="637"/>
      <c r="DB47" s="637"/>
      <c r="DC47" s="638"/>
      <c r="DD47" s="611">
        <v>125409</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356</v>
      </c>
      <c r="CG48" s="601"/>
      <c r="CH48" s="601"/>
      <c r="CI48" s="601"/>
      <c r="CJ48" s="601"/>
      <c r="CK48" s="601"/>
      <c r="CL48" s="601"/>
      <c r="CM48" s="601"/>
      <c r="CN48" s="601"/>
      <c r="CO48" s="601"/>
      <c r="CP48" s="601"/>
      <c r="CQ48" s="602"/>
      <c r="CR48" s="603" t="s">
        <v>235</v>
      </c>
      <c r="CS48" s="606"/>
      <c r="CT48" s="606"/>
      <c r="CU48" s="606"/>
      <c r="CV48" s="606"/>
      <c r="CW48" s="606"/>
      <c r="CX48" s="606"/>
      <c r="CY48" s="607"/>
      <c r="CZ48" s="608" t="s">
        <v>235</v>
      </c>
      <c r="DA48" s="609"/>
      <c r="DB48" s="609"/>
      <c r="DC48" s="610"/>
      <c r="DD48" s="611" t="s">
        <v>235</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357</v>
      </c>
      <c r="CE49" s="616"/>
      <c r="CF49" s="616"/>
      <c r="CG49" s="616"/>
      <c r="CH49" s="616"/>
      <c r="CI49" s="616"/>
      <c r="CJ49" s="616"/>
      <c r="CK49" s="616"/>
      <c r="CL49" s="616"/>
      <c r="CM49" s="616"/>
      <c r="CN49" s="616"/>
      <c r="CO49" s="616"/>
      <c r="CP49" s="616"/>
      <c r="CQ49" s="617"/>
      <c r="CR49" s="618">
        <v>5562320</v>
      </c>
      <c r="CS49" s="619"/>
      <c r="CT49" s="619"/>
      <c r="CU49" s="619"/>
      <c r="CV49" s="619"/>
      <c r="CW49" s="619"/>
      <c r="CX49" s="619"/>
      <c r="CY49" s="620"/>
      <c r="CZ49" s="621">
        <v>100</v>
      </c>
      <c r="DA49" s="622"/>
      <c r="DB49" s="622"/>
      <c r="DC49" s="623"/>
      <c r="DD49" s="624">
        <v>4103422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MdWgCUixiFVtl06EQhZI17QS8edsh7gwjNUJlOuJHXGflkz0JICe97nJVC5xSnV6i0ALQYIdhjrVowM3TvGmRA==" saltValue="gx2afyeySOP0oadfIr1Ts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77" sqref="AU77:AY77"/>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359</v>
      </c>
      <c r="DK2" s="1142"/>
      <c r="DL2" s="1142"/>
      <c r="DM2" s="1142"/>
      <c r="DN2" s="1142"/>
      <c r="DO2" s="1143"/>
      <c r="DP2" s="229"/>
      <c r="DQ2" s="1141" t="s">
        <v>360</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361</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363</v>
      </c>
      <c r="B5" s="1027"/>
      <c r="C5" s="1027"/>
      <c r="D5" s="1027"/>
      <c r="E5" s="1027"/>
      <c r="F5" s="1027"/>
      <c r="G5" s="1027"/>
      <c r="H5" s="1027"/>
      <c r="I5" s="1027"/>
      <c r="J5" s="1027"/>
      <c r="K5" s="1027"/>
      <c r="L5" s="1027"/>
      <c r="M5" s="1027"/>
      <c r="N5" s="1027"/>
      <c r="O5" s="1027"/>
      <c r="P5" s="1028"/>
      <c r="Q5" s="1032" t="s">
        <v>364</v>
      </c>
      <c r="R5" s="1033"/>
      <c r="S5" s="1033"/>
      <c r="T5" s="1033"/>
      <c r="U5" s="1034"/>
      <c r="V5" s="1032" t="s">
        <v>365</v>
      </c>
      <c r="W5" s="1033"/>
      <c r="X5" s="1033"/>
      <c r="Y5" s="1033"/>
      <c r="Z5" s="1034"/>
      <c r="AA5" s="1032" t="s">
        <v>366</v>
      </c>
      <c r="AB5" s="1033"/>
      <c r="AC5" s="1033"/>
      <c r="AD5" s="1033"/>
      <c r="AE5" s="1033"/>
      <c r="AF5" s="1144" t="s">
        <v>367</v>
      </c>
      <c r="AG5" s="1033"/>
      <c r="AH5" s="1033"/>
      <c r="AI5" s="1033"/>
      <c r="AJ5" s="1048"/>
      <c r="AK5" s="1033" t="s">
        <v>368</v>
      </c>
      <c r="AL5" s="1033"/>
      <c r="AM5" s="1033"/>
      <c r="AN5" s="1033"/>
      <c r="AO5" s="1034"/>
      <c r="AP5" s="1032" t="s">
        <v>369</v>
      </c>
      <c r="AQ5" s="1033"/>
      <c r="AR5" s="1033"/>
      <c r="AS5" s="1033"/>
      <c r="AT5" s="1034"/>
      <c r="AU5" s="1032" t="s">
        <v>370</v>
      </c>
      <c r="AV5" s="1033"/>
      <c r="AW5" s="1033"/>
      <c r="AX5" s="1033"/>
      <c r="AY5" s="1048"/>
      <c r="AZ5" s="236"/>
      <c r="BA5" s="236"/>
      <c r="BB5" s="236"/>
      <c r="BC5" s="236"/>
      <c r="BD5" s="236"/>
      <c r="BE5" s="237"/>
      <c r="BF5" s="237"/>
      <c r="BG5" s="237"/>
      <c r="BH5" s="237"/>
      <c r="BI5" s="237"/>
      <c r="BJ5" s="237"/>
      <c r="BK5" s="237"/>
      <c r="BL5" s="237"/>
      <c r="BM5" s="237"/>
      <c r="BN5" s="237"/>
      <c r="BO5" s="237"/>
      <c r="BP5" s="237"/>
      <c r="BQ5" s="1026" t="s">
        <v>371</v>
      </c>
      <c r="BR5" s="1027"/>
      <c r="BS5" s="1027"/>
      <c r="BT5" s="1027"/>
      <c r="BU5" s="1027"/>
      <c r="BV5" s="1027"/>
      <c r="BW5" s="1027"/>
      <c r="BX5" s="1027"/>
      <c r="BY5" s="1027"/>
      <c r="BZ5" s="1027"/>
      <c r="CA5" s="1027"/>
      <c r="CB5" s="1027"/>
      <c r="CC5" s="1027"/>
      <c r="CD5" s="1027"/>
      <c r="CE5" s="1027"/>
      <c r="CF5" s="1027"/>
      <c r="CG5" s="1028"/>
      <c r="CH5" s="1032" t="s">
        <v>372</v>
      </c>
      <c r="CI5" s="1033"/>
      <c r="CJ5" s="1033"/>
      <c r="CK5" s="1033"/>
      <c r="CL5" s="1034"/>
      <c r="CM5" s="1032" t="s">
        <v>373</v>
      </c>
      <c r="CN5" s="1033"/>
      <c r="CO5" s="1033"/>
      <c r="CP5" s="1033"/>
      <c r="CQ5" s="1034"/>
      <c r="CR5" s="1032" t="s">
        <v>374</v>
      </c>
      <c r="CS5" s="1033"/>
      <c r="CT5" s="1033"/>
      <c r="CU5" s="1033"/>
      <c r="CV5" s="1034"/>
      <c r="CW5" s="1032" t="s">
        <v>375</v>
      </c>
      <c r="CX5" s="1033"/>
      <c r="CY5" s="1033"/>
      <c r="CZ5" s="1033"/>
      <c r="DA5" s="1034"/>
      <c r="DB5" s="1032" t="s">
        <v>376</v>
      </c>
      <c r="DC5" s="1033"/>
      <c r="DD5" s="1033"/>
      <c r="DE5" s="1033"/>
      <c r="DF5" s="1034"/>
      <c r="DG5" s="1129" t="s">
        <v>377</v>
      </c>
      <c r="DH5" s="1130"/>
      <c r="DI5" s="1130"/>
      <c r="DJ5" s="1130"/>
      <c r="DK5" s="1131"/>
      <c r="DL5" s="1129" t="s">
        <v>378</v>
      </c>
      <c r="DM5" s="1130"/>
      <c r="DN5" s="1130"/>
      <c r="DO5" s="1130"/>
      <c r="DP5" s="1131"/>
      <c r="DQ5" s="1032" t="s">
        <v>379</v>
      </c>
      <c r="DR5" s="1033"/>
      <c r="DS5" s="1033"/>
      <c r="DT5" s="1033"/>
      <c r="DU5" s="1034"/>
      <c r="DV5" s="1032" t="s">
        <v>370</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380</v>
      </c>
      <c r="C7" s="1082"/>
      <c r="D7" s="1082"/>
      <c r="E7" s="1082"/>
      <c r="F7" s="1082"/>
      <c r="G7" s="1082"/>
      <c r="H7" s="1082"/>
      <c r="I7" s="1082"/>
      <c r="J7" s="1082"/>
      <c r="K7" s="1082"/>
      <c r="L7" s="1082"/>
      <c r="M7" s="1082"/>
      <c r="N7" s="1082"/>
      <c r="O7" s="1082"/>
      <c r="P7" s="1083"/>
      <c r="Q7" s="1135">
        <v>5777</v>
      </c>
      <c r="R7" s="1136"/>
      <c r="S7" s="1136"/>
      <c r="T7" s="1136"/>
      <c r="U7" s="1136"/>
      <c r="V7" s="1136">
        <v>5562</v>
      </c>
      <c r="W7" s="1136"/>
      <c r="X7" s="1136"/>
      <c r="Y7" s="1136"/>
      <c r="Z7" s="1136"/>
      <c r="AA7" s="1136">
        <v>215</v>
      </c>
      <c r="AB7" s="1136"/>
      <c r="AC7" s="1136"/>
      <c r="AD7" s="1136"/>
      <c r="AE7" s="1137"/>
      <c r="AF7" s="1138">
        <v>149</v>
      </c>
      <c r="AG7" s="1139"/>
      <c r="AH7" s="1139"/>
      <c r="AI7" s="1139"/>
      <c r="AJ7" s="1140"/>
      <c r="AK7" s="1122">
        <v>9</v>
      </c>
      <c r="AL7" s="1123"/>
      <c r="AM7" s="1123"/>
      <c r="AN7" s="1123"/>
      <c r="AO7" s="1123"/>
      <c r="AP7" s="1123">
        <v>4812</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569</v>
      </c>
      <c r="BT7" s="1127"/>
      <c r="BU7" s="1127"/>
      <c r="BV7" s="1127"/>
      <c r="BW7" s="1127"/>
      <c r="BX7" s="1127"/>
      <c r="BY7" s="1127"/>
      <c r="BZ7" s="1127"/>
      <c r="CA7" s="1127"/>
      <c r="CB7" s="1127"/>
      <c r="CC7" s="1127"/>
      <c r="CD7" s="1127"/>
      <c r="CE7" s="1127"/>
      <c r="CF7" s="1127"/>
      <c r="CG7" s="1128"/>
      <c r="CH7" s="1119">
        <v>0</v>
      </c>
      <c r="CI7" s="1120"/>
      <c r="CJ7" s="1120"/>
      <c r="CK7" s="1120"/>
      <c r="CL7" s="1121"/>
      <c r="CM7" s="1119">
        <v>8</v>
      </c>
      <c r="CN7" s="1120"/>
      <c r="CO7" s="1120"/>
      <c r="CP7" s="1120"/>
      <c r="CQ7" s="1121"/>
      <c r="CR7" s="1119">
        <v>1</v>
      </c>
      <c r="CS7" s="1120"/>
      <c r="CT7" s="1120"/>
      <c r="CU7" s="1120"/>
      <c r="CV7" s="1121"/>
      <c r="CW7" s="1119" t="s">
        <v>590</v>
      </c>
      <c r="CX7" s="1120"/>
      <c r="CY7" s="1120"/>
      <c r="CZ7" s="1120"/>
      <c r="DA7" s="1121"/>
      <c r="DB7" s="1119" t="s">
        <v>590</v>
      </c>
      <c r="DC7" s="1120"/>
      <c r="DD7" s="1120"/>
      <c r="DE7" s="1120"/>
      <c r="DF7" s="1121"/>
      <c r="DG7" s="1119" t="s">
        <v>590</v>
      </c>
      <c r="DH7" s="1120"/>
      <c r="DI7" s="1120"/>
      <c r="DJ7" s="1120"/>
      <c r="DK7" s="1121"/>
      <c r="DL7" s="1119" t="s">
        <v>590</v>
      </c>
      <c r="DM7" s="1120"/>
      <c r="DN7" s="1120"/>
      <c r="DO7" s="1120"/>
      <c r="DP7" s="1121"/>
      <c r="DQ7" s="1119" t="s">
        <v>590</v>
      </c>
      <c r="DR7" s="1120"/>
      <c r="DS7" s="1120"/>
      <c r="DT7" s="1120"/>
      <c r="DU7" s="1121"/>
      <c r="DV7" s="1146"/>
      <c r="DW7" s="1147"/>
      <c r="DX7" s="1147"/>
      <c r="DY7" s="1147"/>
      <c r="DZ7" s="1148"/>
      <c r="EA7" s="234"/>
    </row>
    <row r="8" spans="1:131" s="235" customFormat="1" ht="26.25" customHeight="1">
      <c r="A8" s="241">
        <v>2</v>
      </c>
      <c r="B8" s="1068" t="s">
        <v>381</v>
      </c>
      <c r="C8" s="1069"/>
      <c r="D8" s="1069"/>
      <c r="E8" s="1069"/>
      <c r="F8" s="1069"/>
      <c r="G8" s="1069"/>
      <c r="H8" s="1069"/>
      <c r="I8" s="1069"/>
      <c r="J8" s="1069"/>
      <c r="K8" s="1069"/>
      <c r="L8" s="1069"/>
      <c r="M8" s="1069"/>
      <c r="N8" s="1069"/>
      <c r="O8" s="1069"/>
      <c r="P8" s="1070"/>
      <c r="Q8" s="1074">
        <v>41</v>
      </c>
      <c r="R8" s="1075"/>
      <c r="S8" s="1075"/>
      <c r="T8" s="1075"/>
      <c r="U8" s="1075"/>
      <c r="V8" s="1075">
        <v>41</v>
      </c>
      <c r="W8" s="1075"/>
      <c r="X8" s="1075"/>
      <c r="Y8" s="1075"/>
      <c r="Z8" s="1075"/>
      <c r="AA8" s="1075" t="s">
        <v>590</v>
      </c>
      <c r="AB8" s="1075"/>
      <c r="AC8" s="1075"/>
      <c r="AD8" s="1075"/>
      <c r="AE8" s="1076"/>
      <c r="AF8" s="1050" t="s">
        <v>132</v>
      </c>
      <c r="AG8" s="1051"/>
      <c r="AH8" s="1051"/>
      <c r="AI8" s="1051"/>
      <c r="AJ8" s="1052"/>
      <c r="AK8" s="1117">
        <v>41</v>
      </c>
      <c r="AL8" s="1118"/>
      <c r="AM8" s="1118"/>
      <c r="AN8" s="1118"/>
      <c r="AO8" s="1118"/>
      <c r="AP8" s="1118">
        <v>1</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570</v>
      </c>
      <c r="BT8" s="1046"/>
      <c r="BU8" s="1046"/>
      <c r="BV8" s="1046"/>
      <c r="BW8" s="1046"/>
      <c r="BX8" s="1046"/>
      <c r="BY8" s="1046"/>
      <c r="BZ8" s="1046"/>
      <c r="CA8" s="1046"/>
      <c r="CB8" s="1046"/>
      <c r="CC8" s="1046"/>
      <c r="CD8" s="1046"/>
      <c r="CE8" s="1046"/>
      <c r="CF8" s="1046"/>
      <c r="CG8" s="1047"/>
      <c r="CH8" s="1020">
        <v>-1</v>
      </c>
      <c r="CI8" s="1021"/>
      <c r="CJ8" s="1021"/>
      <c r="CK8" s="1021"/>
      <c r="CL8" s="1022"/>
      <c r="CM8" s="1020">
        <v>18</v>
      </c>
      <c r="CN8" s="1021"/>
      <c r="CO8" s="1021"/>
      <c r="CP8" s="1021"/>
      <c r="CQ8" s="1022"/>
      <c r="CR8" s="1020">
        <v>20</v>
      </c>
      <c r="CS8" s="1021"/>
      <c r="CT8" s="1021"/>
      <c r="CU8" s="1021"/>
      <c r="CV8" s="1022"/>
      <c r="CW8" s="1020" t="s">
        <v>590</v>
      </c>
      <c r="CX8" s="1021"/>
      <c r="CY8" s="1021"/>
      <c r="CZ8" s="1021"/>
      <c r="DA8" s="1022"/>
      <c r="DB8" s="1020" t="s">
        <v>590</v>
      </c>
      <c r="DC8" s="1021"/>
      <c r="DD8" s="1021"/>
      <c r="DE8" s="1021"/>
      <c r="DF8" s="1022"/>
      <c r="DG8" s="1020" t="s">
        <v>590</v>
      </c>
      <c r="DH8" s="1021"/>
      <c r="DI8" s="1021"/>
      <c r="DJ8" s="1021"/>
      <c r="DK8" s="1022"/>
      <c r="DL8" s="1020" t="s">
        <v>590</v>
      </c>
      <c r="DM8" s="1021"/>
      <c r="DN8" s="1021"/>
      <c r="DO8" s="1021"/>
      <c r="DP8" s="1022"/>
      <c r="DQ8" s="1020" t="s">
        <v>590</v>
      </c>
      <c r="DR8" s="1021"/>
      <c r="DS8" s="1021"/>
      <c r="DT8" s="1021"/>
      <c r="DU8" s="1022"/>
      <c r="DV8" s="1023"/>
      <c r="DW8" s="1024"/>
      <c r="DX8" s="1024"/>
      <c r="DY8" s="1024"/>
      <c r="DZ8" s="1025"/>
      <c r="EA8" s="234"/>
    </row>
    <row r="9" spans="1:131" s="235" customFormat="1" ht="26.25" customHeight="1">
      <c r="A9" s="241">
        <v>3</v>
      </c>
      <c r="B9" s="1068" t="s">
        <v>382</v>
      </c>
      <c r="C9" s="1069"/>
      <c r="D9" s="1069"/>
      <c r="E9" s="1069"/>
      <c r="F9" s="1069"/>
      <c r="G9" s="1069"/>
      <c r="H9" s="1069"/>
      <c r="I9" s="1069"/>
      <c r="J9" s="1069"/>
      <c r="K9" s="1069"/>
      <c r="L9" s="1069"/>
      <c r="M9" s="1069"/>
      <c r="N9" s="1069"/>
      <c r="O9" s="1069"/>
      <c r="P9" s="1070"/>
      <c r="Q9" s="1074">
        <v>77</v>
      </c>
      <c r="R9" s="1075"/>
      <c r="S9" s="1075"/>
      <c r="T9" s="1075"/>
      <c r="U9" s="1075"/>
      <c r="V9" s="1075">
        <v>77</v>
      </c>
      <c r="W9" s="1075"/>
      <c r="X9" s="1075"/>
      <c r="Y9" s="1075"/>
      <c r="Z9" s="1075"/>
      <c r="AA9" s="1075" t="s">
        <v>590</v>
      </c>
      <c r="AB9" s="1075"/>
      <c r="AC9" s="1075"/>
      <c r="AD9" s="1075"/>
      <c r="AE9" s="1076"/>
      <c r="AF9" s="1050" t="s">
        <v>383</v>
      </c>
      <c r="AG9" s="1051"/>
      <c r="AH9" s="1051"/>
      <c r="AI9" s="1051"/>
      <c r="AJ9" s="1052"/>
      <c r="AK9" s="1117">
        <v>77</v>
      </c>
      <c r="AL9" s="1118"/>
      <c r="AM9" s="1118"/>
      <c r="AN9" s="1118"/>
      <c r="AO9" s="1118"/>
      <c r="AP9" s="1118">
        <v>27</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571</v>
      </c>
      <c r="BT9" s="1046"/>
      <c r="BU9" s="1046"/>
      <c r="BV9" s="1046"/>
      <c r="BW9" s="1046"/>
      <c r="BX9" s="1046"/>
      <c r="BY9" s="1046"/>
      <c r="BZ9" s="1046"/>
      <c r="CA9" s="1046"/>
      <c r="CB9" s="1046"/>
      <c r="CC9" s="1046"/>
      <c r="CD9" s="1046"/>
      <c r="CE9" s="1046"/>
      <c r="CF9" s="1046"/>
      <c r="CG9" s="1047"/>
      <c r="CH9" s="1020">
        <v>1</v>
      </c>
      <c r="CI9" s="1021"/>
      <c r="CJ9" s="1021"/>
      <c r="CK9" s="1021"/>
      <c r="CL9" s="1022"/>
      <c r="CM9" s="1020">
        <v>40</v>
      </c>
      <c r="CN9" s="1021"/>
      <c r="CO9" s="1021"/>
      <c r="CP9" s="1021"/>
      <c r="CQ9" s="1022"/>
      <c r="CR9" s="1020">
        <v>30</v>
      </c>
      <c r="CS9" s="1021"/>
      <c r="CT9" s="1021"/>
      <c r="CU9" s="1021"/>
      <c r="CV9" s="1022"/>
      <c r="CW9" s="1020" t="s">
        <v>590</v>
      </c>
      <c r="CX9" s="1021"/>
      <c r="CY9" s="1021"/>
      <c r="CZ9" s="1021"/>
      <c r="DA9" s="1022"/>
      <c r="DB9" s="1020" t="s">
        <v>590</v>
      </c>
      <c r="DC9" s="1021"/>
      <c r="DD9" s="1021"/>
      <c r="DE9" s="1021"/>
      <c r="DF9" s="1022"/>
      <c r="DG9" s="1020" t="s">
        <v>590</v>
      </c>
      <c r="DH9" s="1021"/>
      <c r="DI9" s="1021"/>
      <c r="DJ9" s="1021"/>
      <c r="DK9" s="1022"/>
      <c r="DL9" s="1020" t="s">
        <v>590</v>
      </c>
      <c r="DM9" s="1021"/>
      <c r="DN9" s="1021"/>
      <c r="DO9" s="1021"/>
      <c r="DP9" s="1022"/>
      <c r="DQ9" s="1020" t="s">
        <v>590</v>
      </c>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572</v>
      </c>
      <c r="BT10" s="1046"/>
      <c r="BU10" s="1046"/>
      <c r="BV10" s="1046"/>
      <c r="BW10" s="1046"/>
      <c r="BX10" s="1046"/>
      <c r="BY10" s="1046"/>
      <c r="BZ10" s="1046"/>
      <c r="CA10" s="1046"/>
      <c r="CB10" s="1046"/>
      <c r="CC10" s="1046"/>
      <c r="CD10" s="1046"/>
      <c r="CE10" s="1046"/>
      <c r="CF10" s="1046"/>
      <c r="CG10" s="1047"/>
      <c r="CH10" s="1020">
        <v>0</v>
      </c>
      <c r="CI10" s="1021"/>
      <c r="CJ10" s="1021"/>
      <c r="CK10" s="1021"/>
      <c r="CL10" s="1022"/>
      <c r="CM10" s="1020">
        <v>98</v>
      </c>
      <c r="CN10" s="1021"/>
      <c r="CO10" s="1021"/>
      <c r="CP10" s="1021"/>
      <c r="CQ10" s="1022"/>
      <c r="CR10" s="1020">
        <v>25</v>
      </c>
      <c r="CS10" s="1021"/>
      <c r="CT10" s="1021"/>
      <c r="CU10" s="1021"/>
      <c r="CV10" s="1022"/>
      <c r="CW10" s="1020" t="s">
        <v>590</v>
      </c>
      <c r="CX10" s="1021"/>
      <c r="CY10" s="1021"/>
      <c r="CZ10" s="1021"/>
      <c r="DA10" s="1022"/>
      <c r="DB10" s="1020" t="s">
        <v>590</v>
      </c>
      <c r="DC10" s="1021"/>
      <c r="DD10" s="1021"/>
      <c r="DE10" s="1021"/>
      <c r="DF10" s="1022"/>
      <c r="DG10" s="1020" t="s">
        <v>590</v>
      </c>
      <c r="DH10" s="1021"/>
      <c r="DI10" s="1021"/>
      <c r="DJ10" s="1021"/>
      <c r="DK10" s="1022"/>
      <c r="DL10" s="1020" t="s">
        <v>590</v>
      </c>
      <c r="DM10" s="1021"/>
      <c r="DN10" s="1021"/>
      <c r="DO10" s="1021"/>
      <c r="DP10" s="1022"/>
      <c r="DQ10" s="1020" t="s">
        <v>590</v>
      </c>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384</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385</v>
      </c>
      <c r="B23" s="975" t="s">
        <v>386</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149</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387</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388</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389</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363</v>
      </c>
      <c r="B26" s="1027"/>
      <c r="C26" s="1027"/>
      <c r="D26" s="1027"/>
      <c r="E26" s="1027"/>
      <c r="F26" s="1027"/>
      <c r="G26" s="1027"/>
      <c r="H26" s="1027"/>
      <c r="I26" s="1027"/>
      <c r="J26" s="1027"/>
      <c r="K26" s="1027"/>
      <c r="L26" s="1027"/>
      <c r="M26" s="1027"/>
      <c r="N26" s="1027"/>
      <c r="O26" s="1027"/>
      <c r="P26" s="1028"/>
      <c r="Q26" s="1032" t="s">
        <v>390</v>
      </c>
      <c r="R26" s="1033"/>
      <c r="S26" s="1033"/>
      <c r="T26" s="1033"/>
      <c r="U26" s="1034"/>
      <c r="V26" s="1032" t="s">
        <v>391</v>
      </c>
      <c r="W26" s="1033"/>
      <c r="X26" s="1033"/>
      <c r="Y26" s="1033"/>
      <c r="Z26" s="1034"/>
      <c r="AA26" s="1032" t="s">
        <v>392</v>
      </c>
      <c r="AB26" s="1033"/>
      <c r="AC26" s="1033"/>
      <c r="AD26" s="1033"/>
      <c r="AE26" s="1033"/>
      <c r="AF26" s="1090" t="s">
        <v>393</v>
      </c>
      <c r="AG26" s="1039"/>
      <c r="AH26" s="1039"/>
      <c r="AI26" s="1039"/>
      <c r="AJ26" s="1091"/>
      <c r="AK26" s="1033" t="s">
        <v>394</v>
      </c>
      <c r="AL26" s="1033"/>
      <c r="AM26" s="1033"/>
      <c r="AN26" s="1033"/>
      <c r="AO26" s="1034"/>
      <c r="AP26" s="1032" t="s">
        <v>395</v>
      </c>
      <c r="AQ26" s="1033"/>
      <c r="AR26" s="1033"/>
      <c r="AS26" s="1033"/>
      <c r="AT26" s="1034"/>
      <c r="AU26" s="1032" t="s">
        <v>396</v>
      </c>
      <c r="AV26" s="1033"/>
      <c r="AW26" s="1033"/>
      <c r="AX26" s="1033"/>
      <c r="AY26" s="1034"/>
      <c r="AZ26" s="1032" t="s">
        <v>397</v>
      </c>
      <c r="BA26" s="1033"/>
      <c r="BB26" s="1033"/>
      <c r="BC26" s="1033"/>
      <c r="BD26" s="1034"/>
      <c r="BE26" s="1032" t="s">
        <v>370</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398</v>
      </c>
      <c r="C28" s="1082"/>
      <c r="D28" s="1082"/>
      <c r="E28" s="1082"/>
      <c r="F28" s="1082"/>
      <c r="G28" s="1082"/>
      <c r="H28" s="1082"/>
      <c r="I28" s="1082"/>
      <c r="J28" s="1082"/>
      <c r="K28" s="1082"/>
      <c r="L28" s="1082"/>
      <c r="M28" s="1082"/>
      <c r="N28" s="1082"/>
      <c r="O28" s="1082"/>
      <c r="P28" s="1083"/>
      <c r="Q28" s="1084">
        <v>602</v>
      </c>
      <c r="R28" s="1085"/>
      <c r="S28" s="1085"/>
      <c r="T28" s="1085"/>
      <c r="U28" s="1085"/>
      <c r="V28" s="1085">
        <v>588</v>
      </c>
      <c r="W28" s="1085"/>
      <c r="X28" s="1085"/>
      <c r="Y28" s="1085"/>
      <c r="Z28" s="1085"/>
      <c r="AA28" s="1085">
        <v>14</v>
      </c>
      <c r="AB28" s="1085"/>
      <c r="AC28" s="1085"/>
      <c r="AD28" s="1085"/>
      <c r="AE28" s="1086"/>
      <c r="AF28" s="1087">
        <v>14</v>
      </c>
      <c r="AG28" s="1085"/>
      <c r="AH28" s="1085"/>
      <c r="AI28" s="1085"/>
      <c r="AJ28" s="1088"/>
      <c r="AK28" s="1089">
        <v>32</v>
      </c>
      <c r="AL28" s="1077"/>
      <c r="AM28" s="1077"/>
      <c r="AN28" s="1077"/>
      <c r="AO28" s="1077"/>
      <c r="AP28" s="1077" t="s">
        <v>590</v>
      </c>
      <c r="AQ28" s="1077"/>
      <c r="AR28" s="1077"/>
      <c r="AS28" s="1077"/>
      <c r="AT28" s="1077"/>
      <c r="AU28" s="1077" t="s">
        <v>592</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399</v>
      </c>
      <c r="C29" s="1069"/>
      <c r="D29" s="1069"/>
      <c r="E29" s="1069"/>
      <c r="F29" s="1069"/>
      <c r="G29" s="1069"/>
      <c r="H29" s="1069"/>
      <c r="I29" s="1069"/>
      <c r="J29" s="1069"/>
      <c r="K29" s="1069"/>
      <c r="L29" s="1069"/>
      <c r="M29" s="1069"/>
      <c r="N29" s="1069"/>
      <c r="O29" s="1069"/>
      <c r="P29" s="1070"/>
      <c r="Q29" s="1074">
        <v>432</v>
      </c>
      <c r="R29" s="1075"/>
      <c r="S29" s="1075"/>
      <c r="T29" s="1075"/>
      <c r="U29" s="1075"/>
      <c r="V29" s="1075">
        <v>432</v>
      </c>
      <c r="W29" s="1075"/>
      <c r="X29" s="1075"/>
      <c r="Y29" s="1075"/>
      <c r="Z29" s="1075"/>
      <c r="AA29" s="1075">
        <f>Q29-V29</f>
        <v>0</v>
      </c>
      <c r="AB29" s="1075"/>
      <c r="AC29" s="1075"/>
      <c r="AD29" s="1075"/>
      <c r="AE29" s="1076"/>
      <c r="AF29" s="1050">
        <v>0</v>
      </c>
      <c r="AG29" s="1051"/>
      <c r="AH29" s="1051"/>
      <c r="AI29" s="1051"/>
      <c r="AJ29" s="1052"/>
      <c r="AK29" s="1011">
        <v>89</v>
      </c>
      <c r="AL29" s="1002"/>
      <c r="AM29" s="1002"/>
      <c r="AN29" s="1002"/>
      <c r="AO29" s="1002"/>
      <c r="AP29" s="1002">
        <v>116</v>
      </c>
      <c r="AQ29" s="1002"/>
      <c r="AR29" s="1002"/>
      <c r="AS29" s="1002"/>
      <c r="AT29" s="1002"/>
      <c r="AU29" s="1002">
        <v>116</v>
      </c>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400</v>
      </c>
      <c r="C30" s="1069"/>
      <c r="D30" s="1069"/>
      <c r="E30" s="1069"/>
      <c r="F30" s="1069"/>
      <c r="G30" s="1069"/>
      <c r="H30" s="1069"/>
      <c r="I30" s="1069"/>
      <c r="J30" s="1069"/>
      <c r="K30" s="1069"/>
      <c r="L30" s="1069"/>
      <c r="M30" s="1069"/>
      <c r="N30" s="1069"/>
      <c r="O30" s="1069"/>
      <c r="P30" s="1070"/>
      <c r="Q30" s="1074">
        <v>143</v>
      </c>
      <c r="R30" s="1075"/>
      <c r="S30" s="1075"/>
      <c r="T30" s="1075"/>
      <c r="U30" s="1075"/>
      <c r="V30" s="1075">
        <v>143</v>
      </c>
      <c r="W30" s="1075"/>
      <c r="X30" s="1075"/>
      <c r="Y30" s="1075"/>
      <c r="Z30" s="1075"/>
      <c r="AA30" s="1075">
        <f t="shared" ref="AA30:AA35" si="0">Q30-V30</f>
        <v>0</v>
      </c>
      <c r="AB30" s="1075"/>
      <c r="AC30" s="1075"/>
      <c r="AD30" s="1075"/>
      <c r="AE30" s="1076"/>
      <c r="AF30" s="1050">
        <v>0</v>
      </c>
      <c r="AG30" s="1051"/>
      <c r="AH30" s="1051"/>
      <c r="AI30" s="1051"/>
      <c r="AJ30" s="1052"/>
      <c r="AK30" s="1011">
        <v>101</v>
      </c>
      <c r="AL30" s="1002"/>
      <c r="AM30" s="1002"/>
      <c r="AN30" s="1002"/>
      <c r="AO30" s="1002"/>
      <c r="AP30" s="1002" t="s">
        <v>590</v>
      </c>
      <c r="AQ30" s="1002"/>
      <c r="AR30" s="1002"/>
      <c r="AS30" s="1002"/>
      <c r="AT30" s="1002"/>
      <c r="AU30" s="1002" t="s">
        <v>590</v>
      </c>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401</v>
      </c>
      <c r="C31" s="1069"/>
      <c r="D31" s="1069"/>
      <c r="E31" s="1069"/>
      <c r="F31" s="1069"/>
      <c r="G31" s="1069"/>
      <c r="H31" s="1069"/>
      <c r="I31" s="1069"/>
      <c r="J31" s="1069"/>
      <c r="K31" s="1069"/>
      <c r="L31" s="1069"/>
      <c r="M31" s="1069"/>
      <c r="N31" s="1069"/>
      <c r="O31" s="1069"/>
      <c r="P31" s="1070"/>
      <c r="Q31" s="1074">
        <v>709</v>
      </c>
      <c r="R31" s="1075"/>
      <c r="S31" s="1075"/>
      <c r="T31" s="1075"/>
      <c r="U31" s="1075"/>
      <c r="V31" s="1075">
        <v>698</v>
      </c>
      <c r="W31" s="1075"/>
      <c r="X31" s="1075"/>
      <c r="Y31" s="1075"/>
      <c r="Z31" s="1075"/>
      <c r="AA31" s="1075">
        <v>11</v>
      </c>
      <c r="AB31" s="1075"/>
      <c r="AC31" s="1075"/>
      <c r="AD31" s="1075"/>
      <c r="AE31" s="1076"/>
      <c r="AF31" s="1050">
        <v>11</v>
      </c>
      <c r="AG31" s="1051"/>
      <c r="AH31" s="1051"/>
      <c r="AI31" s="1051"/>
      <c r="AJ31" s="1052"/>
      <c r="AK31" s="1011">
        <v>94</v>
      </c>
      <c r="AL31" s="1002"/>
      <c r="AM31" s="1002"/>
      <c r="AN31" s="1002"/>
      <c r="AO31" s="1002"/>
      <c r="AP31" s="1002" t="s">
        <v>590</v>
      </c>
      <c r="AQ31" s="1002"/>
      <c r="AR31" s="1002"/>
      <c r="AS31" s="1002"/>
      <c r="AT31" s="1002"/>
      <c r="AU31" s="1002" t="s">
        <v>590</v>
      </c>
      <c r="AV31" s="1002"/>
      <c r="AW31" s="1002"/>
      <c r="AX31" s="1002"/>
      <c r="AY31" s="1002"/>
      <c r="AZ31" s="1073"/>
      <c r="BA31" s="1073"/>
      <c r="BB31" s="1073"/>
      <c r="BC31" s="1073"/>
      <c r="BD31" s="1073"/>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402</v>
      </c>
      <c r="C32" s="1069"/>
      <c r="D32" s="1069"/>
      <c r="E32" s="1069"/>
      <c r="F32" s="1069"/>
      <c r="G32" s="1069"/>
      <c r="H32" s="1069"/>
      <c r="I32" s="1069"/>
      <c r="J32" s="1069"/>
      <c r="K32" s="1069"/>
      <c r="L32" s="1069"/>
      <c r="M32" s="1069"/>
      <c r="N32" s="1069"/>
      <c r="O32" s="1069"/>
      <c r="P32" s="1070"/>
      <c r="Q32" s="1074">
        <v>258</v>
      </c>
      <c r="R32" s="1075"/>
      <c r="S32" s="1075"/>
      <c r="T32" s="1075"/>
      <c r="U32" s="1075"/>
      <c r="V32" s="1075">
        <v>258</v>
      </c>
      <c r="W32" s="1075"/>
      <c r="X32" s="1075"/>
      <c r="Y32" s="1075"/>
      <c r="Z32" s="1075"/>
      <c r="AA32" s="1075">
        <f t="shared" si="0"/>
        <v>0</v>
      </c>
      <c r="AB32" s="1075"/>
      <c r="AC32" s="1075"/>
      <c r="AD32" s="1075"/>
      <c r="AE32" s="1076"/>
      <c r="AF32" s="1050">
        <v>0</v>
      </c>
      <c r="AG32" s="1051"/>
      <c r="AH32" s="1051"/>
      <c r="AI32" s="1051"/>
      <c r="AJ32" s="1052"/>
      <c r="AK32" s="1011">
        <v>23</v>
      </c>
      <c r="AL32" s="1002"/>
      <c r="AM32" s="1002"/>
      <c r="AN32" s="1002"/>
      <c r="AO32" s="1002"/>
      <c r="AP32" s="1002">
        <v>29</v>
      </c>
      <c r="AQ32" s="1002"/>
      <c r="AR32" s="1002"/>
      <c r="AS32" s="1002"/>
      <c r="AT32" s="1002"/>
      <c r="AU32" s="1002">
        <v>29</v>
      </c>
      <c r="AV32" s="1002"/>
      <c r="AW32" s="1002"/>
      <c r="AX32" s="1002"/>
      <c r="AY32" s="1002"/>
      <c r="AZ32" s="1073"/>
      <c r="BA32" s="1073"/>
      <c r="BB32" s="1073"/>
      <c r="BC32" s="1073"/>
      <c r="BD32" s="1073"/>
      <c r="BE32" s="1063"/>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403</v>
      </c>
      <c r="C33" s="1069"/>
      <c r="D33" s="1069"/>
      <c r="E33" s="1069"/>
      <c r="F33" s="1069"/>
      <c r="G33" s="1069"/>
      <c r="H33" s="1069"/>
      <c r="I33" s="1069"/>
      <c r="J33" s="1069"/>
      <c r="K33" s="1069"/>
      <c r="L33" s="1069"/>
      <c r="M33" s="1069"/>
      <c r="N33" s="1069"/>
      <c r="O33" s="1069"/>
      <c r="P33" s="1070"/>
      <c r="Q33" s="1074">
        <v>10</v>
      </c>
      <c r="R33" s="1075"/>
      <c r="S33" s="1075"/>
      <c r="T33" s="1075"/>
      <c r="U33" s="1075"/>
      <c r="V33" s="1075">
        <v>10</v>
      </c>
      <c r="W33" s="1075"/>
      <c r="X33" s="1075"/>
      <c r="Y33" s="1075"/>
      <c r="Z33" s="1075"/>
      <c r="AA33" s="1075" t="s">
        <v>590</v>
      </c>
      <c r="AB33" s="1075"/>
      <c r="AC33" s="1075"/>
      <c r="AD33" s="1075"/>
      <c r="AE33" s="1076"/>
      <c r="AF33" s="1050" t="s">
        <v>508</v>
      </c>
      <c r="AG33" s="1051"/>
      <c r="AH33" s="1051"/>
      <c r="AI33" s="1051"/>
      <c r="AJ33" s="1052"/>
      <c r="AK33" s="1011">
        <v>7</v>
      </c>
      <c r="AL33" s="1002"/>
      <c r="AM33" s="1002"/>
      <c r="AN33" s="1002"/>
      <c r="AO33" s="1002"/>
      <c r="AP33" s="1002" t="s">
        <v>590</v>
      </c>
      <c r="AQ33" s="1002"/>
      <c r="AR33" s="1002"/>
      <c r="AS33" s="1002"/>
      <c r="AT33" s="1002"/>
      <c r="AU33" s="1002" t="s">
        <v>592</v>
      </c>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404</v>
      </c>
      <c r="C34" s="1069"/>
      <c r="D34" s="1069"/>
      <c r="E34" s="1069"/>
      <c r="F34" s="1069"/>
      <c r="G34" s="1069"/>
      <c r="H34" s="1069"/>
      <c r="I34" s="1069"/>
      <c r="J34" s="1069"/>
      <c r="K34" s="1069"/>
      <c r="L34" s="1069"/>
      <c r="M34" s="1069"/>
      <c r="N34" s="1069"/>
      <c r="O34" s="1069"/>
      <c r="P34" s="1070"/>
      <c r="Q34" s="1074">
        <v>219</v>
      </c>
      <c r="R34" s="1075"/>
      <c r="S34" s="1075"/>
      <c r="T34" s="1075"/>
      <c r="U34" s="1075"/>
      <c r="V34" s="1075">
        <v>218</v>
      </c>
      <c r="W34" s="1075"/>
      <c r="X34" s="1075"/>
      <c r="Y34" s="1075"/>
      <c r="Z34" s="1075"/>
      <c r="AA34" s="1075">
        <v>1</v>
      </c>
      <c r="AB34" s="1075"/>
      <c r="AC34" s="1075"/>
      <c r="AD34" s="1075"/>
      <c r="AE34" s="1076"/>
      <c r="AF34" s="1050">
        <v>1</v>
      </c>
      <c r="AG34" s="1051"/>
      <c r="AH34" s="1051"/>
      <c r="AI34" s="1051"/>
      <c r="AJ34" s="1052"/>
      <c r="AK34" s="1011">
        <v>43</v>
      </c>
      <c r="AL34" s="1002"/>
      <c r="AM34" s="1002"/>
      <c r="AN34" s="1002"/>
      <c r="AO34" s="1002"/>
      <c r="AP34" s="1002">
        <v>825</v>
      </c>
      <c r="AQ34" s="1002"/>
      <c r="AR34" s="1002"/>
      <c r="AS34" s="1002"/>
      <c r="AT34" s="1002"/>
      <c r="AU34" s="1002">
        <v>466</v>
      </c>
      <c r="AV34" s="1002"/>
      <c r="AW34" s="1002"/>
      <c r="AX34" s="1002"/>
      <c r="AY34" s="1002"/>
      <c r="AZ34" s="1073" t="s">
        <v>592</v>
      </c>
      <c r="BA34" s="1073"/>
      <c r="BB34" s="1073"/>
      <c r="BC34" s="1073"/>
      <c r="BD34" s="1073"/>
      <c r="BE34" s="1063" t="s">
        <v>405</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t="s">
        <v>406</v>
      </c>
      <c r="C35" s="1069"/>
      <c r="D35" s="1069"/>
      <c r="E35" s="1069"/>
      <c r="F35" s="1069"/>
      <c r="G35" s="1069"/>
      <c r="H35" s="1069"/>
      <c r="I35" s="1069"/>
      <c r="J35" s="1069"/>
      <c r="K35" s="1069"/>
      <c r="L35" s="1069"/>
      <c r="M35" s="1069"/>
      <c r="N35" s="1069"/>
      <c r="O35" s="1069"/>
      <c r="P35" s="1070"/>
      <c r="Q35" s="1074">
        <v>290</v>
      </c>
      <c r="R35" s="1075"/>
      <c r="S35" s="1075"/>
      <c r="T35" s="1075"/>
      <c r="U35" s="1075"/>
      <c r="V35" s="1075">
        <v>287</v>
      </c>
      <c r="W35" s="1075"/>
      <c r="X35" s="1075"/>
      <c r="Y35" s="1075"/>
      <c r="Z35" s="1075"/>
      <c r="AA35" s="1075">
        <f t="shared" si="0"/>
        <v>3</v>
      </c>
      <c r="AB35" s="1075"/>
      <c r="AC35" s="1075"/>
      <c r="AD35" s="1075"/>
      <c r="AE35" s="1076"/>
      <c r="AF35" s="1050">
        <v>3</v>
      </c>
      <c r="AG35" s="1051"/>
      <c r="AH35" s="1051"/>
      <c r="AI35" s="1051"/>
      <c r="AJ35" s="1052"/>
      <c r="AK35" s="1011">
        <v>185</v>
      </c>
      <c r="AL35" s="1002"/>
      <c r="AM35" s="1002"/>
      <c r="AN35" s="1002"/>
      <c r="AO35" s="1002"/>
      <c r="AP35" s="1002">
        <v>1529</v>
      </c>
      <c r="AQ35" s="1002"/>
      <c r="AR35" s="1002"/>
      <c r="AS35" s="1002"/>
      <c r="AT35" s="1002"/>
      <c r="AU35" s="1002">
        <v>1529</v>
      </c>
      <c r="AV35" s="1002"/>
      <c r="AW35" s="1002"/>
      <c r="AX35" s="1002"/>
      <c r="AY35" s="1002"/>
      <c r="AZ35" s="1073" t="s">
        <v>590</v>
      </c>
      <c r="BA35" s="1073"/>
      <c r="BB35" s="1073"/>
      <c r="BC35" s="1073"/>
      <c r="BD35" s="1073"/>
      <c r="BE35" s="1063" t="s">
        <v>407</v>
      </c>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408</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385</v>
      </c>
      <c r="B63" s="975" t="s">
        <v>409</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29</v>
      </c>
      <c r="AG63" s="990"/>
      <c r="AH63" s="990"/>
      <c r="AI63" s="990"/>
      <c r="AJ63" s="1061"/>
      <c r="AK63" s="1062"/>
      <c r="AL63" s="994"/>
      <c r="AM63" s="994"/>
      <c r="AN63" s="994"/>
      <c r="AO63" s="994"/>
      <c r="AP63" s="990"/>
      <c r="AQ63" s="990"/>
      <c r="AR63" s="990"/>
      <c r="AS63" s="990"/>
      <c r="AT63" s="990"/>
      <c r="AU63" s="990"/>
      <c r="AV63" s="990"/>
      <c r="AW63" s="990"/>
      <c r="AX63" s="990"/>
      <c r="AY63" s="990"/>
      <c r="AZ63" s="1056"/>
      <c r="BA63" s="1056"/>
      <c r="BB63" s="1056"/>
      <c r="BC63" s="1056"/>
      <c r="BD63" s="1056"/>
      <c r="BE63" s="991"/>
      <c r="BF63" s="991"/>
      <c r="BG63" s="991"/>
      <c r="BH63" s="991"/>
      <c r="BI63" s="992"/>
      <c r="BJ63" s="1057" t="s">
        <v>410</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412</v>
      </c>
      <c r="B66" s="1027"/>
      <c r="C66" s="1027"/>
      <c r="D66" s="1027"/>
      <c r="E66" s="1027"/>
      <c r="F66" s="1027"/>
      <c r="G66" s="1027"/>
      <c r="H66" s="1027"/>
      <c r="I66" s="1027"/>
      <c r="J66" s="1027"/>
      <c r="K66" s="1027"/>
      <c r="L66" s="1027"/>
      <c r="M66" s="1027"/>
      <c r="N66" s="1027"/>
      <c r="O66" s="1027"/>
      <c r="P66" s="1028"/>
      <c r="Q66" s="1032" t="s">
        <v>413</v>
      </c>
      <c r="R66" s="1033"/>
      <c r="S66" s="1033"/>
      <c r="T66" s="1033"/>
      <c r="U66" s="1034"/>
      <c r="V66" s="1032" t="s">
        <v>414</v>
      </c>
      <c r="W66" s="1033"/>
      <c r="X66" s="1033"/>
      <c r="Y66" s="1033"/>
      <c r="Z66" s="1034"/>
      <c r="AA66" s="1032" t="s">
        <v>415</v>
      </c>
      <c r="AB66" s="1033"/>
      <c r="AC66" s="1033"/>
      <c r="AD66" s="1033"/>
      <c r="AE66" s="1034"/>
      <c r="AF66" s="1038" t="s">
        <v>416</v>
      </c>
      <c r="AG66" s="1039"/>
      <c r="AH66" s="1039"/>
      <c r="AI66" s="1039"/>
      <c r="AJ66" s="1040"/>
      <c r="AK66" s="1032" t="s">
        <v>417</v>
      </c>
      <c r="AL66" s="1027"/>
      <c r="AM66" s="1027"/>
      <c r="AN66" s="1027"/>
      <c r="AO66" s="1028"/>
      <c r="AP66" s="1032" t="s">
        <v>418</v>
      </c>
      <c r="AQ66" s="1033"/>
      <c r="AR66" s="1033"/>
      <c r="AS66" s="1033"/>
      <c r="AT66" s="1034"/>
      <c r="AU66" s="1032" t="s">
        <v>419</v>
      </c>
      <c r="AV66" s="1033"/>
      <c r="AW66" s="1033"/>
      <c r="AX66" s="1033"/>
      <c r="AY66" s="1034"/>
      <c r="AZ66" s="1032" t="s">
        <v>370</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573</v>
      </c>
      <c r="C68" s="1017"/>
      <c r="D68" s="1017"/>
      <c r="E68" s="1017"/>
      <c r="F68" s="1017"/>
      <c r="G68" s="1017"/>
      <c r="H68" s="1017"/>
      <c r="I68" s="1017"/>
      <c r="J68" s="1017"/>
      <c r="K68" s="1017"/>
      <c r="L68" s="1017"/>
      <c r="M68" s="1017"/>
      <c r="N68" s="1017"/>
      <c r="O68" s="1017"/>
      <c r="P68" s="1018"/>
      <c r="Q68" s="1019">
        <v>1004</v>
      </c>
      <c r="R68" s="1013"/>
      <c r="S68" s="1013"/>
      <c r="T68" s="1013"/>
      <c r="U68" s="1013"/>
      <c r="V68" s="1013">
        <v>9478</v>
      </c>
      <c r="W68" s="1013"/>
      <c r="X68" s="1013"/>
      <c r="Y68" s="1013"/>
      <c r="Z68" s="1013"/>
      <c r="AA68" s="1013">
        <v>526</v>
      </c>
      <c r="AB68" s="1013"/>
      <c r="AC68" s="1013"/>
      <c r="AD68" s="1013"/>
      <c r="AE68" s="1013"/>
      <c r="AF68" s="1013" t="s">
        <v>590</v>
      </c>
      <c r="AG68" s="1013"/>
      <c r="AH68" s="1013"/>
      <c r="AI68" s="1013"/>
      <c r="AJ68" s="1013"/>
      <c r="AK68" s="1013">
        <v>15</v>
      </c>
      <c r="AL68" s="1013"/>
      <c r="AM68" s="1013"/>
      <c r="AN68" s="1013"/>
      <c r="AO68" s="1013"/>
      <c r="AP68" s="1013" t="s">
        <v>590</v>
      </c>
      <c r="AQ68" s="1013"/>
      <c r="AR68" s="1013"/>
      <c r="AS68" s="1013"/>
      <c r="AT68" s="1013"/>
      <c r="AU68" s="1013" t="s">
        <v>590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574</v>
      </c>
      <c r="C69" s="1006"/>
      <c r="D69" s="1006"/>
      <c r="E69" s="1006"/>
      <c r="F69" s="1006"/>
      <c r="G69" s="1006"/>
      <c r="H69" s="1006"/>
      <c r="I69" s="1006"/>
      <c r="J69" s="1006"/>
      <c r="K69" s="1006"/>
      <c r="L69" s="1006"/>
      <c r="M69" s="1006"/>
      <c r="N69" s="1006"/>
      <c r="O69" s="1006"/>
      <c r="P69" s="1007"/>
      <c r="Q69" s="1008">
        <v>1564</v>
      </c>
      <c r="R69" s="1002"/>
      <c r="S69" s="1002"/>
      <c r="T69" s="1002"/>
      <c r="U69" s="1002"/>
      <c r="V69" s="1002">
        <v>1563</v>
      </c>
      <c r="W69" s="1002"/>
      <c r="X69" s="1002"/>
      <c r="Y69" s="1002"/>
      <c r="Z69" s="1002"/>
      <c r="AA69" s="1002">
        <v>1</v>
      </c>
      <c r="AB69" s="1002"/>
      <c r="AC69" s="1002"/>
      <c r="AD69" s="1002"/>
      <c r="AE69" s="1002"/>
      <c r="AF69" s="1002" t="s">
        <v>590</v>
      </c>
      <c r="AG69" s="1002"/>
      <c r="AH69" s="1002"/>
      <c r="AI69" s="1002"/>
      <c r="AJ69" s="1002"/>
      <c r="AK69" s="1002" t="s">
        <v>590</v>
      </c>
      <c r="AL69" s="1002"/>
      <c r="AM69" s="1002"/>
      <c r="AN69" s="1002"/>
      <c r="AO69" s="1002"/>
      <c r="AP69" s="1002" t="s">
        <v>590</v>
      </c>
      <c r="AQ69" s="1002"/>
      <c r="AR69" s="1002"/>
      <c r="AS69" s="1002"/>
      <c r="AT69" s="1002"/>
      <c r="AU69" s="1002" t="s">
        <v>590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575</v>
      </c>
      <c r="C70" s="1006"/>
      <c r="D70" s="1006"/>
      <c r="E70" s="1006"/>
      <c r="F70" s="1006"/>
      <c r="G70" s="1006"/>
      <c r="H70" s="1006"/>
      <c r="I70" s="1006"/>
      <c r="J70" s="1006"/>
      <c r="K70" s="1006"/>
      <c r="L70" s="1006"/>
      <c r="M70" s="1006"/>
      <c r="N70" s="1006"/>
      <c r="O70" s="1006"/>
      <c r="P70" s="1007"/>
      <c r="Q70" s="1008">
        <v>1</v>
      </c>
      <c r="R70" s="1002"/>
      <c r="S70" s="1002"/>
      <c r="T70" s="1002"/>
      <c r="U70" s="1002"/>
      <c r="V70" s="1002">
        <v>0</v>
      </c>
      <c r="W70" s="1002"/>
      <c r="X70" s="1002"/>
      <c r="Y70" s="1002"/>
      <c r="Z70" s="1002"/>
      <c r="AA70" s="1002">
        <v>1</v>
      </c>
      <c r="AB70" s="1002"/>
      <c r="AC70" s="1002"/>
      <c r="AD70" s="1002"/>
      <c r="AE70" s="1002"/>
      <c r="AF70" s="1002" t="s">
        <v>590</v>
      </c>
      <c r="AG70" s="1002"/>
      <c r="AH70" s="1002"/>
      <c r="AI70" s="1002"/>
      <c r="AJ70" s="1002"/>
      <c r="AK70" s="1002" t="s">
        <v>590</v>
      </c>
      <c r="AL70" s="1002"/>
      <c r="AM70" s="1002"/>
      <c r="AN70" s="1002"/>
      <c r="AO70" s="1002"/>
      <c r="AP70" s="1002" t="s">
        <v>590</v>
      </c>
      <c r="AQ70" s="1002"/>
      <c r="AR70" s="1002"/>
      <c r="AS70" s="1002"/>
      <c r="AT70" s="1002"/>
      <c r="AU70" s="1002" t="s">
        <v>590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576</v>
      </c>
      <c r="C71" s="1006"/>
      <c r="D71" s="1006"/>
      <c r="E71" s="1006"/>
      <c r="F71" s="1006"/>
      <c r="G71" s="1006"/>
      <c r="H71" s="1006"/>
      <c r="I71" s="1006"/>
      <c r="J71" s="1006"/>
      <c r="K71" s="1006"/>
      <c r="L71" s="1006"/>
      <c r="M71" s="1006"/>
      <c r="N71" s="1006"/>
      <c r="O71" s="1006"/>
      <c r="P71" s="1007"/>
      <c r="Q71" s="1008">
        <v>41</v>
      </c>
      <c r="R71" s="1002"/>
      <c r="S71" s="1002"/>
      <c r="T71" s="1002"/>
      <c r="U71" s="1002"/>
      <c r="V71" s="1002">
        <v>35</v>
      </c>
      <c r="W71" s="1002"/>
      <c r="X71" s="1002"/>
      <c r="Y71" s="1002"/>
      <c r="Z71" s="1002"/>
      <c r="AA71" s="1002">
        <v>6</v>
      </c>
      <c r="AB71" s="1002"/>
      <c r="AC71" s="1002"/>
      <c r="AD71" s="1002"/>
      <c r="AE71" s="1002"/>
      <c r="AF71" s="1002" t="s">
        <v>590</v>
      </c>
      <c r="AG71" s="1002"/>
      <c r="AH71" s="1002"/>
      <c r="AI71" s="1002"/>
      <c r="AJ71" s="1002"/>
      <c r="AK71" s="1002" t="s">
        <v>590</v>
      </c>
      <c r="AL71" s="1002"/>
      <c r="AM71" s="1002"/>
      <c r="AN71" s="1002"/>
      <c r="AO71" s="1002"/>
      <c r="AP71" s="1002" t="s">
        <v>590</v>
      </c>
      <c r="AQ71" s="1002"/>
      <c r="AR71" s="1002"/>
      <c r="AS71" s="1002"/>
      <c r="AT71" s="1002"/>
      <c r="AU71" s="1002" t="s">
        <v>590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577</v>
      </c>
      <c r="C72" s="1006"/>
      <c r="D72" s="1006"/>
      <c r="E72" s="1006"/>
      <c r="F72" s="1006"/>
      <c r="G72" s="1006"/>
      <c r="H72" s="1006"/>
      <c r="I72" s="1006"/>
      <c r="J72" s="1006"/>
      <c r="K72" s="1006"/>
      <c r="L72" s="1006"/>
      <c r="M72" s="1006"/>
      <c r="N72" s="1006"/>
      <c r="O72" s="1006"/>
      <c r="P72" s="1007"/>
      <c r="Q72" s="1008">
        <v>42</v>
      </c>
      <c r="R72" s="1002"/>
      <c r="S72" s="1002"/>
      <c r="T72" s="1002"/>
      <c r="U72" s="1002"/>
      <c r="V72" s="1002">
        <v>39</v>
      </c>
      <c r="W72" s="1002"/>
      <c r="X72" s="1002"/>
      <c r="Y72" s="1002"/>
      <c r="Z72" s="1002"/>
      <c r="AA72" s="1002">
        <v>3</v>
      </c>
      <c r="AB72" s="1002"/>
      <c r="AC72" s="1002"/>
      <c r="AD72" s="1002"/>
      <c r="AE72" s="1002"/>
      <c r="AF72" s="1002" t="s">
        <v>590</v>
      </c>
      <c r="AG72" s="1002"/>
      <c r="AH72" s="1002"/>
      <c r="AI72" s="1002"/>
      <c r="AJ72" s="1002"/>
      <c r="AK72" s="1002" t="s">
        <v>590</v>
      </c>
      <c r="AL72" s="1002"/>
      <c r="AM72" s="1002"/>
      <c r="AN72" s="1002"/>
      <c r="AO72" s="1002"/>
      <c r="AP72" s="1002" t="s">
        <v>590</v>
      </c>
      <c r="AQ72" s="1002"/>
      <c r="AR72" s="1002"/>
      <c r="AS72" s="1002"/>
      <c r="AT72" s="1002"/>
      <c r="AU72" s="1002" t="s">
        <v>590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578</v>
      </c>
      <c r="C73" s="1006"/>
      <c r="D73" s="1006"/>
      <c r="E73" s="1006"/>
      <c r="F73" s="1006"/>
      <c r="G73" s="1006"/>
      <c r="H73" s="1006"/>
      <c r="I73" s="1006"/>
      <c r="J73" s="1006"/>
      <c r="K73" s="1006"/>
      <c r="L73" s="1006"/>
      <c r="M73" s="1006"/>
      <c r="N73" s="1006"/>
      <c r="O73" s="1006"/>
      <c r="P73" s="1007"/>
      <c r="Q73" s="1008">
        <v>1018</v>
      </c>
      <c r="R73" s="1002"/>
      <c r="S73" s="1002"/>
      <c r="T73" s="1002"/>
      <c r="U73" s="1002"/>
      <c r="V73" s="1002">
        <v>1005</v>
      </c>
      <c r="W73" s="1002"/>
      <c r="X73" s="1002"/>
      <c r="Y73" s="1002"/>
      <c r="Z73" s="1002"/>
      <c r="AA73" s="1002">
        <v>13</v>
      </c>
      <c r="AB73" s="1002"/>
      <c r="AC73" s="1002"/>
      <c r="AD73" s="1002"/>
      <c r="AE73" s="1002"/>
      <c r="AF73" s="1002">
        <v>13</v>
      </c>
      <c r="AG73" s="1002"/>
      <c r="AH73" s="1002"/>
      <c r="AI73" s="1002"/>
      <c r="AJ73" s="1002"/>
      <c r="AK73" s="1002">
        <v>10</v>
      </c>
      <c r="AL73" s="1002"/>
      <c r="AM73" s="1002"/>
      <c r="AN73" s="1002"/>
      <c r="AO73" s="1002"/>
      <c r="AP73" s="1002" t="s">
        <v>590</v>
      </c>
      <c r="AQ73" s="1002"/>
      <c r="AR73" s="1002"/>
      <c r="AS73" s="1002"/>
      <c r="AT73" s="1002"/>
      <c r="AU73" s="1002" t="s">
        <v>590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579</v>
      </c>
      <c r="C74" s="1006"/>
      <c r="D74" s="1006"/>
      <c r="E74" s="1006"/>
      <c r="F74" s="1006"/>
      <c r="G74" s="1006"/>
      <c r="H74" s="1006"/>
      <c r="I74" s="1006"/>
      <c r="J74" s="1006"/>
      <c r="K74" s="1006"/>
      <c r="L74" s="1006"/>
      <c r="M74" s="1006"/>
      <c r="N74" s="1006"/>
      <c r="O74" s="1006"/>
      <c r="P74" s="1007"/>
      <c r="Q74" s="1008">
        <v>4</v>
      </c>
      <c r="R74" s="1002"/>
      <c r="S74" s="1002"/>
      <c r="T74" s="1002"/>
      <c r="U74" s="1002"/>
      <c r="V74" s="1002">
        <v>4</v>
      </c>
      <c r="W74" s="1002"/>
      <c r="X74" s="1002"/>
      <c r="Y74" s="1002"/>
      <c r="Z74" s="1002"/>
      <c r="AA74" s="1002">
        <v>0</v>
      </c>
      <c r="AB74" s="1002"/>
      <c r="AC74" s="1002"/>
      <c r="AD74" s="1002"/>
      <c r="AE74" s="1002"/>
      <c r="AF74" s="1002">
        <v>0</v>
      </c>
      <c r="AG74" s="1002"/>
      <c r="AH74" s="1002"/>
      <c r="AI74" s="1002"/>
      <c r="AJ74" s="1002"/>
      <c r="AK74" s="1002">
        <v>2</v>
      </c>
      <c r="AL74" s="1002"/>
      <c r="AM74" s="1002"/>
      <c r="AN74" s="1002"/>
      <c r="AO74" s="1002"/>
      <c r="AP74" s="1002" t="s">
        <v>590</v>
      </c>
      <c r="AQ74" s="1002"/>
      <c r="AR74" s="1002"/>
      <c r="AS74" s="1002"/>
      <c r="AT74" s="1002"/>
      <c r="AU74" s="1002" t="s">
        <v>590</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580</v>
      </c>
      <c r="C75" s="1006"/>
      <c r="D75" s="1006"/>
      <c r="E75" s="1006"/>
      <c r="F75" s="1006"/>
      <c r="G75" s="1006"/>
      <c r="H75" s="1006"/>
      <c r="I75" s="1006"/>
      <c r="J75" s="1006"/>
      <c r="K75" s="1006"/>
      <c r="L75" s="1006"/>
      <c r="M75" s="1006"/>
      <c r="N75" s="1006"/>
      <c r="O75" s="1006"/>
      <c r="P75" s="1007"/>
      <c r="Q75" s="1009">
        <v>46</v>
      </c>
      <c r="R75" s="1010"/>
      <c r="S75" s="1010"/>
      <c r="T75" s="1010"/>
      <c r="U75" s="1011"/>
      <c r="V75" s="1012">
        <v>40</v>
      </c>
      <c r="W75" s="1010"/>
      <c r="X75" s="1010"/>
      <c r="Y75" s="1010"/>
      <c r="Z75" s="1011"/>
      <c r="AA75" s="1012">
        <v>6</v>
      </c>
      <c r="AB75" s="1010"/>
      <c r="AC75" s="1010"/>
      <c r="AD75" s="1010"/>
      <c r="AE75" s="1011"/>
      <c r="AF75" s="1012">
        <v>6</v>
      </c>
      <c r="AG75" s="1010"/>
      <c r="AH75" s="1010"/>
      <c r="AI75" s="1010"/>
      <c r="AJ75" s="1011"/>
      <c r="AK75" s="1012" t="s">
        <v>590</v>
      </c>
      <c r="AL75" s="1010"/>
      <c r="AM75" s="1010"/>
      <c r="AN75" s="1010"/>
      <c r="AO75" s="1011"/>
      <c r="AP75" s="1012" t="s">
        <v>590</v>
      </c>
      <c r="AQ75" s="1010"/>
      <c r="AR75" s="1010"/>
      <c r="AS75" s="1010"/>
      <c r="AT75" s="1011"/>
      <c r="AU75" s="1012" t="s">
        <v>590</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581</v>
      </c>
      <c r="C76" s="1006"/>
      <c r="D76" s="1006"/>
      <c r="E76" s="1006"/>
      <c r="F76" s="1006"/>
      <c r="G76" s="1006"/>
      <c r="H76" s="1006"/>
      <c r="I76" s="1006"/>
      <c r="J76" s="1006"/>
      <c r="K76" s="1006"/>
      <c r="L76" s="1006"/>
      <c r="M76" s="1006"/>
      <c r="N76" s="1006"/>
      <c r="O76" s="1006"/>
      <c r="P76" s="1007"/>
      <c r="Q76" s="1009">
        <v>2</v>
      </c>
      <c r="R76" s="1010"/>
      <c r="S76" s="1010"/>
      <c r="T76" s="1010"/>
      <c r="U76" s="1011"/>
      <c r="V76" s="1012">
        <v>2</v>
      </c>
      <c r="W76" s="1010"/>
      <c r="X76" s="1010"/>
      <c r="Y76" s="1010"/>
      <c r="Z76" s="1011"/>
      <c r="AA76" s="1012">
        <v>0</v>
      </c>
      <c r="AB76" s="1010"/>
      <c r="AC76" s="1010"/>
      <c r="AD76" s="1010"/>
      <c r="AE76" s="1011"/>
      <c r="AF76" s="1012">
        <v>0</v>
      </c>
      <c r="AG76" s="1010"/>
      <c r="AH76" s="1010"/>
      <c r="AI76" s="1010"/>
      <c r="AJ76" s="1011"/>
      <c r="AK76" s="1012">
        <v>2</v>
      </c>
      <c r="AL76" s="1010"/>
      <c r="AM76" s="1010"/>
      <c r="AN76" s="1010"/>
      <c r="AO76" s="1011"/>
      <c r="AP76" s="1012" t="s">
        <v>590</v>
      </c>
      <c r="AQ76" s="1010"/>
      <c r="AR76" s="1010"/>
      <c r="AS76" s="1010"/>
      <c r="AT76" s="1011"/>
      <c r="AU76" s="1012" t="s">
        <v>590</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582</v>
      </c>
      <c r="C77" s="1006"/>
      <c r="D77" s="1006"/>
      <c r="E77" s="1006"/>
      <c r="F77" s="1006"/>
      <c r="G77" s="1006"/>
      <c r="H77" s="1006"/>
      <c r="I77" s="1006"/>
      <c r="J77" s="1006"/>
      <c r="K77" s="1006"/>
      <c r="L77" s="1006"/>
      <c r="M77" s="1006"/>
      <c r="N77" s="1006"/>
      <c r="O77" s="1006"/>
      <c r="P77" s="1007"/>
      <c r="Q77" s="1009">
        <v>982</v>
      </c>
      <c r="R77" s="1010"/>
      <c r="S77" s="1010"/>
      <c r="T77" s="1010"/>
      <c r="U77" s="1011"/>
      <c r="V77" s="1012">
        <v>967</v>
      </c>
      <c r="W77" s="1010"/>
      <c r="X77" s="1010"/>
      <c r="Y77" s="1010"/>
      <c r="Z77" s="1011"/>
      <c r="AA77" s="1012">
        <v>15</v>
      </c>
      <c r="AB77" s="1010"/>
      <c r="AC77" s="1010"/>
      <c r="AD77" s="1010"/>
      <c r="AE77" s="1011"/>
      <c r="AF77" s="1012" t="s">
        <v>593</v>
      </c>
      <c r="AG77" s="1010"/>
      <c r="AH77" s="1010"/>
      <c r="AI77" s="1010"/>
      <c r="AJ77" s="1011"/>
      <c r="AK77" s="1012" t="s">
        <v>593</v>
      </c>
      <c r="AL77" s="1010"/>
      <c r="AM77" s="1010"/>
      <c r="AN77" s="1010"/>
      <c r="AO77" s="1011"/>
      <c r="AP77" s="1012" t="s">
        <v>593</v>
      </c>
      <c r="AQ77" s="1010"/>
      <c r="AR77" s="1010"/>
      <c r="AS77" s="1010"/>
      <c r="AT77" s="1011"/>
      <c r="AU77" s="1012" t="s">
        <v>590</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t="s">
        <v>583</v>
      </c>
      <c r="C78" s="1006"/>
      <c r="D78" s="1006"/>
      <c r="E78" s="1006"/>
      <c r="F78" s="1006"/>
      <c r="G78" s="1006"/>
      <c r="H78" s="1006"/>
      <c r="I78" s="1006"/>
      <c r="J78" s="1006"/>
      <c r="K78" s="1006"/>
      <c r="L78" s="1006"/>
      <c r="M78" s="1006"/>
      <c r="N78" s="1006"/>
      <c r="O78" s="1006"/>
      <c r="P78" s="1007"/>
      <c r="Q78" s="1008">
        <v>867</v>
      </c>
      <c r="R78" s="1002"/>
      <c r="S78" s="1002"/>
      <c r="T78" s="1002"/>
      <c r="U78" s="1002"/>
      <c r="V78" s="1002">
        <v>814</v>
      </c>
      <c r="W78" s="1002"/>
      <c r="X78" s="1002"/>
      <c r="Y78" s="1002"/>
      <c r="Z78" s="1002"/>
      <c r="AA78" s="1002">
        <v>53</v>
      </c>
      <c r="AB78" s="1002"/>
      <c r="AC78" s="1002"/>
      <c r="AD78" s="1002"/>
      <c r="AE78" s="1002"/>
      <c r="AF78" s="1002">
        <v>53</v>
      </c>
      <c r="AG78" s="1002"/>
      <c r="AH78" s="1002"/>
      <c r="AI78" s="1002"/>
      <c r="AJ78" s="1002"/>
      <c r="AK78" s="1002">
        <v>0</v>
      </c>
      <c r="AL78" s="1002"/>
      <c r="AM78" s="1002"/>
      <c r="AN78" s="1002"/>
      <c r="AO78" s="1002"/>
      <c r="AP78" s="1002" t="s">
        <v>591</v>
      </c>
      <c r="AQ78" s="1002"/>
      <c r="AR78" s="1002"/>
      <c r="AS78" s="1002"/>
      <c r="AT78" s="1002"/>
      <c r="AU78" s="1002" t="s">
        <v>590</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t="s">
        <v>584</v>
      </c>
      <c r="C79" s="1006"/>
      <c r="D79" s="1006"/>
      <c r="E79" s="1006"/>
      <c r="F79" s="1006"/>
      <c r="G79" s="1006"/>
      <c r="H79" s="1006"/>
      <c r="I79" s="1006"/>
      <c r="J79" s="1006"/>
      <c r="K79" s="1006"/>
      <c r="L79" s="1006"/>
      <c r="M79" s="1006"/>
      <c r="N79" s="1006"/>
      <c r="O79" s="1006"/>
      <c r="P79" s="1007"/>
      <c r="Q79" s="1008">
        <v>250285</v>
      </c>
      <c r="R79" s="1002"/>
      <c r="S79" s="1002"/>
      <c r="T79" s="1002"/>
      <c r="U79" s="1002"/>
      <c r="V79" s="1002">
        <v>238827</v>
      </c>
      <c r="W79" s="1002"/>
      <c r="X79" s="1002"/>
      <c r="Y79" s="1002"/>
      <c r="Z79" s="1002"/>
      <c r="AA79" s="1002">
        <v>11458</v>
      </c>
      <c r="AB79" s="1002"/>
      <c r="AC79" s="1002"/>
      <c r="AD79" s="1002"/>
      <c r="AE79" s="1002"/>
      <c r="AF79" s="1002">
        <v>11458</v>
      </c>
      <c r="AG79" s="1002"/>
      <c r="AH79" s="1002"/>
      <c r="AI79" s="1002"/>
      <c r="AJ79" s="1002"/>
      <c r="AK79" s="1002">
        <v>608</v>
      </c>
      <c r="AL79" s="1002"/>
      <c r="AM79" s="1002"/>
      <c r="AN79" s="1002"/>
      <c r="AO79" s="1002"/>
      <c r="AP79" s="1002" t="s">
        <v>590</v>
      </c>
      <c r="AQ79" s="1002"/>
      <c r="AR79" s="1002"/>
      <c r="AS79" s="1002"/>
      <c r="AT79" s="1002"/>
      <c r="AU79" s="1002" t="s">
        <v>590</v>
      </c>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385</v>
      </c>
      <c r="B88" s="975" t="s">
        <v>420</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975" t="s">
        <v>421</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429</v>
      </c>
      <c r="AB109" s="925"/>
      <c r="AC109" s="925"/>
      <c r="AD109" s="925"/>
      <c r="AE109" s="926"/>
      <c r="AF109" s="927" t="s">
        <v>302</v>
      </c>
      <c r="AG109" s="925"/>
      <c r="AH109" s="925"/>
      <c r="AI109" s="925"/>
      <c r="AJ109" s="926"/>
      <c r="AK109" s="927" t="s">
        <v>301</v>
      </c>
      <c r="AL109" s="925"/>
      <c r="AM109" s="925"/>
      <c r="AN109" s="925"/>
      <c r="AO109" s="926"/>
      <c r="AP109" s="927" t="s">
        <v>430</v>
      </c>
      <c r="AQ109" s="925"/>
      <c r="AR109" s="925"/>
      <c r="AS109" s="925"/>
      <c r="AT109" s="956"/>
      <c r="AU109" s="924" t="s">
        <v>428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429</v>
      </c>
      <c r="BR109" s="925"/>
      <c r="BS109" s="925"/>
      <c r="BT109" s="925"/>
      <c r="BU109" s="926"/>
      <c r="BV109" s="927" t="s">
        <v>302</v>
      </c>
      <c r="BW109" s="925"/>
      <c r="BX109" s="925"/>
      <c r="BY109" s="925"/>
      <c r="BZ109" s="926"/>
      <c r="CA109" s="927" t="s">
        <v>301</v>
      </c>
      <c r="CB109" s="925"/>
      <c r="CC109" s="925"/>
      <c r="CD109" s="925"/>
      <c r="CE109" s="926"/>
      <c r="CF109" s="963" t="s">
        <v>430</v>
      </c>
      <c r="CG109" s="963"/>
      <c r="CH109" s="963"/>
      <c r="CI109" s="963"/>
      <c r="CJ109" s="963"/>
      <c r="CK109" s="927" t="s">
        <v>431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429</v>
      </c>
      <c r="DH109" s="925"/>
      <c r="DI109" s="925"/>
      <c r="DJ109" s="925"/>
      <c r="DK109" s="926"/>
      <c r="DL109" s="927" t="s">
        <v>302</v>
      </c>
      <c r="DM109" s="925"/>
      <c r="DN109" s="925"/>
      <c r="DO109" s="925"/>
      <c r="DP109" s="926"/>
      <c r="DQ109" s="927" t="s">
        <v>301</v>
      </c>
      <c r="DR109" s="925"/>
      <c r="DS109" s="925"/>
      <c r="DT109" s="925"/>
      <c r="DU109" s="926"/>
      <c r="DV109" s="927" t="s">
        <v>430</v>
      </c>
      <c r="DW109" s="925"/>
      <c r="DX109" s="925"/>
      <c r="DY109" s="925"/>
      <c r="DZ109" s="956"/>
    </row>
    <row r="110" spans="1:131" s="226" customFormat="1" ht="26.25" customHeight="1">
      <c r="A110" s="827" t="s">
        <v>432</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416603</v>
      </c>
      <c r="AB110" s="918"/>
      <c r="AC110" s="918"/>
      <c r="AD110" s="918"/>
      <c r="AE110" s="919"/>
      <c r="AF110" s="920">
        <v>463580</v>
      </c>
      <c r="AG110" s="918"/>
      <c r="AH110" s="918"/>
      <c r="AI110" s="918"/>
      <c r="AJ110" s="919"/>
      <c r="AK110" s="920">
        <v>460460</v>
      </c>
      <c r="AL110" s="918"/>
      <c r="AM110" s="918"/>
      <c r="AN110" s="918"/>
      <c r="AO110" s="919"/>
      <c r="AP110" s="921">
        <v>16.399999999999999</v>
      </c>
      <c r="AQ110" s="922"/>
      <c r="AR110" s="922"/>
      <c r="AS110" s="922"/>
      <c r="AT110" s="923"/>
      <c r="AU110" s="957" t="s">
        <v>67</v>
      </c>
      <c r="AV110" s="958"/>
      <c r="AW110" s="958"/>
      <c r="AX110" s="958"/>
      <c r="AY110" s="958"/>
      <c r="AZ110" s="883" t="s">
        <v>433</v>
      </c>
      <c r="BA110" s="828"/>
      <c r="BB110" s="828"/>
      <c r="BC110" s="828"/>
      <c r="BD110" s="828"/>
      <c r="BE110" s="828"/>
      <c r="BF110" s="828"/>
      <c r="BG110" s="828"/>
      <c r="BH110" s="828"/>
      <c r="BI110" s="828"/>
      <c r="BJ110" s="828"/>
      <c r="BK110" s="828"/>
      <c r="BL110" s="828"/>
      <c r="BM110" s="828"/>
      <c r="BN110" s="828"/>
      <c r="BO110" s="828"/>
      <c r="BP110" s="829"/>
      <c r="BQ110" s="884">
        <v>4371387</v>
      </c>
      <c r="BR110" s="865"/>
      <c r="BS110" s="865"/>
      <c r="BT110" s="865"/>
      <c r="BU110" s="865"/>
      <c r="BV110" s="865">
        <v>4884572</v>
      </c>
      <c r="BW110" s="865"/>
      <c r="BX110" s="865"/>
      <c r="BY110" s="865"/>
      <c r="BZ110" s="865"/>
      <c r="CA110" s="865">
        <v>4839223</v>
      </c>
      <c r="CB110" s="865"/>
      <c r="CC110" s="865"/>
      <c r="CD110" s="865"/>
      <c r="CE110" s="865"/>
      <c r="CF110" s="889">
        <v>172.8</v>
      </c>
      <c r="CG110" s="890"/>
      <c r="CH110" s="890"/>
      <c r="CI110" s="890"/>
      <c r="CJ110" s="890"/>
      <c r="CK110" s="953" t="s">
        <v>434</v>
      </c>
      <c r="CL110" s="839"/>
      <c r="CM110" s="914" t="s">
        <v>435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132</v>
      </c>
      <c r="DH110" s="865"/>
      <c r="DI110" s="865"/>
      <c r="DJ110" s="865"/>
      <c r="DK110" s="865"/>
      <c r="DL110" s="865" t="s">
        <v>387</v>
      </c>
      <c r="DM110" s="865"/>
      <c r="DN110" s="865"/>
      <c r="DO110" s="865"/>
      <c r="DP110" s="865"/>
      <c r="DQ110" s="865" t="s">
        <v>132</v>
      </c>
      <c r="DR110" s="865"/>
      <c r="DS110" s="865"/>
      <c r="DT110" s="865"/>
      <c r="DU110" s="865"/>
      <c r="DV110" s="866" t="s">
        <v>132</v>
      </c>
      <c r="DW110" s="866"/>
      <c r="DX110" s="866"/>
      <c r="DY110" s="866"/>
      <c r="DZ110" s="867"/>
    </row>
    <row r="111" spans="1:131" s="226" customFormat="1" ht="26.25" customHeight="1">
      <c r="A111" s="794" t="s">
        <v>436</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132</v>
      </c>
      <c r="AB111" s="946"/>
      <c r="AC111" s="946"/>
      <c r="AD111" s="946"/>
      <c r="AE111" s="947"/>
      <c r="AF111" s="948" t="s">
        <v>132</v>
      </c>
      <c r="AG111" s="946"/>
      <c r="AH111" s="946"/>
      <c r="AI111" s="946"/>
      <c r="AJ111" s="947"/>
      <c r="AK111" s="948" t="s">
        <v>132</v>
      </c>
      <c r="AL111" s="946"/>
      <c r="AM111" s="946"/>
      <c r="AN111" s="946"/>
      <c r="AO111" s="947"/>
      <c r="AP111" s="949" t="s">
        <v>387</v>
      </c>
      <c r="AQ111" s="950"/>
      <c r="AR111" s="950"/>
      <c r="AS111" s="950"/>
      <c r="AT111" s="951"/>
      <c r="AU111" s="959"/>
      <c r="AV111" s="960"/>
      <c r="AW111" s="960"/>
      <c r="AX111" s="960"/>
      <c r="AY111" s="960"/>
      <c r="AZ111" s="835" t="s">
        <v>437</v>
      </c>
      <c r="BA111" s="770"/>
      <c r="BB111" s="770"/>
      <c r="BC111" s="770"/>
      <c r="BD111" s="770"/>
      <c r="BE111" s="770"/>
      <c r="BF111" s="770"/>
      <c r="BG111" s="770"/>
      <c r="BH111" s="770"/>
      <c r="BI111" s="770"/>
      <c r="BJ111" s="770"/>
      <c r="BK111" s="770"/>
      <c r="BL111" s="770"/>
      <c r="BM111" s="770"/>
      <c r="BN111" s="770"/>
      <c r="BO111" s="770"/>
      <c r="BP111" s="771"/>
      <c r="BQ111" s="836" t="s">
        <v>132</v>
      </c>
      <c r="BR111" s="837"/>
      <c r="BS111" s="837"/>
      <c r="BT111" s="837"/>
      <c r="BU111" s="837"/>
      <c r="BV111" s="837" t="s">
        <v>132</v>
      </c>
      <c r="BW111" s="837"/>
      <c r="BX111" s="837"/>
      <c r="BY111" s="837"/>
      <c r="BZ111" s="837"/>
      <c r="CA111" s="837" t="s">
        <v>132</v>
      </c>
      <c r="CB111" s="837"/>
      <c r="CC111" s="837"/>
      <c r="CD111" s="837"/>
      <c r="CE111" s="837"/>
      <c r="CF111" s="898" t="s">
        <v>132</v>
      </c>
      <c r="CG111" s="899"/>
      <c r="CH111" s="899"/>
      <c r="CI111" s="899"/>
      <c r="CJ111" s="899"/>
      <c r="CK111" s="954"/>
      <c r="CL111" s="841"/>
      <c r="CM111" s="844" t="s">
        <v>438</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132</v>
      </c>
      <c r="DH111" s="837"/>
      <c r="DI111" s="837"/>
      <c r="DJ111" s="837"/>
      <c r="DK111" s="837"/>
      <c r="DL111" s="837" t="s">
        <v>132</v>
      </c>
      <c r="DM111" s="837"/>
      <c r="DN111" s="837"/>
      <c r="DO111" s="837"/>
      <c r="DP111" s="837"/>
      <c r="DQ111" s="837" t="s">
        <v>387</v>
      </c>
      <c r="DR111" s="837"/>
      <c r="DS111" s="837"/>
      <c r="DT111" s="837"/>
      <c r="DU111" s="837"/>
      <c r="DV111" s="814" t="s">
        <v>387</v>
      </c>
      <c r="DW111" s="814"/>
      <c r="DX111" s="814"/>
      <c r="DY111" s="814"/>
      <c r="DZ111" s="815"/>
    </row>
    <row r="112" spans="1:131" s="226" customFormat="1" ht="26.25" customHeight="1">
      <c r="A112" s="939" t="s">
        <v>439</v>
      </c>
      <c r="B112" s="940"/>
      <c r="C112" s="770" t="s">
        <v>440</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132</v>
      </c>
      <c r="AB112" s="800"/>
      <c r="AC112" s="800"/>
      <c r="AD112" s="800"/>
      <c r="AE112" s="801"/>
      <c r="AF112" s="802" t="s">
        <v>132</v>
      </c>
      <c r="AG112" s="800"/>
      <c r="AH112" s="800"/>
      <c r="AI112" s="800"/>
      <c r="AJ112" s="801"/>
      <c r="AK112" s="802" t="s">
        <v>132</v>
      </c>
      <c r="AL112" s="800"/>
      <c r="AM112" s="800"/>
      <c r="AN112" s="800"/>
      <c r="AO112" s="801"/>
      <c r="AP112" s="847" t="s">
        <v>132</v>
      </c>
      <c r="AQ112" s="848"/>
      <c r="AR112" s="848"/>
      <c r="AS112" s="848"/>
      <c r="AT112" s="849"/>
      <c r="AU112" s="959"/>
      <c r="AV112" s="960"/>
      <c r="AW112" s="960"/>
      <c r="AX112" s="960"/>
      <c r="AY112" s="960"/>
      <c r="AZ112" s="835" t="s">
        <v>441</v>
      </c>
      <c r="BA112" s="770"/>
      <c r="BB112" s="770"/>
      <c r="BC112" s="770"/>
      <c r="BD112" s="770"/>
      <c r="BE112" s="770"/>
      <c r="BF112" s="770"/>
      <c r="BG112" s="770"/>
      <c r="BH112" s="770"/>
      <c r="BI112" s="770"/>
      <c r="BJ112" s="770"/>
      <c r="BK112" s="770"/>
      <c r="BL112" s="770"/>
      <c r="BM112" s="770"/>
      <c r="BN112" s="770"/>
      <c r="BO112" s="770"/>
      <c r="BP112" s="771"/>
      <c r="BQ112" s="836">
        <v>2313440</v>
      </c>
      <c r="BR112" s="837"/>
      <c r="BS112" s="837"/>
      <c r="BT112" s="837"/>
      <c r="BU112" s="837"/>
      <c r="BV112" s="837">
        <v>2126760</v>
      </c>
      <c r="BW112" s="837"/>
      <c r="BX112" s="837"/>
      <c r="BY112" s="837"/>
      <c r="BZ112" s="837"/>
      <c r="CA112" s="837">
        <v>1994338</v>
      </c>
      <c r="CB112" s="837"/>
      <c r="CC112" s="837"/>
      <c r="CD112" s="837"/>
      <c r="CE112" s="837"/>
      <c r="CF112" s="898">
        <v>71.2</v>
      </c>
      <c r="CG112" s="899"/>
      <c r="CH112" s="899"/>
      <c r="CI112" s="899"/>
      <c r="CJ112" s="899"/>
      <c r="CK112" s="954"/>
      <c r="CL112" s="841"/>
      <c r="CM112" s="844" t="s">
        <v>442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132</v>
      </c>
      <c r="DH112" s="837"/>
      <c r="DI112" s="837"/>
      <c r="DJ112" s="837"/>
      <c r="DK112" s="837"/>
      <c r="DL112" s="837" t="s">
        <v>132</v>
      </c>
      <c r="DM112" s="837"/>
      <c r="DN112" s="837"/>
      <c r="DO112" s="837"/>
      <c r="DP112" s="837"/>
      <c r="DQ112" s="837" t="s">
        <v>132</v>
      </c>
      <c r="DR112" s="837"/>
      <c r="DS112" s="837"/>
      <c r="DT112" s="837"/>
      <c r="DU112" s="837"/>
      <c r="DV112" s="814" t="s">
        <v>387</v>
      </c>
      <c r="DW112" s="814"/>
      <c r="DX112" s="814"/>
      <c r="DY112" s="814"/>
      <c r="DZ112" s="815"/>
    </row>
    <row r="113" spans="1:130" s="226" customFormat="1" ht="26.25" customHeight="1">
      <c r="A113" s="941"/>
      <c r="B113" s="942"/>
      <c r="C113" s="770" t="s">
        <v>443</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238635</v>
      </c>
      <c r="AB113" s="946"/>
      <c r="AC113" s="946"/>
      <c r="AD113" s="946"/>
      <c r="AE113" s="947"/>
      <c r="AF113" s="948">
        <v>230088</v>
      </c>
      <c r="AG113" s="946"/>
      <c r="AH113" s="946"/>
      <c r="AI113" s="946"/>
      <c r="AJ113" s="947"/>
      <c r="AK113" s="948">
        <v>213335</v>
      </c>
      <c r="AL113" s="946"/>
      <c r="AM113" s="946"/>
      <c r="AN113" s="946"/>
      <c r="AO113" s="947"/>
      <c r="AP113" s="949">
        <v>7.6</v>
      </c>
      <c r="AQ113" s="950"/>
      <c r="AR113" s="950"/>
      <c r="AS113" s="950"/>
      <c r="AT113" s="951"/>
      <c r="AU113" s="959"/>
      <c r="AV113" s="960"/>
      <c r="AW113" s="960"/>
      <c r="AX113" s="960"/>
      <c r="AY113" s="960"/>
      <c r="AZ113" s="835" t="s">
        <v>444</v>
      </c>
      <c r="BA113" s="770"/>
      <c r="BB113" s="770"/>
      <c r="BC113" s="770"/>
      <c r="BD113" s="770"/>
      <c r="BE113" s="770"/>
      <c r="BF113" s="770"/>
      <c r="BG113" s="770"/>
      <c r="BH113" s="770"/>
      <c r="BI113" s="770"/>
      <c r="BJ113" s="770"/>
      <c r="BK113" s="770"/>
      <c r="BL113" s="770"/>
      <c r="BM113" s="770"/>
      <c r="BN113" s="770"/>
      <c r="BO113" s="770"/>
      <c r="BP113" s="771"/>
      <c r="BQ113" s="836" t="s">
        <v>132</v>
      </c>
      <c r="BR113" s="837"/>
      <c r="BS113" s="837"/>
      <c r="BT113" s="837"/>
      <c r="BU113" s="837"/>
      <c r="BV113" s="837" t="s">
        <v>132</v>
      </c>
      <c r="BW113" s="837"/>
      <c r="BX113" s="837"/>
      <c r="BY113" s="837"/>
      <c r="BZ113" s="837"/>
      <c r="CA113" s="837" t="s">
        <v>132</v>
      </c>
      <c r="CB113" s="837"/>
      <c r="CC113" s="837"/>
      <c r="CD113" s="837"/>
      <c r="CE113" s="837"/>
      <c r="CF113" s="898" t="s">
        <v>387</v>
      </c>
      <c r="CG113" s="899"/>
      <c r="CH113" s="899"/>
      <c r="CI113" s="899"/>
      <c r="CJ113" s="899"/>
      <c r="CK113" s="954"/>
      <c r="CL113" s="841"/>
      <c r="CM113" s="844" t="s">
        <v>445</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132</v>
      </c>
      <c r="DH113" s="800"/>
      <c r="DI113" s="800"/>
      <c r="DJ113" s="800"/>
      <c r="DK113" s="801"/>
      <c r="DL113" s="802" t="s">
        <v>132</v>
      </c>
      <c r="DM113" s="800"/>
      <c r="DN113" s="800"/>
      <c r="DO113" s="800"/>
      <c r="DP113" s="801"/>
      <c r="DQ113" s="802" t="s">
        <v>132</v>
      </c>
      <c r="DR113" s="800"/>
      <c r="DS113" s="800"/>
      <c r="DT113" s="800"/>
      <c r="DU113" s="801"/>
      <c r="DV113" s="847" t="s">
        <v>132</v>
      </c>
      <c r="DW113" s="848"/>
      <c r="DX113" s="848"/>
      <c r="DY113" s="848"/>
      <c r="DZ113" s="849"/>
    </row>
    <row r="114" spans="1:130" s="226" customFormat="1" ht="26.25" customHeight="1">
      <c r="A114" s="941"/>
      <c r="B114" s="942"/>
      <c r="C114" s="770" t="s">
        <v>446</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132</v>
      </c>
      <c r="AB114" s="800"/>
      <c r="AC114" s="800"/>
      <c r="AD114" s="800"/>
      <c r="AE114" s="801"/>
      <c r="AF114" s="802" t="s">
        <v>132</v>
      </c>
      <c r="AG114" s="800"/>
      <c r="AH114" s="800"/>
      <c r="AI114" s="800"/>
      <c r="AJ114" s="801"/>
      <c r="AK114" s="802" t="s">
        <v>132</v>
      </c>
      <c r="AL114" s="800"/>
      <c r="AM114" s="800"/>
      <c r="AN114" s="800"/>
      <c r="AO114" s="801"/>
      <c r="AP114" s="847" t="s">
        <v>132</v>
      </c>
      <c r="AQ114" s="848"/>
      <c r="AR114" s="848"/>
      <c r="AS114" s="848"/>
      <c r="AT114" s="849"/>
      <c r="AU114" s="959"/>
      <c r="AV114" s="960"/>
      <c r="AW114" s="960"/>
      <c r="AX114" s="960"/>
      <c r="AY114" s="960"/>
      <c r="AZ114" s="835" t="s">
        <v>447</v>
      </c>
      <c r="BA114" s="770"/>
      <c r="BB114" s="770"/>
      <c r="BC114" s="770"/>
      <c r="BD114" s="770"/>
      <c r="BE114" s="770"/>
      <c r="BF114" s="770"/>
      <c r="BG114" s="770"/>
      <c r="BH114" s="770"/>
      <c r="BI114" s="770"/>
      <c r="BJ114" s="770"/>
      <c r="BK114" s="770"/>
      <c r="BL114" s="770"/>
      <c r="BM114" s="770"/>
      <c r="BN114" s="770"/>
      <c r="BO114" s="770"/>
      <c r="BP114" s="771"/>
      <c r="BQ114" s="836">
        <v>663633</v>
      </c>
      <c r="BR114" s="837"/>
      <c r="BS114" s="837"/>
      <c r="BT114" s="837"/>
      <c r="BU114" s="837"/>
      <c r="BV114" s="837">
        <v>594482</v>
      </c>
      <c r="BW114" s="837"/>
      <c r="BX114" s="837"/>
      <c r="BY114" s="837"/>
      <c r="BZ114" s="837"/>
      <c r="CA114" s="837">
        <v>504941</v>
      </c>
      <c r="CB114" s="837"/>
      <c r="CC114" s="837"/>
      <c r="CD114" s="837"/>
      <c r="CE114" s="837"/>
      <c r="CF114" s="898">
        <v>18</v>
      </c>
      <c r="CG114" s="899"/>
      <c r="CH114" s="899"/>
      <c r="CI114" s="899"/>
      <c r="CJ114" s="899"/>
      <c r="CK114" s="954"/>
      <c r="CL114" s="841"/>
      <c r="CM114" s="844" t="s">
        <v>448</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132</v>
      </c>
      <c r="DH114" s="800"/>
      <c r="DI114" s="800"/>
      <c r="DJ114" s="800"/>
      <c r="DK114" s="801"/>
      <c r="DL114" s="802" t="s">
        <v>387</v>
      </c>
      <c r="DM114" s="800"/>
      <c r="DN114" s="800"/>
      <c r="DO114" s="800"/>
      <c r="DP114" s="801"/>
      <c r="DQ114" s="802" t="s">
        <v>387</v>
      </c>
      <c r="DR114" s="800"/>
      <c r="DS114" s="800"/>
      <c r="DT114" s="800"/>
      <c r="DU114" s="801"/>
      <c r="DV114" s="847" t="s">
        <v>387</v>
      </c>
      <c r="DW114" s="848"/>
      <c r="DX114" s="848"/>
      <c r="DY114" s="848"/>
      <c r="DZ114" s="849"/>
    </row>
    <row r="115" spans="1:130" s="226" customFormat="1" ht="26.25" customHeight="1">
      <c r="A115" s="941"/>
      <c r="B115" s="942"/>
      <c r="C115" s="770" t="s">
        <v>449</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2528</v>
      </c>
      <c r="AB115" s="946"/>
      <c r="AC115" s="946"/>
      <c r="AD115" s="946"/>
      <c r="AE115" s="947"/>
      <c r="AF115" s="948">
        <v>2037</v>
      </c>
      <c r="AG115" s="946"/>
      <c r="AH115" s="946"/>
      <c r="AI115" s="946"/>
      <c r="AJ115" s="947"/>
      <c r="AK115" s="948">
        <v>1651</v>
      </c>
      <c r="AL115" s="946"/>
      <c r="AM115" s="946"/>
      <c r="AN115" s="946"/>
      <c r="AO115" s="947"/>
      <c r="AP115" s="949">
        <v>0.1</v>
      </c>
      <c r="AQ115" s="950"/>
      <c r="AR115" s="950"/>
      <c r="AS115" s="950"/>
      <c r="AT115" s="951"/>
      <c r="AU115" s="959"/>
      <c r="AV115" s="960"/>
      <c r="AW115" s="960"/>
      <c r="AX115" s="960"/>
      <c r="AY115" s="960"/>
      <c r="AZ115" s="835" t="s">
        <v>450</v>
      </c>
      <c r="BA115" s="770"/>
      <c r="BB115" s="770"/>
      <c r="BC115" s="770"/>
      <c r="BD115" s="770"/>
      <c r="BE115" s="770"/>
      <c r="BF115" s="770"/>
      <c r="BG115" s="770"/>
      <c r="BH115" s="770"/>
      <c r="BI115" s="770"/>
      <c r="BJ115" s="770"/>
      <c r="BK115" s="770"/>
      <c r="BL115" s="770"/>
      <c r="BM115" s="770"/>
      <c r="BN115" s="770"/>
      <c r="BO115" s="770"/>
      <c r="BP115" s="771"/>
      <c r="BQ115" s="836" t="s">
        <v>132</v>
      </c>
      <c r="BR115" s="837"/>
      <c r="BS115" s="837"/>
      <c r="BT115" s="837"/>
      <c r="BU115" s="837"/>
      <c r="BV115" s="837" t="s">
        <v>387</v>
      </c>
      <c r="BW115" s="837"/>
      <c r="BX115" s="837"/>
      <c r="BY115" s="837"/>
      <c r="BZ115" s="837"/>
      <c r="CA115" s="837" t="s">
        <v>132</v>
      </c>
      <c r="CB115" s="837"/>
      <c r="CC115" s="837"/>
      <c r="CD115" s="837"/>
      <c r="CE115" s="837"/>
      <c r="CF115" s="898" t="s">
        <v>132</v>
      </c>
      <c r="CG115" s="899"/>
      <c r="CH115" s="899"/>
      <c r="CI115" s="899"/>
      <c r="CJ115" s="899"/>
      <c r="CK115" s="954"/>
      <c r="CL115" s="841"/>
      <c r="CM115" s="835" t="s">
        <v>451</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132</v>
      </c>
      <c r="DH115" s="800"/>
      <c r="DI115" s="800"/>
      <c r="DJ115" s="800"/>
      <c r="DK115" s="801"/>
      <c r="DL115" s="802" t="s">
        <v>132</v>
      </c>
      <c r="DM115" s="800"/>
      <c r="DN115" s="800"/>
      <c r="DO115" s="800"/>
      <c r="DP115" s="801"/>
      <c r="DQ115" s="802" t="s">
        <v>387</v>
      </c>
      <c r="DR115" s="800"/>
      <c r="DS115" s="800"/>
      <c r="DT115" s="800"/>
      <c r="DU115" s="801"/>
      <c r="DV115" s="847" t="s">
        <v>132</v>
      </c>
      <c r="DW115" s="848"/>
      <c r="DX115" s="848"/>
      <c r="DY115" s="848"/>
      <c r="DZ115" s="849"/>
    </row>
    <row r="116" spans="1:130" s="226" customFormat="1" ht="26.25" customHeight="1">
      <c r="A116" s="943"/>
      <c r="B116" s="944"/>
      <c r="C116" s="903" t="s">
        <v>452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6</v>
      </c>
      <c r="AB116" s="800"/>
      <c r="AC116" s="800"/>
      <c r="AD116" s="800"/>
      <c r="AE116" s="801"/>
      <c r="AF116" s="802">
        <v>13</v>
      </c>
      <c r="AG116" s="800"/>
      <c r="AH116" s="800"/>
      <c r="AI116" s="800"/>
      <c r="AJ116" s="801"/>
      <c r="AK116" s="802">
        <v>23</v>
      </c>
      <c r="AL116" s="800"/>
      <c r="AM116" s="800"/>
      <c r="AN116" s="800"/>
      <c r="AO116" s="801"/>
      <c r="AP116" s="847">
        <v>0</v>
      </c>
      <c r="AQ116" s="848"/>
      <c r="AR116" s="848"/>
      <c r="AS116" s="848"/>
      <c r="AT116" s="849"/>
      <c r="AU116" s="959"/>
      <c r="AV116" s="960"/>
      <c r="AW116" s="960"/>
      <c r="AX116" s="960"/>
      <c r="AY116" s="960"/>
      <c r="AZ116" s="886" t="s">
        <v>453</v>
      </c>
      <c r="BA116" s="887"/>
      <c r="BB116" s="887"/>
      <c r="BC116" s="887"/>
      <c r="BD116" s="887"/>
      <c r="BE116" s="887"/>
      <c r="BF116" s="887"/>
      <c r="BG116" s="887"/>
      <c r="BH116" s="887"/>
      <c r="BI116" s="887"/>
      <c r="BJ116" s="887"/>
      <c r="BK116" s="887"/>
      <c r="BL116" s="887"/>
      <c r="BM116" s="887"/>
      <c r="BN116" s="887"/>
      <c r="BO116" s="887"/>
      <c r="BP116" s="888"/>
      <c r="BQ116" s="836" t="s">
        <v>132</v>
      </c>
      <c r="BR116" s="837"/>
      <c r="BS116" s="837"/>
      <c r="BT116" s="837"/>
      <c r="BU116" s="837"/>
      <c r="BV116" s="837" t="s">
        <v>132</v>
      </c>
      <c r="BW116" s="837"/>
      <c r="BX116" s="837"/>
      <c r="BY116" s="837"/>
      <c r="BZ116" s="837"/>
      <c r="CA116" s="837" t="s">
        <v>132</v>
      </c>
      <c r="CB116" s="837"/>
      <c r="CC116" s="837"/>
      <c r="CD116" s="837"/>
      <c r="CE116" s="837"/>
      <c r="CF116" s="898" t="s">
        <v>387</v>
      </c>
      <c r="CG116" s="899"/>
      <c r="CH116" s="899"/>
      <c r="CI116" s="899"/>
      <c r="CJ116" s="899"/>
      <c r="CK116" s="954"/>
      <c r="CL116" s="841"/>
      <c r="CM116" s="844" t="s">
        <v>454</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132</v>
      </c>
      <c r="DH116" s="800"/>
      <c r="DI116" s="800"/>
      <c r="DJ116" s="800"/>
      <c r="DK116" s="801"/>
      <c r="DL116" s="802" t="s">
        <v>387</v>
      </c>
      <c r="DM116" s="800"/>
      <c r="DN116" s="800"/>
      <c r="DO116" s="800"/>
      <c r="DP116" s="801"/>
      <c r="DQ116" s="802" t="s">
        <v>455</v>
      </c>
      <c r="DR116" s="800"/>
      <c r="DS116" s="800"/>
      <c r="DT116" s="800"/>
      <c r="DU116" s="801"/>
      <c r="DV116" s="847" t="s">
        <v>387</v>
      </c>
      <c r="DW116" s="848"/>
      <c r="DX116" s="848"/>
      <c r="DY116" s="848"/>
      <c r="DZ116" s="849"/>
    </row>
    <row r="117" spans="1:130" s="226" customFormat="1" ht="26.25" customHeight="1">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456</v>
      </c>
      <c r="Z117" s="926"/>
      <c r="AA117" s="931">
        <v>657772</v>
      </c>
      <c r="AB117" s="932"/>
      <c r="AC117" s="932"/>
      <c r="AD117" s="932"/>
      <c r="AE117" s="933"/>
      <c r="AF117" s="934">
        <v>695718</v>
      </c>
      <c r="AG117" s="932"/>
      <c r="AH117" s="932"/>
      <c r="AI117" s="932"/>
      <c r="AJ117" s="933"/>
      <c r="AK117" s="934">
        <v>675469</v>
      </c>
      <c r="AL117" s="932"/>
      <c r="AM117" s="932"/>
      <c r="AN117" s="932"/>
      <c r="AO117" s="933"/>
      <c r="AP117" s="935"/>
      <c r="AQ117" s="936"/>
      <c r="AR117" s="936"/>
      <c r="AS117" s="936"/>
      <c r="AT117" s="937"/>
      <c r="AU117" s="959"/>
      <c r="AV117" s="960"/>
      <c r="AW117" s="960"/>
      <c r="AX117" s="960"/>
      <c r="AY117" s="960"/>
      <c r="AZ117" s="886" t="s">
        <v>457</v>
      </c>
      <c r="BA117" s="887"/>
      <c r="BB117" s="887"/>
      <c r="BC117" s="887"/>
      <c r="BD117" s="887"/>
      <c r="BE117" s="887"/>
      <c r="BF117" s="887"/>
      <c r="BG117" s="887"/>
      <c r="BH117" s="887"/>
      <c r="BI117" s="887"/>
      <c r="BJ117" s="887"/>
      <c r="BK117" s="887"/>
      <c r="BL117" s="887"/>
      <c r="BM117" s="887"/>
      <c r="BN117" s="887"/>
      <c r="BO117" s="887"/>
      <c r="BP117" s="888"/>
      <c r="BQ117" s="836" t="s">
        <v>132</v>
      </c>
      <c r="BR117" s="837"/>
      <c r="BS117" s="837"/>
      <c r="BT117" s="837"/>
      <c r="BU117" s="837"/>
      <c r="BV117" s="837" t="s">
        <v>387</v>
      </c>
      <c r="BW117" s="837"/>
      <c r="BX117" s="837"/>
      <c r="BY117" s="837"/>
      <c r="BZ117" s="837"/>
      <c r="CA117" s="837" t="s">
        <v>387</v>
      </c>
      <c r="CB117" s="837"/>
      <c r="CC117" s="837"/>
      <c r="CD117" s="837"/>
      <c r="CE117" s="837"/>
      <c r="CF117" s="898" t="s">
        <v>387</v>
      </c>
      <c r="CG117" s="899"/>
      <c r="CH117" s="899"/>
      <c r="CI117" s="899"/>
      <c r="CJ117" s="899"/>
      <c r="CK117" s="954"/>
      <c r="CL117" s="841"/>
      <c r="CM117" s="844" t="s">
        <v>458</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132</v>
      </c>
      <c r="DH117" s="800"/>
      <c r="DI117" s="800"/>
      <c r="DJ117" s="800"/>
      <c r="DK117" s="801"/>
      <c r="DL117" s="802" t="s">
        <v>132</v>
      </c>
      <c r="DM117" s="800"/>
      <c r="DN117" s="800"/>
      <c r="DO117" s="800"/>
      <c r="DP117" s="801"/>
      <c r="DQ117" s="802" t="s">
        <v>132</v>
      </c>
      <c r="DR117" s="800"/>
      <c r="DS117" s="800"/>
      <c r="DT117" s="800"/>
      <c r="DU117" s="801"/>
      <c r="DV117" s="847" t="s">
        <v>132</v>
      </c>
      <c r="DW117" s="848"/>
      <c r="DX117" s="848"/>
      <c r="DY117" s="848"/>
      <c r="DZ117" s="849"/>
    </row>
    <row r="118" spans="1:130" s="226" customFormat="1" ht="26.25" customHeight="1">
      <c r="A118" s="924" t="s">
        <v>431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429</v>
      </c>
      <c r="AB118" s="925"/>
      <c r="AC118" s="925"/>
      <c r="AD118" s="925"/>
      <c r="AE118" s="926"/>
      <c r="AF118" s="927" t="s">
        <v>302</v>
      </c>
      <c r="AG118" s="925"/>
      <c r="AH118" s="925"/>
      <c r="AI118" s="925"/>
      <c r="AJ118" s="926"/>
      <c r="AK118" s="927" t="s">
        <v>301</v>
      </c>
      <c r="AL118" s="925"/>
      <c r="AM118" s="925"/>
      <c r="AN118" s="925"/>
      <c r="AO118" s="926"/>
      <c r="AP118" s="928" t="s">
        <v>430</v>
      </c>
      <c r="AQ118" s="929"/>
      <c r="AR118" s="929"/>
      <c r="AS118" s="929"/>
      <c r="AT118" s="930"/>
      <c r="AU118" s="959"/>
      <c r="AV118" s="960"/>
      <c r="AW118" s="960"/>
      <c r="AX118" s="960"/>
      <c r="AY118" s="960"/>
      <c r="AZ118" s="902" t="s">
        <v>459</v>
      </c>
      <c r="BA118" s="903"/>
      <c r="BB118" s="903"/>
      <c r="BC118" s="903"/>
      <c r="BD118" s="903"/>
      <c r="BE118" s="903"/>
      <c r="BF118" s="903"/>
      <c r="BG118" s="903"/>
      <c r="BH118" s="903"/>
      <c r="BI118" s="903"/>
      <c r="BJ118" s="903"/>
      <c r="BK118" s="903"/>
      <c r="BL118" s="903"/>
      <c r="BM118" s="903"/>
      <c r="BN118" s="903"/>
      <c r="BO118" s="903"/>
      <c r="BP118" s="904"/>
      <c r="BQ118" s="905" t="s">
        <v>132</v>
      </c>
      <c r="BR118" s="868"/>
      <c r="BS118" s="868"/>
      <c r="BT118" s="868"/>
      <c r="BU118" s="868"/>
      <c r="BV118" s="868" t="s">
        <v>132</v>
      </c>
      <c r="BW118" s="868"/>
      <c r="BX118" s="868"/>
      <c r="BY118" s="868"/>
      <c r="BZ118" s="868"/>
      <c r="CA118" s="868" t="s">
        <v>132</v>
      </c>
      <c r="CB118" s="868"/>
      <c r="CC118" s="868"/>
      <c r="CD118" s="868"/>
      <c r="CE118" s="868"/>
      <c r="CF118" s="898" t="s">
        <v>132</v>
      </c>
      <c r="CG118" s="899"/>
      <c r="CH118" s="899"/>
      <c r="CI118" s="899"/>
      <c r="CJ118" s="899"/>
      <c r="CK118" s="954"/>
      <c r="CL118" s="841"/>
      <c r="CM118" s="844" t="s">
        <v>460</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132</v>
      </c>
      <c r="DH118" s="800"/>
      <c r="DI118" s="800"/>
      <c r="DJ118" s="800"/>
      <c r="DK118" s="801"/>
      <c r="DL118" s="802" t="s">
        <v>132</v>
      </c>
      <c r="DM118" s="800"/>
      <c r="DN118" s="800"/>
      <c r="DO118" s="800"/>
      <c r="DP118" s="801"/>
      <c r="DQ118" s="802" t="s">
        <v>387</v>
      </c>
      <c r="DR118" s="800"/>
      <c r="DS118" s="800"/>
      <c r="DT118" s="800"/>
      <c r="DU118" s="801"/>
      <c r="DV118" s="847" t="s">
        <v>132</v>
      </c>
      <c r="DW118" s="848"/>
      <c r="DX118" s="848"/>
      <c r="DY118" s="848"/>
      <c r="DZ118" s="849"/>
    </row>
    <row r="119" spans="1:130" s="226" customFormat="1" ht="26.25" customHeight="1">
      <c r="A119" s="838" t="s">
        <v>434</v>
      </c>
      <c r="B119" s="839"/>
      <c r="C119" s="914" t="s">
        <v>435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132</v>
      </c>
      <c r="AB119" s="918"/>
      <c r="AC119" s="918"/>
      <c r="AD119" s="918"/>
      <c r="AE119" s="919"/>
      <c r="AF119" s="920" t="s">
        <v>132</v>
      </c>
      <c r="AG119" s="918"/>
      <c r="AH119" s="918"/>
      <c r="AI119" s="918"/>
      <c r="AJ119" s="919"/>
      <c r="AK119" s="920" t="s">
        <v>132</v>
      </c>
      <c r="AL119" s="918"/>
      <c r="AM119" s="918"/>
      <c r="AN119" s="918"/>
      <c r="AO119" s="919"/>
      <c r="AP119" s="921" t="s">
        <v>387</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461</v>
      </c>
      <c r="BP119" s="901"/>
      <c r="BQ119" s="905">
        <v>7348460</v>
      </c>
      <c r="BR119" s="868"/>
      <c r="BS119" s="868"/>
      <c r="BT119" s="868"/>
      <c r="BU119" s="868"/>
      <c r="BV119" s="868">
        <v>7605814</v>
      </c>
      <c r="BW119" s="868"/>
      <c r="BX119" s="868"/>
      <c r="BY119" s="868"/>
      <c r="BZ119" s="868"/>
      <c r="CA119" s="868">
        <v>7338502</v>
      </c>
      <c r="CB119" s="868"/>
      <c r="CC119" s="868"/>
      <c r="CD119" s="868"/>
      <c r="CE119" s="868"/>
      <c r="CF119" s="766"/>
      <c r="CG119" s="767"/>
      <c r="CH119" s="767"/>
      <c r="CI119" s="767"/>
      <c r="CJ119" s="857"/>
      <c r="CK119" s="955"/>
      <c r="CL119" s="843"/>
      <c r="CM119" s="861" t="s">
        <v>462</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387</v>
      </c>
      <c r="DH119" s="783"/>
      <c r="DI119" s="783"/>
      <c r="DJ119" s="783"/>
      <c r="DK119" s="784"/>
      <c r="DL119" s="785" t="s">
        <v>132</v>
      </c>
      <c r="DM119" s="783"/>
      <c r="DN119" s="783"/>
      <c r="DO119" s="783"/>
      <c r="DP119" s="784"/>
      <c r="DQ119" s="785" t="s">
        <v>132</v>
      </c>
      <c r="DR119" s="783"/>
      <c r="DS119" s="783"/>
      <c r="DT119" s="783"/>
      <c r="DU119" s="784"/>
      <c r="DV119" s="871" t="s">
        <v>387</v>
      </c>
      <c r="DW119" s="872"/>
      <c r="DX119" s="872"/>
      <c r="DY119" s="872"/>
      <c r="DZ119" s="873"/>
    </row>
    <row r="120" spans="1:130" s="226" customFormat="1" ht="26.25" customHeight="1">
      <c r="A120" s="840"/>
      <c r="B120" s="841"/>
      <c r="C120" s="844" t="s">
        <v>438</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132</v>
      </c>
      <c r="AB120" s="800"/>
      <c r="AC120" s="800"/>
      <c r="AD120" s="800"/>
      <c r="AE120" s="801"/>
      <c r="AF120" s="802" t="s">
        <v>132</v>
      </c>
      <c r="AG120" s="800"/>
      <c r="AH120" s="800"/>
      <c r="AI120" s="800"/>
      <c r="AJ120" s="801"/>
      <c r="AK120" s="802" t="s">
        <v>132</v>
      </c>
      <c r="AL120" s="800"/>
      <c r="AM120" s="800"/>
      <c r="AN120" s="800"/>
      <c r="AO120" s="801"/>
      <c r="AP120" s="847" t="s">
        <v>132</v>
      </c>
      <c r="AQ120" s="848"/>
      <c r="AR120" s="848"/>
      <c r="AS120" s="848"/>
      <c r="AT120" s="849"/>
      <c r="AU120" s="906" t="s">
        <v>463</v>
      </c>
      <c r="AV120" s="907"/>
      <c r="AW120" s="907"/>
      <c r="AX120" s="907"/>
      <c r="AY120" s="908"/>
      <c r="AZ120" s="883" t="s">
        <v>464</v>
      </c>
      <c r="BA120" s="828"/>
      <c r="BB120" s="828"/>
      <c r="BC120" s="828"/>
      <c r="BD120" s="828"/>
      <c r="BE120" s="828"/>
      <c r="BF120" s="828"/>
      <c r="BG120" s="828"/>
      <c r="BH120" s="828"/>
      <c r="BI120" s="828"/>
      <c r="BJ120" s="828"/>
      <c r="BK120" s="828"/>
      <c r="BL120" s="828"/>
      <c r="BM120" s="828"/>
      <c r="BN120" s="828"/>
      <c r="BO120" s="828"/>
      <c r="BP120" s="829"/>
      <c r="BQ120" s="884">
        <v>5593274</v>
      </c>
      <c r="BR120" s="865"/>
      <c r="BS120" s="865"/>
      <c r="BT120" s="865"/>
      <c r="BU120" s="865"/>
      <c r="BV120" s="865">
        <v>5533572</v>
      </c>
      <c r="BW120" s="865"/>
      <c r="BX120" s="865"/>
      <c r="BY120" s="865"/>
      <c r="BZ120" s="865"/>
      <c r="CA120" s="865">
        <v>5261018</v>
      </c>
      <c r="CB120" s="865"/>
      <c r="CC120" s="865"/>
      <c r="CD120" s="865"/>
      <c r="CE120" s="865"/>
      <c r="CF120" s="889">
        <v>187.9</v>
      </c>
      <c r="CG120" s="890"/>
      <c r="CH120" s="890"/>
      <c r="CI120" s="890"/>
      <c r="CJ120" s="890"/>
      <c r="CK120" s="891" t="s">
        <v>465</v>
      </c>
      <c r="CL120" s="875"/>
      <c r="CM120" s="875"/>
      <c r="CN120" s="875"/>
      <c r="CO120" s="876"/>
      <c r="CP120" s="895" t="s">
        <v>406</v>
      </c>
      <c r="CQ120" s="896"/>
      <c r="CR120" s="896"/>
      <c r="CS120" s="896"/>
      <c r="CT120" s="896"/>
      <c r="CU120" s="896"/>
      <c r="CV120" s="896"/>
      <c r="CW120" s="896"/>
      <c r="CX120" s="896"/>
      <c r="CY120" s="896"/>
      <c r="CZ120" s="896"/>
      <c r="DA120" s="896"/>
      <c r="DB120" s="896"/>
      <c r="DC120" s="896"/>
      <c r="DD120" s="896"/>
      <c r="DE120" s="896"/>
      <c r="DF120" s="897"/>
      <c r="DG120" s="884">
        <v>1798198</v>
      </c>
      <c r="DH120" s="865"/>
      <c r="DI120" s="865"/>
      <c r="DJ120" s="865"/>
      <c r="DK120" s="865"/>
      <c r="DL120" s="865">
        <v>1651453</v>
      </c>
      <c r="DM120" s="865"/>
      <c r="DN120" s="865"/>
      <c r="DO120" s="865"/>
      <c r="DP120" s="865"/>
      <c r="DQ120" s="865">
        <v>1528929</v>
      </c>
      <c r="DR120" s="865"/>
      <c r="DS120" s="865"/>
      <c r="DT120" s="865"/>
      <c r="DU120" s="865"/>
      <c r="DV120" s="866">
        <v>54.6</v>
      </c>
      <c r="DW120" s="866"/>
      <c r="DX120" s="866"/>
      <c r="DY120" s="866"/>
      <c r="DZ120" s="867"/>
    </row>
    <row r="121" spans="1:130" s="226" customFormat="1" ht="26.25" customHeight="1">
      <c r="A121" s="840"/>
      <c r="B121" s="841"/>
      <c r="C121" s="886" t="s">
        <v>466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132</v>
      </c>
      <c r="AB121" s="800"/>
      <c r="AC121" s="800"/>
      <c r="AD121" s="800"/>
      <c r="AE121" s="801"/>
      <c r="AF121" s="802" t="s">
        <v>132</v>
      </c>
      <c r="AG121" s="800"/>
      <c r="AH121" s="800"/>
      <c r="AI121" s="800"/>
      <c r="AJ121" s="801"/>
      <c r="AK121" s="802" t="s">
        <v>387</v>
      </c>
      <c r="AL121" s="800"/>
      <c r="AM121" s="800"/>
      <c r="AN121" s="800"/>
      <c r="AO121" s="801"/>
      <c r="AP121" s="847" t="s">
        <v>132</v>
      </c>
      <c r="AQ121" s="848"/>
      <c r="AR121" s="848"/>
      <c r="AS121" s="848"/>
      <c r="AT121" s="849"/>
      <c r="AU121" s="909"/>
      <c r="AV121" s="910"/>
      <c r="AW121" s="910"/>
      <c r="AX121" s="910"/>
      <c r="AY121" s="911"/>
      <c r="AZ121" s="835" t="s">
        <v>467</v>
      </c>
      <c r="BA121" s="770"/>
      <c r="BB121" s="770"/>
      <c r="BC121" s="770"/>
      <c r="BD121" s="770"/>
      <c r="BE121" s="770"/>
      <c r="BF121" s="770"/>
      <c r="BG121" s="770"/>
      <c r="BH121" s="770"/>
      <c r="BI121" s="770"/>
      <c r="BJ121" s="770"/>
      <c r="BK121" s="770"/>
      <c r="BL121" s="770"/>
      <c r="BM121" s="770"/>
      <c r="BN121" s="770"/>
      <c r="BO121" s="770"/>
      <c r="BP121" s="771"/>
      <c r="BQ121" s="836">
        <v>58506</v>
      </c>
      <c r="BR121" s="837"/>
      <c r="BS121" s="837"/>
      <c r="BT121" s="837"/>
      <c r="BU121" s="837"/>
      <c r="BV121" s="837">
        <v>79592</v>
      </c>
      <c r="BW121" s="837"/>
      <c r="BX121" s="837"/>
      <c r="BY121" s="837"/>
      <c r="BZ121" s="837"/>
      <c r="CA121" s="837">
        <v>76316</v>
      </c>
      <c r="CB121" s="837"/>
      <c r="CC121" s="837"/>
      <c r="CD121" s="837"/>
      <c r="CE121" s="837"/>
      <c r="CF121" s="898">
        <v>2.7</v>
      </c>
      <c r="CG121" s="899"/>
      <c r="CH121" s="899"/>
      <c r="CI121" s="899"/>
      <c r="CJ121" s="899"/>
      <c r="CK121" s="892"/>
      <c r="CL121" s="878"/>
      <c r="CM121" s="878"/>
      <c r="CN121" s="878"/>
      <c r="CO121" s="879"/>
      <c r="CP121" s="858" t="s">
        <v>404</v>
      </c>
      <c r="CQ121" s="859"/>
      <c r="CR121" s="859"/>
      <c r="CS121" s="859"/>
      <c r="CT121" s="859"/>
      <c r="CU121" s="859"/>
      <c r="CV121" s="859"/>
      <c r="CW121" s="859"/>
      <c r="CX121" s="859"/>
      <c r="CY121" s="859"/>
      <c r="CZ121" s="859"/>
      <c r="DA121" s="859"/>
      <c r="DB121" s="859"/>
      <c r="DC121" s="859"/>
      <c r="DD121" s="859"/>
      <c r="DE121" s="859"/>
      <c r="DF121" s="860"/>
      <c r="DG121" s="836">
        <v>458147</v>
      </c>
      <c r="DH121" s="837"/>
      <c r="DI121" s="837"/>
      <c r="DJ121" s="837"/>
      <c r="DK121" s="837"/>
      <c r="DL121" s="837">
        <v>442231</v>
      </c>
      <c r="DM121" s="837"/>
      <c r="DN121" s="837"/>
      <c r="DO121" s="837"/>
      <c r="DP121" s="837"/>
      <c r="DQ121" s="837">
        <v>441599</v>
      </c>
      <c r="DR121" s="837"/>
      <c r="DS121" s="837"/>
      <c r="DT121" s="837"/>
      <c r="DU121" s="837"/>
      <c r="DV121" s="814">
        <v>15.8</v>
      </c>
      <c r="DW121" s="814"/>
      <c r="DX121" s="814"/>
      <c r="DY121" s="814"/>
      <c r="DZ121" s="815"/>
    </row>
    <row r="122" spans="1:130" s="226" customFormat="1" ht="26.25" customHeight="1">
      <c r="A122" s="840"/>
      <c r="B122" s="841"/>
      <c r="C122" s="844" t="s">
        <v>448</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387</v>
      </c>
      <c r="AB122" s="800"/>
      <c r="AC122" s="800"/>
      <c r="AD122" s="800"/>
      <c r="AE122" s="801"/>
      <c r="AF122" s="802" t="s">
        <v>132</v>
      </c>
      <c r="AG122" s="800"/>
      <c r="AH122" s="800"/>
      <c r="AI122" s="800"/>
      <c r="AJ122" s="801"/>
      <c r="AK122" s="802" t="s">
        <v>387</v>
      </c>
      <c r="AL122" s="800"/>
      <c r="AM122" s="800"/>
      <c r="AN122" s="800"/>
      <c r="AO122" s="801"/>
      <c r="AP122" s="847" t="s">
        <v>132</v>
      </c>
      <c r="AQ122" s="848"/>
      <c r="AR122" s="848"/>
      <c r="AS122" s="848"/>
      <c r="AT122" s="849"/>
      <c r="AU122" s="909"/>
      <c r="AV122" s="910"/>
      <c r="AW122" s="910"/>
      <c r="AX122" s="910"/>
      <c r="AY122" s="911"/>
      <c r="AZ122" s="902" t="s">
        <v>468</v>
      </c>
      <c r="BA122" s="903"/>
      <c r="BB122" s="903"/>
      <c r="BC122" s="903"/>
      <c r="BD122" s="903"/>
      <c r="BE122" s="903"/>
      <c r="BF122" s="903"/>
      <c r="BG122" s="903"/>
      <c r="BH122" s="903"/>
      <c r="BI122" s="903"/>
      <c r="BJ122" s="903"/>
      <c r="BK122" s="903"/>
      <c r="BL122" s="903"/>
      <c r="BM122" s="903"/>
      <c r="BN122" s="903"/>
      <c r="BO122" s="903"/>
      <c r="BP122" s="904"/>
      <c r="BQ122" s="905">
        <v>5897756</v>
      </c>
      <c r="BR122" s="868"/>
      <c r="BS122" s="868"/>
      <c r="BT122" s="868"/>
      <c r="BU122" s="868"/>
      <c r="BV122" s="868">
        <v>6068221</v>
      </c>
      <c r="BW122" s="868"/>
      <c r="BX122" s="868"/>
      <c r="BY122" s="868"/>
      <c r="BZ122" s="868"/>
      <c r="CA122" s="868">
        <v>6122136</v>
      </c>
      <c r="CB122" s="868"/>
      <c r="CC122" s="868"/>
      <c r="CD122" s="868"/>
      <c r="CE122" s="868"/>
      <c r="CF122" s="869">
        <v>218.6</v>
      </c>
      <c r="CG122" s="870"/>
      <c r="CH122" s="870"/>
      <c r="CI122" s="870"/>
      <c r="CJ122" s="870"/>
      <c r="CK122" s="892"/>
      <c r="CL122" s="878"/>
      <c r="CM122" s="878"/>
      <c r="CN122" s="878"/>
      <c r="CO122" s="879"/>
      <c r="CP122" s="858" t="s">
        <v>399</v>
      </c>
      <c r="CQ122" s="859"/>
      <c r="CR122" s="859"/>
      <c r="CS122" s="859"/>
      <c r="CT122" s="859"/>
      <c r="CU122" s="859"/>
      <c r="CV122" s="859"/>
      <c r="CW122" s="859"/>
      <c r="CX122" s="859"/>
      <c r="CY122" s="859"/>
      <c r="CZ122" s="859"/>
      <c r="DA122" s="859"/>
      <c r="DB122" s="859"/>
      <c r="DC122" s="859"/>
      <c r="DD122" s="859"/>
      <c r="DE122" s="859"/>
      <c r="DF122" s="860"/>
      <c r="DG122" s="836">
        <v>50311</v>
      </c>
      <c r="DH122" s="837"/>
      <c r="DI122" s="837"/>
      <c r="DJ122" s="837"/>
      <c r="DK122" s="837"/>
      <c r="DL122" s="837">
        <v>28313</v>
      </c>
      <c r="DM122" s="837"/>
      <c r="DN122" s="837"/>
      <c r="DO122" s="837"/>
      <c r="DP122" s="837"/>
      <c r="DQ122" s="837">
        <v>21145</v>
      </c>
      <c r="DR122" s="837"/>
      <c r="DS122" s="837"/>
      <c r="DT122" s="837"/>
      <c r="DU122" s="837"/>
      <c r="DV122" s="814">
        <v>0.8</v>
      </c>
      <c r="DW122" s="814"/>
      <c r="DX122" s="814"/>
      <c r="DY122" s="814"/>
      <c r="DZ122" s="815"/>
    </row>
    <row r="123" spans="1:130" s="226" customFormat="1" ht="26.25" customHeight="1">
      <c r="A123" s="840"/>
      <c r="B123" s="841"/>
      <c r="C123" s="844" t="s">
        <v>454</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132</v>
      </c>
      <c r="AB123" s="800"/>
      <c r="AC123" s="800"/>
      <c r="AD123" s="800"/>
      <c r="AE123" s="801"/>
      <c r="AF123" s="802" t="s">
        <v>132</v>
      </c>
      <c r="AG123" s="800"/>
      <c r="AH123" s="800"/>
      <c r="AI123" s="800"/>
      <c r="AJ123" s="801"/>
      <c r="AK123" s="802" t="s">
        <v>387</v>
      </c>
      <c r="AL123" s="800"/>
      <c r="AM123" s="800"/>
      <c r="AN123" s="800"/>
      <c r="AO123" s="801"/>
      <c r="AP123" s="847" t="s">
        <v>132</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469</v>
      </c>
      <c r="BP123" s="901"/>
      <c r="BQ123" s="855">
        <v>11549536</v>
      </c>
      <c r="BR123" s="856"/>
      <c r="BS123" s="856"/>
      <c r="BT123" s="856"/>
      <c r="BU123" s="856"/>
      <c r="BV123" s="856">
        <v>11681385</v>
      </c>
      <c r="BW123" s="856"/>
      <c r="BX123" s="856"/>
      <c r="BY123" s="856"/>
      <c r="BZ123" s="856"/>
      <c r="CA123" s="856">
        <v>11459470</v>
      </c>
      <c r="CB123" s="856"/>
      <c r="CC123" s="856"/>
      <c r="CD123" s="856"/>
      <c r="CE123" s="856"/>
      <c r="CF123" s="766"/>
      <c r="CG123" s="767"/>
      <c r="CH123" s="767"/>
      <c r="CI123" s="767"/>
      <c r="CJ123" s="857"/>
      <c r="CK123" s="892"/>
      <c r="CL123" s="878"/>
      <c r="CM123" s="878"/>
      <c r="CN123" s="878"/>
      <c r="CO123" s="879"/>
      <c r="CP123" s="858" t="s">
        <v>470</v>
      </c>
      <c r="CQ123" s="859"/>
      <c r="CR123" s="859"/>
      <c r="CS123" s="859"/>
      <c r="CT123" s="859"/>
      <c r="CU123" s="859"/>
      <c r="CV123" s="859"/>
      <c r="CW123" s="859"/>
      <c r="CX123" s="859"/>
      <c r="CY123" s="859"/>
      <c r="CZ123" s="859"/>
      <c r="DA123" s="859"/>
      <c r="DB123" s="859"/>
      <c r="DC123" s="859"/>
      <c r="DD123" s="859"/>
      <c r="DE123" s="859"/>
      <c r="DF123" s="860"/>
      <c r="DG123" s="799">
        <v>6784</v>
      </c>
      <c r="DH123" s="800"/>
      <c r="DI123" s="800"/>
      <c r="DJ123" s="800"/>
      <c r="DK123" s="801"/>
      <c r="DL123" s="802">
        <v>4763</v>
      </c>
      <c r="DM123" s="800"/>
      <c r="DN123" s="800"/>
      <c r="DO123" s="800"/>
      <c r="DP123" s="801"/>
      <c r="DQ123" s="802">
        <v>2665</v>
      </c>
      <c r="DR123" s="800"/>
      <c r="DS123" s="800"/>
      <c r="DT123" s="800"/>
      <c r="DU123" s="801"/>
      <c r="DV123" s="847">
        <v>0.1</v>
      </c>
      <c r="DW123" s="848"/>
      <c r="DX123" s="848"/>
      <c r="DY123" s="848"/>
      <c r="DZ123" s="849"/>
    </row>
    <row r="124" spans="1:130" s="226" customFormat="1" ht="26.25" customHeight="1" thickBot="1">
      <c r="A124" s="840"/>
      <c r="B124" s="841"/>
      <c r="C124" s="844" t="s">
        <v>458</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132</v>
      </c>
      <c r="AB124" s="800"/>
      <c r="AC124" s="800"/>
      <c r="AD124" s="800"/>
      <c r="AE124" s="801"/>
      <c r="AF124" s="802" t="s">
        <v>132</v>
      </c>
      <c r="AG124" s="800"/>
      <c r="AH124" s="800"/>
      <c r="AI124" s="800"/>
      <c r="AJ124" s="801"/>
      <c r="AK124" s="802" t="s">
        <v>132</v>
      </c>
      <c r="AL124" s="800"/>
      <c r="AM124" s="800"/>
      <c r="AN124" s="800"/>
      <c r="AO124" s="801"/>
      <c r="AP124" s="847" t="s">
        <v>132</v>
      </c>
      <c r="AQ124" s="848"/>
      <c r="AR124" s="848"/>
      <c r="AS124" s="848"/>
      <c r="AT124" s="849"/>
      <c r="AU124" s="850" t="s">
        <v>471</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132</v>
      </c>
      <c r="BR124" s="854"/>
      <c r="BS124" s="854"/>
      <c r="BT124" s="854"/>
      <c r="BU124" s="854"/>
      <c r="BV124" s="854" t="s">
        <v>387</v>
      </c>
      <c r="BW124" s="854"/>
      <c r="BX124" s="854"/>
      <c r="BY124" s="854"/>
      <c r="BZ124" s="854"/>
      <c r="CA124" s="854" t="s">
        <v>132</v>
      </c>
      <c r="CB124" s="854"/>
      <c r="CC124" s="854"/>
      <c r="CD124" s="854"/>
      <c r="CE124" s="854"/>
      <c r="CF124" s="744"/>
      <c r="CG124" s="745"/>
      <c r="CH124" s="745"/>
      <c r="CI124" s="745"/>
      <c r="CJ124" s="885"/>
      <c r="CK124" s="893"/>
      <c r="CL124" s="893"/>
      <c r="CM124" s="893"/>
      <c r="CN124" s="893"/>
      <c r="CO124" s="894"/>
      <c r="CP124" s="858" t="s">
        <v>472</v>
      </c>
      <c r="CQ124" s="859"/>
      <c r="CR124" s="859"/>
      <c r="CS124" s="859"/>
      <c r="CT124" s="859"/>
      <c r="CU124" s="859"/>
      <c r="CV124" s="859"/>
      <c r="CW124" s="859"/>
      <c r="CX124" s="859"/>
      <c r="CY124" s="859"/>
      <c r="CZ124" s="859"/>
      <c r="DA124" s="859"/>
      <c r="DB124" s="859"/>
      <c r="DC124" s="859"/>
      <c r="DD124" s="859"/>
      <c r="DE124" s="859"/>
      <c r="DF124" s="860"/>
      <c r="DG124" s="782" t="s">
        <v>387</v>
      </c>
      <c r="DH124" s="783"/>
      <c r="DI124" s="783"/>
      <c r="DJ124" s="783"/>
      <c r="DK124" s="784"/>
      <c r="DL124" s="785" t="s">
        <v>132</v>
      </c>
      <c r="DM124" s="783"/>
      <c r="DN124" s="783"/>
      <c r="DO124" s="783"/>
      <c r="DP124" s="784"/>
      <c r="DQ124" s="785" t="s">
        <v>132</v>
      </c>
      <c r="DR124" s="783"/>
      <c r="DS124" s="783"/>
      <c r="DT124" s="783"/>
      <c r="DU124" s="784"/>
      <c r="DV124" s="871" t="s">
        <v>132</v>
      </c>
      <c r="DW124" s="872"/>
      <c r="DX124" s="872"/>
      <c r="DY124" s="872"/>
      <c r="DZ124" s="873"/>
    </row>
    <row r="125" spans="1:130" s="226" customFormat="1" ht="26.25" customHeight="1">
      <c r="A125" s="840"/>
      <c r="B125" s="841"/>
      <c r="C125" s="844" t="s">
        <v>460</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132</v>
      </c>
      <c r="AB125" s="800"/>
      <c r="AC125" s="800"/>
      <c r="AD125" s="800"/>
      <c r="AE125" s="801"/>
      <c r="AF125" s="802" t="s">
        <v>132</v>
      </c>
      <c r="AG125" s="800"/>
      <c r="AH125" s="800"/>
      <c r="AI125" s="800"/>
      <c r="AJ125" s="801"/>
      <c r="AK125" s="802" t="s">
        <v>387</v>
      </c>
      <c r="AL125" s="800"/>
      <c r="AM125" s="800"/>
      <c r="AN125" s="800"/>
      <c r="AO125" s="801"/>
      <c r="AP125" s="847" t="s">
        <v>132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473</v>
      </c>
      <c r="CL125" s="875"/>
      <c r="CM125" s="875"/>
      <c r="CN125" s="875"/>
      <c r="CO125" s="876"/>
      <c r="CP125" s="883" t="s">
        <v>474</v>
      </c>
      <c r="CQ125" s="828"/>
      <c r="CR125" s="828"/>
      <c r="CS125" s="828"/>
      <c r="CT125" s="828"/>
      <c r="CU125" s="828"/>
      <c r="CV125" s="828"/>
      <c r="CW125" s="828"/>
      <c r="CX125" s="828"/>
      <c r="CY125" s="828"/>
      <c r="CZ125" s="828"/>
      <c r="DA125" s="828"/>
      <c r="DB125" s="828"/>
      <c r="DC125" s="828"/>
      <c r="DD125" s="828"/>
      <c r="DE125" s="828"/>
      <c r="DF125" s="829"/>
      <c r="DG125" s="884" t="s">
        <v>132</v>
      </c>
      <c r="DH125" s="865"/>
      <c r="DI125" s="865"/>
      <c r="DJ125" s="865"/>
      <c r="DK125" s="865"/>
      <c r="DL125" s="865" t="s">
        <v>132</v>
      </c>
      <c r="DM125" s="865"/>
      <c r="DN125" s="865"/>
      <c r="DO125" s="865"/>
      <c r="DP125" s="865"/>
      <c r="DQ125" s="865" t="s">
        <v>132</v>
      </c>
      <c r="DR125" s="865"/>
      <c r="DS125" s="865"/>
      <c r="DT125" s="865"/>
      <c r="DU125" s="865"/>
      <c r="DV125" s="866" t="s">
        <v>132</v>
      </c>
      <c r="DW125" s="866"/>
      <c r="DX125" s="866"/>
      <c r="DY125" s="866"/>
      <c r="DZ125" s="867"/>
    </row>
    <row r="126" spans="1:130" s="226" customFormat="1" ht="26.25" customHeight="1" thickBot="1">
      <c r="A126" s="840"/>
      <c r="B126" s="841"/>
      <c r="C126" s="844" t="s">
        <v>462</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132</v>
      </c>
      <c r="AB126" s="800"/>
      <c r="AC126" s="800"/>
      <c r="AD126" s="800"/>
      <c r="AE126" s="801"/>
      <c r="AF126" s="802" t="s">
        <v>132</v>
      </c>
      <c r="AG126" s="800"/>
      <c r="AH126" s="800"/>
      <c r="AI126" s="800"/>
      <c r="AJ126" s="801"/>
      <c r="AK126" s="802" t="s">
        <v>132</v>
      </c>
      <c r="AL126" s="800"/>
      <c r="AM126" s="800"/>
      <c r="AN126" s="800"/>
      <c r="AO126" s="801"/>
      <c r="AP126" s="847" t="s">
        <v>387</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475</v>
      </c>
      <c r="CQ126" s="770"/>
      <c r="CR126" s="770"/>
      <c r="CS126" s="770"/>
      <c r="CT126" s="770"/>
      <c r="CU126" s="770"/>
      <c r="CV126" s="770"/>
      <c r="CW126" s="770"/>
      <c r="CX126" s="770"/>
      <c r="CY126" s="770"/>
      <c r="CZ126" s="770"/>
      <c r="DA126" s="770"/>
      <c r="DB126" s="770"/>
      <c r="DC126" s="770"/>
      <c r="DD126" s="770"/>
      <c r="DE126" s="770"/>
      <c r="DF126" s="771"/>
      <c r="DG126" s="836" t="s">
        <v>132</v>
      </c>
      <c r="DH126" s="837"/>
      <c r="DI126" s="837"/>
      <c r="DJ126" s="837"/>
      <c r="DK126" s="837"/>
      <c r="DL126" s="837" t="s">
        <v>132</v>
      </c>
      <c r="DM126" s="837"/>
      <c r="DN126" s="837"/>
      <c r="DO126" s="837"/>
      <c r="DP126" s="837"/>
      <c r="DQ126" s="837" t="s">
        <v>132</v>
      </c>
      <c r="DR126" s="837"/>
      <c r="DS126" s="837"/>
      <c r="DT126" s="837"/>
      <c r="DU126" s="837"/>
      <c r="DV126" s="814" t="s">
        <v>132</v>
      </c>
      <c r="DW126" s="814"/>
      <c r="DX126" s="814"/>
      <c r="DY126" s="814"/>
      <c r="DZ126" s="815"/>
    </row>
    <row r="127" spans="1:130" s="226" customFormat="1" ht="26.25" customHeight="1">
      <c r="A127" s="842"/>
      <c r="B127" s="843"/>
      <c r="C127" s="861" t="s">
        <v>476</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2528</v>
      </c>
      <c r="AB127" s="800"/>
      <c r="AC127" s="800"/>
      <c r="AD127" s="800"/>
      <c r="AE127" s="801"/>
      <c r="AF127" s="802">
        <v>2037</v>
      </c>
      <c r="AG127" s="800"/>
      <c r="AH127" s="800"/>
      <c r="AI127" s="800"/>
      <c r="AJ127" s="801"/>
      <c r="AK127" s="802">
        <v>1651</v>
      </c>
      <c r="AL127" s="800"/>
      <c r="AM127" s="800"/>
      <c r="AN127" s="800"/>
      <c r="AO127" s="801"/>
      <c r="AP127" s="847">
        <v>0.1</v>
      </c>
      <c r="AQ127" s="848"/>
      <c r="AR127" s="848"/>
      <c r="AS127" s="848"/>
      <c r="AT127" s="849"/>
      <c r="AU127" s="262"/>
      <c r="AV127" s="262"/>
      <c r="AW127" s="262"/>
      <c r="AX127" s="864" t="s">
        <v>477</v>
      </c>
      <c r="AY127" s="832"/>
      <c r="AZ127" s="832"/>
      <c r="BA127" s="832"/>
      <c r="BB127" s="832"/>
      <c r="BC127" s="832"/>
      <c r="BD127" s="832"/>
      <c r="BE127" s="833"/>
      <c r="BF127" s="831" t="s">
        <v>478</v>
      </c>
      <c r="BG127" s="832"/>
      <c r="BH127" s="832"/>
      <c r="BI127" s="832"/>
      <c r="BJ127" s="832"/>
      <c r="BK127" s="832"/>
      <c r="BL127" s="833"/>
      <c r="BM127" s="831" t="s">
        <v>479</v>
      </c>
      <c r="BN127" s="832"/>
      <c r="BO127" s="832"/>
      <c r="BP127" s="832"/>
      <c r="BQ127" s="832"/>
      <c r="BR127" s="832"/>
      <c r="BS127" s="833"/>
      <c r="BT127" s="831" t="s">
        <v>480</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481</v>
      </c>
      <c r="CQ127" s="770"/>
      <c r="CR127" s="770"/>
      <c r="CS127" s="770"/>
      <c r="CT127" s="770"/>
      <c r="CU127" s="770"/>
      <c r="CV127" s="770"/>
      <c r="CW127" s="770"/>
      <c r="CX127" s="770"/>
      <c r="CY127" s="770"/>
      <c r="CZ127" s="770"/>
      <c r="DA127" s="770"/>
      <c r="DB127" s="770"/>
      <c r="DC127" s="770"/>
      <c r="DD127" s="770"/>
      <c r="DE127" s="770"/>
      <c r="DF127" s="771"/>
      <c r="DG127" s="836" t="s">
        <v>132</v>
      </c>
      <c r="DH127" s="837"/>
      <c r="DI127" s="837"/>
      <c r="DJ127" s="837"/>
      <c r="DK127" s="837"/>
      <c r="DL127" s="837" t="s">
        <v>132</v>
      </c>
      <c r="DM127" s="837"/>
      <c r="DN127" s="837"/>
      <c r="DO127" s="837"/>
      <c r="DP127" s="837"/>
      <c r="DQ127" s="837" t="s">
        <v>132</v>
      </c>
      <c r="DR127" s="837"/>
      <c r="DS127" s="837"/>
      <c r="DT127" s="837"/>
      <c r="DU127" s="837"/>
      <c r="DV127" s="814" t="s">
        <v>132</v>
      </c>
      <c r="DW127" s="814"/>
      <c r="DX127" s="814"/>
      <c r="DY127" s="814"/>
      <c r="DZ127" s="815"/>
    </row>
    <row r="128" spans="1:130" s="226" customFormat="1" ht="26.25" customHeight="1" thickBot="1">
      <c r="A128" s="816" t="s">
        <v>482</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483</v>
      </c>
      <c r="X128" s="818"/>
      <c r="Y128" s="818"/>
      <c r="Z128" s="819"/>
      <c r="AA128" s="820">
        <v>3206</v>
      </c>
      <c r="AB128" s="821"/>
      <c r="AC128" s="821"/>
      <c r="AD128" s="821"/>
      <c r="AE128" s="822"/>
      <c r="AF128" s="823">
        <v>3741</v>
      </c>
      <c r="AG128" s="821"/>
      <c r="AH128" s="821"/>
      <c r="AI128" s="821"/>
      <c r="AJ128" s="822"/>
      <c r="AK128" s="823">
        <v>3867</v>
      </c>
      <c r="AL128" s="821"/>
      <c r="AM128" s="821"/>
      <c r="AN128" s="821"/>
      <c r="AO128" s="822"/>
      <c r="AP128" s="824"/>
      <c r="AQ128" s="825"/>
      <c r="AR128" s="825"/>
      <c r="AS128" s="825"/>
      <c r="AT128" s="826"/>
      <c r="AU128" s="262"/>
      <c r="AV128" s="262"/>
      <c r="AW128" s="262"/>
      <c r="AX128" s="827" t="s">
        <v>484</v>
      </c>
      <c r="AY128" s="828"/>
      <c r="AZ128" s="828"/>
      <c r="BA128" s="828"/>
      <c r="BB128" s="828"/>
      <c r="BC128" s="828"/>
      <c r="BD128" s="828"/>
      <c r="BE128" s="829"/>
      <c r="BF128" s="806" t="s">
        <v>132</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485</v>
      </c>
      <c r="CQ128" s="748"/>
      <c r="CR128" s="748"/>
      <c r="CS128" s="748"/>
      <c r="CT128" s="748"/>
      <c r="CU128" s="748"/>
      <c r="CV128" s="748"/>
      <c r="CW128" s="748"/>
      <c r="CX128" s="748"/>
      <c r="CY128" s="748"/>
      <c r="CZ128" s="748"/>
      <c r="DA128" s="748"/>
      <c r="DB128" s="748"/>
      <c r="DC128" s="748"/>
      <c r="DD128" s="748"/>
      <c r="DE128" s="748"/>
      <c r="DF128" s="749"/>
      <c r="DG128" s="810" t="s">
        <v>132</v>
      </c>
      <c r="DH128" s="811"/>
      <c r="DI128" s="811"/>
      <c r="DJ128" s="811"/>
      <c r="DK128" s="811"/>
      <c r="DL128" s="811" t="s">
        <v>132</v>
      </c>
      <c r="DM128" s="811"/>
      <c r="DN128" s="811"/>
      <c r="DO128" s="811"/>
      <c r="DP128" s="811"/>
      <c r="DQ128" s="811" t="s">
        <v>132</v>
      </c>
      <c r="DR128" s="811"/>
      <c r="DS128" s="811"/>
      <c r="DT128" s="811"/>
      <c r="DU128" s="811"/>
      <c r="DV128" s="812" t="s">
        <v>132</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486</v>
      </c>
      <c r="X129" s="797"/>
      <c r="Y129" s="797"/>
      <c r="Z129" s="798"/>
      <c r="AA129" s="799">
        <v>3560122</v>
      </c>
      <c r="AB129" s="800"/>
      <c r="AC129" s="800"/>
      <c r="AD129" s="800"/>
      <c r="AE129" s="801"/>
      <c r="AF129" s="802">
        <v>3473923</v>
      </c>
      <c r="AG129" s="800"/>
      <c r="AH129" s="800"/>
      <c r="AI129" s="800"/>
      <c r="AJ129" s="801"/>
      <c r="AK129" s="802">
        <v>3370447</v>
      </c>
      <c r="AL129" s="800"/>
      <c r="AM129" s="800"/>
      <c r="AN129" s="800"/>
      <c r="AO129" s="801"/>
      <c r="AP129" s="803"/>
      <c r="AQ129" s="804"/>
      <c r="AR129" s="804"/>
      <c r="AS129" s="804"/>
      <c r="AT129" s="805"/>
      <c r="AU129" s="264"/>
      <c r="AV129" s="264"/>
      <c r="AW129" s="264"/>
      <c r="AX129" s="769" t="s">
        <v>487</v>
      </c>
      <c r="AY129" s="770"/>
      <c r="AZ129" s="770"/>
      <c r="BA129" s="770"/>
      <c r="BB129" s="770"/>
      <c r="BC129" s="770"/>
      <c r="BD129" s="770"/>
      <c r="BE129" s="771"/>
      <c r="BF129" s="789" t="s">
        <v>132</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488</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489</v>
      </c>
      <c r="X130" s="797"/>
      <c r="Y130" s="797"/>
      <c r="Z130" s="798"/>
      <c r="AA130" s="799">
        <v>577534</v>
      </c>
      <c r="AB130" s="800"/>
      <c r="AC130" s="800"/>
      <c r="AD130" s="800"/>
      <c r="AE130" s="801"/>
      <c r="AF130" s="802">
        <v>586270</v>
      </c>
      <c r="AG130" s="800"/>
      <c r="AH130" s="800"/>
      <c r="AI130" s="800"/>
      <c r="AJ130" s="801"/>
      <c r="AK130" s="802">
        <v>569959</v>
      </c>
      <c r="AL130" s="800"/>
      <c r="AM130" s="800"/>
      <c r="AN130" s="800"/>
      <c r="AO130" s="801"/>
      <c r="AP130" s="803"/>
      <c r="AQ130" s="804"/>
      <c r="AR130" s="804"/>
      <c r="AS130" s="804"/>
      <c r="AT130" s="805"/>
      <c r="AU130" s="264"/>
      <c r="AV130" s="264"/>
      <c r="AW130" s="264"/>
      <c r="AX130" s="769" t="s">
        <v>490</v>
      </c>
      <c r="AY130" s="770"/>
      <c r="AZ130" s="770"/>
      <c r="BA130" s="770"/>
      <c r="BB130" s="770"/>
      <c r="BC130" s="770"/>
      <c r="BD130" s="770"/>
      <c r="BE130" s="771"/>
      <c r="BF130" s="772">
        <v>3.2</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491</v>
      </c>
      <c r="X131" s="780"/>
      <c r="Y131" s="780"/>
      <c r="Z131" s="781"/>
      <c r="AA131" s="782">
        <v>2982588</v>
      </c>
      <c r="AB131" s="783"/>
      <c r="AC131" s="783"/>
      <c r="AD131" s="783"/>
      <c r="AE131" s="784"/>
      <c r="AF131" s="785">
        <v>2887653</v>
      </c>
      <c r="AG131" s="783"/>
      <c r="AH131" s="783"/>
      <c r="AI131" s="783"/>
      <c r="AJ131" s="784"/>
      <c r="AK131" s="785">
        <v>2800488</v>
      </c>
      <c r="AL131" s="783"/>
      <c r="AM131" s="783"/>
      <c r="AN131" s="783"/>
      <c r="AO131" s="784"/>
      <c r="AP131" s="786"/>
      <c r="AQ131" s="787"/>
      <c r="AR131" s="787"/>
      <c r="AS131" s="787"/>
      <c r="AT131" s="788"/>
      <c r="AU131" s="264"/>
      <c r="AV131" s="264"/>
      <c r="AW131" s="264"/>
      <c r="AX131" s="747" t="s">
        <v>492</v>
      </c>
      <c r="AY131" s="748"/>
      <c r="AZ131" s="748"/>
      <c r="BA131" s="748"/>
      <c r="BB131" s="748"/>
      <c r="BC131" s="748"/>
      <c r="BD131" s="748"/>
      <c r="BE131" s="749"/>
      <c r="BF131" s="750" t="s">
        <v>132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493</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494</v>
      </c>
      <c r="W132" s="760"/>
      <c r="X132" s="760"/>
      <c r="Y132" s="760"/>
      <c r="Z132" s="761"/>
      <c r="AA132" s="762">
        <v>2.58272346</v>
      </c>
      <c r="AB132" s="763"/>
      <c r="AC132" s="763"/>
      <c r="AD132" s="763"/>
      <c r="AE132" s="764"/>
      <c r="AF132" s="765">
        <v>3.6606545179999999</v>
      </c>
      <c r="AG132" s="763"/>
      <c r="AH132" s="763"/>
      <c r="AI132" s="763"/>
      <c r="AJ132" s="764"/>
      <c r="AK132" s="765">
        <v>3.6294745769999999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495</v>
      </c>
      <c r="W133" s="739"/>
      <c r="X133" s="739"/>
      <c r="Y133" s="739"/>
      <c r="Z133" s="740"/>
      <c r="AA133" s="741">
        <v>2.9</v>
      </c>
      <c r="AB133" s="742"/>
      <c r="AC133" s="742"/>
      <c r="AD133" s="742"/>
      <c r="AE133" s="743"/>
      <c r="AF133" s="741">
        <v>3.1</v>
      </c>
      <c r="AG133" s="742"/>
      <c r="AH133" s="742"/>
      <c r="AI133" s="742"/>
      <c r="AJ133" s="743"/>
      <c r="AK133" s="741">
        <v>3.2</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7MJjQgyJ1nBWbnJsZGJKnmBKbpqN/5BzJyn9916jaZrDtqWFxDwUG9aAhxdDomdczO9nsoOGg/E0hcolqNA1w==" saltValue="VToei7ZLqV3ACzfdpRsD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Z73" zoomScale="85" zoomScaleNormal="85" zoomScaleSheetLayoutView="85" workbookViewId="0">
      <selection activeCell="CO96" sqref="CO96"/>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uzDb2GMDVaprTPN/Ih/mVnqz4w3FCsLfputdcHjMSE6tnUX/jvgDBAu/QnJNkBHdAtAgrKsPc7LngDqbrHVRNA==" saltValue="d8Tj5bHD3HvGbIgqYfR8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52"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ALzYT2a6DW4BfQfSaNupJd2L78C9n7lLrd0hLbDvR3yC6WTQtS1TFkUdMxRn6Wb7ctPPi9fzVAhsywKgi1Ijg==" saltValue="MgQKyDrg+2rASYnpiDmTJ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499</v>
      </c>
      <c r="AP7" s="283"/>
      <c r="AQ7" s="284" t="s">
        <v>500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501</v>
      </c>
      <c r="AQ8" s="290" t="s">
        <v>502</v>
      </c>
      <c r="AR8" s="291" t="s">
        <v>503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504</v>
      </c>
      <c r="AL9" s="1169"/>
      <c r="AM9" s="1169"/>
      <c r="AN9" s="1170"/>
      <c r="AO9" s="292">
        <v>869091</v>
      </c>
      <c r="AP9" s="292">
        <v>195433</v>
      </c>
      <c r="AQ9" s="293">
        <v>163768</v>
      </c>
      <c r="AR9" s="294">
        <v>19.3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505</v>
      </c>
      <c r="AL10" s="1169"/>
      <c r="AM10" s="1169"/>
      <c r="AN10" s="1170"/>
      <c r="AO10" s="295">
        <v>67856</v>
      </c>
      <c r="AP10" s="295">
        <v>15259</v>
      </c>
      <c r="AQ10" s="296">
        <v>20420</v>
      </c>
      <c r="AR10" s="297">
        <v>-25.3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506</v>
      </c>
      <c r="AL11" s="1169"/>
      <c r="AM11" s="1169"/>
      <c r="AN11" s="1170"/>
      <c r="AO11" s="295">
        <v>175321</v>
      </c>
      <c r="AP11" s="295">
        <v>39425</v>
      </c>
      <c r="AQ11" s="296">
        <v>24792</v>
      </c>
      <c r="AR11" s="297">
        <v>59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507</v>
      </c>
      <c r="AL12" s="1169"/>
      <c r="AM12" s="1169"/>
      <c r="AN12" s="1170"/>
      <c r="AO12" s="295" t="s">
        <v>508</v>
      </c>
      <c r="AP12" s="295" t="s">
        <v>508</v>
      </c>
      <c r="AQ12" s="296">
        <v>1566</v>
      </c>
      <c r="AR12" s="297" t="s">
        <v>508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509</v>
      </c>
      <c r="AL13" s="1169"/>
      <c r="AM13" s="1169"/>
      <c r="AN13" s="1170"/>
      <c r="AO13" s="295" t="s">
        <v>508</v>
      </c>
      <c r="AP13" s="295" t="s">
        <v>508</v>
      </c>
      <c r="AQ13" s="296" t="s">
        <v>508</v>
      </c>
      <c r="AR13" s="297" t="s">
        <v>508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510</v>
      </c>
      <c r="AL14" s="1169"/>
      <c r="AM14" s="1169"/>
      <c r="AN14" s="1170"/>
      <c r="AO14" s="295">
        <v>11571</v>
      </c>
      <c r="AP14" s="295">
        <v>2602</v>
      </c>
      <c r="AQ14" s="296">
        <v>8316</v>
      </c>
      <c r="AR14" s="297">
        <v>-68.7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511</v>
      </c>
      <c r="AL15" s="1169"/>
      <c r="AM15" s="1169"/>
      <c r="AN15" s="1170"/>
      <c r="AO15" s="295">
        <v>13201</v>
      </c>
      <c r="AP15" s="295">
        <v>2969</v>
      </c>
      <c r="AQ15" s="296">
        <v>4918</v>
      </c>
      <c r="AR15" s="297">
        <v>-39.6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512</v>
      </c>
      <c r="AL16" s="1172"/>
      <c r="AM16" s="1172"/>
      <c r="AN16" s="1173"/>
      <c r="AO16" s="295">
        <v>-79199</v>
      </c>
      <c r="AP16" s="295">
        <v>-17810</v>
      </c>
      <c r="AQ16" s="296">
        <v>-16679</v>
      </c>
      <c r="AR16" s="297">
        <v>6.8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1057841</v>
      </c>
      <c r="AP17" s="295">
        <v>237877</v>
      </c>
      <c r="AQ17" s="296">
        <v>207100</v>
      </c>
      <c r="AR17" s="297">
        <v>14.9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517</v>
      </c>
      <c r="AL21" s="1166"/>
      <c r="AM21" s="1166"/>
      <c r="AN21" s="1167"/>
      <c r="AO21" s="307">
        <v>18.66</v>
      </c>
      <c r="AP21" s="308">
        <v>18.739999999999998</v>
      </c>
      <c r="AQ21" s="309">
        <v>-0.08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518</v>
      </c>
      <c r="AL22" s="1166"/>
      <c r="AM22" s="1166"/>
      <c r="AN22" s="1167"/>
      <c r="AO22" s="312">
        <v>97.3</v>
      </c>
      <c r="AP22" s="313">
        <v>94.9</v>
      </c>
      <c r="AQ22" s="314">
        <v>2.4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520</v>
      </c>
      <c r="AO27" s="273"/>
      <c r="AP27" s="273"/>
      <c r="AQ27" s="273"/>
      <c r="AR27" s="273"/>
      <c r="AS27" s="273"/>
      <c r="AT27" s="273"/>
    </row>
    <row r="28" spans="1:46" ht="17.2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499</v>
      </c>
      <c r="AP30" s="283"/>
      <c r="AQ30" s="284" t="s">
        <v>500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501</v>
      </c>
      <c r="AQ31" s="290" t="s">
        <v>502</v>
      </c>
      <c r="AR31" s="291" t="s">
        <v>503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523</v>
      </c>
      <c r="AL32" s="1157"/>
      <c r="AM32" s="1157"/>
      <c r="AN32" s="1158"/>
      <c r="AO32" s="322">
        <v>460460</v>
      </c>
      <c r="AP32" s="322">
        <v>103544</v>
      </c>
      <c r="AQ32" s="323">
        <v>99822</v>
      </c>
      <c r="AR32" s="324">
        <v>3.7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524</v>
      </c>
      <c r="AL33" s="1157"/>
      <c r="AM33" s="1157"/>
      <c r="AN33" s="1158"/>
      <c r="AO33" s="322" t="s">
        <v>508</v>
      </c>
      <c r="AP33" s="322" t="s">
        <v>508</v>
      </c>
      <c r="AQ33" s="323" t="s">
        <v>508</v>
      </c>
      <c r="AR33" s="324" t="s">
        <v>508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525</v>
      </c>
      <c r="AL34" s="1157"/>
      <c r="AM34" s="1157"/>
      <c r="AN34" s="1158"/>
      <c r="AO34" s="322" t="s">
        <v>508</v>
      </c>
      <c r="AP34" s="322" t="s">
        <v>508</v>
      </c>
      <c r="AQ34" s="323" t="s">
        <v>508</v>
      </c>
      <c r="AR34" s="324" t="s">
        <v>508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526</v>
      </c>
      <c r="AL35" s="1157"/>
      <c r="AM35" s="1157"/>
      <c r="AN35" s="1158"/>
      <c r="AO35" s="322">
        <v>213335</v>
      </c>
      <c r="AP35" s="322">
        <v>47973</v>
      </c>
      <c r="AQ35" s="323">
        <v>28667</v>
      </c>
      <c r="AR35" s="324">
        <v>67.3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527</v>
      </c>
      <c r="AL36" s="1157"/>
      <c r="AM36" s="1157"/>
      <c r="AN36" s="1158"/>
      <c r="AO36" s="322" t="s">
        <v>508</v>
      </c>
      <c r="AP36" s="322" t="s">
        <v>508</v>
      </c>
      <c r="AQ36" s="323">
        <v>3929</v>
      </c>
      <c r="AR36" s="324" t="s">
        <v>508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528</v>
      </c>
      <c r="AL37" s="1157"/>
      <c r="AM37" s="1157"/>
      <c r="AN37" s="1158"/>
      <c r="AO37" s="322">
        <v>1651</v>
      </c>
      <c r="AP37" s="322">
        <v>371</v>
      </c>
      <c r="AQ37" s="323">
        <v>922</v>
      </c>
      <c r="AR37" s="324">
        <v>-59.8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529</v>
      </c>
      <c r="AL38" s="1160"/>
      <c r="AM38" s="1160"/>
      <c r="AN38" s="1161"/>
      <c r="AO38" s="325">
        <v>23</v>
      </c>
      <c r="AP38" s="325">
        <v>5</v>
      </c>
      <c r="AQ38" s="326">
        <v>32</v>
      </c>
      <c r="AR38" s="314">
        <v>-84.4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530</v>
      </c>
      <c r="AL39" s="1160"/>
      <c r="AM39" s="1160"/>
      <c r="AN39" s="1161"/>
      <c r="AO39" s="322">
        <v>-3867</v>
      </c>
      <c r="AP39" s="322">
        <v>-870</v>
      </c>
      <c r="AQ39" s="323">
        <v>-3300</v>
      </c>
      <c r="AR39" s="324">
        <v>-73.599999999999994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531</v>
      </c>
      <c r="AL40" s="1157"/>
      <c r="AM40" s="1157"/>
      <c r="AN40" s="1158"/>
      <c r="AO40" s="322">
        <v>-569959</v>
      </c>
      <c r="AP40" s="322">
        <v>-128167</v>
      </c>
      <c r="AQ40" s="323">
        <v>-100418</v>
      </c>
      <c r="AR40" s="324">
        <v>27.6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296</v>
      </c>
      <c r="AL41" s="1163"/>
      <c r="AM41" s="1163"/>
      <c r="AN41" s="1164"/>
      <c r="AO41" s="322">
        <v>101643</v>
      </c>
      <c r="AP41" s="322">
        <v>22857</v>
      </c>
      <c r="AQ41" s="323">
        <v>29653</v>
      </c>
      <c r="AR41" s="324">
        <v>-22.9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499</v>
      </c>
      <c r="AN49" s="1151" t="s">
        <v>535</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536</v>
      </c>
      <c r="AO50" s="339" t="s">
        <v>537</v>
      </c>
      <c r="AP50" s="340" t="s">
        <v>538</v>
      </c>
      <c r="AQ50" s="341" t="s">
        <v>539</v>
      </c>
      <c r="AR50" s="342" t="s">
        <v>540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474898</v>
      </c>
      <c r="AN51" s="344">
        <v>98916</v>
      </c>
      <c r="AO51" s="345">
        <v>14.9</v>
      </c>
      <c r="AP51" s="346">
        <v>263041</v>
      </c>
      <c r="AQ51" s="347">
        <v>18.600000000000001</v>
      </c>
      <c r="AR51" s="348">
        <v>-3.7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341806</v>
      </c>
      <c r="AN52" s="352">
        <v>71195</v>
      </c>
      <c r="AO52" s="353">
        <v>53.9</v>
      </c>
      <c r="AP52" s="354">
        <v>103171</v>
      </c>
      <c r="AQ52" s="355">
        <v>-1.2</v>
      </c>
      <c r="AR52" s="356">
        <v>55.1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745949</v>
      </c>
      <c r="AN53" s="344">
        <v>159732</v>
      </c>
      <c r="AO53" s="345">
        <v>61.5</v>
      </c>
      <c r="AP53" s="346">
        <v>272886</v>
      </c>
      <c r="AQ53" s="347">
        <v>3.7</v>
      </c>
      <c r="AR53" s="348">
        <v>57.8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372940</v>
      </c>
      <c r="AN54" s="352">
        <v>79859</v>
      </c>
      <c r="AO54" s="353">
        <v>12.2</v>
      </c>
      <c r="AP54" s="354">
        <v>125724</v>
      </c>
      <c r="AQ54" s="355">
        <v>21.9</v>
      </c>
      <c r="AR54" s="356">
        <v>-9.6999999999999993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980316</v>
      </c>
      <c r="AN55" s="344">
        <v>213809</v>
      </c>
      <c r="AO55" s="345">
        <v>33.9</v>
      </c>
      <c r="AP55" s="346">
        <v>245039</v>
      </c>
      <c r="AQ55" s="347">
        <v>-10.199999999999999</v>
      </c>
      <c r="AR55" s="348">
        <v>44.1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728947</v>
      </c>
      <c r="AN56" s="352">
        <v>158985</v>
      </c>
      <c r="AO56" s="353">
        <v>99.1</v>
      </c>
      <c r="AP56" s="354">
        <v>108922</v>
      </c>
      <c r="AQ56" s="355">
        <v>-13.4</v>
      </c>
      <c r="AR56" s="356">
        <v>112.5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1588548</v>
      </c>
      <c r="AN57" s="344">
        <v>352072</v>
      </c>
      <c r="AO57" s="345">
        <v>64.7</v>
      </c>
      <c r="AP57" s="346">
        <v>237994</v>
      </c>
      <c r="AQ57" s="347">
        <v>-2.9</v>
      </c>
      <c r="AR57" s="348">
        <v>67.599999999999994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1336398</v>
      </c>
      <c r="AN58" s="352">
        <v>296188</v>
      </c>
      <c r="AO58" s="353">
        <v>86.3</v>
      </c>
      <c r="AP58" s="354">
        <v>110361</v>
      </c>
      <c r="AQ58" s="355">
        <v>1.3</v>
      </c>
      <c r="AR58" s="356">
        <v>85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801364</v>
      </c>
      <c r="AN59" s="344">
        <v>180203</v>
      </c>
      <c r="AO59" s="345">
        <v>-48.8</v>
      </c>
      <c r="AP59" s="346">
        <v>267911</v>
      </c>
      <c r="AQ59" s="347">
        <v>12.6</v>
      </c>
      <c r="AR59" s="348">
        <v>-61.4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551613</v>
      </c>
      <c r="AN60" s="352">
        <v>124042</v>
      </c>
      <c r="AO60" s="353">
        <v>-58.1</v>
      </c>
      <c r="AP60" s="354">
        <v>106425</v>
      </c>
      <c r="AQ60" s="355">
        <v>-3.6</v>
      </c>
      <c r="AR60" s="356">
        <v>-54.5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918215</v>
      </c>
      <c r="AN61" s="359">
        <v>200946</v>
      </c>
      <c r="AO61" s="360">
        <v>25.2</v>
      </c>
      <c r="AP61" s="361">
        <v>257374</v>
      </c>
      <c r="AQ61" s="362">
        <v>4.4000000000000004</v>
      </c>
      <c r="AR61" s="348">
        <v>20.8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666341</v>
      </c>
      <c r="AN62" s="352">
        <v>146054</v>
      </c>
      <c r="AO62" s="353">
        <v>38.700000000000003</v>
      </c>
      <c r="AP62" s="354">
        <v>110921</v>
      </c>
      <c r="AQ62" s="355">
        <v>1</v>
      </c>
      <c r="AR62" s="356">
        <v>37.700000000000003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DDJEd0JKP0tF2rxm/EXWH+ahhhCiifKsuppUqdwK05HzXjd0rUmxccuzlzoFvo7yglqApsd9oH+Y5pluxioZ+A==" saltValue="6Z0fL5QONwg5lL0Bf0MZp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7"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QGP+edPvbCWVQirCOI7mwnhSFINxXwT3AKZAJTNYCgg1Ehmw2okS6f+SH2jMcbEh8hJJHut7Ct9GEHSPhNA7w==" saltValue="c9vxl6sn913Q1KSyBBuR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election activeCell="A108" sqref="A108"/>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takrk/wBWwJS8TBvS0YpFRU/AC91rr2H6EWIZ8W4Fhbi0ov2frFk0sllPMpmaPKu2nICpDOPbIDHsmWkPj51g==" saltValue="NUrLZ7rd1G9UsxebxWke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174" t="s">
        <v>3</v>
      </c>
      <c r="D47" s="1174"/>
      <c r="E47" s="1175"/>
      <c r="F47" s="11">
        <v>30.86</v>
      </c>
      <c r="G47" s="12">
        <v>34.58</v>
      </c>
      <c r="H47" s="12">
        <v>35.21</v>
      </c>
      <c r="I47" s="12">
        <v>32.950000000000003</v>
      </c>
      <c r="J47" s="13">
        <v>31.32</v>
      </c>
    </row>
    <row r="48" spans="2:10" ht="57.75" customHeight="1">
      <c r="B48" s="14"/>
      <c r="C48" s="1176" t="s">
        <v>4</v>
      </c>
      <c r="D48" s="1176"/>
      <c r="E48" s="1177"/>
      <c r="F48" s="15">
        <v>3.22</v>
      </c>
      <c r="G48" s="16">
        <v>3.07</v>
      </c>
      <c r="H48" s="16">
        <v>3.35</v>
      </c>
      <c r="I48" s="16">
        <v>4.16</v>
      </c>
      <c r="J48" s="17">
        <v>4.43</v>
      </c>
    </row>
    <row r="49" spans="2:10" ht="57.75" customHeight="1" thickBot="1">
      <c r="B49" s="18"/>
      <c r="C49" s="1178" t="s">
        <v>5</v>
      </c>
      <c r="D49" s="1178"/>
      <c r="E49" s="1179"/>
      <c r="F49" s="19" t="s">
        <v>556</v>
      </c>
      <c r="G49" s="20" t="s">
        <v>557</v>
      </c>
      <c r="H49" s="20">
        <v>0.41</v>
      </c>
      <c r="I49" s="20" t="s">
        <v>558</v>
      </c>
      <c r="J49" s="21">
        <v>6.25</v>
      </c>
    </row>
    <row r="50" spans="2:10" ht="13.5" customHeight="1"/>
    <row r="51" spans="2:10" ht="13.5" hidden="1" customHeight="1"/>
    <row r="52" spans="2:10" ht="13.5" hidden="1" customHeight="1"/>
    <row r="53" spans="2:10" ht="13.5" hidden="1" customHeight="1"/>
  </sheetData>
  <sheetProtection algorithmName="SHA-512" hashValue="0++x2yA1E2eTKCR8tyvk4xpMPyHH3rsEjU2x0HzbI7aDQuSuKoz9B1n2gqgpxS9JjsYIbvHLCcZa7oOzYJ56Ug==" saltValue="5Gq/xnNZUxLiCCuTeKIR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2019-03-05T08:22:53Z</cp:lastPrinted>
  <dcterms:created xsi:type="dcterms:W3CDTF">2019-02-14T01:40:52Z</dcterms:created>
  <dcterms:modified xsi:type="dcterms:W3CDTF">2019-10-27T23:50:52Z</dcterms:modified>
  <cp:category/>
</cp:coreProperties>
</file>