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00\Desktop\【財政状況資料集】_074471_会津美里町_2017\"/>
    </mc:Choice>
  </mc:AlternateContent>
  <bookViews>
    <workbookView xWindow="0" yWindow="0" windowWidth="15360" windowHeight="7632"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<sst xmlns="http://schemas.openxmlformats.org/spreadsheetml/2006/main" count="1109" uniqueCount="595">
  <si>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</si>
  <si>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</si>
  <si>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</si>
  <si>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</si>
  <si>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</si>
  <si>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</si>
  <si>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</si>
  <si>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</si>
  <si>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</si>
  <si>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</si>
  <si>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</si>
  <si>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</si>
  <si>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</si>
  <si>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</si>
  <si>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</si>
  <si>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</si>
  <si>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</si>
  <si>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</si>
  <si>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</si>
  <si>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</si>
  <si>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</si>
  <si>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</si>
  <si>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</si>
  <si>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</si>
  <si>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</si>
  <si>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</si>
  <si>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</si>
  <si>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</si>
  <si>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</si>
  <si>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</si>
  <si>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</si>
  <si>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</si>
  <si>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</si>
  <si>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</si>
  <si>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</si>
  <si>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</si>
  <si>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</si>
  <si>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</si>
  <si>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</si>
  <si>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</si>
  <si>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</si>
  <si>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</si>
  <si>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</si>
  <si>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</si>
  <si>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</si>
  <si>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</si>
  <si>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</si>
  <si>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</si>
  <si>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</si>
  <si>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</si>
  <si>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</si>
  <si>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</si>
  <si>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</si>
  <si>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</si>
  <si>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</si>
  <si>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</si>
  <si>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</si>
  <si>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</si>
  <si>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</si>
  <si>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</si>
  <si>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</si>
  <si>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</si>
  <si>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</si>
  <si>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</si>
  <si>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</si>
  <si>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</si>
  <si>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</si>
  <si>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</si>
  <si>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</si>
  <si>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</si>
  <si>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</si>
  <si>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</si>
  <si>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</si>
  <si>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</si>
  <si>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</si>
  <si>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</si>
  <si>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</si>
  <si>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</si>
  <si>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</si>
  <si>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</si>
  <si>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</si>
  <si>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</si>
  <si>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</si>
  <si>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</si>
  <si>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</si>
  <si>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</si>
  <si>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</si>
  <si>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</si>
  <si>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</si>
  <si>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</si>
  <si>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</si>
  <si>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</si>
  <si>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</si>
  <si>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</si>
  <si>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</si>
  <si>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</si>
  <si>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</si>
  <si>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</si>
  <si>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</si>
  <si>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</si>
  <si>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</si>
  <si>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</si>
  <si>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</si>
  <si>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</si>
  <si>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</si>
  <si>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</si>
  <si>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</si>
  <si>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</si>
  <si>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</si>
  <si>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</si>
  <si>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</si>
  <si>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</si>
  <si>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</si>
  <si>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</si>
  <si>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</si>
  <si>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</si>
  <si>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</si>
  <si>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</si>
  <si>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</si>
  <si>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</si>
  <si>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</si>
  <si>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</si>
  <si>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</si>
  <si>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</si>
  <si>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</si>
  <si>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</si>
  <si>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</si>
  <si>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</si>
  <si>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</si>
  <si>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</si>
  <si>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</si>
  <si>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</si>
  <si>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</si>
  <si>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</si>
  <si>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</si>
  <si>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</si>
  <si>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</si>
  <si>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</si>
  <si>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</si>
  <si>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</si>
  <si>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</si>
  <si>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</si>
  <si>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</si>
  <si>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</si>
  <si>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</si>
  <si>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</si>
  <si>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</si>
  <si>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</si>
  <si>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</si>
  <si>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</si>
  <si>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</si>
  <si>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</si>
  <si>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</si>
  <si>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</si>
  <si>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</si>
  <si>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</si>
  <si>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</si>
  <si>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</si>
  <si>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</si>
  <si>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</si>
  <si>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</si>
  <si>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</si>
  <si>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</si>
  <si>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</si>
  <si>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</si>
  <si>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</si>
  <si>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</si>
  <si>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</si>
  <si>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</si>
  <si>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</si>
  <si>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</si>
  <si>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</si>
  <si>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</si>
  <si>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</si>
  <si>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</si>
  <si>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</si>
  <si>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</si>
  <si>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</si>
  <si>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</si>
  <si>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</si>
  <si>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</si>
  <si>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</si>
  <si>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</si>
  <si>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</si>
  <si>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</si>
  <si>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</si>
  <si>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</si>
  <si>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</si>
  <si>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</si>
  <si>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</si>
  <si>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</si>
  <si>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</si>
  <si>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</si>
  <si>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</si>
  <si>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</si>
  <si>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</si>
  <si>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</si>
  <si>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</si>
  <si>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</si>
  <si>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</si>
  <si>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</si>
  <si>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</si>
  <si>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</si>
  <si>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</si>
  <si>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</si>
  <si>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</si>
  <si>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</si>
  <si>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</si>
  <si>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福島県会津美里町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</si>
  <si>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</si>
  <si>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</si>
  <si>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</si>
  <si>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</si>
  <si>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</si>
  <si>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</si>
  <si>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</si>
  <si>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</si>
  <si>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</si>
  <si>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</si>
  <si>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</si>
  <si>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</si>
  <si>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</si>
  <si>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</si>
  <si>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</si>
  <si>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</si>
  <si>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</si>
  <si>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</si>
  <si>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</si>
  <si>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</si>
  <si>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</si>
  <si>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</si>
  <si>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</si>
  <si>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</si>
  <si>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</si>
  <si>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</si>
  <si>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</si>
  <si>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</si>
  <si>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</si>
  <si>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</si>
  <si>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</si>
  <si>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</si>
  <si>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</si>
  <si>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</si>
  <si>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</si>
  <si>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</si>
  <si>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</si>
  <si>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</si>
  <si>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</si>
  <si>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</si>
  <si>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</si>
  <si>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</si>
  <si>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</si>
  <si>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</si>
  <si>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</si>
  <si>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</si>
  <si>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</si>
  <si>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</si>
  <si>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</si>
  <si>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</si>
  <si>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</si>
  <si>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</si>
  <si>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</si>
  <si>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</si>
  <si>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</si>
  <si>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</si>
  <si>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</si>
  <si>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</si>
  <si>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</si>
  <si>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</si>
  <si>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</si>
  <si>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</si>
  <si>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</si>
  <si>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</si>
  <si>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</si>
  <si>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</si>
  <si>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</si>
  <si>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</si>
  <si>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</si>
  <si>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</si>
  <si>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</si>
  <si>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</si>
  <si>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</si>
  <si>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</si>
  <si>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</si>
  <si>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</si>
  <si>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</si>
  <si>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</si>
  <si>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</si>
  <si>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</si>
  <si>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</si>
  <si>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</si>
  <si>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</si>
  <si>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</si>
  <si>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</si>
  <si>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</si>
  <si>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</si>
  <si>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</si>
  <si>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</si>
  <si>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</si>
  <si>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</si>
  <si>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</si>
  <si>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</si>
  <si>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</si>
  <si>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</si>
  <si>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</si>
  <si>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</si>
  <si>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</si>
  <si>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</si>
  <si>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</si>
  <si>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</si>
  <si>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</si>
  <si>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</si>
  <si>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</si>
  <si>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</si>
  <si>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</si>
  <si>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</si>
  <si>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</si>
  <si>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</si>
  <si>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</si>
  <si>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</si>
  <si>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</si>
  <si>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</si>
  <si>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</si>
  <si>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</si>
  <si>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</si>
  <si>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</si>
  <si>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</si>
  <si>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</si>
  <si>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</si>
  <si>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</si>
  <si>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</si>
  <si>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</si>
  <si>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</si>
  <si>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</si>
  <si>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</si>
  <si>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</si>
  <si>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</si>
  <si>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</si>
  <si>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</si>
  <si>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</si>
  <si>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</si>
  <si>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</si>
  <si>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</si>
  <si>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</si>
  <si>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</si>
  <si>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</si>
  <si>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</si>
  <si>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</si>
  <si>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</si>
  <si>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</si>
  <si>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</si>
  <si>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</si>
  <si>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</si>
  <si>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</si>
  <si>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</si>
  <si>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</si>
  <si>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</si>
  <si>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</si>
  <si>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</si>
  <si>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福島県会津美里町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</si>
  <si>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</si>
  <si>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</si>
  <si>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</si>
  <si>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</si>
  <si>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</si>
  <si>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</si>
  <si>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</si>
  <si>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</si>
  <si>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</si>
  <si>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</si>
  <si>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</si>
  <si>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</si>
  <si>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</si>
  <si>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</si>
  <si>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</si>
  <si>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</si>
  <si>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</si>
  <si>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</si>
  <si>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</si>
  <si>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</si>
  <si>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</si>
  <si>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</si>
  <si>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</si>
  <si>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</si>
  <si>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</si>
  <si>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</si>
  <si>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</si>
  <si>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</si>
  <si>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</si>
  <si>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</si>
  <si>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</si>
  <si>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</si>
  <si>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</si>
  <si>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</si>
  <si>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</si>
  <si>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</si>
  <si>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</si>
  <si>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</si>
  <si>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</si>
  <si>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</si>
  <si>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</si>
  <si>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</si>
  <si>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</si>
  <si>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</si>
  <si>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</si>
  <si>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</si>
  <si>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</si>
  <si>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</si>
  <si>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</si>
  <si>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</si>
  <si>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</si>
  <si>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</si>
  <si>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</si>
  <si>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</si>
  <si>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</si>
  <si>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</si>
  <si>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</si>
  <si>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</si>
  <si>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</si>
  <si>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</si>
  <si>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</si>
  <si>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</si>
  <si>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</si>
  <si>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</si>
  <si>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</si>
  <si>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</si>
  <si>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</si>
  <si>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</si>
  <si>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</si>
  <si>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</si>
  <si>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</si>
  <si>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</si>
  <si>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</si>
  <si>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</si>
  <si>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</si>
  <si>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</si>
  <si>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</si>
  <si>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</si>
  <si>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</si>
  <si>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</si>
  <si>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</si>
  <si>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</si>
  <si>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</si>
  <si>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</si>
  <si>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</si>
  <si>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</si>
  <si>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</si>
  <si>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</si>
  <si>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</si>
  <si>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</si>
  <si>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</si>
  <si>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</si>
  <si>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</si>
  <si>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</si>
  <si>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</si>
  <si>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</si>
  <si>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</si>
  <si>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</si>
  <si>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</si>
  <si>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</si>
  <si>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</si>
  <si>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</si>
  <si>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</si>
  <si>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</si>
  <si>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</si>
  <si>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</si>
  <si>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</si>
  <si>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</si>
  <si>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</si>
  <si>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</si>
  <si>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</si>
  <si>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</si>
  <si>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</si>
  <si>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</si>
  <si>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</si>
  <si>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</si>
  <si>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</si>
  <si>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</si>
  <si>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</si>
  <si>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</si>
  <si>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</si>
  <si>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</si>
  <si>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</si>
  <si>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</si>
  <si>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</si>
  <si>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</si>
  <si>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</si>
  <si>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</si>
  <si>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</si>
  <si>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</si>
  <si>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</si>
  <si>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</si>
  <si>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</si>
  <si>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</si>
  <si>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</si>
  <si>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</si>
  <si>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</si>
  <si>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</si>
  <si>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</si>
  <si>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</si>
  <si>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</si>
  <si>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</si>
  <si>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</si>
  <si>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</si>
  <si>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</si>
  <si>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</si>
  <si>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</si>
  <si>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</si>
  <si>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</si>
  <si>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</si>
  <si>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</si>
  <si>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</si>
  <si>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</si>
  <si>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</si>
  <si>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</si>
  <si>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</si>
  <si>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</si>
  <si>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</si>
  <si>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</si>
  <si>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</si>
  <si>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</si>
  <si>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</si>
  <si>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</si>
  <si>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</si>
  <si>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</si>
  <si>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</si>
  <si>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</si>
  <si>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</si>
  <si>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</si>
  <si>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</si>
  <si>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</si>
  <si>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</si>
  <si>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</si>
  <si>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</si>
  <si>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</si>
  <si>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</si>
  <si>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</si>
  <si>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</si>
  <si>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</si>
  <si>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</si>
  <si>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</si>
  <si>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</si>
  <si>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</si>
  <si>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</si>
  <si>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</si>
  <si>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</si>
  <si>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</si>
  <si>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</si>
  <si>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</si>
  <si>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</si>
  <si>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</si>
  <si>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</si>
  <si>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</si>
  <si>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</si>
  <si>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</si>
  <si>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国民健康保険特別会計</t>
  </si>
  <si>
    <t>水道事業会計</t>
  </si>
  <si>
    <t>介護保険特別会計</t>
  </si>
  <si>
    <t>工業団地造成事業特別会計</t>
  </si>
  <si>
    <t>住宅用地造成事業特別会計</t>
  </si>
  <si>
    <t>下水道事業特別会計</t>
  </si>
  <si>
    <t>一般会計</t>
  </si>
  <si>
    <t>農業集落排水事業特別会計</t>
  </si>
  <si>
    <t>その他会計（赤字）</t>
  </si>
  <si>
    <t>その他会計（黒字）</t>
  </si>
  <si>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</si>
  <si>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</si>
  <si>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</si>
  <si>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</si>
  <si>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</si>
  <si>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</si>
  <si>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</si>
  <si>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</si>
  <si>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</si>
  <si>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会津若松土地開発公社</t>
    <rPh sb="0" eb="2">
      <t>アイヅ</t>
    </rPh>
    <rPh sb="2" eb="4">
      <t>ワカマツ</t>
    </rPh>
    <rPh sb="4" eb="6">
      <t>トチ</t>
    </rPh>
    <rPh sb="6" eb="8">
      <t>カイハツ</t>
    </rPh>
    <rPh sb="8" eb="10">
      <t>コウシャ</t>
    </rPh>
    <phoneticPr fontId="2"/>
  </si>
  <si>
    <t>会津美里振興公社</t>
    <rPh sb="0" eb="4">
      <t>アイヅミサト</t>
    </rPh>
    <rPh sb="4" eb="6">
      <t>シンコウ</t>
    </rPh>
    <rPh sb="6" eb="8">
      <t>コウシャ</t>
    </rPh>
    <phoneticPr fontId="2"/>
  </si>
  <si>
    <t>-</t>
    <phoneticPr fontId="2"/>
  </si>
  <si>
    <t>公共施設等整備再生基金</t>
    <rPh sb="0" eb="2">
      <t>コウキョウ</t>
    </rPh>
    <rPh sb="2" eb="5">
      <t>シセツトウ</t>
    </rPh>
    <rPh sb="5" eb="7">
      <t>セイビ</t>
    </rPh>
    <rPh sb="7" eb="9">
      <t>サイセイ</t>
    </rPh>
    <rPh sb="9" eb="11">
      <t>キキン</t>
    </rPh>
    <phoneticPr fontId="11"/>
  </si>
  <si>
    <t>国営会津宮川土地改良事業基金</t>
    <rPh sb="0" eb="2">
      <t>コクエイ</t>
    </rPh>
    <rPh sb="2" eb="4">
      <t>アイヅ</t>
    </rPh>
    <rPh sb="4" eb="6">
      <t>ミヤカワ</t>
    </rPh>
    <rPh sb="6" eb="8">
      <t>トチ</t>
    </rPh>
    <rPh sb="8" eb="10">
      <t>カイリョウ</t>
    </rPh>
    <rPh sb="10" eb="12">
      <t>ジギョウ</t>
    </rPh>
    <rPh sb="12" eb="14">
      <t>キキン</t>
    </rPh>
    <phoneticPr fontId="11"/>
  </si>
  <si>
    <t>ふれあい福祉基金</t>
    <rPh sb="4" eb="6">
      <t>フクシ</t>
    </rPh>
    <rPh sb="6" eb="8">
      <t>キキン</t>
    </rPh>
    <phoneticPr fontId="11"/>
  </si>
  <si>
    <t>ふるさと振興基金</t>
    <rPh sb="4" eb="6">
      <t>シンコウ</t>
    </rPh>
    <rPh sb="6" eb="8">
      <t>キキン</t>
    </rPh>
    <phoneticPr fontId="11"/>
  </si>
  <si>
    <t>過疎地域自立促進基金</t>
    <rPh sb="0" eb="2">
      <t>カソ</t>
    </rPh>
    <rPh sb="2" eb="4">
      <t>チイキ</t>
    </rPh>
    <rPh sb="4" eb="6">
      <t>ジリツ</t>
    </rPh>
    <rPh sb="6" eb="8">
      <t>ソクシン</t>
    </rPh>
    <rPh sb="8" eb="10">
      <t>キキン</t>
    </rPh>
    <phoneticPr fontId="11"/>
  </si>
  <si>
    <t>米夢の郷</t>
    <rPh sb="0" eb="1">
      <t>コメ</t>
    </rPh>
    <rPh sb="1" eb="2">
      <t>ユメ</t>
    </rPh>
    <rPh sb="3" eb="4">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</si>
  <si>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</si>
  <si>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</si>
  <si>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</si>
  <si>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現時点においては、充当可能財源等があるため将来負担比率は算定されていない。
　また、有形固定資産減価償却率については、今後も上昇傾向にあるため、長寿命化や最適化に取り組んでいく。</t>
    <rPh sb="1" eb="2">
      <t>ウツツ</t>
    </rPh>
    <rPh sb="2" eb="4">
      <t>ジテン</t>
    </rPh>
    <rPh sb="10" eb="12">
      <t>ジュウトウ</t>
    </rPh>
    <rPh sb="12" eb="14">
      <t>カノウ</t>
    </rPh>
    <rPh sb="14" eb="16">
      <t>ザイゲン</t>
    </rPh>
    <rPh sb="16" eb="17">
      <t>トウ</t>
    </rPh>
    <rPh sb="22" eb="24">
      <t>ショウライ</t>
    </rPh>
    <rPh sb="24" eb="26">
      <t>フタン</t>
    </rPh>
    <rPh sb="26" eb="28">
      <t>ヒリツ</t>
    </rPh>
    <rPh sb="29" eb="31">
      <t>サンテイ</t>
    </rPh>
    <rPh sb="43" eb="45">
      <t>ユウケイ</t>
    </rPh>
    <rPh sb="45" eb="47">
      <t>コテイ</t>
    </rPh>
    <rPh sb="47" eb="49">
      <t>シサン</t>
    </rPh>
    <rPh sb="49" eb="51">
      <t>ゲンカ</t>
    </rPh>
    <rPh sb="51" eb="53">
      <t>ショウキャク</t>
    </rPh>
    <rPh sb="53" eb="54">
      <t>リツ</t>
    </rPh>
    <rPh sb="60" eb="62">
      <t>コンゴ</t>
    </rPh>
    <rPh sb="63" eb="65">
      <t>ジョウショウ</t>
    </rPh>
    <rPh sb="65" eb="67">
      <t>ケイコウ</t>
    </rPh>
    <rPh sb="73" eb="74">
      <t>チョウ</t>
    </rPh>
    <rPh sb="74" eb="77">
      <t>ジュミョウカ</t>
    </rPh>
    <rPh sb="78" eb="81">
      <t>サイテキカ</t>
    </rPh>
    <rPh sb="82" eb="83">
      <t>ト</t>
    </rPh>
    <rPh sb="84" eb="8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</si>
  <si>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</si>
  <si>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</si>
  <si>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</si>
  <si>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</si>
  <si>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</si>
  <si>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</si>
  <si>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新規債の発行にあたっては、標準財政規模の10％以内に抑えるとともに、利率の高い起債の繰上償還を行ってきたため、実質公債比率は減少してきている。
　また、財政調整基金等への積み立てにより、充当可能財源等が増加しているため、将来負担比率は算定されていない。</t>
    <rPh sb="1" eb="3">
      <t>シンキ</t>
    </rPh>
    <rPh sb="3" eb="4">
      <t>サイ</t>
    </rPh>
    <rPh sb="5" eb="7">
      <t>ハッコウ</t>
    </rPh>
    <rPh sb="14" eb="16">
      <t>ヒョウジュン</t>
    </rPh>
    <rPh sb="16" eb="18">
      <t>ザイセイ</t>
    </rPh>
    <rPh sb="18" eb="20">
      <t>キボ</t>
    </rPh>
    <rPh sb="24" eb="26">
      <t>イナイ</t>
    </rPh>
    <rPh sb="27" eb="28">
      <t>オサ</t>
    </rPh>
    <rPh sb="35" eb="37">
      <t>リリツ</t>
    </rPh>
    <rPh sb="38" eb="39">
      <t>タカ</t>
    </rPh>
    <rPh sb="40" eb="42">
      <t>キサイ</t>
    </rPh>
    <rPh sb="43" eb="45">
      <t>クリア</t>
    </rPh>
    <rPh sb="45" eb="47">
      <t>ショウカン</t>
    </rPh>
    <rPh sb="48" eb="49">
      <t>オコナ</t>
    </rPh>
    <rPh sb="56" eb="58">
      <t>ジッシツ</t>
    </rPh>
    <rPh sb="58" eb="60">
      <t>コウサイ</t>
    </rPh>
    <rPh sb="60" eb="62">
      <t>ヒリツ</t>
    </rPh>
    <rPh sb="63" eb="65">
      <t>ゲンショウ</t>
    </rPh>
    <rPh sb="77" eb="79">
      <t>ザイセイ</t>
    </rPh>
    <rPh sb="79" eb="81">
      <t>チョウセイ</t>
    </rPh>
    <rPh sb="81" eb="83">
      <t>キキン</t>
    </rPh>
    <rPh sb="83" eb="84">
      <t>トウ</t>
    </rPh>
    <rPh sb="86" eb="87">
      <t>ツ</t>
    </rPh>
    <rPh sb="88" eb="89">
      <t>タ</t>
    </rPh>
    <rPh sb="102" eb="10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</si>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</sst>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2104-4F6B-91AE-AFAD5FE4FA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21480</c:v>
                </c:pt>
                <c:pt idx="1">
                  <c:v>35075</c:v>
                </c:pt>
                <c:pt idx="2">
                  <c:v>31132</c:v>
                </c:pt>
                <c:pt idx="3">
                  <c:v>102782</c:v>
                </c:pt>
                <c:pt idx="4">
                  <c:v>39460</c:v>
                </c:pt>
              </c:numCache>
            </c:numRef>
          </c:val>
          <c:smooth val="0"/>
          <c:extLst xmlns:c16r2="http://schemas.microsoft.com/office/drawing/2015/06/chart">
            <c:ext xmlns:c16="http://schemas.microsoft.com/office/drawing/2014/chart" uri="{C3380CC4-5D6E-409C-BE32-E72D297353CC}">
              <c16:uniqueId val="{00000001-2104-4F6B-91AE-AFAD5FE4FAB0}"/>
            </c:ext>
          </c:extLst>
        </c:ser>
        <c:dLbls>
          <c:showLegendKey val="0"/>
          <c:showVal val="0"/>
          <c:showCatName val="0"/>
          <c:showSerName val="0"/>
          <c:showPercent val="0"/>
          <c:showBubbleSize val="0"/>
        </c:dLbls>
        <c:marker val="1"/>
        <c:smooth val="0"/>
        <c:axId val="270322336"/>
        <c:axId val="270322720"/>
      </c:lineChart>
      <c:catAx>
        <c:axId val="27032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322720"/>
        <c:crosses val="autoZero"/>
        <c:auto val="1"/>
        <c:lblAlgn val="ctr"/>
        <c:lblOffset val="100"/>
        <c:tickLblSkip val="1"/>
        <c:tickMarkSkip val="1"/>
        <c:noMultiLvlLbl val="0"/>
      </c:catAx>
      <c:valAx>
        <c:axId val="270322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32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c:v>
                </c:pt>
                <c:pt idx="1">
                  <c:v>4.3899999999999997</c:v>
                </c:pt>
                <c:pt idx="2">
                  <c:v>3.97</c:v>
                </c:pt>
                <c:pt idx="3">
                  <c:v>3.37</c:v>
                </c:pt>
                <c:pt idx="4">
                  <c:v>3</c:v>
                </c:pt>
              </c:numCache>
            </c:numRef>
          </c:val>
          <c:extLst xmlns:c16r2="http://schemas.microsoft.com/office/drawing/2015/06/chart">
            <c:ext xmlns:c16="http://schemas.microsoft.com/office/drawing/2014/chart" uri="{C3380CC4-5D6E-409C-BE32-E72D297353CC}">
              <c16:uniqueId val="{00000000-F409-41F9-A062-A4BDC25C89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22.69</c:v>
                </c:pt>
                <c:pt idx="1">
                  <c:v>30.58</c:v>
                </c:pt>
                <c:pt idx="2">
                  <c:v>38.22</c:v>
                </c:pt>
                <c:pt idx="3">
                  <c:v>43.43</c:v>
                </c:pt>
                <c:pt idx="4">
                  <c:v>44.94</c:v>
                </c:pt>
              </c:numCache>
            </c:numRef>
          </c:val>
          <c:extLst xmlns:c16r2="http://schemas.microsoft.com/office/drawing/2015/06/chart">
            <c:ext xmlns:c16="http://schemas.microsoft.com/office/drawing/2014/chart" uri="{C3380CC4-5D6E-409C-BE32-E72D297353CC}">
              <c16:uniqueId val="{00000001-F409-41F9-A062-A4BDC25C89CA}"/>
            </c:ext>
          </c:extLst>
        </c:ser>
        <c:dLbls>
          <c:showLegendKey val="0"/>
          <c:showVal val="0"/>
          <c:showCatName val="0"/>
          <c:showSerName val="0"/>
          <c:showPercent val="0"/>
          <c:showBubbleSize val="0"/>
        </c:dLbls>
        <c:gapWidth val="250"/>
        <c:overlap val="100"/>
        <c:axId val="275691600"/>
        <c:axId val="275691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8.67</c:v>
                </c:pt>
                <c:pt idx="1">
                  <c:v>9.7799999999999994</c:v>
                </c:pt>
                <c:pt idx="2">
                  <c:v>7.98</c:v>
                </c:pt>
                <c:pt idx="3">
                  <c:v>2.89</c:v>
                </c:pt>
                <c:pt idx="4">
                  <c:v>2.4900000000000002</c:v>
                </c:pt>
              </c:numCache>
            </c:numRef>
          </c:val>
          <c:smooth val="0"/>
          <c:extLst xmlns:c16r2="http://schemas.microsoft.com/office/drawing/2015/06/chart">
            <c:ext xmlns:c16="http://schemas.microsoft.com/office/drawing/2014/chart" uri="{C3380CC4-5D6E-409C-BE32-E72D297353CC}">
              <c16:uniqueId val="{00000002-F409-41F9-A062-A4BDC25C89CA}"/>
            </c:ext>
          </c:extLst>
        </c:ser>
        <c:dLbls>
          <c:showLegendKey val="0"/>
          <c:showVal val="0"/>
          <c:showCatName val="0"/>
          <c:showSerName val="0"/>
          <c:showPercent val="0"/>
          <c:showBubbleSize val="0"/>
        </c:dLbls>
        <c:marker val="1"/>
        <c:smooth val="0"/>
        <c:axId val="275691600"/>
        <c:axId val="275691992"/>
      </c:lineChart>
      <c:catAx>
        <c:axId val="27569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691992"/>
        <c:crosses val="autoZero"/>
        <c:auto val="1"/>
        <c:lblAlgn val="ctr"/>
        <c:lblOffset val="100"/>
        <c:tickLblSkip val="1"/>
        <c:tickMarkSkip val="1"/>
        <c:noMultiLvlLbl val="0"/>
      </c:catAx>
      <c:valAx>
        <c:axId val="27569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69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92A2-479E-A3BE-EA4A60752C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A2-479E-A3BE-EA4A60752C2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92A2-479E-A3BE-EA4A60752C21}"/>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2.59</c:v>
                </c:pt>
                <c:pt idx="2">
                  <c:v>#N/A</c:v>
                </c:pt>
                <c:pt idx="3">
                  <c:v>4.3899999999999997</c:v>
                </c:pt>
                <c:pt idx="4">
                  <c:v>#N/A</c:v>
                </c:pt>
                <c:pt idx="5">
                  <c:v>3.96</c:v>
                </c:pt>
                <c:pt idx="6">
                  <c:v>#N/A</c:v>
                </c:pt>
                <c:pt idx="7">
                  <c:v>3.25</c:v>
                </c:pt>
                <c:pt idx="8">
                  <c:v>#N/A</c:v>
                </c:pt>
                <c:pt idx="9">
                  <c:v>0.15</c:v>
                </c:pt>
              </c:numCache>
            </c:numRef>
          </c:val>
          <c:extLst xmlns:c16r2="http://schemas.microsoft.com/office/drawing/2015/06/chart">
            <c:ext xmlns:c16="http://schemas.microsoft.com/office/drawing/2014/chart" uri="{C3380CC4-5D6E-409C-BE32-E72D297353CC}">
              <c16:uniqueId val="{00000003-92A2-479E-A3BE-EA4A60752C2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0.22</c:v>
                </c:pt>
                <c:pt idx="4">
                  <c:v>#N/A</c:v>
                </c:pt>
                <c:pt idx="5">
                  <c:v>0.12</c:v>
                </c:pt>
                <c:pt idx="6">
                  <c:v>#N/A</c:v>
                </c:pt>
                <c:pt idx="7">
                  <c:v>0.21</c:v>
                </c:pt>
                <c:pt idx="8">
                  <c:v>#N/A</c:v>
                </c:pt>
                <c:pt idx="9">
                  <c:v>0.17</c:v>
                </c:pt>
              </c:numCache>
            </c:numRef>
          </c:val>
          <c:extLst xmlns:c16r2="http://schemas.microsoft.com/office/drawing/2015/06/chart">
            <c:ext xmlns:c16="http://schemas.microsoft.com/office/drawing/2014/chart" uri="{C3380CC4-5D6E-409C-BE32-E72D297353CC}">
              <c16:uniqueId val="{00000004-92A2-479E-A3BE-EA4A60752C21}"/>
            </c:ext>
          </c:extLst>
        </c:ser>
        <c:ser>
          <c:idx val="5"/>
          <c:order val="5"/>
          <c:tx>
            <c:strRef>
              <c:f>データシート!$A$32</c:f>
              <c:strCache>
                <c:ptCount val="1"/>
                <c:pt idx="0">
                  <c:v>住宅用地造成事業特別会計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0.38</c:v>
                </c:pt>
                <c:pt idx="4">
                  <c:v>#N/A</c:v>
                </c:pt>
                <c:pt idx="5">
                  <c:v>0.34</c:v>
                </c:pt>
                <c:pt idx="6">
                  <c:v>#N/A</c:v>
                </c:pt>
                <c:pt idx="7">
                  <c:v>0.14000000000000001</c:v>
                </c:pt>
                <c:pt idx="8">
                  <c:v>#N/A</c:v>
                </c:pt>
                <c:pt idx="9">
                  <c:v>0.22</c:v>
                </c:pt>
              </c:numCache>
            </c:numRef>
          </c:val>
          <c:extLst xmlns:c16r2="http://schemas.microsoft.com/office/drawing/2015/06/chart">
            <c:ext xmlns:c16="http://schemas.microsoft.com/office/drawing/2014/chart" uri="{C3380CC4-5D6E-409C-BE32-E72D297353CC}">
              <c16:uniqueId val="{00000005-92A2-479E-A3BE-EA4A60752C21}"/>
            </c:ext>
          </c:extLst>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0.62</c:v>
                </c:pt>
                <c:pt idx="6">
                  <c:v>#N/A</c:v>
                </c:pt>
                <c:pt idx="7">
                  <c:v>0.7</c:v>
                </c:pt>
                <c:pt idx="8">
                  <c:v>#N/A</c:v>
                </c:pt>
                <c:pt idx="9">
                  <c:v>0.66</c:v>
                </c:pt>
              </c:numCache>
            </c:numRef>
          </c:val>
          <c:extLst xmlns:c16r2="http://schemas.microsoft.com/office/drawing/2015/06/chart">
            <c:ext xmlns:c16="http://schemas.microsoft.com/office/drawing/2014/chart" uri="{C3380CC4-5D6E-409C-BE32-E72D297353CC}">
              <c16:uniqueId val="{00000006-92A2-479E-A3BE-EA4A60752C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1.1299999999999999</c:v>
                </c:pt>
                <c:pt idx="4">
                  <c:v>#N/A</c:v>
                </c:pt>
                <c:pt idx="5">
                  <c:v>1.1000000000000001</c:v>
                </c:pt>
                <c:pt idx="6">
                  <c:v>#N/A</c:v>
                </c:pt>
                <c:pt idx="7">
                  <c:v>1.56</c:v>
                </c:pt>
                <c:pt idx="8">
                  <c:v>#N/A</c:v>
                </c:pt>
                <c:pt idx="9">
                  <c:v>1.45</c:v>
                </c:pt>
              </c:numCache>
            </c:numRef>
          </c:val>
          <c:extLst xmlns:c16r2="http://schemas.microsoft.com/office/drawing/2015/06/chart">
            <c:ext xmlns:c16="http://schemas.microsoft.com/office/drawing/2014/chart" uri="{C3380CC4-5D6E-409C-BE32-E72D297353CC}">
              <c16:uniqueId val="{00000007-92A2-479E-A3BE-EA4A60752C2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2.5099999999999998</c:v>
                </c:pt>
                <c:pt idx="2">
                  <c:v>#N/A</c:v>
                </c:pt>
                <c:pt idx="3">
                  <c:v>2.0299999999999998</c:v>
                </c:pt>
                <c:pt idx="4">
                  <c:v>#N/A</c:v>
                </c:pt>
                <c:pt idx="5">
                  <c:v>2.0299999999999998</c:v>
                </c:pt>
                <c:pt idx="6">
                  <c:v>#N/A</c:v>
                </c:pt>
                <c:pt idx="7">
                  <c:v>2.57</c:v>
                </c:pt>
                <c:pt idx="8">
                  <c:v>#N/A</c:v>
                </c:pt>
                <c:pt idx="9">
                  <c:v>3.29</c:v>
                </c:pt>
              </c:numCache>
            </c:numRef>
          </c:val>
          <c:extLst xmlns:c16r2="http://schemas.microsoft.com/office/drawing/2015/06/chart">
            <c:ext xmlns:c16="http://schemas.microsoft.com/office/drawing/2014/chart" uri="{C3380CC4-5D6E-409C-BE32-E72D297353CC}">
              <c16:uniqueId val="{00000008-92A2-479E-A3BE-EA4A60752C2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2.68</c:v>
                </c:pt>
                <c:pt idx="2">
                  <c:v>#N/A</c:v>
                </c:pt>
                <c:pt idx="3">
                  <c:v>3.03</c:v>
                </c:pt>
                <c:pt idx="4">
                  <c:v>#N/A</c:v>
                </c:pt>
                <c:pt idx="5">
                  <c:v>2.91</c:v>
                </c:pt>
                <c:pt idx="6">
                  <c:v>#N/A</c:v>
                </c:pt>
                <c:pt idx="7">
                  <c:v>3.74</c:v>
                </c:pt>
                <c:pt idx="8">
                  <c:v>#N/A</c:v>
                </c:pt>
                <c:pt idx="9">
                  <c:v>4.4400000000000004</c:v>
                </c:pt>
              </c:numCache>
            </c:numRef>
          </c:val>
          <c:extLst xmlns:c16r2="http://schemas.microsoft.com/office/drawing/2015/06/chart">
            <c:ext xmlns:c16="http://schemas.microsoft.com/office/drawing/2014/chart" uri="{C3380CC4-5D6E-409C-BE32-E72D297353CC}">
              <c16:uniqueId val="{00000009-92A2-479E-A3BE-EA4A60752C21}"/>
            </c:ext>
          </c:extLst>
        </c:ser>
        <c:dLbls>
          <c:showLegendKey val="0"/>
          <c:showVal val="0"/>
          <c:showCatName val="0"/>
          <c:showSerName val="0"/>
          <c:showPercent val="0"/>
          <c:showBubbleSize val="0"/>
        </c:dLbls>
        <c:gapWidth val="150"/>
        <c:overlap val="100"/>
        <c:axId val="275692776"/>
        <c:axId val="276649592"/>
      </c:barChart>
      <c:catAx>
        <c:axId val="27569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649592"/>
        <c:crosses val="autoZero"/>
        <c:auto val="1"/>
        <c:lblAlgn val="ctr"/>
        <c:lblOffset val="100"/>
        <c:tickLblSkip val="1"/>
        <c:tickMarkSkip val="1"/>
        <c:noMultiLvlLbl val="0"/>
      </c:catAx>
      <c:valAx>
        <c:axId val="27664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692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1374</c:v>
                </c:pt>
                <c:pt idx="5">
                  <c:v>1388</c:v>
                </c:pt>
                <c:pt idx="8">
                  <c:v>1348</c:v>
                </c:pt>
                <c:pt idx="11">
                  <c:v>1244</c:v>
                </c:pt>
                <c:pt idx="14">
                  <c:v>1234</c:v>
                </c:pt>
              </c:numCache>
            </c:numRef>
          </c:val>
          <c:extLst xmlns:c16r2="http://schemas.microsoft.com/office/drawing/2015/06/chart">
            <c:ext xmlns:c16="http://schemas.microsoft.com/office/drawing/2014/chart" uri="{C3380CC4-5D6E-409C-BE32-E72D297353CC}">
              <c16:uniqueId val="{00000000-E22F-4762-94B5-121D5DBE2B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2F-4762-94B5-121D5DBE2B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153</c:v>
                </c:pt>
                <c:pt idx="3">
                  <c:v>96</c:v>
                </c:pt>
                <c:pt idx="6">
                  <c:v>53</c:v>
                </c:pt>
                <c:pt idx="9">
                  <c:v>23</c:v>
                </c:pt>
                <c:pt idx="12">
                  <c:v>20</c:v>
                </c:pt>
              </c:numCache>
            </c:numRef>
          </c:val>
          <c:extLst xmlns:c16r2="http://schemas.microsoft.com/office/drawing/2015/06/chart">
            <c:ext xmlns:c16="http://schemas.microsoft.com/office/drawing/2014/chart" uri="{C3380CC4-5D6E-409C-BE32-E72D297353CC}">
              <c16:uniqueId val="{00000002-E22F-4762-94B5-121D5DBE2B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37</c:v>
                </c:pt>
                <c:pt idx="6">
                  <c:v>34</c:v>
                </c:pt>
                <c:pt idx="9">
                  <c:v>26</c:v>
                </c:pt>
                <c:pt idx="12">
                  <c:v>16</c:v>
                </c:pt>
              </c:numCache>
            </c:numRef>
          </c:val>
          <c:extLst xmlns:c16r2="http://schemas.microsoft.com/office/drawing/2015/06/chart">
            <c:ext xmlns:c16="http://schemas.microsoft.com/office/drawing/2014/chart" uri="{C3380CC4-5D6E-409C-BE32-E72D297353CC}">
              <c16:uniqueId val="{00000003-E22F-4762-94B5-121D5DBE2B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278</c:v>
                </c:pt>
                <c:pt idx="3">
                  <c:v>281</c:v>
                </c:pt>
                <c:pt idx="6">
                  <c:v>289</c:v>
                </c:pt>
                <c:pt idx="9">
                  <c:v>282</c:v>
                </c:pt>
                <c:pt idx="12">
                  <c:v>310</c:v>
                </c:pt>
              </c:numCache>
            </c:numRef>
          </c:val>
          <c:extLst xmlns:c16r2="http://schemas.microsoft.com/office/drawing/2015/06/chart">
            <c:ext xmlns:c16="http://schemas.microsoft.com/office/drawing/2014/chart" uri="{C3380CC4-5D6E-409C-BE32-E72D297353CC}">
              <c16:uniqueId val="{00000004-E22F-4762-94B5-121D5DBE2B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2F-4762-94B5-121D5DBE2B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2F-4762-94B5-121D5DBE2B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1439</c:v>
                </c:pt>
                <c:pt idx="3">
                  <c:v>1412</c:v>
                </c:pt>
                <c:pt idx="6">
                  <c:v>1346</c:v>
                </c:pt>
                <c:pt idx="9">
                  <c:v>1266</c:v>
                </c:pt>
                <c:pt idx="12">
                  <c:v>1255</c:v>
                </c:pt>
              </c:numCache>
            </c:numRef>
          </c:val>
          <c:extLst xmlns:c16r2="http://schemas.microsoft.com/office/drawing/2015/06/chart">
            <c:ext xmlns:c16="http://schemas.microsoft.com/office/drawing/2014/chart" uri="{C3380CC4-5D6E-409C-BE32-E72D297353CC}">
              <c16:uniqueId val="{00000007-E22F-4762-94B5-121D5DBE2B2E}"/>
            </c:ext>
          </c:extLst>
        </c:ser>
        <c:dLbls>
          <c:showLegendKey val="0"/>
          <c:showVal val="0"/>
          <c:showCatName val="0"/>
          <c:showSerName val="0"/>
          <c:showPercent val="0"/>
          <c:showBubbleSize val="0"/>
        </c:dLbls>
        <c:gapWidth val="100"/>
        <c:overlap val="100"/>
        <c:axId val="276650768"/>
        <c:axId val="276651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546</c:v>
                </c:pt>
                <c:pt idx="2">
                  <c:v>#N/A</c:v>
                </c:pt>
                <c:pt idx="3">
                  <c:v>#N/A</c:v>
                </c:pt>
                <c:pt idx="4">
                  <c:v>438</c:v>
                </c:pt>
                <c:pt idx="5">
                  <c:v>#N/A</c:v>
                </c:pt>
                <c:pt idx="6">
                  <c:v>#N/A</c:v>
                </c:pt>
                <c:pt idx="7">
                  <c:v>374</c:v>
                </c:pt>
                <c:pt idx="8">
                  <c:v>#N/A</c:v>
                </c:pt>
                <c:pt idx="9">
                  <c:v>#N/A</c:v>
                </c:pt>
                <c:pt idx="10">
                  <c:v>353</c:v>
                </c:pt>
                <c:pt idx="11">
                  <c:v>#N/A</c:v>
                </c:pt>
                <c:pt idx="12">
                  <c:v>#N/A</c:v>
                </c:pt>
                <c:pt idx="13">
                  <c:v>367</c:v>
                </c:pt>
                <c:pt idx="14">
                  <c:v>#N/A</c:v>
                </c:pt>
              </c:numCache>
            </c:numRef>
          </c:val>
          <c:smooth val="0"/>
          <c:extLst xmlns:c16r2="http://schemas.microsoft.com/office/drawing/2015/06/chart">
            <c:ext xmlns:c16="http://schemas.microsoft.com/office/drawing/2014/chart" uri="{C3380CC4-5D6E-409C-BE32-E72D297353CC}">
              <c16:uniqueId val="{00000008-E22F-4762-94B5-121D5DBE2B2E}"/>
            </c:ext>
          </c:extLst>
        </c:ser>
        <c:dLbls>
          <c:showLegendKey val="0"/>
          <c:showVal val="0"/>
          <c:showCatName val="0"/>
          <c:showSerName val="0"/>
          <c:showPercent val="0"/>
          <c:showBubbleSize val="0"/>
        </c:dLbls>
        <c:marker val="1"/>
        <c:smooth val="0"/>
        <c:axId val="276650768"/>
        <c:axId val="276651160"/>
      </c:lineChart>
      <c:catAx>
        <c:axId val="27665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651160"/>
        <c:crosses val="autoZero"/>
        <c:auto val="1"/>
        <c:lblAlgn val="ctr"/>
        <c:lblOffset val="100"/>
        <c:tickLblSkip val="1"/>
        <c:tickMarkSkip val="1"/>
        <c:noMultiLvlLbl val="0"/>
      </c:catAx>
      <c:valAx>
        <c:axId val="27665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65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11682</c:v>
                </c:pt>
                <c:pt idx="5">
                  <c:v>11157</c:v>
                </c:pt>
                <c:pt idx="8">
                  <c:v>10187</c:v>
                </c:pt>
                <c:pt idx="11">
                  <c:v>10636</c:v>
                </c:pt>
                <c:pt idx="14">
                  <c:v>10310</c:v>
                </c:pt>
              </c:numCache>
            </c:numRef>
          </c:val>
          <c:extLst xmlns:c16r2="http://schemas.microsoft.com/office/drawing/2015/06/chart">
            <c:ext xmlns:c16="http://schemas.microsoft.com/office/drawing/2014/chart" uri="{C3380CC4-5D6E-409C-BE32-E72D297353CC}">
              <c16:uniqueId val="{00000000-3A8F-484F-92C9-098C3DD26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472</c:v>
                </c:pt>
                <c:pt idx="5">
                  <c:v>410</c:v>
                </c:pt>
                <c:pt idx="8">
                  <c:v>344</c:v>
                </c:pt>
                <c:pt idx="11">
                  <c:v>294</c:v>
                </c:pt>
                <c:pt idx="14">
                  <c:v>248</c:v>
                </c:pt>
              </c:numCache>
            </c:numRef>
          </c:val>
          <c:extLst xmlns:c16r2="http://schemas.microsoft.com/office/drawing/2015/06/chart">
            <c:ext xmlns:c16="http://schemas.microsoft.com/office/drawing/2014/chart" uri="{C3380CC4-5D6E-409C-BE32-E72D297353CC}">
              <c16:uniqueId val="{00000001-3A8F-484F-92C9-098C3DD26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6095</c:v>
                </c:pt>
                <c:pt idx="5">
                  <c:v>6819</c:v>
                </c:pt>
                <c:pt idx="8">
                  <c:v>7970</c:v>
                </c:pt>
                <c:pt idx="11">
                  <c:v>8520</c:v>
                </c:pt>
                <c:pt idx="14">
                  <c:v>8897</c:v>
                </c:pt>
              </c:numCache>
            </c:numRef>
          </c:val>
          <c:extLst xmlns:c16r2="http://schemas.microsoft.com/office/drawing/2015/06/chart">
            <c:ext xmlns:c16="http://schemas.microsoft.com/office/drawing/2014/chart" uri="{C3380CC4-5D6E-409C-BE32-E72D297353CC}">
              <c16:uniqueId val="{00000002-3A8F-484F-92C9-098C3DD26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A8F-484F-92C9-098C3DD26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A8F-484F-92C9-098C3DD26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8F-484F-92C9-098C3DD26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2493</c:v>
                </c:pt>
                <c:pt idx="3">
                  <c:v>2303</c:v>
                </c:pt>
                <c:pt idx="6">
                  <c:v>2131</c:v>
                </c:pt>
                <c:pt idx="9">
                  <c:v>2022</c:v>
                </c:pt>
                <c:pt idx="12">
                  <c:v>1715</c:v>
                </c:pt>
              </c:numCache>
            </c:numRef>
          </c:val>
          <c:extLst xmlns:c16r2="http://schemas.microsoft.com/office/drawing/2015/06/chart">
            <c:ext xmlns:c16="http://schemas.microsoft.com/office/drawing/2014/chart" uri="{C3380CC4-5D6E-409C-BE32-E72D297353CC}">
              <c16:uniqueId val="{00000006-3A8F-484F-92C9-098C3DD26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c:v>
                </c:pt>
                <c:pt idx="3">
                  <c:v>86</c:v>
                </c:pt>
                <c:pt idx="6">
                  <c:v>60</c:v>
                </c:pt>
                <c:pt idx="9">
                  <c:v>50</c:v>
                </c:pt>
                <c:pt idx="12">
                  <c:v>36</c:v>
                </c:pt>
              </c:numCache>
            </c:numRef>
          </c:val>
          <c:extLst xmlns:c16r2="http://schemas.microsoft.com/office/drawing/2015/06/chart">
            <c:ext xmlns:c16="http://schemas.microsoft.com/office/drawing/2014/chart" uri="{C3380CC4-5D6E-409C-BE32-E72D297353CC}">
              <c16:uniqueId val="{00000007-3A8F-484F-92C9-098C3DD26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4751</c:v>
                </c:pt>
                <c:pt idx="3">
                  <c:v>4475</c:v>
                </c:pt>
                <c:pt idx="6">
                  <c:v>4285</c:v>
                </c:pt>
                <c:pt idx="9">
                  <c:v>4086</c:v>
                </c:pt>
                <c:pt idx="12">
                  <c:v>3938</c:v>
                </c:pt>
              </c:numCache>
            </c:numRef>
          </c:val>
          <c:extLst xmlns:c16r2="http://schemas.microsoft.com/office/drawing/2015/06/chart">
            <c:ext xmlns:c16="http://schemas.microsoft.com/office/drawing/2014/chart" uri="{C3380CC4-5D6E-409C-BE32-E72D297353CC}">
              <c16:uniqueId val="{00000008-3A8F-484F-92C9-098C3DD26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836</c:v>
                </c:pt>
                <c:pt idx="3">
                  <c:v>644</c:v>
                </c:pt>
                <c:pt idx="6">
                  <c:v>497</c:v>
                </c:pt>
                <c:pt idx="9">
                  <c:v>392</c:v>
                </c:pt>
                <c:pt idx="12">
                  <c:v>309</c:v>
                </c:pt>
              </c:numCache>
            </c:numRef>
          </c:val>
          <c:extLst xmlns:c16r2="http://schemas.microsoft.com/office/drawing/2015/06/chart">
            <c:ext xmlns:c16="http://schemas.microsoft.com/office/drawing/2014/chart" uri="{C3380CC4-5D6E-409C-BE32-E72D297353CC}">
              <c16:uniqueId val="{00000009-3A8F-484F-92C9-098C3DD26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11313</c:v>
                </c:pt>
                <c:pt idx="3">
                  <c:v>10568</c:v>
                </c:pt>
                <c:pt idx="6">
                  <c:v>9855</c:v>
                </c:pt>
                <c:pt idx="9">
                  <c:v>10456</c:v>
                </c:pt>
                <c:pt idx="12">
                  <c:v>9828</c:v>
                </c:pt>
              </c:numCache>
            </c:numRef>
          </c:val>
          <c:extLst xmlns:c16r2="http://schemas.microsoft.com/office/drawing/2015/06/chart">
            <c:ext xmlns:c16="http://schemas.microsoft.com/office/drawing/2014/chart" uri="{C3380CC4-5D6E-409C-BE32-E72D297353CC}">
              <c16:uniqueId val="{0000000A-3A8F-484F-92C9-098C3DD26F73}"/>
            </c:ext>
          </c:extLst>
        </c:ser>
        <c:dLbls>
          <c:showLegendKey val="0"/>
          <c:showVal val="0"/>
          <c:showCatName val="0"/>
          <c:showSerName val="0"/>
          <c:showPercent val="0"/>
          <c:showBubbleSize val="0"/>
        </c:dLbls>
        <c:gapWidth val="100"/>
        <c:overlap val="100"/>
        <c:axId val="276663256"/>
        <c:axId val="27666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A8F-484F-92C9-098C3DD26F73}"/>
            </c:ext>
          </c:extLst>
        </c:ser>
        <c:dLbls>
          <c:showLegendKey val="0"/>
          <c:showVal val="0"/>
          <c:showCatName val="0"/>
          <c:showSerName val="0"/>
          <c:showPercent val="0"/>
          <c:showBubbleSize val="0"/>
        </c:dLbls>
        <c:marker val="1"/>
        <c:smooth val="0"/>
        <c:axId val="276663256"/>
        <c:axId val="276663648"/>
      </c:lineChart>
      <c:catAx>
        <c:axId val="27666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663648"/>
        <c:crosses val="autoZero"/>
        <c:auto val="1"/>
        <c:lblAlgn val="ctr"/>
        <c:lblOffset val="100"/>
        <c:tickLblSkip val="1"/>
        <c:tickMarkSkip val="1"/>
        <c:noMultiLvlLbl val="0"/>
      </c:catAx>
      <c:valAx>
        <c:axId val="2766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66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3030</c:v>
                </c:pt>
                <c:pt idx="1">
                  <c:v>3308</c:v>
                </c:pt>
                <c:pt idx="2">
                  <c:v>3341</c:v>
                </c:pt>
              </c:numCache>
            </c:numRef>
          </c:val>
          <c:extLst xmlns:c16r2="http://schemas.microsoft.com/office/drawing/2015/06/chart">
            <c:ext xmlns:c16="http://schemas.microsoft.com/office/drawing/2014/chart" uri="{C3380CC4-5D6E-409C-BE32-E72D297353CC}">
              <c16:uniqueId val="{00000000-92E9-45E6-BC10-5CCA087BA2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625</c:v>
                </c:pt>
                <c:pt idx="1">
                  <c:v>625</c:v>
                </c:pt>
                <c:pt idx="2">
                  <c:v>625</c:v>
                </c:pt>
              </c:numCache>
            </c:numRef>
          </c:val>
          <c:extLst xmlns:c16r2="http://schemas.microsoft.com/office/drawing/2015/06/chart">
            <c:ext xmlns:c16="http://schemas.microsoft.com/office/drawing/2014/chart" uri="{C3380CC4-5D6E-409C-BE32-E72D297353CC}">
              <c16:uniqueId val="{00000001-92E9-45E6-BC10-5CCA087BA2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4247</c:v>
                </c:pt>
                <c:pt idx="1">
                  <c:v>4500</c:v>
                </c:pt>
                <c:pt idx="2">
                  <c:v>4837</c:v>
                </c:pt>
              </c:numCache>
            </c:numRef>
          </c:val>
          <c:extLst xmlns:c16r2="http://schemas.microsoft.com/office/drawing/2015/06/chart">
            <c:ext xmlns:c16="http://schemas.microsoft.com/office/drawing/2014/chart" uri="{C3380CC4-5D6E-409C-BE32-E72D297353CC}">
              <c16:uniqueId val="{00000002-92E9-45E6-BC10-5CCA087BA291}"/>
            </c:ext>
          </c:extLst>
        </c:ser>
        <c:dLbls>
          <c:showLegendKey val="0"/>
          <c:showVal val="0"/>
          <c:showCatName val="0"/>
          <c:showSerName val="0"/>
          <c:showPercent val="0"/>
          <c:showBubbleSize val="0"/>
        </c:dLbls>
        <c:gapWidth val="120"/>
        <c:overlap val="100"/>
        <c:axId val="276664824"/>
        <c:axId val="276665216"/>
      </c:barChart>
      <c:catAx>
        <c:axId val="27666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6665216"/>
        <c:crosses val="autoZero"/>
        <c:auto val="1"/>
        <c:lblAlgn val="ctr"/>
        <c:lblOffset val="100"/>
        <c:tickLblSkip val="1"/>
        <c:tickMarkSkip val="1"/>
        <c:noMultiLvlLbl val="0"/>
      </c:catAx>
      <c:valAx>
        <c:axId val="276665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666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A2-4040-A23A-308FFF252AAB}"/>
                </c:ext>
                <c:ext xmlns:c15="http://schemas.microsoft.com/office/drawing/2012/chart" uri="{CE6537A1-D6FC-4f65-9D91-7224C49458BB}">
                  <c15:dlblFieldTable>
                    <c15:dlblFTEntry>
                      <c15:txfldGUID>{26BD2DB0-E7FA-448D-92D2-DD29D1F9C700}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A2-4040-A23A-308FFF252AAB}"/>
                </c:ext>
                <c:ext xmlns:c15="http://schemas.microsoft.com/office/drawing/2012/chart" uri="{CE6537A1-D6FC-4f65-9D91-7224C49458BB}">
                  <c15:dlblFieldTable>
                    <c15:dlblFTEntry>
                      <c15:txfldGUID>{4894A3F3-3054-4EF2-86F6-63093AE52C66}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A2-4040-A23A-308FFF252AAB}"/>
                </c:ext>
                <c:ext xmlns:c15="http://schemas.microsoft.com/office/drawing/2012/chart" uri="{CE6537A1-D6FC-4f65-9D91-7224C49458BB}">
                  <c15:dlblFieldTable>
                    <c15:dlblFTEntry>
                      <c15:txfldGUID>{7A460F15-637C-4B37-B0C4-25BA56D33B0D}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A2-4040-A23A-308FFF252AAB}"/>
                </c:ext>
                <c:ext xmlns:c15="http://schemas.microsoft.com/office/drawing/2012/chart" uri="{CE6537A1-D6FC-4f65-9D91-7224C49458BB}">
                  <c15:dlblFieldTable>
                    <c15:dlblFTEntry>
                      <c15:txfldGUID>{9582CF42-2612-4F7F-9D5E-C8296065BBD9}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A2-4040-A23A-308FFF252AAB}"/>
                </c:ext>
                <c:ext xmlns:c15="http://schemas.microsoft.com/office/drawing/2012/chart" uri="{CE6537A1-D6FC-4f65-9D91-7224C49458BB}">
                  <c15:dlblFieldTable>
                    <c15:dlblFTEntry>
                      <c15:txfldGUID>{DEFFA52C-D83F-41F2-8F89-3C88C3138FB2}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A2-4040-A23A-308FFF252AAB}"/>
                </c:ext>
                <c:ext xmlns:c15="http://schemas.microsoft.com/office/drawing/2012/chart" uri="{CE6537A1-D6FC-4f65-9D91-7224C49458BB}">
                  <c15:dlblFieldTable>
                    <c15:dlblFTEntry>
                      <c15:txfldGUID>{C08BF92F-02FF-4907-88D0-1F7F6B721450}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A2-4040-A23A-308FFF252AAB}"/>
                </c:ext>
                <c:ext xmlns:c15="http://schemas.microsoft.com/office/drawing/2012/chart" uri="{CE6537A1-D6FC-4f65-9D91-7224C49458BB}">
                  <c15:dlblFieldTable>
                    <c15:dlblFTEntry>
                      <c15:txfldGUID>{6C7A75E3-2434-42E1-8B79-D8947BA41D4B}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A2-4040-A23A-308FFF252AAB}"/>
                </c:ext>
                <c:ext xmlns:c15="http://schemas.microsoft.com/office/drawing/2012/chart" uri="{CE6537A1-D6FC-4f65-9D91-7224C49458BB}">
                  <c15:dlblFieldTable>
                    <c15:dlblFTEntry>
                      <c15:txfldGUID>{D425F179-D2FD-485A-85DC-85130EF04910}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A2-4040-A23A-308FFF252AAB}"/>
                </c:ext>
                <c:ext xmlns:c15="http://schemas.microsoft.com/office/drawing/2012/chart" uri="{CE6537A1-D6FC-4f65-9D91-7224C49458BB}">
                  <c15:dlblFieldTable>
                    <c15:dlblFTEntry>
                      <c15:txfldGUID>{00CFEB2E-39CD-43A3-8049-82E31511E3FA}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9A2-4040-A23A-308FFF252A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A2-4040-A23A-308FFF252AAB}"/>
                </c:ext>
                <c:ext xmlns:c15="http://schemas.microsoft.com/office/drawing/2012/chart" uri="{CE6537A1-D6FC-4f65-9D91-7224C49458BB}">
                  <c15:dlblFieldTable>
                    <c15:dlblFTEntry>
                      <c15:txfldGUID>{9E528BD6-8888-4AD9-A75B-0307DA87430D}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A2-4040-A23A-308FFF252AAB}"/>
                </c:ext>
                <c:ext xmlns:c15="http://schemas.microsoft.com/office/drawing/2012/chart" uri="{CE6537A1-D6FC-4f65-9D91-7224C49458BB}">
                  <c15:dlblFieldTable>
                    <c15:dlblFTEntry>
                      <c15:txfldGUID>{7058C175-36FD-4F2C-8D3A-7197FFACCC39}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A2-4040-A23A-308FFF252AAB}"/>
                </c:ext>
                <c:ext xmlns:c15="http://schemas.microsoft.com/office/drawing/2012/chart" uri="{CE6537A1-D6FC-4f65-9D91-7224C49458BB}">
                  <c15:dlblFieldTable>
                    <c15:dlblFTEntry>
                      <c15:txfldGUID>{6B4D9CCF-693E-4E08-8137-A6F22A787EA9}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A2-4040-A23A-308FFF252AAB}"/>
                </c:ext>
                <c:ext xmlns:c15="http://schemas.microsoft.com/office/drawing/2012/chart" uri="{CE6537A1-D6FC-4f65-9D91-7224C49458BB}">
                  <c15:dlblFieldTable>
                    <c15:dlblFTEntry>
                      <c15:txfldGUID>{609F04AD-A519-4A27-A1AC-6FEB7D3F9B7B}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A2-4040-A23A-308FFF252AAB}"/>
                </c:ext>
                <c:ext xmlns:c15="http://schemas.microsoft.com/office/drawing/2012/chart" uri="{CE6537A1-D6FC-4f65-9D91-7224C49458BB}">
                  <c15:dlblFieldTable>
                    <c15:dlblFTEntry>
                      <c15:txfldGUID>{68AC057B-3226-49E7-9250-CD9EEB99AF8B}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A2-4040-A23A-308FFF252AAB}"/>
                </c:ext>
                <c:ext xmlns:c15="http://schemas.microsoft.com/office/drawing/2012/chart" uri="{CE6537A1-D6FC-4f65-9D91-7224C49458BB}">
                  <c15:dlblFieldTable>
                    <c15:dlblFTEntry>
                      <c15:txfldGUID>{47C30AA1-86FB-41A8-B691-8C37C5065C88}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A2-4040-A23A-308FFF252AAB}"/>
                </c:ext>
                <c:ext xmlns:c15="http://schemas.microsoft.com/office/drawing/2012/chart" uri="{CE6537A1-D6FC-4f65-9D91-7224C49458BB}">
                  <c15:dlblFieldTable>
                    <c15:dlblFTEntry>
                      <c15:txfldGUID>{6EFFD58D-3283-4E32-9F76-664734A19528}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A2-4040-A23A-308FFF252AAB}"/>
                </c:ext>
                <c:ext xmlns:c15="http://schemas.microsoft.com/office/drawing/2012/chart" uri="{CE6537A1-D6FC-4f65-9D91-7224C49458BB}">
                  <c15:layout/>
                  <c15:dlblFieldTable>
                    <c15:dlblFTEntry>
                      <c15:txfldGUID>{99703F8C-D31A-4AD3-A83C-AE09D9943AE7}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A2-4040-A23A-308FFF252AAB}"/>
                </c:ext>
                <c:ext xmlns:c15="http://schemas.microsoft.com/office/drawing/2012/chart" uri="{CE6537A1-D6FC-4f65-9D91-7224C49458BB}">
                  <c15:dlblFieldTable>
                    <c15:dlblFTEntry>
                      <c15:txfldGUID>{1BDD860C-1516-448C-8F27-FB403E461BCD}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xmlns:c16r2="http://schemas.microsoft.com/office/drawing/2015/06/chart">
            <c:ext xmlns:c16="http://schemas.microsoft.com/office/drawing/2014/chart" uri="{C3380CC4-5D6E-409C-BE32-E72D297353CC}">
              <c16:uniqueId val="{00000013-A9A2-4040-A23A-308FFF252AAB}"/>
            </c:ext>
          </c:extLst>
        </c:ser>
        <c:dLbls>
          <c:showLegendKey val="0"/>
          <c:showVal val="1"/>
          <c:showCatName val="0"/>
          <c:showSerName val="0"/>
          <c:showPercent val="0"/>
          <c:showBubbleSize val="0"/>
        </c:dLbls>
        <c:axId val="365776904"/>
        <c:axId val="365777296"/>
      </c:scatterChart>
      <c:valAx>
        <c:axId val="365776904"/>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777296"/>
        <c:crosses val="autoZero"/>
        <c:crossBetween val="midCat"/>
      </c:valAx>
      <c:valAx>
        <c:axId val="365777296"/>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776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AF-4210-ADC1-146DCCE94712}"/>
                </c:ext>
                <c:ext xmlns:c15="http://schemas.microsoft.com/office/drawing/2012/chart" uri="{CE6537A1-D6FC-4f65-9D91-7224C49458BB}">
                  <c15:layout/>
                  <c15:dlblFieldTable>
                    <c15:dlblFTEntry>
                      <c15:txfldGUID>{C36E1BA2-3619-421E-9E22-37DFD8CFC876}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AF-4210-ADC1-146DCCE94712}"/>
                </c:ext>
                <c:ext xmlns:c15="http://schemas.microsoft.com/office/drawing/2012/chart" uri="{CE6537A1-D6FC-4f65-9D91-7224C49458BB}">
                  <c15:dlblFieldTable>
                    <c15:dlblFTEntry>
                      <c15:txfldGUID>{E0197242-406A-491F-AE7B-AA0179D8A5B8}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AF-4210-ADC1-146DCCE94712}"/>
                </c:ext>
                <c:ext xmlns:c15="http://schemas.microsoft.com/office/drawing/2012/chart" uri="{CE6537A1-D6FC-4f65-9D91-7224C49458BB}">
                  <c15:dlblFieldTable>
                    <c15:dlblFTEntry>
                      <c15:txfldGUID>{94D1012E-80CD-4E38-BB54-96A0CAB0094D}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AF-4210-ADC1-146DCCE94712}"/>
                </c:ext>
                <c:ext xmlns:c15="http://schemas.microsoft.com/office/drawing/2012/chart" uri="{CE6537A1-D6FC-4f65-9D91-7224C49458BB}">
                  <c15:dlblFieldTable>
                    <c15:dlblFTEntry>
                      <c15:txfldGUID>{84324BA4-9C41-4621-B743-C28C61AB1985}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AF-4210-ADC1-146DCCE94712}"/>
                </c:ext>
                <c:ext xmlns:c15="http://schemas.microsoft.com/office/drawing/2012/chart" uri="{CE6537A1-D6FC-4f65-9D91-7224C49458BB}">
                  <c15:dlblFieldTable>
                    <c15:dlblFTEntry>
                      <c15:txfldGUID>{3D7FB3F9-AD70-4336-8DCB-EF0D668302F2}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AF-4210-ADC1-146DCCE94712}"/>
                </c:ext>
                <c:ext xmlns:c15="http://schemas.microsoft.com/office/drawing/2012/chart" uri="{CE6537A1-D6FC-4f65-9D91-7224C49458BB}">
                  <c15:dlblFieldTable>
                    <c15:dlblFTEntry>
                      <c15:txfldGUID>{6051FB29-4159-4319-BAE9-DB5661C06EA8}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AF-4210-ADC1-146DCCE94712}"/>
                </c:ext>
                <c:ext xmlns:c15="http://schemas.microsoft.com/office/drawing/2012/chart" uri="{CE6537A1-D6FC-4f65-9D91-7224C49458BB}">
                  <c15:dlblFieldTable>
                    <c15:dlblFTEntry>
                      <c15:txfldGUID>{FA2EE30D-A38C-4FE5-A429-1975AB653C14}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AF-4210-ADC1-146DCCE94712}"/>
                </c:ext>
                <c:ext xmlns:c15="http://schemas.microsoft.com/office/drawing/2012/chart" uri="{CE6537A1-D6FC-4f65-9D91-7224C49458BB}">
                  <c15:dlblFieldTable>
                    <c15:dlblFTEntry>
                      <c15:txfldGUID>{034541DD-C9B2-4EF7-860E-2C139624EC3C}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AF-4210-ADC1-146DCCE94712}"/>
                </c:ext>
                <c:ext xmlns:c15="http://schemas.microsoft.com/office/drawing/2012/chart" uri="{CE6537A1-D6FC-4f65-9D91-7224C49458BB}">
                  <c15:dlblFieldTable>
                    <c15:dlblFTEntry>
                      <c15:txfldGUID>{CBBD3725-F73C-4FDF-A8D7-A580FEF635E8}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8.3000000000000007</c:v>
                </c:pt>
                <c:pt idx="16">
                  <c:v>6.8</c:v>
                </c:pt>
                <c:pt idx="24">
                  <c:v>5.9</c:v>
                </c:pt>
                <c:pt idx="32">
                  <c:v>5.6</c:v>
                </c:pt>
              </c:numCache>
            </c:numRef>
          </c:xVal>
          <c:yVal>
            <c:numRef>
              <c:f>公会計指標分析・財政指標組合せ分析表!$BP$73:$DC$73</c:f>
              <c:numCache>
                <c:formatCode>#,##0.0;"▲ "#,##0.0</c:formatCode>
                <c:ptCount val="40"/>
                <c:pt idx="0">
                  <c:v>19.100000000000001</c:v>
                </c:pt>
              </c:numCache>
            </c:numRef>
          </c:yVal>
          <c:smooth val="0"/>
          <c:extLst xmlns:c16r2="http://schemas.microsoft.com/office/drawing/2015/06/chart">
            <c:ext xmlns:c16="http://schemas.microsoft.com/office/drawing/2014/chart" uri="{C3380CC4-5D6E-409C-BE32-E72D297353CC}">
              <c16:uniqueId val="{00000009-0FAF-4210-ADC1-146DCCE947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AF-4210-ADC1-146DCCE94712}"/>
                </c:ext>
                <c:ext xmlns:c15="http://schemas.microsoft.com/office/drawing/2012/chart" uri="{CE6537A1-D6FC-4f65-9D91-7224C49458BB}">
                  <c15:layout/>
                  <c15:dlblFieldTable>
                    <c15:dlblFTEntry>
                      <c15:txfldGUID>{F0C24597-60BB-4344-AB45-BD154E7C2B45}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AF-4210-ADC1-146DCCE94712}"/>
                </c:ext>
                <c:ext xmlns:c15="http://schemas.microsoft.com/office/drawing/2012/chart" uri="{CE6537A1-D6FC-4f65-9D91-7224C49458BB}">
                  <c15:dlblFieldTable>
                    <c15:dlblFTEntry>
                      <c15:txfldGUID>{6CB7CCE6-9D63-46C5-87A0-94E2EE34E4A6}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AF-4210-ADC1-146DCCE94712}"/>
                </c:ext>
                <c:ext xmlns:c15="http://schemas.microsoft.com/office/drawing/2012/chart" uri="{CE6537A1-D6FC-4f65-9D91-7224C49458BB}">
                  <c15:dlblFieldTable>
                    <c15:dlblFTEntry>
                      <c15:txfldGUID>{63E09411-AB44-47DB-9DF0-E283F5D505BD}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AF-4210-ADC1-146DCCE94712}"/>
                </c:ext>
                <c:ext xmlns:c15="http://schemas.microsoft.com/office/drawing/2012/chart" uri="{CE6537A1-D6FC-4f65-9D91-7224C49458BB}">
                  <c15:dlblFieldTable>
                    <c15:dlblFTEntry>
                      <c15:txfldGUID>{A4CB6A8A-9463-47D9-89CA-CB37C724012A}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AF-4210-ADC1-146DCCE94712}"/>
                </c:ext>
                <c:ext xmlns:c15="http://schemas.microsoft.com/office/drawing/2012/chart" uri="{CE6537A1-D6FC-4f65-9D91-7224C49458BB}">
                  <c15:dlblFieldTable>
                    <c15:dlblFTEntry>
                      <c15:txfldGUID>{78EBEB03-BF47-4CDB-8312-DA89485988EE}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AF-4210-ADC1-146DCCE94712}"/>
                </c:ext>
                <c:ext xmlns:c15="http://schemas.microsoft.com/office/drawing/2012/chart" uri="{CE6537A1-D6FC-4f65-9D91-7224C49458BB}">
                  <c15:layout/>
                  <c15:dlblFieldTable>
                    <c15:dlblFTEntry>
                      <c15:txfldGUID>{8E49C8AB-A8B9-4A7A-95B7-D1A7BA7D25A9}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AF-4210-ADC1-146DCCE94712}"/>
                </c:ext>
                <c:ext xmlns:c15="http://schemas.microsoft.com/office/drawing/2012/chart" uri="{CE6537A1-D6FC-4f65-9D91-7224C49458BB}">
                  <c15:layout/>
                  <c15:dlblFieldTable>
                    <c15:dlblFTEntry>
                      <c15:txfldGUID>{BD3EF655-1F4B-4859-8875-69D854AC6506}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AF-4210-ADC1-146DCCE94712}"/>
                </c:ext>
                <c:ext xmlns:c15="http://schemas.microsoft.com/office/drawing/2012/chart" uri="{CE6537A1-D6FC-4f65-9D91-7224C49458BB}">
                  <c15:layout/>
                  <c15:dlblFieldTable>
                    <c15:dlblFTEntry>
                      <c15:txfldGUID>{AFE28256-4559-4BC3-95F0-1C7B87ED0BCB}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AF-4210-ADC1-146DCCE94712}"/>
                </c:ext>
                <c:ext xmlns:c15="http://schemas.microsoft.com/office/drawing/2012/chart" uri="{CE6537A1-D6FC-4f65-9D91-7224C49458BB}">
                  <c15:layout/>
                  <c15:dlblFieldTable>
                    <c15:dlblFTEntry>
                      <c15:txfldGUID>{157A3EF5-0869-4D8A-83E3-042517BB2188}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0FAF-4210-ADC1-146DCCE94712}"/>
            </c:ext>
          </c:extLst>
        </c:ser>
        <c:dLbls>
          <c:showLegendKey val="0"/>
          <c:showVal val="1"/>
          <c:showCatName val="0"/>
          <c:showSerName val="0"/>
          <c:showPercent val="0"/>
          <c:showBubbleSize val="0"/>
        </c:dLbls>
        <c:axId val="365778080"/>
        <c:axId val="365778472"/>
      </c:scatterChart>
      <c:valAx>
        <c:axId val="365778080"/>
        <c:scaling>
          <c:orientation val="minMax"/>
          <c:max val="10.2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778472"/>
        <c:crosses val="autoZero"/>
        <c:crossBetween val="midCat"/>
      </c:valAx>
      <c:valAx>
        <c:axId val="365778472"/>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778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実質公債比率の分子については、</a:t>
          </a:r>
          <a:r>
            <a:rPr kumimoji="1" lang="ja-JP" altLang="en-US" sz="1100">
              <a:solidFill>
                <a:schemeClr val="dk1"/>
              </a:solidFill>
              <a:effectLst/>
              <a:latin typeface="+mn-lt"/>
              <a:ea typeface="+mn-ea"/>
              <a:cs typeface="+mn-cs"/>
            </a:rPr>
            <a:t>「公営企業債の元利償還金に対する繰入金」の増が影響し、</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主な項目として、「元利償還金」については、新規発行債を標準財政規模の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％以内に抑制していることにより地方債残高が減少しており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百万円の減となっている。「債務負担行為に基く支出額」については国営会津宮川土地改良事業負担金が支出計画により減少しており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今後は、公共施設整備や施設の老朽化に伴う普通建設事業費に係る地方債の新規発行に対応できるよう繰上償還を含め計画的な償還に努める。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将来負担比率の分子については、将来負担額の減少や充当可能財源等の増加により</a:t>
          </a:r>
          <a:r>
            <a:rPr kumimoji="1" lang="en-US" altLang="ja-JP" sz="1100">
              <a:solidFill>
                <a:schemeClr val="dk1"/>
              </a:solidFill>
              <a:effectLst/>
              <a:latin typeface="+mn-lt"/>
              <a:ea typeface="+mn-ea"/>
              <a:cs typeface="+mn-cs"/>
            </a:rPr>
            <a:t>1,185</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項目別では、「一般会計に係る地方債の現在高」については、</a:t>
          </a:r>
          <a:r>
            <a:rPr kumimoji="1" lang="ja-JP" altLang="en-US" sz="1100">
              <a:solidFill>
                <a:schemeClr val="dk1"/>
              </a:solidFill>
              <a:effectLst/>
              <a:latin typeface="+mn-lt"/>
              <a:ea typeface="+mn-ea"/>
              <a:cs typeface="+mn-cs"/>
            </a:rPr>
            <a:t>繰上償還を行ったことにより</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となっている。「公営企業債等繰入見込額」については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会計で</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百万円の減となっている。「充当可能基金」については、財政調整基金及び公共施設等整備再生基金の積立により</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今後は、公共施設整備や施設の老朽化に伴う大規模改修など普通建設事業費に係る新規発行による地方債残高の増加も想定されるため、繰上償還を含め計画的な償還に努めるとともに、充当可能基金への計画的な積立を行い将来世代への負担をできる限り抑制し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今後予定している公共施設等総合管理計画に基づく事業等の財源とするため、公共施設等整備再生基金に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本町の歳入の約半分を占める普通交付税が平成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年度から一本算定となるため、厳しい財政運営が予想されており、基金は減少していく見込み。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自立促進計画に係る事業（過疎地域自立促進基金）、東日本大震災からの復旧復興に係る事業（震災復興基金）、教育振興に資する事業（教育振興基金）、学校教育施設の整備（学校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今後予定している公共施設等総合管理計画に基づく事業等の財源とするため、公共施設等整備再生基金に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取り崩し額が増えていく見込みであり、減少していく見込み。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補正の際に余剰となった一般財源の一部を積み立てた。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交付税一本算定後の財政規模縮減を緩やかに調整するために減少していく見込み。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地方債の償還が増える見込みであり、減少していく見込み。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年度決算においては、類似団体平均より</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51.1</a:t>
          </a:r>
          <a:r>
            <a:rPr kumimoji="1" lang="ja-JP" altLang="en-US" sz="1100">
              <a:latin typeface="ＭＳ Ｐゴシック" panose="020B0600070205080204" pitchFamily="50" charset="-128"/>
              <a:ea typeface="ＭＳ Ｐゴシック" panose="020B0600070205080204" pitchFamily="50" charset="-128"/>
            </a:rPr>
            <a:t>％となっているが、施設の老朽化が進行しているため、長寿命化や最適化に取り組んでいく。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1" name="直線コネクタ 70"/>
        <xdr:cNvCxnSpPr/>
      </xdr:nvCxnSpPr>
      <xdr:spPr>
        <a:xfrm flipV="1">
          <a:off x="4206240" y="5265511"/>
          <a:ext cx="1270" cy="124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4" name="有形固定資産減価償却率最大値テキスト"/>
        <xdr:cNvSpPr txBox="1"/>
      </xdr:nvSpPr>
      <xdr:spPr>
        <a:xfrm>
          <a:off x="4258945" y="504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5" name="直線コネクタ 74"/>
        <xdr:cNvCxnSpPr/>
      </xdr:nvCxnSpPr>
      <xdr:spPr>
        <a:xfrm>
          <a:off x="4119245" y="526551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6" name="有形固定資産減価償却率平均値テキスト"/>
        <xdr:cNvSpPr txBox="1"/>
      </xdr:nvSpPr>
      <xdr:spPr>
        <a:xfrm>
          <a:off x="4258945" y="577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7" name="フローチャート: 判断 76"/>
        <xdr:cNvSpPr/>
      </xdr:nvSpPr>
      <xdr:spPr>
        <a:xfrm>
          <a:off x="4157345" y="57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8" name="フローチャート: 判断 77"/>
        <xdr:cNvSpPr/>
      </xdr:nvSpPr>
      <xdr:spPr>
        <a:xfrm>
          <a:off x="3537585" y="5770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9" name="フローチャート: 判断 78"/>
        <xdr:cNvSpPr/>
      </xdr:nvSpPr>
      <xdr:spPr>
        <a:xfrm>
          <a:off x="2867025" y="5865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5" name="楕円 84"/>
        <xdr:cNvSpPr/>
      </xdr:nvSpPr>
      <xdr:spPr>
        <a:xfrm>
          <a:off x="3537585" y="6022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39598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2738129" y="564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88" name="n_1mainValue有形固定資産減価償却率"/>
        <xdr:cNvSpPr txBox="1"/>
      </xdr:nvSpPr>
      <xdr:spPr>
        <a:xfrm>
          <a:off x="3395989" y="6114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充当可能基金残高が増加していることなどにより、類似団体平均より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ポイント低い状況ではある。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7" name="直線コネクタ 116"/>
        <xdr:cNvCxnSpPr/>
      </xdr:nvCxnSpPr>
      <xdr:spPr>
        <a:xfrm flipV="1">
          <a:off x="13027660" y="538473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0" name="債務償還可能年数最大値テキスト"/>
        <xdr:cNvSpPr txBox="1"/>
      </xdr:nvSpPr>
      <xdr:spPr>
        <a:xfrm>
          <a:off x="13080365" y="51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1" name="直線コネクタ 120"/>
        <xdr:cNvCxnSpPr/>
      </xdr:nvCxnSpPr>
      <xdr:spPr>
        <a:xfrm>
          <a:off x="12963525" y="5384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2" name="債務償還可能年数平均値テキスト"/>
        <xdr:cNvSpPr txBox="1"/>
      </xdr:nvSpPr>
      <xdr:spPr>
        <a:xfrm>
          <a:off x="13080365" y="58096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フローチャート: 判断 122"/>
        <xdr:cNvSpPr/>
      </xdr:nvSpPr>
      <xdr:spPr>
        <a:xfrm>
          <a:off x="130016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29" name="楕円 128"/>
        <xdr:cNvSpPr/>
      </xdr:nvSpPr>
      <xdr:spPr>
        <a:xfrm>
          <a:off x="13001625" y="627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0" name="債務償還可能年数該当値テキスト"/>
        <xdr:cNvSpPr txBox="1"/>
      </xdr:nvSpPr>
      <xdr:spPr>
        <a:xfrm>
          <a:off x="13080365" y="6252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39</xdr:row>
      <xdr:rowOff>144780</xdr:rowOff>
    </xdr:to>
    <xdr:cxnSp macro="">
      <xdr:nvCxnSpPr>
        <xdr:cNvPr id="57" name="直線コネクタ 56"/>
        <xdr:cNvCxnSpPr/>
      </xdr:nvCxnSpPr>
      <xdr:spPr>
        <a:xfrm flipV="1">
          <a:off x="4086225" y="5569131"/>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148607</xdr:rowOff>
    </xdr:from>
    <xdr:ext cx="405111" cy="259045"/>
    <xdr:sp macro="" textlink="">
      <xdr:nvSpPr>
        <xdr:cNvPr id="58" name="【道路】&#10;有形固定資産減価償却率最小値テキスト"/>
        <xdr:cNvSpPr txBox="1"/>
      </xdr:nvSpPr>
      <xdr:spPr>
        <a:xfrm>
          <a:off x="412496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144780</xdr:rowOff>
    </xdr:from>
    <xdr:to>
      <xdr:col>24</xdr:col>
      <xdr:colOff>152400</xdr:colOff>
      <xdr:row>39</xdr:row>
      <xdr:rowOff>144780</xdr:rowOff>
    </xdr:to>
    <xdr:cxnSp macro="">
      <xdr:nvCxnSpPr>
        <xdr:cNvPr id="59" name="直線コネクタ 58"/>
        <xdr:cNvCxnSpPr/>
      </xdr:nvCxnSpPr>
      <xdr:spPr>
        <a:xfrm>
          <a:off x="4020820" y="668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124960" y="53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020820" y="5569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74040</xdr:rowOff>
    </xdr:from>
    <xdr:ext cx="405111" cy="259045"/>
    <xdr:sp macro="" textlink="">
      <xdr:nvSpPr>
        <xdr:cNvPr id="62" name="【道路】&#10;有形固定資産減価償却率平均値テキスト"/>
        <xdr:cNvSpPr txBox="1"/>
      </xdr:nvSpPr>
      <xdr:spPr>
        <a:xfrm>
          <a:off x="4124960" y="610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63" name="フローチャート: 判断 62"/>
        <xdr:cNvSpPr/>
      </xdr:nvSpPr>
      <xdr:spPr>
        <a:xfrm>
          <a:off x="403606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312160" y="6160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149497</xdr:rowOff>
    </xdr:from>
    <xdr:to>
      <xdr:col>20</xdr:col>
      <xdr:colOff>38100</xdr:colOff>
      <xdr:row>41</xdr:row>
      <xdr:rowOff>79647</xdr:rowOff>
    </xdr:to>
    <xdr:sp macro="" textlink="">
      <xdr:nvSpPr>
        <xdr:cNvPr id="71" name="楕円 70"/>
        <xdr:cNvSpPr/>
      </xdr:nvSpPr>
      <xdr:spPr>
        <a:xfrm>
          <a:off x="3312160" y="6855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71681</xdr:rowOff>
    </xdr:from>
    <xdr:ext cx="405111" cy="259045"/>
    <xdr:sp macro="" textlink="">
      <xdr:nvSpPr>
        <xdr:cNvPr id="72" name="n_1aveValue【道路】&#10;有形固定資産減価償却率"/>
        <xdr:cNvSpPr txBox="1"/>
      </xdr:nvSpPr>
      <xdr:spPr>
        <a:xfrm>
          <a:off x="317056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3" name="n_2aveValue【道路】&#10;有形固定資産減価償却率"/>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70774</xdr:rowOff>
    </xdr:from>
    <xdr:ext cx="405111" cy="259045"/>
    <xdr:sp macro="" textlink="">
      <xdr:nvSpPr>
        <xdr:cNvPr id="74" name="n_1mainValue【道路】&#10;有形固定資産減価償却率"/>
        <xdr:cNvSpPr txBox="1"/>
      </xdr:nvSpPr>
      <xdr:spPr>
        <a:xfrm>
          <a:off x="3170564" y="694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5" name="直線コネクタ 84"/>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6" name="テキスト ボックス 85"/>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8" name="テキスト ボックス 87"/>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9" name="直線コネクタ 88"/>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0" name="テキスト ボックス 89"/>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3" name="直線コネクタ 92"/>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4" name="テキスト ボックス 93"/>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7" name="直線コネクタ 96"/>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8" name="テキスト ボックス 97"/>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2" name="直線コネクタ 101"/>
        <xdr:cNvCxnSpPr/>
      </xdr:nvCxnSpPr>
      <xdr:spPr>
        <a:xfrm flipV="1">
          <a:off x="9219565" y="5639553"/>
          <a:ext cx="0" cy="1377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3" name="【道路】&#10;一人当たり延長最小値テキスト"/>
        <xdr:cNvSpPr txBox="1"/>
      </xdr:nvSpPr>
      <xdr:spPr>
        <a:xfrm>
          <a:off x="9258300" y="70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4" name="直線コネクタ 103"/>
        <xdr:cNvCxnSpPr/>
      </xdr:nvCxnSpPr>
      <xdr:spPr>
        <a:xfrm>
          <a:off x="9154160" y="701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5" name="【道路】&#10;一人当たり延長最大値テキスト"/>
        <xdr:cNvSpPr txBox="1"/>
      </xdr:nvSpPr>
      <xdr:spPr>
        <a:xfrm>
          <a:off x="9258300" y="5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6" name="直線コネクタ 105"/>
        <xdr:cNvCxnSpPr/>
      </xdr:nvCxnSpPr>
      <xdr:spPr>
        <a:xfrm>
          <a:off x="9154160" y="5639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7" name="【道路】&#10;一人当たり延長平均値テキスト"/>
        <xdr:cNvSpPr txBox="1"/>
      </xdr:nvSpPr>
      <xdr:spPr>
        <a:xfrm>
          <a:off x="9258300" y="6624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8" name="フローチャート: 判断 107"/>
        <xdr:cNvSpPr/>
      </xdr:nvSpPr>
      <xdr:spPr>
        <a:xfrm>
          <a:off x="9192260" y="6646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9" name="フローチャート: 判断 108"/>
        <xdr:cNvSpPr/>
      </xdr:nvSpPr>
      <xdr:spPr>
        <a:xfrm>
          <a:off x="8445500" y="6646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0" name="フローチャート: 判断 109"/>
        <xdr:cNvSpPr/>
      </xdr:nvSpPr>
      <xdr:spPr>
        <a:xfrm>
          <a:off x="7670800" y="6661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101724</xdr:rowOff>
    </xdr:from>
    <xdr:to>
      <xdr:col>50</xdr:col>
      <xdr:colOff>165100</xdr:colOff>
      <xdr:row>40</xdr:row>
      <xdr:rowOff>31874</xdr:rowOff>
    </xdr:to>
    <xdr:sp macro="" textlink="">
      <xdr:nvSpPr>
        <xdr:cNvPr id="116" name="楕円 115"/>
        <xdr:cNvSpPr/>
      </xdr:nvSpPr>
      <xdr:spPr>
        <a:xfrm>
          <a:off x="8445500" y="6639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29516</xdr:rowOff>
    </xdr:from>
    <xdr:ext cx="534377" cy="259045"/>
    <xdr:sp macro="" textlink="">
      <xdr:nvSpPr>
        <xdr:cNvPr id="117" name="n_1aveValue【道路】&#10;一人当たり延長"/>
        <xdr:cNvSpPr txBox="1"/>
      </xdr:nvSpPr>
      <xdr:spPr>
        <a:xfrm>
          <a:off x="8239271" y="67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8" name="n_2aveValue【道路】&#10;一人当たり延長"/>
        <xdr:cNvSpPr txBox="1"/>
      </xdr:nvSpPr>
      <xdr:spPr>
        <a:xfrm>
          <a:off x="747727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48401</xdr:rowOff>
    </xdr:from>
    <xdr:ext cx="534377" cy="259045"/>
    <xdr:sp macro="" textlink="">
      <xdr:nvSpPr>
        <xdr:cNvPr id="119" name="n_1mainValue【道路】&#10;一人当たり延長"/>
        <xdr:cNvSpPr txBox="1"/>
      </xdr:nvSpPr>
      <xdr:spPr>
        <a:xfrm>
          <a:off x="8239271" y="64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2" name="直線コネクタ 141"/>
        <xdr:cNvCxnSpPr/>
      </xdr:nvCxnSpPr>
      <xdr:spPr>
        <a:xfrm flipV="1">
          <a:off x="4086225" y="9476994"/>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3" name="【橋りょう・トンネル】&#10;有形固定資産減価償却率最小値テキスト"/>
        <xdr:cNvSpPr txBox="1"/>
      </xdr:nvSpPr>
      <xdr:spPr>
        <a:xfrm>
          <a:off x="4124960" y="1083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4" name="直線コネクタ 143"/>
        <xdr:cNvCxnSpPr/>
      </xdr:nvCxnSpPr>
      <xdr:spPr>
        <a:xfrm>
          <a:off x="4020820" y="10827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5"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6" name="直線コネクタ 145"/>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7" name="【橋りょう・トンネル】&#10;有形固定資産減価償却率平均値テキスト"/>
        <xdr:cNvSpPr txBox="1"/>
      </xdr:nvSpPr>
      <xdr:spPr>
        <a:xfrm>
          <a:off x="4124960" y="9925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8" name="フローチャート: 判断 147"/>
        <xdr:cNvSpPr/>
      </xdr:nvSpPr>
      <xdr:spPr>
        <a:xfrm>
          <a:off x="403606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9" name="フローチャート: 判断 148"/>
        <xdr:cNvSpPr/>
      </xdr:nvSpPr>
      <xdr:spPr>
        <a:xfrm>
          <a:off x="331216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0" name="フローチャート: 判断 149"/>
        <xdr:cNvSpPr/>
      </xdr:nvSpPr>
      <xdr:spPr>
        <a:xfrm>
          <a:off x="251460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56" name="楕円 155"/>
        <xdr:cNvSpPr/>
      </xdr:nvSpPr>
      <xdr:spPr>
        <a:xfrm>
          <a:off x="3312160" y="979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142511</xdr:rowOff>
    </xdr:from>
    <xdr:ext cx="405111" cy="259045"/>
    <xdr:sp macro="" textlink="">
      <xdr:nvSpPr>
        <xdr:cNvPr id="157" name="n_1aveValue【橋りょう・トンネル】&#10;有形固定資産減価償却率"/>
        <xdr:cNvSpPr txBox="1"/>
      </xdr:nvSpPr>
      <xdr:spPr>
        <a:xfrm>
          <a:off x="3170564" y="1003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8" name="n_2aveValue【橋りょう・トンネル】&#10;有形固定資産減価償却率"/>
        <xdr:cNvSpPr txBox="1"/>
      </xdr:nvSpPr>
      <xdr:spPr>
        <a:xfrm>
          <a:off x="238570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159" name="n_1mainValue【橋りょう・トンネル】&#10;有形固定資産減価償却率"/>
        <xdr:cNvSpPr txBox="1"/>
      </xdr:nvSpPr>
      <xdr:spPr>
        <a:xfrm>
          <a:off x="317056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3" name="テキスト ボックス 172"/>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5" name="テキスト ボックス 174"/>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7" name="テキスト ボックス 176"/>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1" name="直線コネクタ 180"/>
        <xdr:cNvCxnSpPr/>
      </xdr:nvCxnSpPr>
      <xdr:spPr>
        <a:xfrm flipV="1">
          <a:off x="9219565" y="9389468"/>
          <a:ext cx="0" cy="129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2" name="【橋りょう・トンネル】&#10;一人当たり有形固定資産（償却資産）額最小値テキスト"/>
        <xdr:cNvSpPr txBox="1"/>
      </xdr:nvSpPr>
      <xdr:spPr>
        <a:xfrm>
          <a:off x="9258300" y="10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3" name="直線コネクタ 182"/>
        <xdr:cNvCxnSpPr/>
      </xdr:nvCxnSpPr>
      <xdr:spPr>
        <a:xfrm>
          <a:off x="9154160" y="10687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4" name="【橋りょう・トンネル】&#10;一人当たり有形固定資産（償却資産）額最大値テキスト"/>
        <xdr:cNvSpPr txBox="1"/>
      </xdr:nvSpPr>
      <xdr:spPr>
        <a:xfrm>
          <a:off x="9258300" y="917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5" name="直線コネクタ 184"/>
        <xdr:cNvCxnSpPr/>
      </xdr:nvCxnSpPr>
      <xdr:spPr>
        <a:xfrm>
          <a:off x="9154160" y="9389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6" name="【橋りょう・トンネル】&#10;一人当たり有形固定資産（償却資産）額平均値テキスト"/>
        <xdr:cNvSpPr txBox="1"/>
      </xdr:nvSpPr>
      <xdr:spPr>
        <a:xfrm>
          <a:off x="9258300" y="1025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7" name="フローチャート: 判断 186"/>
        <xdr:cNvSpPr/>
      </xdr:nvSpPr>
      <xdr:spPr>
        <a:xfrm>
          <a:off x="9192260" y="102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8" name="フローチャート: 判断 187"/>
        <xdr:cNvSpPr/>
      </xdr:nvSpPr>
      <xdr:spPr>
        <a:xfrm>
          <a:off x="844550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9" name="フローチャート: 判断 188"/>
        <xdr:cNvSpPr/>
      </xdr:nvSpPr>
      <xdr:spPr>
        <a:xfrm>
          <a:off x="7670800" y="10325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164699</xdr:rowOff>
    </xdr:from>
    <xdr:to>
      <xdr:col>50</xdr:col>
      <xdr:colOff>165100</xdr:colOff>
      <xdr:row>62</xdr:row>
      <xdr:rowOff>94849</xdr:rowOff>
    </xdr:to>
    <xdr:sp macro="" textlink="">
      <xdr:nvSpPr>
        <xdr:cNvPr id="195" name="楕円 194"/>
        <xdr:cNvSpPr/>
      </xdr:nvSpPr>
      <xdr:spPr>
        <a:xfrm>
          <a:off x="8445500" y="10390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196" name="n_1aveValue【橋りょう・トンネル】&#10;一人当たり有形固定資産（償却資産）額"/>
        <xdr:cNvSpPr txBox="1"/>
      </xdr:nvSpPr>
      <xdr:spPr>
        <a:xfrm>
          <a:off x="821457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7" name="n_2aveValue【橋りょう・トンネル】&#10;一人当たり有形固定資産（償却資産）額"/>
        <xdr:cNvSpPr txBox="1"/>
      </xdr:nvSpPr>
      <xdr:spPr>
        <a:xfrm>
          <a:off x="74449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85976</xdr:rowOff>
    </xdr:from>
    <xdr:ext cx="599010" cy="259045"/>
    <xdr:sp macro="" textlink="">
      <xdr:nvSpPr>
        <xdr:cNvPr id="198" name="n_1mainValue【橋りょう・トンネル】&#10;一人当たり有形固定資産（償却資産）額"/>
        <xdr:cNvSpPr txBox="1"/>
      </xdr:nvSpPr>
      <xdr:spPr>
        <a:xfrm>
          <a:off x="8214575" y="1047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7" name="直線コネクタ 21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8" name="テキスト ボックス 21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1" name="直線コネクタ 22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2" name="テキスト ボックス 22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26" name="直線コネクタ 225"/>
        <xdr:cNvCxnSpPr/>
      </xdr:nvCxnSpPr>
      <xdr:spPr>
        <a:xfrm flipV="1">
          <a:off x="9219565" y="13083158"/>
          <a:ext cx="0" cy="1208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27" name="【公営住宅】&#10;一人当たり面積最小値テキスト"/>
        <xdr:cNvSpPr txBox="1"/>
      </xdr:nvSpPr>
      <xdr:spPr>
        <a:xfrm>
          <a:off x="9258300" y="142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28" name="直線コネクタ 227"/>
        <xdr:cNvCxnSpPr/>
      </xdr:nvCxnSpPr>
      <xdr:spPr>
        <a:xfrm>
          <a:off x="9154160" y="14292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29" name="【公営住宅】&#10;一人当たり面積最大値テキスト"/>
        <xdr:cNvSpPr txBox="1"/>
      </xdr:nvSpPr>
      <xdr:spPr>
        <a:xfrm>
          <a:off x="9258300" y="128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30" name="直線コネクタ 229"/>
        <xdr:cNvCxnSpPr/>
      </xdr:nvCxnSpPr>
      <xdr:spPr>
        <a:xfrm>
          <a:off x="9154160" y="13083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31" name="【公営住宅】&#10;一人当たり面積平均値テキスト"/>
        <xdr:cNvSpPr txBox="1"/>
      </xdr:nvSpPr>
      <xdr:spPr>
        <a:xfrm>
          <a:off x="9258300" y="1394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32" name="フローチャート: 判断 231"/>
        <xdr:cNvSpPr/>
      </xdr:nvSpPr>
      <xdr:spPr>
        <a:xfrm>
          <a:off x="9192260" y="13967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33" name="フローチャート: 判断 232"/>
        <xdr:cNvSpPr/>
      </xdr:nvSpPr>
      <xdr:spPr>
        <a:xfrm>
          <a:off x="844550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34" name="フローチャート: 判断 233"/>
        <xdr:cNvSpPr/>
      </xdr:nvSpPr>
      <xdr:spPr>
        <a:xfrm>
          <a:off x="7670800" y="13988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32449</xdr:rowOff>
    </xdr:from>
    <xdr:to>
      <xdr:col>50</xdr:col>
      <xdr:colOff>165100</xdr:colOff>
      <xdr:row>85</xdr:row>
      <xdr:rowOff>134049</xdr:rowOff>
    </xdr:to>
    <xdr:sp macro="" textlink="">
      <xdr:nvSpPr>
        <xdr:cNvPr id="240" name="楕円 239"/>
        <xdr:cNvSpPr/>
      </xdr:nvSpPr>
      <xdr:spPr>
        <a:xfrm>
          <a:off x="844550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41" name="n_1aveValue【公営住宅】&#10;一人当たり面積"/>
        <xdr:cNvSpPr txBox="1"/>
      </xdr:nvSpPr>
      <xdr:spPr>
        <a:xfrm>
          <a:off x="8271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42" name="n_2aveValue【公営住宅】&#10;一人当たり面積"/>
        <xdr:cNvSpPr txBox="1"/>
      </xdr:nvSpPr>
      <xdr:spPr>
        <a:xfrm>
          <a:off x="750958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125176</xdr:rowOff>
    </xdr:from>
    <xdr:ext cx="469744" cy="259045"/>
    <xdr:sp macro="" textlink="">
      <xdr:nvSpPr>
        <xdr:cNvPr id="243" name="n_1mainValue【公営住宅】&#10;一人当たり面積"/>
        <xdr:cNvSpPr txBox="1"/>
      </xdr:nvSpPr>
      <xdr:spPr>
        <a:xfrm>
          <a:off x="827158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6" name="テキスト ボックス 27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7" name="直線コネクタ 27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8" name="直線コネクタ 27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79" name="テキスト ボックス 27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0" name="直線コネクタ 27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1" name="テキスト ボックス 28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2" name="直線コネクタ 28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3" name="テキスト ボックス 28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4" name="直線コネクタ 28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85" name="テキスト ボックス 28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6" name="直線コネクタ 28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87" name="テキスト ボックス 28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289" name="直線コネクタ 288"/>
        <xdr:cNvCxnSpPr/>
      </xdr:nvCxnSpPr>
      <xdr:spPr>
        <a:xfrm flipV="1">
          <a:off x="19509104" y="5681472"/>
          <a:ext cx="0" cy="12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290" name="【認定こども園・幼稚園・保育所】&#10;一人当たり面積最小値テキスト"/>
        <xdr:cNvSpPr txBox="1"/>
      </xdr:nvSpPr>
      <xdr:spPr>
        <a:xfrm>
          <a:off x="1954784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291" name="直線コネクタ 290"/>
        <xdr:cNvCxnSpPr/>
      </xdr:nvCxnSpPr>
      <xdr:spPr>
        <a:xfrm>
          <a:off x="19443700" y="690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292" name="【認定こども園・幼稚園・保育所】&#10;一人当たり面積最大値テキスト"/>
        <xdr:cNvSpPr txBox="1"/>
      </xdr:nvSpPr>
      <xdr:spPr>
        <a:xfrm>
          <a:off x="19547840"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293" name="直線コネクタ 292"/>
        <xdr:cNvCxnSpPr/>
      </xdr:nvCxnSpPr>
      <xdr:spPr>
        <a:xfrm>
          <a:off x="19443700" y="5681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294"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295" name="フローチャート: 判断 294"/>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296" name="フローチャート: 判断 295"/>
        <xdr:cNvSpPr/>
      </xdr:nvSpPr>
      <xdr:spPr>
        <a:xfrm>
          <a:off x="1873504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297" name="フローチャート: 判断 296"/>
        <xdr:cNvSpPr/>
      </xdr:nvSpPr>
      <xdr:spPr>
        <a:xfrm>
          <a:off x="179374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8" name="テキスト ボックス 29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9" name="テキスト ボックス 29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0" name="テキスト ボックス 29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1" name="テキスト ボックス 30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2" name="テキスト ボックス 30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87122</xdr:rowOff>
    </xdr:from>
    <xdr:to>
      <xdr:col>112</xdr:col>
      <xdr:colOff>38100</xdr:colOff>
      <xdr:row>39</xdr:row>
      <xdr:rowOff>17272</xdr:rowOff>
    </xdr:to>
    <xdr:sp macro="" textlink="">
      <xdr:nvSpPr>
        <xdr:cNvPr id="303" name="楕円 302"/>
        <xdr:cNvSpPr/>
      </xdr:nvSpPr>
      <xdr:spPr>
        <a:xfrm>
          <a:off x="18735040" y="645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22115</xdr:rowOff>
    </xdr:from>
    <xdr:ext cx="469744" cy="259045"/>
    <xdr:sp macro="" textlink="">
      <xdr:nvSpPr>
        <xdr:cNvPr id="304" name="n_1aveValue【認定こども園・幼稚園・保育所】&#10;一人当たり面積"/>
        <xdr:cNvSpPr txBox="1"/>
      </xdr:nvSpPr>
      <xdr:spPr>
        <a:xfrm>
          <a:off x="185611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05" name="n_2aveValue【認定こども園・幼稚園・保育所】&#10;一人当たり面積"/>
        <xdr:cNvSpPr txBox="1"/>
      </xdr:nvSpPr>
      <xdr:spPr>
        <a:xfrm>
          <a:off x="177762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33799</xdr:rowOff>
    </xdr:from>
    <xdr:ext cx="469744" cy="259045"/>
    <xdr:sp macro="" textlink="">
      <xdr:nvSpPr>
        <xdr:cNvPr id="306" name="n_1mainValue【認定こども園・幼稚園・保育所】&#10;一人当たり面積"/>
        <xdr:cNvSpPr txBox="1"/>
      </xdr:nvSpPr>
      <xdr:spPr>
        <a:xfrm>
          <a:off x="18561127"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5" name="テキスト ボックス 32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26" name="直線コネクタ 32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7" name="テキスト ボックス 32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8" name="直線コネクタ 32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9" name="テキスト ボックス 32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0" name="直線コネクタ 32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1" name="テキスト ボックス 33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2" name="直線コネクタ 33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3" name="テキスト ボックス 33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4" name="直線コネクタ 33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5" name="テキスト ボックス 33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6" name="直線コネクタ 33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7" name="テキスト ボックス 33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339" name="直線コネクタ 338"/>
        <xdr:cNvCxnSpPr/>
      </xdr:nvCxnSpPr>
      <xdr:spPr>
        <a:xfrm flipV="1">
          <a:off x="19509104" y="955548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340" name="【学校施設】&#10;一人当たり面積最小値テキスト"/>
        <xdr:cNvSpPr txBox="1"/>
      </xdr:nvSpPr>
      <xdr:spPr>
        <a:xfrm>
          <a:off x="19547840" y="10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341" name="直線コネクタ 340"/>
        <xdr:cNvCxnSpPr/>
      </xdr:nvCxnSpPr>
      <xdr:spPr>
        <a:xfrm>
          <a:off x="19443700" y="1084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342" name="【学校施設】&#10;一人当たり面積最大値テキスト"/>
        <xdr:cNvSpPr txBox="1"/>
      </xdr:nvSpPr>
      <xdr:spPr>
        <a:xfrm>
          <a:off x="1954784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343" name="直線コネクタ 342"/>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344" name="【学校施設】&#10;一人当たり面積平均値テキスト"/>
        <xdr:cNvSpPr txBox="1"/>
      </xdr:nvSpPr>
      <xdr:spPr>
        <a:xfrm>
          <a:off x="19547840" y="102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345" name="フローチャート: 判断 344"/>
        <xdr:cNvSpPr/>
      </xdr:nvSpPr>
      <xdr:spPr>
        <a:xfrm>
          <a:off x="1945894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346" name="フローチャート: 判断 345"/>
        <xdr:cNvSpPr/>
      </xdr:nvSpPr>
      <xdr:spPr>
        <a:xfrm>
          <a:off x="1873504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347" name="フローチャート: 判断 346"/>
        <xdr:cNvSpPr/>
      </xdr:nvSpPr>
      <xdr:spPr>
        <a:xfrm>
          <a:off x="17937480" y="1028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8" name="テキスト ボックス 34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9" name="テキスト ボックス 34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0" name="テキスト ボックス 34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1" name="テキスト ボックス 35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2" name="テキスト ボックス 35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xdr:rowOff>
    </xdr:from>
    <xdr:to>
      <xdr:col>112</xdr:col>
      <xdr:colOff>38100</xdr:colOff>
      <xdr:row>61</xdr:row>
      <xdr:rowOff>102616</xdr:rowOff>
    </xdr:to>
    <xdr:sp macro="" textlink="">
      <xdr:nvSpPr>
        <xdr:cNvPr id="353" name="楕円 352"/>
        <xdr:cNvSpPr/>
      </xdr:nvSpPr>
      <xdr:spPr>
        <a:xfrm>
          <a:off x="18735040" y="10227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126509</xdr:rowOff>
    </xdr:from>
    <xdr:ext cx="469744" cy="259045"/>
    <xdr:sp macro="" textlink="">
      <xdr:nvSpPr>
        <xdr:cNvPr id="354" name="n_1aveValue【学校施設】&#10;一人当たり面積"/>
        <xdr:cNvSpPr txBox="1"/>
      </xdr:nvSpPr>
      <xdr:spPr>
        <a:xfrm>
          <a:off x="18561127" y="103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355" name="n_2aveValue【学校施設】&#10;一人当たり面積"/>
        <xdr:cNvSpPr txBox="1"/>
      </xdr:nvSpPr>
      <xdr:spPr>
        <a:xfrm>
          <a:off x="1777626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119143</xdr:rowOff>
    </xdr:from>
    <xdr:ext cx="469744" cy="259045"/>
    <xdr:sp macro="" textlink="">
      <xdr:nvSpPr>
        <xdr:cNvPr id="356" name="n_1mainValue【学校施設】&#10;一人当たり面積"/>
        <xdr:cNvSpPr txBox="1"/>
      </xdr:nvSpPr>
      <xdr:spPr>
        <a:xfrm>
          <a:off x="185611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5" name="正方形/長方形 36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6" name="正方形/長方形 36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7" name="正方形/長方形 36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8" name="正方形/長方形 36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9" name="正方形/長方形 36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0" name="正方形/長方形 36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1" name="正方形/長方形 37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2" name="正方形/長方形 37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3" name="テキスト ボックス 37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4" name="直線コネクタ 37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5" name="直線コネクタ 37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6" name="テキスト ボックス 37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7" name="直線コネクタ 37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8" name="テキスト ボックス 37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9" name="直線コネクタ 37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0" name="テキスト ボックス 37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1" name="直線コネクタ 38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2" name="テキスト ボックス 38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3" name="直線コネクタ 38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4" name="テキスト ボックス 38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5" name="直線コネクタ 3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6" name="テキスト ボックス 3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388" name="直線コネクタ 387"/>
        <xdr:cNvCxnSpPr/>
      </xdr:nvCxnSpPr>
      <xdr:spPr>
        <a:xfrm flipV="1">
          <a:off x="19509104" y="132029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389"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390" name="直線コネクタ 389"/>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391"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392" name="直線コネクタ 391"/>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393"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394" name="フローチャート: 判断 393"/>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395" name="フローチャート: 判断 394"/>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396" name="フローチャート: 判断 395"/>
        <xdr:cNvSpPr/>
      </xdr:nvSpPr>
      <xdr:spPr>
        <a:xfrm>
          <a:off x="179374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7" name="テキスト ボックス 3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8" name="テキスト ボックス 3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9" name="テキスト ボックス 3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0" name="テキスト ボックス 3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1" name="テキスト ボックス 4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402" name="楕円 401"/>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403" name="n_1aveValue【児童館】&#10;一人当たり面積"/>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404" name="n_2aveValue【児童館】&#10;一人当たり面積"/>
        <xdr:cNvSpPr txBox="1"/>
      </xdr:nvSpPr>
      <xdr:spPr>
        <a:xfrm>
          <a:off x="177762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405"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14" name="正方形/長方形 41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5" name="正方形/長方形 41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6" name="正方形/長方形 41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7" name="正方形/長方形 41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8" name="正方形/長方形 41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9" name="正方形/長方形 41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0" name="正方形/長方形 41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1" name="正方形/長方形 42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2" name="テキスト ボックス 42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3" name="直線コネクタ 42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4" name="直線コネクタ 42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5" name="テキスト ボックス 42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6" name="直線コネクタ 42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7" name="テキスト ボックス 42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8" name="直線コネクタ 42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9" name="テキスト ボックス 42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0" name="直線コネクタ 42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1" name="テキスト ボックス 43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2" name="直線コネクタ 43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3" name="テキスト ボックス 43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4" name="直線コネクタ 43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5" name="テキスト ボックス 43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6" name="直線コネクタ 4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7" name="テキスト ボックス 43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439" name="直線コネクタ 438"/>
        <xdr:cNvCxnSpPr/>
      </xdr:nvCxnSpPr>
      <xdr:spPr>
        <a:xfrm flipV="1">
          <a:off x="19509104" y="16723179"/>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440"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441" name="直線コネクタ 440"/>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442" name="【公民館】&#10;一人当たり面積最大値テキスト"/>
        <xdr:cNvSpPr txBox="1"/>
      </xdr:nvSpPr>
      <xdr:spPr>
        <a:xfrm>
          <a:off x="19547840" y="165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443" name="直線コネクタ 442"/>
        <xdr:cNvCxnSpPr/>
      </xdr:nvCxnSpPr>
      <xdr:spPr>
        <a:xfrm>
          <a:off x="19443700" y="16723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444" name="【公民館】&#10;一人当たり面積平均値テキスト"/>
        <xdr:cNvSpPr txBox="1"/>
      </xdr:nvSpPr>
      <xdr:spPr>
        <a:xfrm>
          <a:off x="19547840" y="1771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445" name="フローチャート: 判断 444"/>
        <xdr:cNvSpPr/>
      </xdr:nvSpPr>
      <xdr:spPr>
        <a:xfrm>
          <a:off x="19458940" y="17740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446" name="フローチャート: 判断 445"/>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447" name="フローチャート: 判断 446"/>
        <xdr:cNvSpPr/>
      </xdr:nvSpPr>
      <xdr:spPr>
        <a:xfrm>
          <a:off x="179374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8" name="テキスト ボックス 44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4173</xdr:rowOff>
    </xdr:from>
    <xdr:to>
      <xdr:col>112</xdr:col>
      <xdr:colOff>38100</xdr:colOff>
      <xdr:row>103</xdr:row>
      <xdr:rowOff>105773</xdr:rowOff>
    </xdr:to>
    <xdr:sp macro="" textlink="">
      <xdr:nvSpPr>
        <xdr:cNvPr id="453" name="楕円 452"/>
        <xdr:cNvSpPr/>
      </xdr:nvSpPr>
      <xdr:spPr>
        <a:xfrm>
          <a:off x="18735040" y="17271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454" name="n_1aveValue【公民館】&#10;一人当たり面積"/>
        <xdr:cNvSpPr txBox="1"/>
      </xdr:nvSpPr>
      <xdr:spPr>
        <a:xfrm>
          <a:off x="1856112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455" name="n_2ave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122300</xdr:rowOff>
    </xdr:from>
    <xdr:ext cx="469744" cy="259045"/>
    <xdr:sp macro="" textlink="">
      <xdr:nvSpPr>
        <xdr:cNvPr id="456" name="n_1mainValue【公民館】&#10;一人当たり面積"/>
        <xdr:cNvSpPr txBox="1"/>
      </xdr:nvSpPr>
      <xdr:spPr>
        <a:xfrm>
          <a:off x="18561127" y="170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道路や橋りょう、公営住宅については、施設別の長寿命化計画に基づき、長寿命化への取り組みを行っている。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また、他の施設については、公共施設等総合管理計画に基づき個別施設計画を策定中であり、公共施設等の長寿命化に取り組んでいく。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64" name="テキスト ボックス 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65" name="直線コネクタ 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66" name="直線コネクタ 65"/>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67" name="テキスト ボックス 66"/>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68" name="直線コネクタ 6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69" name="テキスト ボックス 6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70" name="直線コネクタ 6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71" name="テキスト ボックス 70"/>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72" name="直線コネクタ 7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73" name="テキスト ボックス 7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7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75" name="直線コネクタ 74"/>
        <xdr:cNvCxnSpPr/>
      </xdr:nvCxnSpPr>
      <xdr:spPr>
        <a:xfrm flipV="1">
          <a:off x="9219565" y="9405557"/>
          <a:ext cx="0" cy="118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76"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77" name="直線コネクタ 76"/>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78" name="【体育館・プール】&#10;一人当たり面積最大値テキスト"/>
        <xdr:cNvSpPr txBox="1"/>
      </xdr:nvSpPr>
      <xdr:spPr>
        <a:xfrm>
          <a:off x="925830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79" name="直線コネクタ 78"/>
        <xdr:cNvCxnSpPr/>
      </xdr:nvCxnSpPr>
      <xdr:spPr>
        <a:xfrm>
          <a:off x="915416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80" name="【体育館・プール】&#10;一人当たり面積平均値テキスト"/>
        <xdr:cNvSpPr txBox="1"/>
      </xdr:nvSpPr>
      <xdr:spPr>
        <a:xfrm>
          <a:off x="9258300" y="103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81" name="フローチャート: 判断 80"/>
        <xdr:cNvSpPr/>
      </xdr:nvSpPr>
      <xdr:spPr>
        <a:xfrm>
          <a:off x="9192260" y="1039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82" name="フローチャート: 判断 81"/>
        <xdr:cNvSpPr/>
      </xdr:nvSpPr>
      <xdr:spPr>
        <a:xfrm>
          <a:off x="844550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116794</xdr:rowOff>
    </xdr:from>
    <xdr:ext cx="469744" cy="259045"/>
    <xdr:sp macro="" textlink="">
      <xdr:nvSpPr>
        <xdr:cNvPr id="83" name="n_1aveValue【体育館・プール】&#10;一人当たり面積"/>
        <xdr:cNvSpPr txBox="1"/>
      </xdr:nvSpPr>
      <xdr:spPr>
        <a:xfrm>
          <a:off x="827158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84" name="フローチャート: 判断 83"/>
        <xdr:cNvSpPr/>
      </xdr:nvSpPr>
      <xdr:spPr>
        <a:xfrm>
          <a:off x="7670800" y="1044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85" name="n_2aveValue【体育館・プール】&#10;一人当たり面積"/>
        <xdr:cNvSpPr txBox="1"/>
      </xdr:nvSpPr>
      <xdr:spPr>
        <a:xfrm>
          <a:off x="750958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86" name="テキスト ボックス 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87" name="テキスト ボックス 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88" name="テキスト ボックス 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89" name="テキスト ボックス 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0" name="テキスト ボックス 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22923</xdr:rowOff>
    </xdr:from>
    <xdr:to>
      <xdr:col>50</xdr:col>
      <xdr:colOff>165100</xdr:colOff>
      <xdr:row>62</xdr:row>
      <xdr:rowOff>124523</xdr:rowOff>
    </xdr:to>
    <xdr:sp macro="" textlink="">
      <xdr:nvSpPr>
        <xdr:cNvPr id="91" name="楕円 90"/>
        <xdr:cNvSpPr/>
      </xdr:nvSpPr>
      <xdr:spPr>
        <a:xfrm>
          <a:off x="8445500" y="104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141050</xdr:rowOff>
    </xdr:from>
    <xdr:ext cx="469744" cy="259045"/>
    <xdr:sp macro="" textlink="">
      <xdr:nvSpPr>
        <xdr:cNvPr id="92" name="n_1mainValue【体育館・プール】&#10;一人当たり面積"/>
        <xdr:cNvSpPr txBox="1"/>
      </xdr:nvSpPr>
      <xdr:spPr>
        <a:xfrm>
          <a:off x="8271587" y="1019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93" name="正方形/長方形 9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94" name="正方形/長方形 9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95" name="正方形/長方形 9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96" name="正方形/長方形 9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97" name="正方形/長方形 9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98" name="正方形/長方形 9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99" name="正方形/長方形 9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0" name="正方形/長方形 99"/>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01" name="正方形/長方形 10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2" name="正方形/長方形 10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3" name="正方形/長方形 10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4" name="正方形/長方形 10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5" name="正方形/長方形 10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06" name="正方形/長方形 10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07" name="正方形/長方形 10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08" name="正方形/長方形 107"/>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09" name="正方形/長方形 10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0" name="正方形/長方形 10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11" name="正方形/長方形 11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12" name="正方形/長方形 11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13" name="正方形/長方形 11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14" name="正方形/長方形 11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15" name="正方形/長方形 11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16" name="正方形/長方形 11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17" name="正方形/長方形 11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18" name="正方形/長方形 11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19" name="正方形/長方形 11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0" name="正方形/長方形 11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1" name="正方形/長方形 12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2" name="正方形/長方形 12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3" name="正方形/長方形 12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24" name="正方形/長方形 12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25" name="正方形/長方形 12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26" name="正方形/長方形 12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27" name="正方形/長方形 12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28" name="正方形/長方形 12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29" name="正方形/長方形 12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30" name="正方形/長方形 12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31" name="正方形/長方形 13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32" name="正方形/長方形 13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33" name="テキスト ボックス 13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34" name="直線コネクタ 13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135" name="テキスト ボックス 134"/>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136" name="直線コネクタ 135"/>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137" name="テキスト ボックス 136"/>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38" name="直線コネクタ 13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39" name="テキスト ボックス 13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140" name="直線コネクタ 139"/>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141" name="テキスト ボックス 140"/>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42" name="直線コネクタ 14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43" name="テキスト ボックス 14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4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145" name="直線コネクタ 144"/>
        <xdr:cNvCxnSpPr/>
      </xdr:nvCxnSpPr>
      <xdr:spPr>
        <a:xfrm flipV="1">
          <a:off x="14375764" y="5614035"/>
          <a:ext cx="0" cy="141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146" name="【一般廃棄物処理施設】&#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147" name="直線コネクタ 146"/>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148" name="【一般廃棄物処理施設】&#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149" name="直線コネクタ 148"/>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150" name="【一般廃棄物処理施設】&#10;有形固定資産減価償却率平均値テキスト"/>
        <xdr:cNvSpPr txBox="1"/>
      </xdr:nvSpPr>
      <xdr:spPr>
        <a:xfrm>
          <a:off x="14414500" y="6249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151" name="フローチャート: 判断 150"/>
        <xdr:cNvSpPr/>
      </xdr:nvSpPr>
      <xdr:spPr>
        <a:xfrm>
          <a:off x="14325600" y="62709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152" name="フローチャート: 判断 151"/>
        <xdr:cNvSpPr/>
      </xdr:nvSpPr>
      <xdr:spPr>
        <a:xfrm>
          <a:off x="13578840" y="6276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153" name="n_1aveValue【一般廃棄物処理施設】&#10;有形固定資産減価償却率"/>
        <xdr:cNvSpPr txBox="1"/>
      </xdr:nvSpPr>
      <xdr:spPr>
        <a:xfrm>
          <a:off x="13437244" y="636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154" name="フローチャート: 判断 153"/>
        <xdr:cNvSpPr/>
      </xdr:nvSpPr>
      <xdr:spPr>
        <a:xfrm>
          <a:off x="12804140" y="641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155" name="n_2aveValue【一般廃棄物処理施設】&#10;有形固定資産減価償却率"/>
        <xdr:cNvSpPr txBox="1"/>
      </xdr:nvSpPr>
      <xdr:spPr>
        <a:xfrm>
          <a:off x="126752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56" name="テキスト ボックス 15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57" name="テキスト ボックス 15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58" name="テキスト ボックス 15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59" name="テキスト ボックス 15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60" name="テキスト ボックス 15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161" name="楕円 160"/>
        <xdr:cNvSpPr/>
      </xdr:nvSpPr>
      <xdr:spPr>
        <a:xfrm>
          <a:off x="1357884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137812</xdr:rowOff>
    </xdr:from>
    <xdr:ext cx="405111" cy="259045"/>
    <xdr:sp macro="" textlink="">
      <xdr:nvSpPr>
        <xdr:cNvPr id="162" name="n_1mainValue【一般廃棄物処理施設】&#10;有形固定資産減価償却率"/>
        <xdr:cNvSpPr txBox="1"/>
      </xdr:nvSpPr>
      <xdr:spPr>
        <a:xfrm>
          <a:off x="134372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63" name="正方形/長方形 1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64" name="正方形/長方形 1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65" name="正方形/長方形 1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66" name="正方形/長方形 1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7" name="正方形/長方形 1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8" name="正方形/長方形 1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9" name="正方形/長方形 1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0" name="正方形/長方形 16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71" name="テキスト ボックス 17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72" name="直線コネクタ 17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73" name="直線コネクタ 17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74" name="テキスト ボックス 17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75" name="直線コネクタ 17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76" name="テキスト ボックス 175"/>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77" name="直線コネクタ 17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178" name="テキスト ボックス 17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79" name="直線コネクタ 17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180" name="テキスト ボックス 17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81" name="直線コネクタ 18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182" name="テキスト ボックス 18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83" name="直線コネクタ 18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184" name="テキスト ボックス 18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186" name="直線コネクタ 185"/>
        <xdr:cNvCxnSpPr/>
      </xdr:nvCxnSpPr>
      <xdr:spPr>
        <a:xfrm flipV="1">
          <a:off x="19509104" y="5617643"/>
          <a:ext cx="0" cy="145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187" name="【一般廃棄物処理施設】&#10;一人当たり有形固定資産（償却資産）額最小値テキスト"/>
        <xdr:cNvSpPr txBox="1"/>
      </xdr:nvSpPr>
      <xdr:spPr>
        <a:xfrm>
          <a:off x="19547840" y="70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188" name="直線コネクタ 187"/>
        <xdr:cNvCxnSpPr/>
      </xdr:nvCxnSpPr>
      <xdr:spPr>
        <a:xfrm>
          <a:off x="19443700" y="7073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189" name="【一般廃棄物処理施設】&#10;一人当たり有形固定資産（償却資産）額最大値テキスト"/>
        <xdr:cNvSpPr txBox="1"/>
      </xdr:nvSpPr>
      <xdr:spPr>
        <a:xfrm>
          <a:off x="19547840" y="53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190" name="直線コネクタ 189"/>
        <xdr:cNvCxnSpPr/>
      </xdr:nvCxnSpPr>
      <xdr:spPr>
        <a:xfrm>
          <a:off x="19443700" y="5617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191" name="【一般廃棄物処理施設】&#10;一人当たり有形固定資産（償却資産）額平均値テキスト"/>
        <xdr:cNvSpPr txBox="1"/>
      </xdr:nvSpPr>
      <xdr:spPr>
        <a:xfrm>
          <a:off x="19547840" y="672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192" name="フローチャート: 判断 191"/>
        <xdr:cNvSpPr/>
      </xdr:nvSpPr>
      <xdr:spPr>
        <a:xfrm>
          <a:off x="19458940" y="674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193" name="フローチャート: 判断 192"/>
        <xdr:cNvSpPr/>
      </xdr:nvSpPr>
      <xdr:spPr>
        <a:xfrm>
          <a:off x="18735040" y="6837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53551</xdr:rowOff>
    </xdr:from>
    <xdr:ext cx="534377" cy="259045"/>
    <xdr:sp macro="" textlink="">
      <xdr:nvSpPr>
        <xdr:cNvPr id="194" name="n_1aveValue【一般廃棄物処理施設】&#10;一人当たり有形固定資産（償却資産）額"/>
        <xdr:cNvSpPr txBox="1"/>
      </xdr:nvSpPr>
      <xdr:spPr>
        <a:xfrm>
          <a:off x="18528811" y="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195" name="フローチャート: 判断 194"/>
        <xdr:cNvSpPr/>
      </xdr:nvSpPr>
      <xdr:spPr>
        <a:xfrm>
          <a:off x="17937480" y="6817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196" name="n_2aveValue【一般廃棄物処理施設】&#10;一人当たり有形固定資産（償却資産）額"/>
        <xdr:cNvSpPr txBox="1"/>
      </xdr:nvSpPr>
      <xdr:spPr>
        <a:xfrm>
          <a:off x="17766811" y="65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97" name="テキスト ボックス 1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8" name="テキスト ボックス 1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9" name="テキスト ボックス 1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00" name="テキスト ボックス 1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01" name="テキスト ボックス 2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22710</xdr:rowOff>
    </xdr:from>
    <xdr:to>
      <xdr:col>112</xdr:col>
      <xdr:colOff>38100</xdr:colOff>
      <xdr:row>40</xdr:row>
      <xdr:rowOff>124310</xdr:rowOff>
    </xdr:to>
    <xdr:sp macro="" textlink="">
      <xdr:nvSpPr>
        <xdr:cNvPr id="202" name="楕円 201"/>
        <xdr:cNvSpPr/>
      </xdr:nvSpPr>
      <xdr:spPr>
        <a:xfrm>
          <a:off x="18735040" y="6728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140837</xdr:rowOff>
    </xdr:from>
    <xdr:ext cx="534377" cy="259045"/>
    <xdr:sp macro="" textlink="">
      <xdr:nvSpPr>
        <xdr:cNvPr id="203" name="n_1mainValue【一般廃棄物処理施設】&#10;一人当たり有形固定資産（償却資産）額"/>
        <xdr:cNvSpPr txBox="1"/>
      </xdr:nvSpPr>
      <xdr:spPr>
        <a:xfrm>
          <a:off x="18528811" y="65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04" name="正方形/長方形 2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5" name="正方形/長方形 2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6" name="正方形/長方形 2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7" name="正方形/長方形 2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8" name="正方形/長方形 2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9" name="正方形/長方形 2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0" name="正方形/長方形 2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正方形/長方形 210"/>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2" name="正方形/長方形 2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3" name="正方形/長方形 2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4" name="正方形/長方形 2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5" name="正方形/長方形 2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6" name="正方形/長方形 2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7" name="正方形/長方形 2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8" name="正方形/長方形 2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9" name="正方形/長方形 21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20" name="テキスト ボックス 21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21" name="直線コネクタ 22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22" name="直線コネクタ 22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23" name="テキスト ボックス 22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24" name="直線コネクタ 22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25" name="テキスト ボックス 22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26" name="直線コネクタ 22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27" name="テキスト ボックス 22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28" name="直線コネクタ 22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29" name="テキスト ボックス 22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30" name="直線コネクタ 22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31" name="テキスト ボックス 23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32" name="直線コネクタ 23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33" name="テキスト ボックス 23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3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235" name="直線コネクタ 234"/>
        <xdr:cNvCxnSpPr/>
      </xdr:nvCxnSpPr>
      <xdr:spPr>
        <a:xfrm flipV="1">
          <a:off x="19509104" y="9517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236" name="【保健センター・保健所】&#10;一人当たり面積最小値テキスト"/>
        <xdr:cNvSpPr txBox="1"/>
      </xdr:nvSpPr>
      <xdr:spPr>
        <a:xfrm>
          <a:off x="1954784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237" name="直線コネクタ 236"/>
        <xdr:cNvCxnSpPr/>
      </xdr:nvCxnSpPr>
      <xdr:spPr>
        <a:xfrm>
          <a:off x="194437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238"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239" name="直線コネクタ 238"/>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240" name="【保健センター・保健所】&#10;一人当たり面積平均値テキスト"/>
        <xdr:cNvSpPr txBox="1"/>
      </xdr:nvSpPr>
      <xdr:spPr>
        <a:xfrm>
          <a:off x="1954784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241" name="フローチャート: 判断 240"/>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242" name="フローチャート: 判断 241"/>
        <xdr:cNvSpPr/>
      </xdr:nvSpPr>
      <xdr:spPr>
        <a:xfrm>
          <a:off x="1873504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243" name="n_1aveValue【保健センター・保健所】&#10;一人当たり面積"/>
        <xdr:cNvSpPr txBox="1"/>
      </xdr:nvSpPr>
      <xdr:spPr>
        <a:xfrm>
          <a:off x="185611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244" name="フローチャート: 判断 243"/>
        <xdr:cNvSpPr/>
      </xdr:nvSpPr>
      <xdr:spPr>
        <a:xfrm>
          <a:off x="179374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245" name="n_2aveValue【保健センター・保健所】&#10;一人当たり面積"/>
        <xdr:cNvSpPr txBox="1"/>
      </xdr:nvSpPr>
      <xdr:spPr>
        <a:xfrm>
          <a:off x="177762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46" name="テキスト ボックス 24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47" name="テキスト ボックス 24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48" name="テキスト ボックス 24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49" name="テキスト ボックス 24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50" name="テキスト ボックス 24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251" name="楕円 250"/>
        <xdr:cNvSpPr/>
      </xdr:nvSpPr>
      <xdr:spPr>
        <a:xfrm>
          <a:off x="18735040" y="1067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30497</xdr:rowOff>
    </xdr:from>
    <xdr:ext cx="469744" cy="259045"/>
    <xdr:sp macro="" textlink="">
      <xdr:nvSpPr>
        <xdr:cNvPr id="252" name="n_1mainValue【保健センター・保健所】&#10;一人当たり面積"/>
        <xdr:cNvSpPr txBox="1"/>
      </xdr:nvSpPr>
      <xdr:spPr>
        <a:xfrm>
          <a:off x="185611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53" name="正方形/長方形 25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54" name="正方形/長方形 25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55" name="正方形/長方形 25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56" name="正方形/長方形 25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57" name="正方形/長方形 25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58" name="正方形/長方形 25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59" name="正方形/長方形 25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0" name="正方形/長方形 2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61" name="テキスト ボックス 2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62" name="直線コネクタ 2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63" name="テキスト ボックス 262"/>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64" name="直線コネクタ 26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65" name="テキスト ボックス 264"/>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66" name="直線コネクタ 26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67" name="テキスト ボックス 26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68" name="直線コネクタ 26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69" name="テキスト ボックス 26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70" name="直線コネクタ 26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71" name="テキスト ボックス 27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72" name="直線コネクタ 27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73" name="テキスト ボックス 272"/>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74" name="直線コネクタ 27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75" name="テキスト ボックス 27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7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277" name="直線コネクタ 276"/>
        <xdr:cNvCxnSpPr/>
      </xdr:nvCxnSpPr>
      <xdr:spPr>
        <a:xfrm flipV="1">
          <a:off x="14375764" y="1304163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278" name="【消防施設】&#10;有形固定資産減価償却率最小値テキスト"/>
        <xdr:cNvSpPr txBox="1"/>
      </xdr:nvSpPr>
      <xdr:spPr>
        <a:xfrm>
          <a:off x="14414500"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279" name="直線コネクタ 278"/>
        <xdr:cNvCxnSpPr/>
      </xdr:nvCxnSpPr>
      <xdr:spPr>
        <a:xfrm>
          <a:off x="14287500" y="1454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280"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81" name="直線コネクタ 280"/>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282" name="【消防施設】&#10;有形固定資産減価償却率平均値テキスト"/>
        <xdr:cNvSpPr txBox="1"/>
      </xdr:nvSpPr>
      <xdr:spPr>
        <a:xfrm>
          <a:off x="144145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283" name="フローチャート: 判断 282"/>
        <xdr:cNvSpPr/>
      </xdr:nvSpPr>
      <xdr:spPr>
        <a:xfrm>
          <a:off x="14325600" y="139776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284" name="フローチャート: 判断 283"/>
        <xdr:cNvSpPr/>
      </xdr:nvSpPr>
      <xdr:spPr>
        <a:xfrm>
          <a:off x="13578840" y="1404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285" name="n_1aveValue【消防施設】&#10;有形固定資産減価償却率"/>
        <xdr:cNvSpPr txBox="1"/>
      </xdr:nvSpPr>
      <xdr:spPr>
        <a:xfrm>
          <a:off x="13437244" y="1382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286" name="フローチャート: 判断 285"/>
        <xdr:cNvSpPr/>
      </xdr:nvSpPr>
      <xdr:spPr>
        <a:xfrm>
          <a:off x="128041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287" name="n_2aveValue【消防施設】&#10;有形固定資産減価償却率"/>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88" name="テキスト ボックス 2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89" name="テキスト ボックス 2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90" name="テキスト ボックス 2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91" name="テキスト ボックス 2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92" name="テキスト ボックス 2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166370</xdr:rowOff>
    </xdr:from>
    <xdr:to>
      <xdr:col>81</xdr:col>
      <xdr:colOff>101600</xdr:colOff>
      <xdr:row>85</xdr:row>
      <xdr:rowOff>96520</xdr:rowOff>
    </xdr:to>
    <xdr:sp macro="" textlink="">
      <xdr:nvSpPr>
        <xdr:cNvPr id="293" name="楕円 292"/>
        <xdr:cNvSpPr/>
      </xdr:nvSpPr>
      <xdr:spPr>
        <a:xfrm>
          <a:off x="13578840" y="1424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87647</xdr:rowOff>
    </xdr:from>
    <xdr:ext cx="405111" cy="259045"/>
    <xdr:sp macro="" textlink="">
      <xdr:nvSpPr>
        <xdr:cNvPr id="294" name="n_1mainValue【消防施設】&#10;有形固定資産減価償却率"/>
        <xdr:cNvSpPr txBox="1"/>
      </xdr:nvSpPr>
      <xdr:spPr>
        <a:xfrm>
          <a:off x="134372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95" name="正方形/長方形 2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6" name="正方形/長方形 2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7" name="正方形/長方形 2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8" name="正方形/長方形 2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9" name="正方形/長方形 2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0" name="正方形/長方形 2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1" name="正方形/長方形 3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2" name="正方形/長方形 30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03" name="テキスト ボックス 30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04" name="直線コネクタ 30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05" name="直線コネクタ 30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06" name="テキスト ボックス 30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07" name="直線コネクタ 30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08" name="テキスト ボックス 30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9" name="直線コネクタ 30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10" name="テキスト ボックス 30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11" name="直線コネクタ 31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12" name="テキスト ボックス 31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13" name="直線コネクタ 31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14" name="テキスト ボックス 31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15" name="直線コネクタ 31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16" name="テキスト ボックス 31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1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318" name="直線コネクタ 317"/>
        <xdr:cNvCxnSpPr/>
      </xdr:nvCxnSpPr>
      <xdr:spPr>
        <a:xfrm flipV="1">
          <a:off x="19509104" y="1327023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319"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320" name="直線コネクタ 319"/>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321"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322" name="直線コネクタ 321"/>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323" name="【消防施設】&#10;一人当たり面積平均値テキスト"/>
        <xdr:cNvSpPr txBox="1"/>
      </xdr:nvSpPr>
      <xdr:spPr>
        <a:xfrm>
          <a:off x="1954784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324" name="フローチャート: 判断 323"/>
        <xdr:cNvSpPr/>
      </xdr:nvSpPr>
      <xdr:spPr>
        <a:xfrm>
          <a:off x="19458940" y="1435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325" name="フローチャート: 判断 324"/>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326"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327" name="フローチャート: 判断 326"/>
        <xdr:cNvSpPr/>
      </xdr:nvSpPr>
      <xdr:spPr>
        <a:xfrm>
          <a:off x="179374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328" name="n_2aveValue【消防施設】&#10;一人当たり面積"/>
        <xdr:cNvSpPr txBox="1"/>
      </xdr:nvSpPr>
      <xdr:spPr>
        <a:xfrm>
          <a:off x="177762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29" name="テキスト ボックス 32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0" name="テキスト ボックス 32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1" name="テキスト ボックス 33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32" name="テキスト ボックス 33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33" name="テキスト ボックス 33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334" name="楕円 333"/>
        <xdr:cNvSpPr/>
      </xdr:nvSpPr>
      <xdr:spPr>
        <a:xfrm>
          <a:off x="18735040" y="1441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92727</xdr:rowOff>
    </xdr:from>
    <xdr:ext cx="469744" cy="259045"/>
    <xdr:sp macro="" textlink="">
      <xdr:nvSpPr>
        <xdr:cNvPr id="335" name="n_1mainValue【消防施設】&#10;一人当たり面積"/>
        <xdr:cNvSpPr txBox="1"/>
      </xdr:nvSpPr>
      <xdr:spPr>
        <a:xfrm>
          <a:off x="1856112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6" name="正方形/長方形 3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7" name="正方形/長方形 3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8" name="正方形/長方形 3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9" name="正方形/長方形 3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0" name="正方形/長方形 3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1" name="正方形/長方形 3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2" name="正方形/長方形 3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3" name="正方形/長方形 34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44" name="正方形/長方形 3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5" name="正方形/長方形 34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6" name="正方形/長方形 34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7" name="正方形/長方形 34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8" name="正方形/長方形 34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9" name="正方形/長方形 34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0" name="正方形/長方形 34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1" name="正方形/長方形 35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2" name="テキスト ボックス 35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3" name="直線コネクタ 35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4" name="直線コネクタ 35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5" name="テキスト ボックス 35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56" name="直線コネクタ 35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57" name="テキスト ボックス 35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58" name="直線コネクタ 35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59" name="テキスト ボックス 35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0" name="直線コネクタ 35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1" name="テキスト ボックス 36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2" name="直線コネクタ 36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3" name="テキスト ボックス 36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4" name="直線コネクタ 36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5" name="テキスト ボックス 36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367" name="直線コネクタ 366"/>
        <xdr:cNvCxnSpPr/>
      </xdr:nvCxnSpPr>
      <xdr:spPr>
        <a:xfrm flipV="1">
          <a:off x="19509104" y="1693164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368" name="【庁舎】&#10;一人当たり面積最小値テキスト"/>
        <xdr:cNvSpPr txBox="1"/>
      </xdr:nvSpPr>
      <xdr:spPr>
        <a:xfrm>
          <a:off x="1954784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369" name="直線コネクタ 368"/>
        <xdr:cNvCxnSpPr/>
      </xdr:nvCxnSpPr>
      <xdr:spPr>
        <a:xfrm>
          <a:off x="1944370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370" name="【庁舎】&#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371" name="直線コネクタ 370"/>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372" name="【庁舎】&#10;一人当たり面積平均値テキスト"/>
        <xdr:cNvSpPr txBox="1"/>
      </xdr:nvSpPr>
      <xdr:spPr>
        <a:xfrm>
          <a:off x="19547840" y="1772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373" name="フローチャート: 判断 372"/>
        <xdr:cNvSpPr/>
      </xdr:nvSpPr>
      <xdr:spPr>
        <a:xfrm>
          <a:off x="19458940" y="1775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374" name="フローチャート: 判断 373"/>
        <xdr:cNvSpPr/>
      </xdr:nvSpPr>
      <xdr:spPr>
        <a:xfrm>
          <a:off x="1873504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375" name="n_1aveValue【庁舎】&#10;一人当たり面積"/>
        <xdr:cNvSpPr txBox="1"/>
      </xdr:nvSpPr>
      <xdr:spPr>
        <a:xfrm>
          <a:off x="185611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376" name="フローチャート: 判断 375"/>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377" name="n_2aveValue【庁舎】&#10;一人当たり面積"/>
        <xdr:cNvSpPr txBox="1"/>
      </xdr:nvSpPr>
      <xdr:spPr>
        <a:xfrm>
          <a:off x="1777626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8" name="テキスト ボックス 37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9" name="テキスト ボックス 37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0" name="テキスト ボックス 37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1" name="テキスト ボックス 38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2" name="テキスト ボックス 38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160655</xdr:rowOff>
    </xdr:from>
    <xdr:to>
      <xdr:col>112</xdr:col>
      <xdr:colOff>38100</xdr:colOff>
      <xdr:row>104</xdr:row>
      <xdr:rowOff>90805</xdr:rowOff>
    </xdr:to>
    <xdr:sp macro="" textlink="">
      <xdr:nvSpPr>
        <xdr:cNvPr id="383" name="楕円 382"/>
        <xdr:cNvSpPr/>
      </xdr:nvSpPr>
      <xdr:spPr>
        <a:xfrm>
          <a:off x="18735040" y="17427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107332</xdr:rowOff>
    </xdr:from>
    <xdr:ext cx="469744" cy="259045"/>
    <xdr:sp macro="" textlink="">
      <xdr:nvSpPr>
        <xdr:cNvPr id="384" name="n_1mainValue【庁舎】&#10;一人当たり面積"/>
        <xdr:cNvSpPr txBox="1"/>
      </xdr:nvSpPr>
      <xdr:spPr>
        <a:xfrm>
          <a:off x="18561127" y="172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5" name="正方形/長方形 38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6" name="正方形/長方形 38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7" name="テキスト ボックス 38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公共施設等総合管理計画に基づき個別施設計画を策定中であり、公共施設等の長寿命化に取り組んでいく。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自主財源が乏しいこともあり、</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と類似団体を大きく下回っている。</a:t>
          </a:r>
          <a:endParaRPr lang="ja-JP" altLang="ja-JP" sz="1400">
            <a:effectLst/>
          </a:endParaRPr>
        </a:p>
        <a:p>
          <a:r>
            <a:rPr kumimoji="1" lang="ja-JP" altLang="ja-JP" sz="1100">
              <a:solidFill>
                <a:schemeClr val="dk1"/>
              </a:solidFill>
              <a:effectLst/>
              <a:latin typeface="+mn-lt"/>
              <a:ea typeface="+mn-ea"/>
              <a:cs typeface="+mn-cs"/>
            </a:rPr>
            <a:t>　町の主要産業である農業の振興及び企業誘致や若者定住対策等を推進することにより、町税収の増収を図る。</a:t>
          </a:r>
          <a:endParaRPr lang="ja-JP" altLang="ja-JP" sz="1400">
            <a:effectLst/>
          </a:endParaRPr>
        </a:p>
        <a:p>
          <a:r>
            <a:rPr kumimoji="1" lang="ja-JP" altLang="ja-JP" sz="1100">
              <a:solidFill>
                <a:schemeClr val="dk1"/>
              </a:solidFill>
              <a:effectLst/>
              <a:latin typeface="+mn-lt"/>
              <a:ea typeface="+mn-ea"/>
              <a:cs typeface="+mn-cs"/>
            </a:rPr>
            <a:t>　また、「会津美里町税等滞納金収納対策本部会議」における全庁的取組みにより、課税客体の把握について一層の適正化を図り、税の滞納額の圧縮に努める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127705</xdr:rowOff>
    </xdr:to>
    <xdr:cxnSp macro="">
      <xdr:nvCxnSpPr>
        <xdr:cNvPr id="75" name="直線コネクタ 74"/>
        <xdr:cNvCxnSpPr/>
      </xdr:nvCxnSpPr>
      <xdr:spPr>
        <a:xfrm flipV="1">
          <a:off x="2336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141111</xdr:rowOff>
    </xdr:to>
    <xdr:cxnSp macro="">
      <xdr:nvCxnSpPr>
        <xdr:cNvPr id="78" name="直線コネクタ 77"/>
        <xdr:cNvCxnSpPr/>
      </xdr:nvCxnSpPr>
      <xdr:spPr>
        <a:xfrm flipV="1">
          <a:off x="1447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90311</xdr:rowOff>
    </xdr:from>
    <xdr:to>
      <xdr:col>7</xdr:col>
      <xdr:colOff>31750</xdr:colOff>
      <xdr:row>46</xdr:row>
      <xdr:rowOff>20461</xdr:rowOff>
    </xdr:to>
    <xdr:sp macro="" textlink="">
      <xdr:nvSpPr>
        <xdr:cNvPr id="96" name="楕円 95"/>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5238</xdr:rowOff>
    </xdr:from>
    <xdr:ext cx="762000" cy="259045"/>
    <xdr:sp macro="" textlink="">
      <xdr:nvSpPr>
        <xdr:cNvPr id="97" name="テキスト ボックス 96"/>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利率の地方債の繰上償還等による利子償還額の抑制を図るとともに、「会津美里町行財政改革推進計画（集中改革プラン）」及び「会津美里町定員適正化計画」に基づく職員数の削減など、合併効果を生かした経費削減の結果、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しかし一方で、旧町村体制における事業を継続しながら新規事業に取り組んでいること、公共施設の統廃合が進んでいないことなどから、経常的経費が増加傾向となっており、町村合併のメリットが十分に図られていないことから、今後も行財政改革への取組みを通じて、更なる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63</xdr:row>
      <xdr:rowOff>162560</xdr:rowOff>
    </xdr:to>
    <xdr:cxnSp macro="">
      <xdr:nvCxnSpPr>
        <xdr:cNvPr id="132" name="直線コネクタ 131"/>
        <xdr:cNvCxnSpPr/>
      </xdr:nvCxnSpPr>
      <xdr:spPr>
        <a:xfrm>
          <a:off x="4114800" y="109518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63</xdr:row>
      <xdr:rowOff>150495</xdr:rowOff>
    </xdr:to>
    <xdr:cxnSp macro="">
      <xdr:nvCxnSpPr>
        <xdr:cNvPr id="135" name="直線コネクタ 134"/>
        <xdr:cNvCxnSpPr/>
      </xdr:nvCxnSpPr>
      <xdr:spPr>
        <a:xfrm>
          <a:off x="3225800" y="108955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63</xdr:row>
      <xdr:rowOff>98213</xdr:rowOff>
    </xdr:to>
    <xdr:cxnSp macro="">
      <xdr:nvCxnSpPr>
        <xdr:cNvPr id="138" name="直線コネクタ 137"/>
        <xdr:cNvCxnSpPr/>
      </xdr:nvCxnSpPr>
      <xdr:spPr>
        <a:xfrm flipV="1">
          <a:off x="2336800" y="108955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98213</xdr:rowOff>
    </xdr:to>
    <xdr:cxnSp macro="">
      <xdr:nvCxnSpPr>
        <xdr:cNvPr id="141" name="直線コネクタ 140"/>
        <xdr:cNvCxnSpPr/>
      </xdr:nvCxnSpPr>
      <xdr:spPr>
        <a:xfrm>
          <a:off x="1447800" y="1085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2"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53" name="楕円 152"/>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40022</xdr:rowOff>
    </xdr:from>
    <xdr:ext cx="736600" cy="259045"/>
    <xdr:sp macro="" textlink="">
      <xdr:nvSpPr>
        <xdr:cNvPr id="154" name="テキスト ボックス 153"/>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5" name="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6" name="テキスト ボックス 155"/>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0" name="テキスト ボックス 159"/>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町村合併により同類の公共施設を複数抱えていることに加え、施設の老朽化に伴う管理経費の増加などにより、類似団体より</a:t>
          </a:r>
          <a:r>
            <a:rPr kumimoji="1" lang="en-US" altLang="ja-JP" sz="1100">
              <a:solidFill>
                <a:schemeClr val="dk1"/>
              </a:solidFill>
              <a:effectLst/>
              <a:latin typeface="+mn-lt"/>
              <a:ea typeface="+mn-ea"/>
              <a:cs typeface="+mn-cs"/>
            </a:rPr>
            <a:t>47,137</a:t>
          </a:r>
          <a:r>
            <a:rPr kumimoji="1" lang="ja-JP" altLang="ja-JP" sz="1100">
              <a:solidFill>
                <a:schemeClr val="dk1"/>
              </a:solidFill>
              <a:effectLst/>
              <a:latin typeface="+mn-lt"/>
              <a:ea typeface="+mn-ea"/>
              <a:cs typeface="+mn-cs"/>
            </a:rPr>
            <a:t>円、前年度対比</a:t>
          </a:r>
          <a:r>
            <a:rPr kumimoji="1" lang="en-US" altLang="ja-JP" sz="1100">
              <a:solidFill>
                <a:schemeClr val="dk1"/>
              </a:solidFill>
              <a:effectLst/>
              <a:latin typeface="+mn-lt"/>
              <a:ea typeface="+mn-ea"/>
              <a:cs typeface="+mn-cs"/>
            </a:rPr>
            <a:t>7,594</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今後は、施設の集約化、事務事業の見直しなどにより経費の抑制に努める。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39315</xdr:rowOff>
    </xdr:from>
    <xdr:to>
      <xdr:col>23</xdr:col>
      <xdr:colOff>133350</xdr:colOff>
      <xdr:row>84</xdr:row>
      <xdr:rowOff>85127</xdr:rowOff>
    </xdr:to>
    <xdr:cxnSp macro="">
      <xdr:nvCxnSpPr>
        <xdr:cNvPr id="191" name="直線コネクタ 190"/>
        <xdr:cNvCxnSpPr/>
      </xdr:nvCxnSpPr>
      <xdr:spPr>
        <a:xfrm>
          <a:off x="4114800" y="14441115"/>
          <a:ext cx="8382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4212</xdr:rowOff>
    </xdr:from>
    <xdr:to>
      <xdr:col>19</xdr:col>
      <xdr:colOff>133350</xdr:colOff>
      <xdr:row>84</xdr:row>
      <xdr:rowOff>39315</xdr:rowOff>
    </xdr:to>
    <xdr:cxnSp macro="">
      <xdr:nvCxnSpPr>
        <xdr:cNvPr id="194" name="直線コネクタ 193"/>
        <xdr:cNvCxnSpPr/>
      </xdr:nvCxnSpPr>
      <xdr:spPr>
        <a:xfrm>
          <a:off x="3225800" y="1440601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151459</xdr:rowOff>
    </xdr:from>
    <xdr:to>
      <xdr:col>15</xdr:col>
      <xdr:colOff>82550</xdr:colOff>
      <xdr:row>84</xdr:row>
      <xdr:rowOff>4212</xdr:rowOff>
    </xdr:to>
    <xdr:cxnSp macro="">
      <xdr:nvCxnSpPr>
        <xdr:cNvPr id="197" name="直線コネクタ 196"/>
        <xdr:cNvCxnSpPr/>
      </xdr:nvCxnSpPr>
      <xdr:spPr>
        <a:xfrm>
          <a:off x="2336800" y="14381809"/>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111427</xdr:rowOff>
    </xdr:from>
    <xdr:to>
      <xdr:col>11</xdr:col>
      <xdr:colOff>31750</xdr:colOff>
      <xdr:row>83</xdr:row>
      <xdr:rowOff>151459</xdr:rowOff>
    </xdr:to>
    <xdr:cxnSp macro="">
      <xdr:nvCxnSpPr>
        <xdr:cNvPr id="200" name="直線コネクタ 199"/>
        <xdr:cNvCxnSpPr/>
      </xdr:nvCxnSpPr>
      <xdr:spPr>
        <a:xfrm>
          <a:off x="1447800" y="14341777"/>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34327</xdr:rowOff>
    </xdr:from>
    <xdr:to>
      <xdr:col>23</xdr:col>
      <xdr:colOff>184150</xdr:colOff>
      <xdr:row>84</xdr:row>
      <xdr:rowOff>135927</xdr:rowOff>
    </xdr:to>
    <xdr:sp macro="" textlink="">
      <xdr:nvSpPr>
        <xdr:cNvPr id="210" name="楕円 209"/>
        <xdr:cNvSpPr/>
      </xdr:nvSpPr>
      <xdr:spPr>
        <a:xfrm>
          <a:off x="4902200" y="144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6404</xdr:rowOff>
    </xdr:from>
    <xdr:ext cx="762000" cy="259045"/>
    <xdr:sp macro="" textlink="">
      <xdr:nvSpPr>
        <xdr:cNvPr id="211" name="人件費・物件費等の状況該当値テキスト"/>
        <xdr:cNvSpPr txBox="1"/>
      </xdr:nvSpPr>
      <xdr:spPr>
        <a:xfrm>
          <a:off x="5041900" y="144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159965</xdr:rowOff>
    </xdr:from>
    <xdr:to>
      <xdr:col>19</xdr:col>
      <xdr:colOff>184150</xdr:colOff>
      <xdr:row>84</xdr:row>
      <xdr:rowOff>90115</xdr:rowOff>
    </xdr:to>
    <xdr:sp macro="" textlink="">
      <xdr:nvSpPr>
        <xdr:cNvPr id="212" name="楕円 211"/>
        <xdr:cNvSpPr/>
      </xdr:nvSpPr>
      <xdr:spPr>
        <a:xfrm>
          <a:off x="4064000" y="143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74892</xdr:rowOff>
    </xdr:from>
    <xdr:ext cx="736600" cy="259045"/>
    <xdr:sp macro="" textlink="">
      <xdr:nvSpPr>
        <xdr:cNvPr id="213" name="テキスト ボックス 212"/>
        <xdr:cNvSpPr txBox="1"/>
      </xdr:nvSpPr>
      <xdr:spPr>
        <a:xfrm>
          <a:off x="3733800" y="1447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124862</xdr:rowOff>
    </xdr:from>
    <xdr:to>
      <xdr:col>15</xdr:col>
      <xdr:colOff>133350</xdr:colOff>
      <xdr:row>84</xdr:row>
      <xdr:rowOff>55012</xdr:rowOff>
    </xdr:to>
    <xdr:sp macro="" textlink="">
      <xdr:nvSpPr>
        <xdr:cNvPr id="214" name="楕円 213"/>
        <xdr:cNvSpPr/>
      </xdr:nvSpPr>
      <xdr:spPr>
        <a:xfrm>
          <a:off x="3175000" y="143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39789</xdr:rowOff>
    </xdr:from>
    <xdr:ext cx="762000" cy="259045"/>
    <xdr:sp macro="" textlink="">
      <xdr:nvSpPr>
        <xdr:cNvPr id="215" name="テキスト ボックス 214"/>
        <xdr:cNvSpPr txBox="1"/>
      </xdr:nvSpPr>
      <xdr:spPr>
        <a:xfrm>
          <a:off x="2844800" y="1444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100659</xdr:rowOff>
    </xdr:from>
    <xdr:to>
      <xdr:col>11</xdr:col>
      <xdr:colOff>82550</xdr:colOff>
      <xdr:row>84</xdr:row>
      <xdr:rowOff>30809</xdr:rowOff>
    </xdr:to>
    <xdr:sp macro="" textlink="">
      <xdr:nvSpPr>
        <xdr:cNvPr id="216" name="楕円 215"/>
        <xdr:cNvSpPr/>
      </xdr:nvSpPr>
      <xdr:spPr>
        <a:xfrm>
          <a:off x="2286000" y="143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15586</xdr:rowOff>
    </xdr:from>
    <xdr:ext cx="762000" cy="259045"/>
    <xdr:sp macro="" textlink="">
      <xdr:nvSpPr>
        <xdr:cNvPr id="217" name="テキスト ボックス 216"/>
        <xdr:cNvSpPr txBox="1"/>
      </xdr:nvSpPr>
      <xdr:spPr>
        <a:xfrm>
          <a:off x="1955800" y="144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60627</xdr:rowOff>
    </xdr:from>
    <xdr:to>
      <xdr:col>7</xdr:col>
      <xdr:colOff>31750</xdr:colOff>
      <xdr:row>83</xdr:row>
      <xdr:rowOff>162227</xdr:rowOff>
    </xdr:to>
    <xdr:sp macro="" textlink="">
      <xdr:nvSpPr>
        <xdr:cNvPr id="218" name="楕円 217"/>
        <xdr:cNvSpPr/>
      </xdr:nvSpPr>
      <xdr:spPr>
        <a:xfrm>
          <a:off x="1397000" y="142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147004</xdr:rowOff>
    </xdr:from>
    <xdr:ext cx="762000" cy="259045"/>
    <xdr:sp macro="" textlink="">
      <xdr:nvSpPr>
        <xdr:cNvPr id="219" name="テキスト ボックス 218"/>
        <xdr:cNvSpPr txBox="1"/>
      </xdr:nvSpPr>
      <xdr:spPr>
        <a:xfrm>
          <a:off x="1066800" y="143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97.1</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ポイント上回ったが、同程度の数値であり、今後も県人事委員会勧告を踏まえた適正な給与水準を維持する。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3" name="直線コネクタ 252"/>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56" name="直線コネクタ 255"/>
        <xdr:cNvCxnSpPr/>
      </xdr:nvCxnSpPr>
      <xdr:spPr>
        <a:xfrm flipV="1">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34572</xdr:rowOff>
    </xdr:to>
    <xdr:cxnSp macro="">
      <xdr:nvCxnSpPr>
        <xdr:cNvPr id="259" name="直線コネクタ 258"/>
        <xdr:cNvCxnSpPr/>
      </xdr:nvCxnSpPr>
      <xdr:spPr>
        <a:xfrm>
          <a:off x="14401800" y="146720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98778</xdr:rowOff>
    </xdr:to>
    <xdr:cxnSp macro="">
      <xdr:nvCxnSpPr>
        <xdr:cNvPr id="262" name="直線コネクタ 261"/>
        <xdr:cNvCxnSpPr/>
      </xdr:nvCxnSpPr>
      <xdr:spPr>
        <a:xfrm>
          <a:off x="13512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2" name="楕円 271"/>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3" name="給与水準   （国との比較）該当値テキスト"/>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4" name="楕円 273"/>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5" name="テキスト ボックス 274"/>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6" name="楕円 275"/>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7" name="テキスト ボックス 276"/>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79" name="テキスト ボックス 278"/>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0" name="楕円 279"/>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1" name="テキスト ボックス 280"/>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町村合併以後、職員数の削減に取り組んでいるが、類似団体平均を上回っている。</a:t>
          </a:r>
          <a:endParaRPr lang="ja-JP" altLang="ja-JP" sz="1400">
            <a:effectLst/>
          </a:endParaRPr>
        </a:p>
        <a:p>
          <a:r>
            <a:rPr kumimoji="1" lang="ja-JP" altLang="ja-JP" sz="1100" baseline="0">
              <a:solidFill>
                <a:schemeClr val="dk1"/>
              </a:solidFill>
              <a:effectLst/>
              <a:latin typeface="+mn-lt"/>
              <a:ea typeface="+mn-ea"/>
              <a:cs typeface="+mn-cs"/>
            </a:rPr>
            <a:t>　引き続き「会津美里町定員適正化計画」に基いて職員数の削減を図る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16056</xdr:rowOff>
    </xdr:from>
    <xdr:to>
      <xdr:col>81</xdr:col>
      <xdr:colOff>44450</xdr:colOff>
      <xdr:row>63</xdr:row>
      <xdr:rowOff>41910</xdr:rowOff>
    </xdr:to>
    <xdr:cxnSp macro="">
      <xdr:nvCxnSpPr>
        <xdr:cNvPr id="318" name="直線コネクタ 317"/>
        <xdr:cNvCxnSpPr/>
      </xdr:nvCxnSpPr>
      <xdr:spPr>
        <a:xfrm>
          <a:off x="16179800" y="10817406"/>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16056</xdr:rowOff>
    </xdr:to>
    <xdr:cxnSp macro="">
      <xdr:nvCxnSpPr>
        <xdr:cNvPr id="321" name="直線コネクタ 320"/>
        <xdr:cNvCxnSpPr/>
      </xdr:nvCxnSpPr>
      <xdr:spPr>
        <a:xfrm>
          <a:off x="15290800" y="108070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123734</xdr:rowOff>
    </xdr:from>
    <xdr:to>
      <xdr:col>72</xdr:col>
      <xdr:colOff>203200</xdr:colOff>
      <xdr:row>63</xdr:row>
      <xdr:rowOff>5715</xdr:rowOff>
    </xdr:to>
    <xdr:cxnSp macro="">
      <xdr:nvCxnSpPr>
        <xdr:cNvPr id="324" name="直線コネクタ 323"/>
        <xdr:cNvCxnSpPr/>
      </xdr:nvCxnSpPr>
      <xdr:spPr>
        <a:xfrm>
          <a:off x="14401800" y="10753634"/>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62</xdr:row>
      <xdr:rowOff>123734</xdr:rowOff>
    </xdr:to>
    <xdr:cxnSp macro="">
      <xdr:nvCxnSpPr>
        <xdr:cNvPr id="327" name="直線コネクタ 326"/>
        <xdr:cNvCxnSpPr/>
      </xdr:nvCxnSpPr>
      <xdr:spPr>
        <a:xfrm>
          <a:off x="13512800" y="1073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7" name="楕円 336"/>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38"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136706</xdr:rowOff>
    </xdr:from>
    <xdr:to>
      <xdr:col>77</xdr:col>
      <xdr:colOff>95250</xdr:colOff>
      <xdr:row>63</xdr:row>
      <xdr:rowOff>66856</xdr:rowOff>
    </xdr:to>
    <xdr:sp macro="" textlink="">
      <xdr:nvSpPr>
        <xdr:cNvPr id="339" name="楕円 338"/>
        <xdr:cNvSpPr/>
      </xdr:nvSpPr>
      <xdr:spPr>
        <a:xfrm>
          <a:off x="16129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51633</xdr:rowOff>
    </xdr:from>
    <xdr:ext cx="736600" cy="259045"/>
    <xdr:sp macro="" textlink="">
      <xdr:nvSpPr>
        <xdr:cNvPr id="340" name="テキスト ボックス 339"/>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1" name="楕円 340"/>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42" name="テキスト ボックス 34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72934</xdr:rowOff>
    </xdr:from>
    <xdr:to>
      <xdr:col>68</xdr:col>
      <xdr:colOff>203200</xdr:colOff>
      <xdr:row>63</xdr:row>
      <xdr:rowOff>3084</xdr:rowOff>
    </xdr:to>
    <xdr:sp macro="" textlink="">
      <xdr:nvSpPr>
        <xdr:cNvPr id="343" name="楕円 342"/>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44" name="テキスト ボックス 343"/>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45" name="楕円 344"/>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46" name="テキスト ボックス 345"/>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や繰上償還の実施により実質公債比率は下がってきているが、今後、公共施設整備や施設の老朽化に伴い普通建設事業費にかかる新規発行に対応できるよう繰上償還を含め計画的な償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16691</xdr:rowOff>
    </xdr:to>
    <xdr:cxnSp macro="">
      <xdr:nvCxnSpPr>
        <xdr:cNvPr id="381" name="直線コネクタ 380"/>
        <xdr:cNvCxnSpPr/>
      </xdr:nvCxnSpPr>
      <xdr:spPr>
        <a:xfrm flipV="1">
          <a:off x="16179800" y="68540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16691</xdr:rowOff>
    </xdr:from>
    <xdr:to>
      <xdr:col>77</xdr:col>
      <xdr:colOff>44450</xdr:colOff>
      <xdr:row>40</xdr:row>
      <xdr:rowOff>78740</xdr:rowOff>
    </xdr:to>
    <xdr:cxnSp macro="">
      <xdr:nvCxnSpPr>
        <xdr:cNvPr id="384" name="直線コネクタ 383"/>
        <xdr:cNvCxnSpPr/>
      </xdr:nvCxnSpPr>
      <xdr:spPr>
        <a:xfrm flipV="1">
          <a:off x="15290800" y="6874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10704</xdr:rowOff>
    </xdr:to>
    <xdr:cxnSp macro="">
      <xdr:nvCxnSpPr>
        <xdr:cNvPr id="387" name="直線コネクタ 386"/>
        <xdr:cNvCxnSpPr/>
      </xdr:nvCxnSpPr>
      <xdr:spPr>
        <a:xfrm flipV="1">
          <a:off x="14401800" y="69367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127907</xdr:rowOff>
    </xdr:to>
    <xdr:cxnSp macro="">
      <xdr:nvCxnSpPr>
        <xdr:cNvPr id="390" name="直線コネクタ 389"/>
        <xdr:cNvCxnSpPr/>
      </xdr:nvCxnSpPr>
      <xdr:spPr>
        <a:xfrm flipV="1">
          <a:off x="13512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137341</xdr:rowOff>
    </xdr:from>
    <xdr:to>
      <xdr:col>77</xdr:col>
      <xdr:colOff>95250</xdr:colOff>
      <xdr:row>40</xdr:row>
      <xdr:rowOff>67491</xdr:rowOff>
    </xdr:to>
    <xdr:sp macro="" textlink="">
      <xdr:nvSpPr>
        <xdr:cNvPr id="402" name="楕円 401"/>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403" name="テキスト ボックス 402"/>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06" name="楕円 405"/>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46281</xdr:rowOff>
    </xdr:from>
    <xdr:ext cx="762000" cy="259045"/>
    <xdr:sp macro="" textlink="">
      <xdr:nvSpPr>
        <xdr:cNvPr id="407" name="テキスト ボックス 406"/>
        <xdr:cNvSpPr txBox="1"/>
      </xdr:nvSpPr>
      <xdr:spPr>
        <a:xfrm>
          <a:off x="14020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債の抑制、繰上償還による地方債残高の減、財政調整基金及び公共施設等整備再生基金への積立などによる充当可能基金の増加により、将来負担額を充当可能財源が上回っているため将来負担比率は発生しなかった。</a:t>
          </a:r>
          <a:endParaRPr lang="ja-JP" altLang="ja-JP" sz="1400">
            <a:effectLst/>
          </a:endParaRPr>
        </a:p>
        <a:p>
          <a:r>
            <a:rPr kumimoji="1" lang="ja-JP" altLang="ja-JP" sz="1100">
              <a:solidFill>
                <a:schemeClr val="dk1"/>
              </a:solidFill>
              <a:effectLst/>
              <a:latin typeface="+mn-lt"/>
              <a:ea typeface="+mn-ea"/>
              <a:cs typeface="+mn-cs"/>
            </a:rPr>
            <a:t>　しかし、今後は公共施設整備や施設の老朽化に伴う普通建設事業費にかかる新規発行による地方債残高の増加が想定されるため、計画的な償還及び充当可能基金への積立を行い将来世代への負担をできる限り抑制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4" name="テキスト ボックス 453"/>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81582</xdr:rowOff>
    </xdr:from>
    <xdr:to>
      <xdr:col>64</xdr:col>
      <xdr:colOff>152400</xdr:colOff>
      <xdr:row>15</xdr:row>
      <xdr:rowOff>11732</xdr:rowOff>
    </xdr:to>
    <xdr:sp macro="" textlink="">
      <xdr:nvSpPr>
        <xdr:cNvPr id="460" name="楕円 459"/>
        <xdr:cNvSpPr/>
      </xdr:nvSpPr>
      <xdr:spPr>
        <a:xfrm>
          <a:off x="13462000" y="2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21909</xdr:rowOff>
    </xdr:from>
    <xdr:ext cx="762000" cy="259045"/>
    <xdr:sp macro="" textlink="">
      <xdr:nvSpPr>
        <xdr:cNvPr id="461" name="テキスト ボックス 460"/>
        <xdr:cNvSpPr txBox="1"/>
      </xdr:nvSpPr>
      <xdr:spPr>
        <a:xfrm>
          <a:off x="13131800" y="225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町村合併により、職員数は類似団体と比較して多いが、「会津美里町定員適正化計画」による定員管理等により、人件費に係る経常収支比率は、類似団体平均より</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ポイント低い</a:t>
          </a:r>
          <a:r>
            <a:rPr kumimoji="1" lang="en-US" altLang="ja-JP" sz="1100" baseline="0">
              <a:solidFill>
                <a:schemeClr val="dk1"/>
              </a:solidFill>
              <a:effectLst/>
              <a:latin typeface="+mn-lt"/>
              <a:ea typeface="+mn-ea"/>
              <a:cs typeface="+mn-cs"/>
            </a:rPr>
            <a:t>21.9</a:t>
          </a:r>
          <a:r>
            <a:rPr kumimoji="1" lang="ja-JP" altLang="ja-JP" sz="110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99568</xdr:rowOff>
    </xdr:to>
    <xdr:cxnSp macro="">
      <xdr:nvCxnSpPr>
        <xdr:cNvPr id="64" name="直線コネクタ 63"/>
        <xdr:cNvCxnSpPr/>
      </xdr:nvCxnSpPr>
      <xdr:spPr>
        <a:xfrm>
          <a:off x="3987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99568</xdr:rowOff>
    </xdr:to>
    <xdr:cxnSp macro="">
      <xdr:nvCxnSpPr>
        <xdr:cNvPr id="67" name="直線コネクタ 66"/>
        <xdr:cNvCxnSpPr/>
      </xdr:nvCxnSpPr>
      <xdr:spPr>
        <a:xfrm>
          <a:off x="3098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104140</xdr:rowOff>
    </xdr:to>
    <xdr:cxnSp macro="">
      <xdr:nvCxnSpPr>
        <xdr:cNvPr id="70" name="直線コネクタ 69"/>
        <xdr:cNvCxnSpPr/>
      </xdr:nvCxnSpPr>
      <xdr:spPr>
        <a:xfrm flipV="1">
          <a:off x="2209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108712</xdr:rowOff>
    </xdr:to>
    <xdr:cxnSp macro="">
      <xdr:nvCxnSpPr>
        <xdr:cNvPr id="73" name="直線コネクタ 72"/>
        <xdr:cNvCxnSpPr/>
      </xdr:nvCxnSpPr>
      <xdr:spPr>
        <a:xfrm flipV="1">
          <a:off x="1320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物件費に係る経常収支比率は、町村合併により類似の公共施設を複数抱えているため老朽化等による管理経費の増加により上昇傾向にある。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年度が減少した要因については一時的なものであり、今後も上昇傾向が続くことが想定されるため、</a:t>
          </a:r>
          <a:r>
            <a:rPr kumimoji="1" lang="ja-JP" altLang="ja-JP" sz="1100">
              <a:solidFill>
                <a:schemeClr val="dk1"/>
              </a:solidFill>
              <a:effectLst/>
              <a:latin typeface="+mn-lt"/>
              <a:ea typeface="+mn-ea"/>
              <a:cs typeface="+mn-cs"/>
            </a:rPr>
            <a:t>事務事業の見直しや公共施設の集約化等を図り経費の抑制に努める。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117475</xdr:rowOff>
    </xdr:from>
    <xdr:to>
      <xdr:col>82</xdr:col>
      <xdr:colOff>107950</xdr:colOff>
      <xdr:row>16</xdr:row>
      <xdr:rowOff>69850</xdr:rowOff>
    </xdr:to>
    <xdr:cxnSp macro="">
      <xdr:nvCxnSpPr>
        <xdr:cNvPr id="129" name="直線コネクタ 128"/>
        <xdr:cNvCxnSpPr/>
      </xdr:nvCxnSpPr>
      <xdr:spPr>
        <a:xfrm flipV="1">
          <a:off x="15671800" y="26892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69850</xdr:rowOff>
    </xdr:to>
    <xdr:cxnSp macro="">
      <xdr:nvCxnSpPr>
        <xdr:cNvPr id="132" name="直線コネクタ 131"/>
        <xdr:cNvCxnSpPr/>
      </xdr:nvCxnSpPr>
      <xdr:spPr>
        <a:xfrm>
          <a:off x="14782800" y="272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155575</xdr:rowOff>
    </xdr:to>
    <xdr:cxnSp macro="">
      <xdr:nvCxnSpPr>
        <xdr:cNvPr id="135" name="直線コネクタ 134"/>
        <xdr:cNvCxnSpPr/>
      </xdr:nvCxnSpPr>
      <xdr:spPr>
        <a:xfrm>
          <a:off x="13893800" y="2698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127000</xdr:rowOff>
    </xdr:to>
    <xdr:cxnSp macro="">
      <xdr:nvCxnSpPr>
        <xdr:cNvPr id="138" name="直線コネクタ 137"/>
        <xdr:cNvCxnSpPr/>
      </xdr:nvCxnSpPr>
      <xdr:spPr>
        <a:xfrm>
          <a:off x="13004800" y="262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66675</xdr:rowOff>
    </xdr:from>
    <xdr:to>
      <xdr:col>82</xdr:col>
      <xdr:colOff>158750</xdr:colOff>
      <xdr:row>15</xdr:row>
      <xdr:rowOff>168275</xdr:rowOff>
    </xdr:to>
    <xdr:sp macro="" textlink="">
      <xdr:nvSpPr>
        <xdr:cNvPr id="148" name="楕円 147"/>
        <xdr:cNvSpPr/>
      </xdr:nvSpPr>
      <xdr:spPr>
        <a:xfrm>
          <a:off x="164592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83202</xdr:rowOff>
    </xdr:from>
    <xdr:ext cx="762000" cy="259045"/>
    <xdr:sp macro="" textlink="">
      <xdr:nvSpPr>
        <xdr:cNvPr id="149" name="物件費該当値テキスト"/>
        <xdr:cNvSpPr txBox="1"/>
      </xdr:nvSpPr>
      <xdr:spPr>
        <a:xfrm>
          <a:off x="165989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1" name="テキスト ボックス 150"/>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52" name="楕円 151"/>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53" name="テキスト ボックス 152"/>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4" name="楕円 153"/>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5" name="テキスト ボックス 154"/>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6" name="楕円 155"/>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111777</xdr:rowOff>
    </xdr:from>
    <xdr:ext cx="762000" cy="259045"/>
    <xdr:sp macro="" textlink="">
      <xdr:nvSpPr>
        <xdr:cNvPr id="157" name="テキスト ボックス 156"/>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扶助費に係る経常収支比率は、類似団体の中でも特に低い比率となっているが、児童福祉、高齢者福祉及び障がい者福祉は年々増加傾向にあり、今後も増加することが予想される。</a:t>
          </a:r>
          <a:endParaRPr lang="ja-JP" altLang="ja-JP" sz="1400">
            <a:effectLst/>
          </a:endParaRPr>
        </a:p>
        <a:p>
          <a:r>
            <a:rPr kumimoji="1" lang="ja-JP" altLang="ja-JP" sz="1100">
              <a:solidFill>
                <a:schemeClr val="dk1"/>
              </a:solidFill>
              <a:effectLst/>
              <a:latin typeface="+mn-lt"/>
              <a:ea typeface="+mn-ea"/>
              <a:cs typeface="+mn-cs"/>
            </a:rPr>
            <a:t>　町独自のサービスについて範囲や内容が適正なものであるかを検証し、事業の集約化や見直しに努めできる限り増加幅の抑制を図る。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141288</xdr:rowOff>
    </xdr:from>
    <xdr:to>
      <xdr:col>24</xdr:col>
      <xdr:colOff>25400</xdr:colOff>
      <xdr:row>61</xdr:row>
      <xdr:rowOff>98425</xdr:rowOff>
    </xdr:to>
    <xdr:cxnSp macro="">
      <xdr:nvCxnSpPr>
        <xdr:cNvPr id="189" name="直線コネクタ 188"/>
        <xdr:cNvCxnSpPr/>
      </xdr:nvCxnSpPr>
      <xdr:spPr>
        <a:xfrm flipV="1">
          <a:off x="4826000" y="922813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90"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91" name="直線コネクタ 190"/>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56215</xdr:rowOff>
    </xdr:from>
    <xdr:ext cx="762000" cy="259045"/>
    <xdr:sp macro="" textlink="">
      <xdr:nvSpPr>
        <xdr:cNvPr id="192" name="扶助費最大値テキスト"/>
        <xdr:cNvSpPr txBox="1"/>
      </xdr:nvSpPr>
      <xdr:spPr>
        <a:xfrm>
          <a:off x="4914900" y="897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141288</xdr:rowOff>
    </xdr:from>
    <xdr:to>
      <xdr:col>24</xdr:col>
      <xdr:colOff>114300</xdr:colOff>
      <xdr:row>53</xdr:row>
      <xdr:rowOff>141288</xdr:rowOff>
    </xdr:to>
    <xdr:cxnSp macro="">
      <xdr:nvCxnSpPr>
        <xdr:cNvPr id="193" name="直線コネクタ 192"/>
        <xdr:cNvCxnSpPr/>
      </xdr:nvCxnSpPr>
      <xdr:spPr>
        <a:xfrm>
          <a:off x="4737100" y="922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155575</xdr:rowOff>
    </xdr:from>
    <xdr:to>
      <xdr:col>24</xdr:col>
      <xdr:colOff>25400</xdr:colOff>
      <xdr:row>53</xdr:row>
      <xdr:rowOff>169863</xdr:rowOff>
    </xdr:to>
    <xdr:cxnSp macro="">
      <xdr:nvCxnSpPr>
        <xdr:cNvPr id="194" name="直線コネクタ 193"/>
        <xdr:cNvCxnSpPr/>
      </xdr:nvCxnSpPr>
      <xdr:spPr>
        <a:xfrm flipV="1">
          <a:off x="3987800" y="92424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5415</xdr:rowOff>
    </xdr:from>
    <xdr:ext cx="762000" cy="259045"/>
    <xdr:sp macro="" textlink="">
      <xdr:nvSpPr>
        <xdr:cNvPr id="195" name="扶助費平均値テキスト"/>
        <xdr:cNvSpPr txBox="1"/>
      </xdr:nvSpPr>
      <xdr:spPr>
        <a:xfrm>
          <a:off x="4914900" y="977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33338</xdr:rowOff>
    </xdr:from>
    <xdr:to>
      <xdr:col>24</xdr:col>
      <xdr:colOff>76200</xdr:colOff>
      <xdr:row>57</xdr:row>
      <xdr:rowOff>134938</xdr:rowOff>
    </xdr:to>
    <xdr:sp macro="" textlink="">
      <xdr:nvSpPr>
        <xdr:cNvPr id="196" name="フローチャート: 判断 195"/>
        <xdr:cNvSpPr/>
      </xdr:nvSpPr>
      <xdr:spPr>
        <a:xfrm>
          <a:off x="47752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98425</xdr:rowOff>
    </xdr:from>
    <xdr:to>
      <xdr:col>19</xdr:col>
      <xdr:colOff>187325</xdr:colOff>
      <xdr:row>53</xdr:row>
      <xdr:rowOff>169863</xdr:rowOff>
    </xdr:to>
    <xdr:cxnSp macro="">
      <xdr:nvCxnSpPr>
        <xdr:cNvPr id="197" name="直線コネクタ 196"/>
        <xdr:cNvCxnSpPr/>
      </xdr:nvCxnSpPr>
      <xdr:spPr>
        <a:xfrm>
          <a:off x="3098800" y="91852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8" name="フローチャート: 判断 197"/>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9" name="テキスト ボックス 198"/>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98425</xdr:rowOff>
    </xdr:from>
    <xdr:to>
      <xdr:col>15</xdr:col>
      <xdr:colOff>98425</xdr:colOff>
      <xdr:row>53</xdr:row>
      <xdr:rowOff>98425</xdr:rowOff>
    </xdr:to>
    <xdr:cxnSp macro="">
      <xdr:nvCxnSpPr>
        <xdr:cNvPr id="200" name="直線コネクタ 199"/>
        <xdr:cNvCxnSpPr/>
      </xdr:nvCxnSpPr>
      <xdr:spPr>
        <a:xfrm>
          <a:off x="2209800" y="918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201" name="フローチャート: 判断 20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2" name="テキスト ボックス 20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84138</xdr:rowOff>
    </xdr:from>
    <xdr:to>
      <xdr:col>11</xdr:col>
      <xdr:colOff>9525</xdr:colOff>
      <xdr:row>53</xdr:row>
      <xdr:rowOff>98425</xdr:rowOff>
    </xdr:to>
    <xdr:cxnSp macro="">
      <xdr:nvCxnSpPr>
        <xdr:cNvPr id="203" name="直線コネクタ 202"/>
        <xdr:cNvCxnSpPr/>
      </xdr:nvCxnSpPr>
      <xdr:spPr>
        <a:xfrm>
          <a:off x="1320800" y="9170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4" name="フローチャート: 判断 203"/>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5" name="テキスト ボックス 204"/>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6" name="フローチャート: 判断 205"/>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7" name="テキスト ボックス 206"/>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104775</xdr:rowOff>
    </xdr:from>
    <xdr:to>
      <xdr:col>24</xdr:col>
      <xdr:colOff>76200</xdr:colOff>
      <xdr:row>54</xdr:row>
      <xdr:rowOff>34925</xdr:rowOff>
    </xdr:to>
    <xdr:sp macro="" textlink="">
      <xdr:nvSpPr>
        <xdr:cNvPr id="213" name="楕円 212"/>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13352</xdr:rowOff>
    </xdr:from>
    <xdr:ext cx="762000" cy="259045"/>
    <xdr:sp macro="" textlink="">
      <xdr:nvSpPr>
        <xdr:cNvPr id="214" name="扶助費該当値テキスト"/>
        <xdr:cNvSpPr txBox="1"/>
      </xdr:nvSpPr>
      <xdr:spPr>
        <a:xfrm>
          <a:off x="4914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119063</xdr:rowOff>
    </xdr:from>
    <xdr:to>
      <xdr:col>20</xdr:col>
      <xdr:colOff>38100</xdr:colOff>
      <xdr:row>54</xdr:row>
      <xdr:rowOff>49213</xdr:rowOff>
    </xdr:to>
    <xdr:sp macro="" textlink="">
      <xdr:nvSpPr>
        <xdr:cNvPr id="215" name="楕円 214"/>
        <xdr:cNvSpPr/>
      </xdr:nvSpPr>
      <xdr:spPr>
        <a:xfrm>
          <a:off x="3937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59390</xdr:rowOff>
    </xdr:from>
    <xdr:ext cx="736600" cy="259045"/>
    <xdr:sp macro="" textlink="">
      <xdr:nvSpPr>
        <xdr:cNvPr id="216" name="テキスト ボックス 215"/>
        <xdr:cNvSpPr txBox="1"/>
      </xdr:nvSpPr>
      <xdr:spPr>
        <a:xfrm>
          <a:off x="3606800" y="897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47625</xdr:rowOff>
    </xdr:from>
    <xdr:to>
      <xdr:col>15</xdr:col>
      <xdr:colOff>149225</xdr:colOff>
      <xdr:row>53</xdr:row>
      <xdr:rowOff>149225</xdr:rowOff>
    </xdr:to>
    <xdr:sp macro="" textlink="">
      <xdr:nvSpPr>
        <xdr:cNvPr id="217" name="楕円 216"/>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159402</xdr:rowOff>
    </xdr:from>
    <xdr:ext cx="762000" cy="259045"/>
    <xdr:sp macro="" textlink="">
      <xdr:nvSpPr>
        <xdr:cNvPr id="218" name="テキスト ボックス 217"/>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47625</xdr:rowOff>
    </xdr:from>
    <xdr:to>
      <xdr:col>11</xdr:col>
      <xdr:colOff>60325</xdr:colOff>
      <xdr:row>53</xdr:row>
      <xdr:rowOff>149225</xdr:rowOff>
    </xdr:to>
    <xdr:sp macro="" textlink="">
      <xdr:nvSpPr>
        <xdr:cNvPr id="219" name="楕円 218"/>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159402</xdr:rowOff>
    </xdr:from>
    <xdr:ext cx="762000" cy="259045"/>
    <xdr:sp macro="" textlink="">
      <xdr:nvSpPr>
        <xdr:cNvPr id="220" name="テキスト ボックス 219"/>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33338</xdr:rowOff>
    </xdr:from>
    <xdr:to>
      <xdr:col>6</xdr:col>
      <xdr:colOff>171450</xdr:colOff>
      <xdr:row>53</xdr:row>
      <xdr:rowOff>134938</xdr:rowOff>
    </xdr:to>
    <xdr:sp macro="" textlink="">
      <xdr:nvSpPr>
        <xdr:cNvPr id="221" name="楕円 220"/>
        <xdr:cNvSpPr/>
      </xdr:nvSpPr>
      <xdr:spPr>
        <a:xfrm>
          <a:off x="1270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145115</xdr:rowOff>
    </xdr:from>
    <xdr:ext cx="762000" cy="259045"/>
    <xdr:sp macro="" textlink="">
      <xdr:nvSpPr>
        <xdr:cNvPr id="222" name="テキスト ボックス 221"/>
        <xdr:cNvSpPr txBox="1"/>
      </xdr:nvSpPr>
      <xdr:spPr>
        <a:xfrm>
          <a:off x="939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その他にかかる経常収支比率は、類似団体平均より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今後は各会計の財政健全化に向けた取組みを実施し繰出金等の抑制に努める。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50" name="直線コネクタ 249"/>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3"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4" name="直線コネクタ 253"/>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138430</xdr:rowOff>
    </xdr:to>
    <xdr:cxnSp macro="">
      <xdr:nvCxnSpPr>
        <xdr:cNvPr id="255" name="直線コネクタ 254"/>
        <xdr:cNvCxnSpPr/>
      </xdr:nvCxnSpPr>
      <xdr:spPr>
        <a:xfrm>
          <a:off x="15671800" y="9796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6"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62230</xdr:rowOff>
    </xdr:to>
    <xdr:cxnSp macro="">
      <xdr:nvCxnSpPr>
        <xdr:cNvPr id="258" name="直線コネクタ 257"/>
        <xdr:cNvCxnSpPr/>
      </xdr:nvCxnSpPr>
      <xdr:spPr>
        <a:xfrm flipV="1">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9" name="フローチャート: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62230</xdr:rowOff>
    </xdr:to>
    <xdr:cxnSp macro="">
      <xdr:nvCxnSpPr>
        <xdr:cNvPr id="261" name="直線コネクタ 260"/>
        <xdr:cNvCxnSpPr/>
      </xdr:nvCxnSpPr>
      <xdr:spPr>
        <a:xfrm>
          <a:off x="13893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2" name="フローチャート: 判断 261"/>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3" name="テキスト ボックス 26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8890</xdr:rowOff>
    </xdr:to>
    <xdr:cxnSp macro="">
      <xdr:nvCxnSpPr>
        <xdr:cNvPr id="264" name="直線コネクタ 263"/>
        <xdr:cNvCxnSpPr/>
      </xdr:nvCxnSpPr>
      <xdr:spPr>
        <a:xfrm>
          <a:off x="13004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7" name="フローチャート: 判断 266"/>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8" name="テキスト ボックス 267"/>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4" name="楕円 27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6" name="楕円 27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7" name="テキスト ボックス 27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8" name="楕円 27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9" name="テキスト ボックス 278"/>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80" name="楕円 279"/>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81" name="テキスト ボックス 280"/>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2" name="楕円 281"/>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3" name="テキスト ボックス 282"/>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補助費に係る経常収支比率は、類似団体平均を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今後は「会津美里町補助金等検討第三者委員会」からの提言書に基づき事業の見直しを行うとともに、社会経済情勢の変化に応じ多様化、高度化する住民ニーズにも対応できるよう努める。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11" name="直線コネクタ 310"/>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2"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3" name="直線コネクタ 312"/>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4"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5" name="直線コネクタ 314"/>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138430</xdr:rowOff>
    </xdr:to>
    <xdr:cxnSp macro="">
      <xdr:nvCxnSpPr>
        <xdr:cNvPr id="316" name="直線コネクタ 315"/>
        <xdr:cNvCxnSpPr/>
      </xdr:nvCxnSpPr>
      <xdr:spPr>
        <a:xfrm>
          <a:off x="15671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7"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8" name="フローチャート: 判断 317"/>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130810</xdr:rowOff>
    </xdr:to>
    <xdr:cxnSp macro="">
      <xdr:nvCxnSpPr>
        <xdr:cNvPr id="319" name="直線コネクタ 318"/>
        <xdr:cNvCxnSpPr/>
      </xdr:nvCxnSpPr>
      <xdr:spPr>
        <a:xfrm>
          <a:off x="14782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20" name="フローチャート: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100330</xdr:rowOff>
    </xdr:to>
    <xdr:cxnSp macro="">
      <xdr:nvCxnSpPr>
        <xdr:cNvPr id="322" name="直線コネクタ 321"/>
        <xdr:cNvCxnSpPr/>
      </xdr:nvCxnSpPr>
      <xdr:spPr>
        <a:xfrm>
          <a:off x="13893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3" name="フローチャート: 判断 322"/>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4" name="テキスト ボックス 323"/>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92710</xdr:rowOff>
    </xdr:to>
    <xdr:cxnSp macro="">
      <xdr:nvCxnSpPr>
        <xdr:cNvPr id="325" name="直線コネクタ 324"/>
        <xdr:cNvCxnSpPr/>
      </xdr:nvCxnSpPr>
      <xdr:spPr>
        <a:xfrm flipV="1">
          <a:off x="13004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6" name="フローチャート: 判断 325"/>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7" name="テキスト ボックス 326"/>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8" name="フローチャート: 判断 327"/>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9" name="テキスト ボックス 328"/>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5" name="楕円 33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6"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7" name="楕円 336"/>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8" name="テキスト ボックス 337"/>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9" name="楕円 338"/>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40" name="テキスト ボックス 339"/>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41" name="楕円 340"/>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42" name="テキスト ボックス 341"/>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3" name="楕円 34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4" name="テキスト ボックス 343"/>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新規発行債を標準財政規模の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％以内に抑制することや繰上償還による地方債残高の減少により公債費に係る経常収支比率は、下がっているものの類似団体平均と比較して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公債費に係る経常収支比率の上昇を抑えつつ、公共施設整備及び公共施設の老朽化、集約化に伴う普通建設事業費に係る新規発行に対応できるように、繰上償還を含め計画的な償還により地方債償還金の縮減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2" name="直線コネクタ 371"/>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4" name="直線コネクタ 37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5"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6" name="直線コネクタ 375"/>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77</xdr:row>
      <xdr:rowOff>168911</xdr:rowOff>
    </xdr:to>
    <xdr:cxnSp macro="">
      <xdr:nvCxnSpPr>
        <xdr:cNvPr id="377" name="直線コネクタ 376"/>
        <xdr:cNvCxnSpPr/>
      </xdr:nvCxnSpPr>
      <xdr:spPr>
        <a:xfrm>
          <a:off x="3987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フローチャート: 判断 37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5080</xdr:rowOff>
    </xdr:to>
    <xdr:cxnSp macro="">
      <xdr:nvCxnSpPr>
        <xdr:cNvPr id="380" name="直線コネクタ 379"/>
        <xdr:cNvCxnSpPr/>
      </xdr:nvCxnSpPr>
      <xdr:spPr>
        <a:xfrm flipV="1">
          <a:off x="3098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81" name="フローチャート: 判断 38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96520</xdr:rowOff>
    </xdr:to>
    <xdr:cxnSp macro="">
      <xdr:nvCxnSpPr>
        <xdr:cNvPr id="383" name="直線コネクタ 382"/>
        <xdr:cNvCxnSpPr/>
      </xdr:nvCxnSpPr>
      <xdr:spPr>
        <a:xfrm flipV="1">
          <a:off x="2209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4" name="フローチャート: 判断 383"/>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5" name="テキスト ボックス 38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96520</xdr:rowOff>
    </xdr:to>
    <xdr:cxnSp macro="">
      <xdr:nvCxnSpPr>
        <xdr:cNvPr id="386" name="直線コネクタ 385"/>
        <xdr:cNvCxnSpPr/>
      </xdr:nvCxnSpPr>
      <xdr:spPr>
        <a:xfrm>
          <a:off x="1320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7" name="フローチャート: 判断 386"/>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9" name="フローチャート: 判断 388"/>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0" name="テキスト ボックス 389"/>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6" name="楕円 395"/>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7"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8" name="楕円 39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9" name="テキスト ボックス 39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400" name="楕円 399"/>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401" name="テキスト ボックス 400"/>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402" name="楕円 401"/>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403" name="テキスト ボックス 402"/>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4" name="楕円 403"/>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5" name="テキスト ボックス 404"/>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公債費以外の経常収支比率は、類似団体平均より</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今後は、公共施設の整理・統合等によるコストの抑制を図るとともに事務事業の見直しを行い経費の抑制に努める。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3" name="直線コネクタ 432"/>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4"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5" name="直線コネクタ 434"/>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6"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7" name="直線コネクタ 436"/>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76</xdr:row>
      <xdr:rowOff>161289</xdr:rowOff>
    </xdr:to>
    <xdr:cxnSp macro="">
      <xdr:nvCxnSpPr>
        <xdr:cNvPr id="438" name="直線コネクタ 437"/>
        <xdr:cNvCxnSpPr/>
      </xdr:nvCxnSpPr>
      <xdr:spPr>
        <a:xfrm>
          <a:off x="15671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9"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0" name="フローチャート: 判断 439"/>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76</xdr:row>
      <xdr:rowOff>153670</xdr:rowOff>
    </xdr:to>
    <xdr:cxnSp macro="">
      <xdr:nvCxnSpPr>
        <xdr:cNvPr id="441" name="直線コネクタ 440"/>
        <xdr:cNvCxnSpPr/>
      </xdr:nvCxnSpPr>
      <xdr:spPr>
        <a:xfrm>
          <a:off x="14782800" y="13122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2" name="フローチャート: 判断 441"/>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3" name="テキスト ボックス 442"/>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92711</xdr:rowOff>
    </xdr:to>
    <xdr:cxnSp macro="">
      <xdr:nvCxnSpPr>
        <xdr:cNvPr id="444" name="直線コネクタ 443"/>
        <xdr:cNvCxnSpPr/>
      </xdr:nvCxnSpPr>
      <xdr:spPr>
        <a:xfrm>
          <a:off x="13893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5" name="フローチャート: 判断 444"/>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6" name="テキスト ボックス 445"/>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50800</xdr:rowOff>
    </xdr:to>
    <xdr:cxnSp macro="">
      <xdr:nvCxnSpPr>
        <xdr:cNvPr id="447" name="直線コネクタ 446"/>
        <xdr:cNvCxnSpPr/>
      </xdr:nvCxnSpPr>
      <xdr:spPr>
        <a:xfrm>
          <a:off x="13004800" y="13046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8" name="フローチャート: 判断 447"/>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9" name="テキスト ボックス 448"/>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0" name="フローチャート: 判断 449"/>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51" name="テキスト ボックス 450"/>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57" name="楕円 456"/>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58"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59" name="楕円 458"/>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60" name="テキスト ボックス 45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61" name="楕円 460"/>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62" name="テキスト ボックス 461"/>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63" name="楕円 462"/>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64" name="テキスト ボックス 46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65" name="楕円 464"/>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66" name="テキスト ボックス 465"/>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114569</xdr:rowOff>
    </xdr:from>
    <xdr:to>
      <xdr:col>29</xdr:col>
      <xdr:colOff>127000</xdr:colOff>
      <xdr:row>15</xdr:row>
      <xdr:rowOff>125852</xdr:rowOff>
    </xdr:to>
    <xdr:cxnSp macro="">
      <xdr:nvCxnSpPr>
        <xdr:cNvPr id="52" name="直線コネクタ 51"/>
        <xdr:cNvCxnSpPr/>
      </xdr:nvCxnSpPr>
      <xdr:spPr bwMode="auto">
        <a:xfrm flipV="1">
          <a:off x="5003800" y="2733944"/>
          <a:ext cx="6477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125852</xdr:rowOff>
    </xdr:from>
    <xdr:to>
      <xdr:col>26</xdr:col>
      <xdr:colOff>50800</xdr:colOff>
      <xdr:row>16</xdr:row>
      <xdr:rowOff>21822</xdr:rowOff>
    </xdr:to>
    <xdr:cxnSp macro="">
      <xdr:nvCxnSpPr>
        <xdr:cNvPr id="55" name="直線コネクタ 54"/>
        <xdr:cNvCxnSpPr/>
      </xdr:nvCxnSpPr>
      <xdr:spPr bwMode="auto">
        <a:xfrm flipV="1">
          <a:off x="4305300" y="2745227"/>
          <a:ext cx="698500" cy="6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10702</xdr:rowOff>
    </xdr:from>
    <xdr:to>
      <xdr:col>22</xdr:col>
      <xdr:colOff>114300</xdr:colOff>
      <xdr:row>16</xdr:row>
      <xdr:rowOff>21822</xdr:rowOff>
    </xdr:to>
    <xdr:cxnSp macro="">
      <xdr:nvCxnSpPr>
        <xdr:cNvPr id="58" name="直線コネクタ 57"/>
        <xdr:cNvCxnSpPr/>
      </xdr:nvCxnSpPr>
      <xdr:spPr bwMode="auto">
        <a:xfrm>
          <a:off x="3606800" y="2801527"/>
          <a:ext cx="698500" cy="1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10702</xdr:rowOff>
    </xdr:from>
    <xdr:to>
      <xdr:col>18</xdr:col>
      <xdr:colOff>177800</xdr:colOff>
      <xdr:row>16</xdr:row>
      <xdr:rowOff>26802</xdr:rowOff>
    </xdr:to>
    <xdr:cxnSp macro="">
      <xdr:nvCxnSpPr>
        <xdr:cNvPr id="61" name="直線コネクタ 60"/>
        <xdr:cNvCxnSpPr/>
      </xdr:nvCxnSpPr>
      <xdr:spPr bwMode="auto">
        <a:xfrm flipV="1">
          <a:off x="2908300" y="280152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63769</xdr:rowOff>
    </xdr:from>
    <xdr:to>
      <xdr:col>29</xdr:col>
      <xdr:colOff>177800</xdr:colOff>
      <xdr:row>15</xdr:row>
      <xdr:rowOff>165369</xdr:rowOff>
    </xdr:to>
    <xdr:sp macro="" textlink="">
      <xdr:nvSpPr>
        <xdr:cNvPr id="71" name="楕円 70"/>
        <xdr:cNvSpPr/>
      </xdr:nvSpPr>
      <xdr:spPr bwMode="auto">
        <a:xfrm>
          <a:off x="5600700" y="268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80296</xdr:rowOff>
    </xdr:from>
    <xdr:ext cx="762000" cy="259045"/>
    <xdr:sp macro="" textlink="">
      <xdr:nvSpPr>
        <xdr:cNvPr id="72" name="人口1人当たり決算額の推移該当値テキスト130"/>
        <xdr:cNvSpPr txBox="1"/>
      </xdr:nvSpPr>
      <xdr:spPr>
        <a:xfrm>
          <a:off x="5740400" y="252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75052</xdr:rowOff>
    </xdr:from>
    <xdr:to>
      <xdr:col>26</xdr:col>
      <xdr:colOff>101600</xdr:colOff>
      <xdr:row>16</xdr:row>
      <xdr:rowOff>5202</xdr:rowOff>
    </xdr:to>
    <xdr:sp macro="" textlink="">
      <xdr:nvSpPr>
        <xdr:cNvPr id="73" name="楕円 72"/>
        <xdr:cNvSpPr/>
      </xdr:nvSpPr>
      <xdr:spPr bwMode="auto">
        <a:xfrm>
          <a:off x="4953000" y="269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15379</xdr:rowOff>
    </xdr:from>
    <xdr:ext cx="736600" cy="259045"/>
    <xdr:sp macro="" textlink="">
      <xdr:nvSpPr>
        <xdr:cNvPr id="74" name="テキスト ボックス 73"/>
        <xdr:cNvSpPr txBox="1"/>
      </xdr:nvSpPr>
      <xdr:spPr>
        <a:xfrm>
          <a:off x="4622800" y="246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142472</xdr:rowOff>
    </xdr:from>
    <xdr:to>
      <xdr:col>22</xdr:col>
      <xdr:colOff>165100</xdr:colOff>
      <xdr:row>16</xdr:row>
      <xdr:rowOff>72622</xdr:rowOff>
    </xdr:to>
    <xdr:sp macro="" textlink="">
      <xdr:nvSpPr>
        <xdr:cNvPr id="75" name="楕円 74"/>
        <xdr:cNvSpPr/>
      </xdr:nvSpPr>
      <xdr:spPr bwMode="auto">
        <a:xfrm>
          <a:off x="4254500" y="276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82799</xdr:rowOff>
    </xdr:from>
    <xdr:ext cx="762000" cy="259045"/>
    <xdr:sp macro="" textlink="">
      <xdr:nvSpPr>
        <xdr:cNvPr id="76" name="テキスト ボックス 75"/>
        <xdr:cNvSpPr txBox="1"/>
      </xdr:nvSpPr>
      <xdr:spPr>
        <a:xfrm>
          <a:off x="3924300" y="253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131352</xdr:rowOff>
    </xdr:from>
    <xdr:to>
      <xdr:col>19</xdr:col>
      <xdr:colOff>38100</xdr:colOff>
      <xdr:row>16</xdr:row>
      <xdr:rowOff>61502</xdr:rowOff>
    </xdr:to>
    <xdr:sp macro="" textlink="">
      <xdr:nvSpPr>
        <xdr:cNvPr id="77" name="楕円 76"/>
        <xdr:cNvSpPr/>
      </xdr:nvSpPr>
      <xdr:spPr bwMode="auto">
        <a:xfrm>
          <a:off x="3556000" y="275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71679</xdr:rowOff>
    </xdr:from>
    <xdr:ext cx="762000" cy="259045"/>
    <xdr:sp macro="" textlink="">
      <xdr:nvSpPr>
        <xdr:cNvPr id="78" name="テキスト ボックス 77"/>
        <xdr:cNvSpPr txBox="1"/>
      </xdr:nvSpPr>
      <xdr:spPr>
        <a:xfrm>
          <a:off x="3225800" y="25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147452</xdr:rowOff>
    </xdr:from>
    <xdr:to>
      <xdr:col>15</xdr:col>
      <xdr:colOff>101600</xdr:colOff>
      <xdr:row>16</xdr:row>
      <xdr:rowOff>77602</xdr:rowOff>
    </xdr:to>
    <xdr:sp macro="" textlink="">
      <xdr:nvSpPr>
        <xdr:cNvPr id="79" name="楕円 78"/>
        <xdr:cNvSpPr/>
      </xdr:nvSpPr>
      <xdr:spPr bwMode="auto">
        <a:xfrm>
          <a:off x="2857500" y="276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87779</xdr:rowOff>
    </xdr:from>
    <xdr:ext cx="762000" cy="259045"/>
    <xdr:sp macro="" textlink="">
      <xdr:nvSpPr>
        <xdr:cNvPr id="80" name="テキスト ボックス 79"/>
        <xdr:cNvSpPr txBox="1"/>
      </xdr:nvSpPr>
      <xdr:spPr>
        <a:xfrm>
          <a:off x="2527300" y="253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124691</xdr:rowOff>
    </xdr:from>
    <xdr:to>
      <xdr:col>29</xdr:col>
      <xdr:colOff>127000</xdr:colOff>
      <xdr:row>36</xdr:row>
      <xdr:rowOff>144007</xdr:rowOff>
    </xdr:to>
    <xdr:cxnSp macro="">
      <xdr:nvCxnSpPr>
        <xdr:cNvPr id="112" name="直線コネクタ 111"/>
        <xdr:cNvCxnSpPr/>
      </xdr:nvCxnSpPr>
      <xdr:spPr bwMode="auto">
        <a:xfrm flipV="1">
          <a:off x="5003800" y="7077941"/>
          <a:ext cx="6477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130384</xdr:rowOff>
    </xdr:from>
    <xdr:to>
      <xdr:col>26</xdr:col>
      <xdr:colOff>50800</xdr:colOff>
      <xdr:row>36</xdr:row>
      <xdr:rowOff>144007</xdr:rowOff>
    </xdr:to>
    <xdr:cxnSp macro="">
      <xdr:nvCxnSpPr>
        <xdr:cNvPr id="115" name="直線コネクタ 114"/>
        <xdr:cNvCxnSpPr/>
      </xdr:nvCxnSpPr>
      <xdr:spPr bwMode="auto">
        <a:xfrm>
          <a:off x="4305300" y="7083634"/>
          <a:ext cx="698500" cy="1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69530</xdr:rowOff>
    </xdr:from>
    <xdr:to>
      <xdr:col>22</xdr:col>
      <xdr:colOff>114300</xdr:colOff>
      <xdr:row>36</xdr:row>
      <xdr:rowOff>130384</xdr:rowOff>
    </xdr:to>
    <xdr:cxnSp macro="">
      <xdr:nvCxnSpPr>
        <xdr:cNvPr id="118" name="直線コネクタ 117"/>
        <xdr:cNvCxnSpPr/>
      </xdr:nvCxnSpPr>
      <xdr:spPr bwMode="auto">
        <a:xfrm>
          <a:off x="3606800" y="7022780"/>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312669</xdr:rowOff>
    </xdr:from>
    <xdr:to>
      <xdr:col>18</xdr:col>
      <xdr:colOff>177800</xdr:colOff>
      <xdr:row>36</xdr:row>
      <xdr:rowOff>69530</xdr:rowOff>
    </xdr:to>
    <xdr:cxnSp macro="">
      <xdr:nvCxnSpPr>
        <xdr:cNvPr id="121" name="直線コネクタ 120"/>
        <xdr:cNvCxnSpPr/>
      </xdr:nvCxnSpPr>
      <xdr:spPr bwMode="auto">
        <a:xfrm>
          <a:off x="2908300" y="6923019"/>
          <a:ext cx="698500" cy="9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73891</xdr:rowOff>
    </xdr:from>
    <xdr:to>
      <xdr:col>29</xdr:col>
      <xdr:colOff>177800</xdr:colOff>
      <xdr:row>37</xdr:row>
      <xdr:rowOff>4041</xdr:rowOff>
    </xdr:to>
    <xdr:sp macro="" textlink="">
      <xdr:nvSpPr>
        <xdr:cNvPr id="131" name="楕円 130"/>
        <xdr:cNvSpPr/>
      </xdr:nvSpPr>
      <xdr:spPr bwMode="auto">
        <a:xfrm>
          <a:off x="5600700" y="702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261868</xdr:rowOff>
    </xdr:from>
    <xdr:ext cx="762000" cy="259045"/>
    <xdr:sp macro="" textlink="">
      <xdr:nvSpPr>
        <xdr:cNvPr id="132" name="人口1人当たり決算額の推移該当値テキスト445"/>
        <xdr:cNvSpPr txBox="1"/>
      </xdr:nvSpPr>
      <xdr:spPr>
        <a:xfrm>
          <a:off x="5740400" y="687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93207</xdr:rowOff>
    </xdr:from>
    <xdr:to>
      <xdr:col>26</xdr:col>
      <xdr:colOff>101600</xdr:colOff>
      <xdr:row>37</xdr:row>
      <xdr:rowOff>23357</xdr:rowOff>
    </xdr:to>
    <xdr:sp macro="" textlink="">
      <xdr:nvSpPr>
        <xdr:cNvPr id="133" name="楕円 132"/>
        <xdr:cNvSpPr/>
      </xdr:nvSpPr>
      <xdr:spPr bwMode="auto">
        <a:xfrm>
          <a:off x="4953000" y="704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204984</xdr:rowOff>
    </xdr:from>
    <xdr:ext cx="736600" cy="259045"/>
    <xdr:sp macro="" textlink="">
      <xdr:nvSpPr>
        <xdr:cNvPr id="134" name="テキスト ボックス 133"/>
        <xdr:cNvSpPr txBox="1"/>
      </xdr:nvSpPr>
      <xdr:spPr>
        <a:xfrm>
          <a:off x="4622800" y="681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79584</xdr:rowOff>
    </xdr:from>
    <xdr:to>
      <xdr:col>22</xdr:col>
      <xdr:colOff>165100</xdr:colOff>
      <xdr:row>37</xdr:row>
      <xdr:rowOff>9734</xdr:rowOff>
    </xdr:to>
    <xdr:sp macro="" textlink="">
      <xdr:nvSpPr>
        <xdr:cNvPr id="135" name="楕円 134"/>
        <xdr:cNvSpPr/>
      </xdr:nvSpPr>
      <xdr:spPr bwMode="auto">
        <a:xfrm>
          <a:off x="4254500" y="703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191361</xdr:rowOff>
    </xdr:from>
    <xdr:ext cx="762000" cy="259045"/>
    <xdr:sp macro="" textlink="">
      <xdr:nvSpPr>
        <xdr:cNvPr id="136" name="テキスト ボックス 135"/>
        <xdr:cNvSpPr txBox="1"/>
      </xdr:nvSpPr>
      <xdr:spPr>
        <a:xfrm>
          <a:off x="3924300" y="68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18730</xdr:rowOff>
    </xdr:from>
    <xdr:to>
      <xdr:col>19</xdr:col>
      <xdr:colOff>38100</xdr:colOff>
      <xdr:row>36</xdr:row>
      <xdr:rowOff>120330</xdr:rowOff>
    </xdr:to>
    <xdr:sp macro="" textlink="">
      <xdr:nvSpPr>
        <xdr:cNvPr id="137" name="楕円 136"/>
        <xdr:cNvSpPr/>
      </xdr:nvSpPr>
      <xdr:spPr bwMode="auto">
        <a:xfrm>
          <a:off x="3556000" y="697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130507</xdr:rowOff>
    </xdr:from>
    <xdr:ext cx="762000" cy="259045"/>
    <xdr:sp macro="" textlink="">
      <xdr:nvSpPr>
        <xdr:cNvPr id="138" name="テキスト ボックス 137"/>
        <xdr:cNvSpPr txBox="1"/>
      </xdr:nvSpPr>
      <xdr:spPr>
        <a:xfrm>
          <a:off x="3225800" y="67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261869</xdr:rowOff>
    </xdr:from>
    <xdr:to>
      <xdr:col>15</xdr:col>
      <xdr:colOff>101600</xdr:colOff>
      <xdr:row>36</xdr:row>
      <xdr:rowOff>20569</xdr:rowOff>
    </xdr:to>
    <xdr:sp macro="" textlink="">
      <xdr:nvSpPr>
        <xdr:cNvPr id="139" name="楕円 138"/>
        <xdr:cNvSpPr/>
      </xdr:nvSpPr>
      <xdr:spPr bwMode="auto">
        <a:xfrm>
          <a:off x="2857500" y="687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30746</xdr:rowOff>
    </xdr:from>
    <xdr:ext cx="762000" cy="259045"/>
    <xdr:sp macro="" textlink="">
      <xdr:nvSpPr>
        <xdr:cNvPr id="140" name="テキスト ボックス 139"/>
        <xdr:cNvSpPr txBox="1"/>
      </xdr:nvSpPr>
      <xdr:spPr>
        <a:xfrm>
          <a:off x="2527300" y="664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112878</xdr:rowOff>
    </xdr:from>
    <xdr:to>
      <xdr:col>24</xdr:col>
      <xdr:colOff>63500</xdr:colOff>
      <xdr:row>34</xdr:row>
      <xdr:rowOff>121107</xdr:rowOff>
    </xdr:to>
    <xdr:cxnSp macro="">
      <xdr:nvCxnSpPr>
        <xdr:cNvPr id="61" name="直線コネクタ 60"/>
        <xdr:cNvCxnSpPr/>
      </xdr:nvCxnSpPr>
      <xdr:spPr>
        <a:xfrm flipV="1">
          <a:off x="3797300" y="594217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106553</xdr:rowOff>
    </xdr:from>
    <xdr:to>
      <xdr:col>19</xdr:col>
      <xdr:colOff>177800</xdr:colOff>
      <xdr:row>34</xdr:row>
      <xdr:rowOff>121107</xdr:rowOff>
    </xdr:to>
    <xdr:cxnSp macro="">
      <xdr:nvCxnSpPr>
        <xdr:cNvPr id="64" name="直線コネクタ 63"/>
        <xdr:cNvCxnSpPr/>
      </xdr:nvCxnSpPr>
      <xdr:spPr>
        <a:xfrm>
          <a:off x="2908300" y="593585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106553</xdr:rowOff>
    </xdr:from>
    <xdr:to>
      <xdr:col>15</xdr:col>
      <xdr:colOff>50800</xdr:colOff>
      <xdr:row>34</xdr:row>
      <xdr:rowOff>125184</xdr:rowOff>
    </xdr:to>
    <xdr:cxnSp macro="">
      <xdr:nvCxnSpPr>
        <xdr:cNvPr id="67" name="直線コネクタ 66"/>
        <xdr:cNvCxnSpPr/>
      </xdr:nvCxnSpPr>
      <xdr:spPr>
        <a:xfrm flipV="1">
          <a:off x="2019300" y="593585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125184</xdr:rowOff>
    </xdr:from>
    <xdr:to>
      <xdr:col>10</xdr:col>
      <xdr:colOff>114300</xdr:colOff>
      <xdr:row>34</xdr:row>
      <xdr:rowOff>133242</xdr:rowOff>
    </xdr:to>
    <xdr:cxnSp macro="">
      <xdr:nvCxnSpPr>
        <xdr:cNvPr id="70" name="直線コネクタ 69"/>
        <xdr:cNvCxnSpPr/>
      </xdr:nvCxnSpPr>
      <xdr:spPr>
        <a:xfrm flipV="1">
          <a:off x="1130300" y="5954484"/>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62078</xdr:rowOff>
    </xdr:from>
    <xdr:to>
      <xdr:col>24</xdr:col>
      <xdr:colOff>114300</xdr:colOff>
      <xdr:row>34</xdr:row>
      <xdr:rowOff>163678</xdr:rowOff>
    </xdr:to>
    <xdr:sp macro="" textlink="">
      <xdr:nvSpPr>
        <xdr:cNvPr id="80" name="楕円 79"/>
        <xdr:cNvSpPr/>
      </xdr:nvSpPr>
      <xdr:spPr>
        <a:xfrm>
          <a:off x="4584700" y="58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84955</xdr:rowOff>
    </xdr:from>
    <xdr:ext cx="534377" cy="259045"/>
    <xdr:sp macro="" textlink="">
      <xdr:nvSpPr>
        <xdr:cNvPr id="81" name="人件費該当値テキスト"/>
        <xdr:cNvSpPr txBox="1"/>
      </xdr:nvSpPr>
      <xdr:spPr>
        <a:xfrm>
          <a:off x="4686300" y="57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70307</xdr:rowOff>
    </xdr:from>
    <xdr:to>
      <xdr:col>20</xdr:col>
      <xdr:colOff>38100</xdr:colOff>
      <xdr:row>35</xdr:row>
      <xdr:rowOff>457</xdr:rowOff>
    </xdr:to>
    <xdr:sp macro="" textlink="">
      <xdr:nvSpPr>
        <xdr:cNvPr id="82" name="楕円 81"/>
        <xdr:cNvSpPr/>
      </xdr:nvSpPr>
      <xdr:spPr>
        <a:xfrm>
          <a:off x="3746500" y="58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16984</xdr:rowOff>
    </xdr:from>
    <xdr:ext cx="534377" cy="259045"/>
    <xdr:sp macro="" textlink="">
      <xdr:nvSpPr>
        <xdr:cNvPr id="83" name="テキスト ボックス 82"/>
        <xdr:cNvSpPr txBox="1"/>
      </xdr:nvSpPr>
      <xdr:spPr>
        <a:xfrm>
          <a:off x="3530111" y="56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55753</xdr:rowOff>
    </xdr:from>
    <xdr:to>
      <xdr:col>15</xdr:col>
      <xdr:colOff>101600</xdr:colOff>
      <xdr:row>34</xdr:row>
      <xdr:rowOff>157353</xdr:rowOff>
    </xdr:to>
    <xdr:sp macro="" textlink="">
      <xdr:nvSpPr>
        <xdr:cNvPr id="84" name="楕円 83"/>
        <xdr:cNvSpPr/>
      </xdr:nvSpPr>
      <xdr:spPr>
        <a:xfrm>
          <a:off x="2857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2430</xdr:rowOff>
    </xdr:from>
    <xdr:ext cx="534377" cy="259045"/>
    <xdr:sp macro="" textlink="">
      <xdr:nvSpPr>
        <xdr:cNvPr id="85" name="テキスト ボックス 84"/>
        <xdr:cNvSpPr txBox="1"/>
      </xdr:nvSpPr>
      <xdr:spPr>
        <a:xfrm>
          <a:off x="2641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74384</xdr:rowOff>
    </xdr:from>
    <xdr:to>
      <xdr:col>10</xdr:col>
      <xdr:colOff>165100</xdr:colOff>
      <xdr:row>35</xdr:row>
      <xdr:rowOff>4534</xdr:rowOff>
    </xdr:to>
    <xdr:sp macro="" textlink="">
      <xdr:nvSpPr>
        <xdr:cNvPr id="86" name="楕円 85"/>
        <xdr:cNvSpPr/>
      </xdr:nvSpPr>
      <xdr:spPr>
        <a:xfrm>
          <a:off x="1968500" y="59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21061</xdr:rowOff>
    </xdr:from>
    <xdr:ext cx="534377" cy="259045"/>
    <xdr:sp macro="" textlink="">
      <xdr:nvSpPr>
        <xdr:cNvPr id="87" name="テキスト ボックス 86"/>
        <xdr:cNvSpPr txBox="1"/>
      </xdr:nvSpPr>
      <xdr:spPr>
        <a:xfrm>
          <a:off x="1752111" y="56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82442</xdr:rowOff>
    </xdr:from>
    <xdr:to>
      <xdr:col>6</xdr:col>
      <xdr:colOff>38100</xdr:colOff>
      <xdr:row>35</xdr:row>
      <xdr:rowOff>12592</xdr:rowOff>
    </xdr:to>
    <xdr:sp macro="" textlink="">
      <xdr:nvSpPr>
        <xdr:cNvPr id="88" name="楕円 87"/>
        <xdr:cNvSpPr/>
      </xdr:nvSpPr>
      <xdr:spPr>
        <a:xfrm>
          <a:off x="1079500" y="59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29119</xdr:rowOff>
    </xdr:from>
    <xdr:ext cx="534377" cy="259045"/>
    <xdr:sp macro="" textlink="">
      <xdr:nvSpPr>
        <xdr:cNvPr id="89" name="テキスト ボックス 88"/>
        <xdr:cNvSpPr txBox="1"/>
      </xdr:nvSpPr>
      <xdr:spPr>
        <a:xfrm>
          <a:off x="863111" y="56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53746</xdr:rowOff>
    </xdr:from>
    <xdr:to>
      <xdr:col>24</xdr:col>
      <xdr:colOff>63500</xdr:colOff>
      <xdr:row>56</xdr:row>
      <xdr:rowOff>75098</xdr:rowOff>
    </xdr:to>
    <xdr:cxnSp macro="">
      <xdr:nvCxnSpPr>
        <xdr:cNvPr id="116" name="直線コネクタ 115"/>
        <xdr:cNvCxnSpPr/>
      </xdr:nvCxnSpPr>
      <xdr:spPr>
        <a:xfrm flipV="1">
          <a:off x="3797300" y="9654946"/>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75098</xdr:rowOff>
    </xdr:from>
    <xdr:to>
      <xdr:col>19</xdr:col>
      <xdr:colOff>177800</xdr:colOff>
      <xdr:row>56</xdr:row>
      <xdr:rowOff>95118</xdr:rowOff>
    </xdr:to>
    <xdr:cxnSp macro="">
      <xdr:nvCxnSpPr>
        <xdr:cNvPr id="119" name="直線コネクタ 118"/>
        <xdr:cNvCxnSpPr/>
      </xdr:nvCxnSpPr>
      <xdr:spPr>
        <a:xfrm flipV="1">
          <a:off x="2908300" y="9676298"/>
          <a:ext cx="889000" cy="2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95118</xdr:rowOff>
    </xdr:from>
    <xdr:to>
      <xdr:col>15</xdr:col>
      <xdr:colOff>50800</xdr:colOff>
      <xdr:row>56</xdr:row>
      <xdr:rowOff>120406</xdr:rowOff>
    </xdr:to>
    <xdr:cxnSp macro="">
      <xdr:nvCxnSpPr>
        <xdr:cNvPr id="122" name="直線コネクタ 121"/>
        <xdr:cNvCxnSpPr/>
      </xdr:nvCxnSpPr>
      <xdr:spPr>
        <a:xfrm flipV="1">
          <a:off x="2019300" y="9696318"/>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120406</xdr:rowOff>
    </xdr:from>
    <xdr:to>
      <xdr:col>10</xdr:col>
      <xdr:colOff>114300</xdr:colOff>
      <xdr:row>56</xdr:row>
      <xdr:rowOff>129614</xdr:rowOff>
    </xdr:to>
    <xdr:cxnSp macro="">
      <xdr:nvCxnSpPr>
        <xdr:cNvPr id="125" name="直線コネクタ 124"/>
        <xdr:cNvCxnSpPr/>
      </xdr:nvCxnSpPr>
      <xdr:spPr>
        <a:xfrm flipV="1">
          <a:off x="1130300" y="9721606"/>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2946</xdr:rowOff>
    </xdr:from>
    <xdr:to>
      <xdr:col>24</xdr:col>
      <xdr:colOff>114300</xdr:colOff>
      <xdr:row>56</xdr:row>
      <xdr:rowOff>104546</xdr:rowOff>
    </xdr:to>
    <xdr:sp macro="" textlink="">
      <xdr:nvSpPr>
        <xdr:cNvPr id="135" name="楕円 134"/>
        <xdr:cNvSpPr/>
      </xdr:nvSpPr>
      <xdr:spPr>
        <a:xfrm>
          <a:off x="4584700" y="96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25823</xdr:rowOff>
    </xdr:from>
    <xdr:ext cx="534377" cy="259045"/>
    <xdr:sp macro="" textlink="">
      <xdr:nvSpPr>
        <xdr:cNvPr id="136" name="物件費該当値テキスト"/>
        <xdr:cNvSpPr txBox="1"/>
      </xdr:nvSpPr>
      <xdr:spPr>
        <a:xfrm>
          <a:off x="4686300" y="94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24298</xdr:rowOff>
    </xdr:from>
    <xdr:to>
      <xdr:col>20</xdr:col>
      <xdr:colOff>38100</xdr:colOff>
      <xdr:row>56</xdr:row>
      <xdr:rowOff>125898</xdr:rowOff>
    </xdr:to>
    <xdr:sp macro="" textlink="">
      <xdr:nvSpPr>
        <xdr:cNvPr id="137" name="楕円 136"/>
        <xdr:cNvSpPr/>
      </xdr:nvSpPr>
      <xdr:spPr>
        <a:xfrm>
          <a:off x="3746500" y="96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142425</xdr:rowOff>
    </xdr:from>
    <xdr:ext cx="534377" cy="259045"/>
    <xdr:sp macro="" textlink="">
      <xdr:nvSpPr>
        <xdr:cNvPr id="138" name="テキスト ボックス 137"/>
        <xdr:cNvSpPr txBox="1"/>
      </xdr:nvSpPr>
      <xdr:spPr>
        <a:xfrm>
          <a:off x="3530111" y="940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44318</xdr:rowOff>
    </xdr:from>
    <xdr:to>
      <xdr:col>15</xdr:col>
      <xdr:colOff>101600</xdr:colOff>
      <xdr:row>56</xdr:row>
      <xdr:rowOff>145918</xdr:rowOff>
    </xdr:to>
    <xdr:sp macro="" textlink="">
      <xdr:nvSpPr>
        <xdr:cNvPr id="139" name="楕円 138"/>
        <xdr:cNvSpPr/>
      </xdr:nvSpPr>
      <xdr:spPr>
        <a:xfrm>
          <a:off x="2857500" y="96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162445</xdr:rowOff>
    </xdr:from>
    <xdr:ext cx="534377" cy="259045"/>
    <xdr:sp macro="" textlink="">
      <xdr:nvSpPr>
        <xdr:cNvPr id="140" name="テキスト ボックス 139"/>
        <xdr:cNvSpPr txBox="1"/>
      </xdr:nvSpPr>
      <xdr:spPr>
        <a:xfrm>
          <a:off x="2641111" y="94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69606</xdr:rowOff>
    </xdr:from>
    <xdr:to>
      <xdr:col>10</xdr:col>
      <xdr:colOff>165100</xdr:colOff>
      <xdr:row>56</xdr:row>
      <xdr:rowOff>171206</xdr:rowOff>
    </xdr:to>
    <xdr:sp macro="" textlink="">
      <xdr:nvSpPr>
        <xdr:cNvPr id="141" name="楕円 140"/>
        <xdr:cNvSpPr/>
      </xdr:nvSpPr>
      <xdr:spPr>
        <a:xfrm>
          <a:off x="1968500" y="96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16283</xdr:rowOff>
    </xdr:from>
    <xdr:ext cx="534377" cy="259045"/>
    <xdr:sp macro="" textlink="">
      <xdr:nvSpPr>
        <xdr:cNvPr id="142" name="テキスト ボックス 141"/>
        <xdr:cNvSpPr txBox="1"/>
      </xdr:nvSpPr>
      <xdr:spPr>
        <a:xfrm>
          <a:off x="1752111" y="94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78814</xdr:rowOff>
    </xdr:from>
    <xdr:to>
      <xdr:col>6</xdr:col>
      <xdr:colOff>38100</xdr:colOff>
      <xdr:row>57</xdr:row>
      <xdr:rowOff>8964</xdr:rowOff>
    </xdr:to>
    <xdr:sp macro="" textlink="">
      <xdr:nvSpPr>
        <xdr:cNvPr id="143" name="楕円 142"/>
        <xdr:cNvSpPr/>
      </xdr:nvSpPr>
      <xdr:spPr>
        <a:xfrm>
          <a:off x="1079500" y="96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25491</xdr:rowOff>
    </xdr:from>
    <xdr:ext cx="534377" cy="259045"/>
    <xdr:sp macro="" textlink="">
      <xdr:nvSpPr>
        <xdr:cNvPr id="144" name="テキスト ボックス 143"/>
        <xdr:cNvSpPr txBox="1"/>
      </xdr:nvSpPr>
      <xdr:spPr>
        <a:xfrm>
          <a:off x="863111" y="945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124978</xdr:rowOff>
    </xdr:from>
    <xdr:to>
      <xdr:col>24</xdr:col>
      <xdr:colOff>63500</xdr:colOff>
      <xdr:row>76</xdr:row>
      <xdr:rowOff>42408</xdr:rowOff>
    </xdr:to>
    <xdr:cxnSp macro="">
      <xdr:nvCxnSpPr>
        <xdr:cNvPr id="171" name="直線コネクタ 170"/>
        <xdr:cNvCxnSpPr/>
      </xdr:nvCxnSpPr>
      <xdr:spPr>
        <a:xfrm flipV="1">
          <a:off x="3797300" y="12983728"/>
          <a:ext cx="8382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42408</xdr:rowOff>
    </xdr:from>
    <xdr:to>
      <xdr:col>19</xdr:col>
      <xdr:colOff>177800</xdr:colOff>
      <xdr:row>76</xdr:row>
      <xdr:rowOff>117114</xdr:rowOff>
    </xdr:to>
    <xdr:cxnSp macro="">
      <xdr:nvCxnSpPr>
        <xdr:cNvPr id="174" name="直線コネクタ 173"/>
        <xdr:cNvCxnSpPr/>
      </xdr:nvCxnSpPr>
      <xdr:spPr>
        <a:xfrm flipV="1">
          <a:off x="2908300" y="13072608"/>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46842</xdr:rowOff>
    </xdr:from>
    <xdr:to>
      <xdr:col>15</xdr:col>
      <xdr:colOff>50800</xdr:colOff>
      <xdr:row>76</xdr:row>
      <xdr:rowOff>117114</xdr:rowOff>
    </xdr:to>
    <xdr:cxnSp macro="">
      <xdr:nvCxnSpPr>
        <xdr:cNvPr id="177" name="直線コネクタ 176"/>
        <xdr:cNvCxnSpPr/>
      </xdr:nvCxnSpPr>
      <xdr:spPr>
        <a:xfrm>
          <a:off x="2019300" y="13077042"/>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46842</xdr:rowOff>
    </xdr:from>
    <xdr:to>
      <xdr:col>10</xdr:col>
      <xdr:colOff>114300</xdr:colOff>
      <xdr:row>76</xdr:row>
      <xdr:rowOff>138511</xdr:rowOff>
    </xdr:to>
    <xdr:cxnSp macro="">
      <xdr:nvCxnSpPr>
        <xdr:cNvPr id="180" name="直線コネクタ 179"/>
        <xdr:cNvCxnSpPr/>
      </xdr:nvCxnSpPr>
      <xdr:spPr>
        <a:xfrm flipV="1">
          <a:off x="1130300" y="13077042"/>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74178</xdr:rowOff>
    </xdr:from>
    <xdr:to>
      <xdr:col>24</xdr:col>
      <xdr:colOff>114300</xdr:colOff>
      <xdr:row>76</xdr:row>
      <xdr:rowOff>4328</xdr:rowOff>
    </xdr:to>
    <xdr:sp macro="" textlink="">
      <xdr:nvSpPr>
        <xdr:cNvPr id="190" name="楕円 189"/>
        <xdr:cNvSpPr/>
      </xdr:nvSpPr>
      <xdr:spPr>
        <a:xfrm>
          <a:off x="4584700" y="129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97055</xdr:rowOff>
    </xdr:from>
    <xdr:ext cx="534377" cy="259045"/>
    <xdr:sp macro="" textlink="">
      <xdr:nvSpPr>
        <xdr:cNvPr id="191" name="維持補修費該当値テキスト"/>
        <xdr:cNvSpPr txBox="1"/>
      </xdr:nvSpPr>
      <xdr:spPr>
        <a:xfrm>
          <a:off x="4686300" y="127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163058</xdr:rowOff>
    </xdr:from>
    <xdr:to>
      <xdr:col>20</xdr:col>
      <xdr:colOff>38100</xdr:colOff>
      <xdr:row>76</xdr:row>
      <xdr:rowOff>93208</xdr:rowOff>
    </xdr:to>
    <xdr:sp macro="" textlink="">
      <xdr:nvSpPr>
        <xdr:cNvPr id="192" name="楕円 191"/>
        <xdr:cNvSpPr/>
      </xdr:nvSpPr>
      <xdr:spPr>
        <a:xfrm>
          <a:off x="3746500" y="130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109734</xdr:rowOff>
    </xdr:from>
    <xdr:ext cx="469744" cy="259045"/>
    <xdr:sp macro="" textlink="">
      <xdr:nvSpPr>
        <xdr:cNvPr id="193" name="テキスト ボックス 192"/>
        <xdr:cNvSpPr txBox="1"/>
      </xdr:nvSpPr>
      <xdr:spPr>
        <a:xfrm>
          <a:off x="3562428" y="1279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66314</xdr:rowOff>
    </xdr:from>
    <xdr:to>
      <xdr:col>15</xdr:col>
      <xdr:colOff>101600</xdr:colOff>
      <xdr:row>76</xdr:row>
      <xdr:rowOff>167914</xdr:rowOff>
    </xdr:to>
    <xdr:sp macro="" textlink="">
      <xdr:nvSpPr>
        <xdr:cNvPr id="194" name="楕円 193"/>
        <xdr:cNvSpPr/>
      </xdr:nvSpPr>
      <xdr:spPr>
        <a:xfrm>
          <a:off x="2857500" y="130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12992</xdr:rowOff>
    </xdr:from>
    <xdr:ext cx="469744" cy="259045"/>
    <xdr:sp macro="" textlink="">
      <xdr:nvSpPr>
        <xdr:cNvPr id="195" name="テキスト ボックス 194"/>
        <xdr:cNvSpPr txBox="1"/>
      </xdr:nvSpPr>
      <xdr:spPr>
        <a:xfrm>
          <a:off x="2673428" y="128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167492</xdr:rowOff>
    </xdr:from>
    <xdr:to>
      <xdr:col>10</xdr:col>
      <xdr:colOff>165100</xdr:colOff>
      <xdr:row>76</xdr:row>
      <xdr:rowOff>97642</xdr:rowOff>
    </xdr:to>
    <xdr:sp macro="" textlink="">
      <xdr:nvSpPr>
        <xdr:cNvPr id="196" name="楕円 195"/>
        <xdr:cNvSpPr/>
      </xdr:nvSpPr>
      <xdr:spPr>
        <a:xfrm>
          <a:off x="1968500" y="13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114170</xdr:rowOff>
    </xdr:from>
    <xdr:ext cx="469744" cy="259045"/>
    <xdr:sp macro="" textlink="">
      <xdr:nvSpPr>
        <xdr:cNvPr id="197" name="テキスト ボックス 196"/>
        <xdr:cNvSpPr txBox="1"/>
      </xdr:nvSpPr>
      <xdr:spPr>
        <a:xfrm>
          <a:off x="1784428" y="128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87711</xdr:rowOff>
    </xdr:from>
    <xdr:to>
      <xdr:col>6</xdr:col>
      <xdr:colOff>38100</xdr:colOff>
      <xdr:row>77</xdr:row>
      <xdr:rowOff>17861</xdr:rowOff>
    </xdr:to>
    <xdr:sp macro="" textlink="">
      <xdr:nvSpPr>
        <xdr:cNvPr id="198" name="楕円 197"/>
        <xdr:cNvSpPr/>
      </xdr:nvSpPr>
      <xdr:spPr>
        <a:xfrm>
          <a:off x="1079500" y="131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34388</xdr:rowOff>
    </xdr:from>
    <xdr:ext cx="469744" cy="259045"/>
    <xdr:sp macro="" textlink="">
      <xdr:nvSpPr>
        <xdr:cNvPr id="199" name="テキスト ボックス 198"/>
        <xdr:cNvSpPr txBox="1"/>
      </xdr:nvSpPr>
      <xdr:spPr>
        <a:xfrm>
          <a:off x="895428" y="128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33629</xdr:rowOff>
    </xdr:from>
    <xdr:to>
      <xdr:col>24</xdr:col>
      <xdr:colOff>63500</xdr:colOff>
      <xdr:row>97</xdr:row>
      <xdr:rowOff>135860</xdr:rowOff>
    </xdr:to>
    <xdr:cxnSp macro="">
      <xdr:nvCxnSpPr>
        <xdr:cNvPr id="227" name="直線コネクタ 226"/>
        <xdr:cNvCxnSpPr/>
      </xdr:nvCxnSpPr>
      <xdr:spPr>
        <a:xfrm>
          <a:off x="3797300" y="16664279"/>
          <a:ext cx="8382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33629</xdr:rowOff>
    </xdr:from>
    <xdr:to>
      <xdr:col>19</xdr:col>
      <xdr:colOff>177800</xdr:colOff>
      <xdr:row>98</xdr:row>
      <xdr:rowOff>29995</xdr:rowOff>
    </xdr:to>
    <xdr:cxnSp macro="">
      <xdr:nvCxnSpPr>
        <xdr:cNvPr id="230" name="直線コネクタ 229"/>
        <xdr:cNvCxnSpPr/>
      </xdr:nvCxnSpPr>
      <xdr:spPr>
        <a:xfrm flipV="1">
          <a:off x="2908300" y="16664279"/>
          <a:ext cx="889000" cy="1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29995</xdr:rowOff>
    </xdr:from>
    <xdr:to>
      <xdr:col>15</xdr:col>
      <xdr:colOff>50800</xdr:colOff>
      <xdr:row>98</xdr:row>
      <xdr:rowOff>63805</xdr:rowOff>
    </xdr:to>
    <xdr:cxnSp macro="">
      <xdr:nvCxnSpPr>
        <xdr:cNvPr id="233" name="直線コネクタ 232"/>
        <xdr:cNvCxnSpPr/>
      </xdr:nvCxnSpPr>
      <xdr:spPr>
        <a:xfrm flipV="1">
          <a:off x="2019300" y="16832095"/>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63805</xdr:rowOff>
    </xdr:from>
    <xdr:to>
      <xdr:col>10</xdr:col>
      <xdr:colOff>114300</xdr:colOff>
      <xdr:row>99</xdr:row>
      <xdr:rowOff>7683</xdr:rowOff>
    </xdr:to>
    <xdr:cxnSp macro="">
      <xdr:nvCxnSpPr>
        <xdr:cNvPr id="236" name="直線コネクタ 235"/>
        <xdr:cNvCxnSpPr/>
      </xdr:nvCxnSpPr>
      <xdr:spPr>
        <a:xfrm flipV="1">
          <a:off x="1130300" y="16865905"/>
          <a:ext cx="889000" cy="1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85060</xdr:rowOff>
    </xdr:from>
    <xdr:to>
      <xdr:col>24</xdr:col>
      <xdr:colOff>114300</xdr:colOff>
      <xdr:row>98</xdr:row>
      <xdr:rowOff>15210</xdr:rowOff>
    </xdr:to>
    <xdr:sp macro="" textlink="">
      <xdr:nvSpPr>
        <xdr:cNvPr id="246" name="楕円 245"/>
        <xdr:cNvSpPr/>
      </xdr:nvSpPr>
      <xdr:spPr>
        <a:xfrm>
          <a:off x="45847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171437</xdr:rowOff>
    </xdr:from>
    <xdr:ext cx="534377" cy="259045"/>
    <xdr:sp macro="" textlink="">
      <xdr:nvSpPr>
        <xdr:cNvPr id="247" name="扶助費該当値テキスト"/>
        <xdr:cNvSpPr txBox="1"/>
      </xdr:nvSpPr>
      <xdr:spPr>
        <a:xfrm>
          <a:off x="4686300" y="166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154279</xdr:rowOff>
    </xdr:from>
    <xdr:to>
      <xdr:col>20</xdr:col>
      <xdr:colOff>38100</xdr:colOff>
      <xdr:row>97</xdr:row>
      <xdr:rowOff>84429</xdr:rowOff>
    </xdr:to>
    <xdr:sp macro="" textlink="">
      <xdr:nvSpPr>
        <xdr:cNvPr id="248" name="楕円 247"/>
        <xdr:cNvSpPr/>
      </xdr:nvSpPr>
      <xdr:spPr>
        <a:xfrm>
          <a:off x="3746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75556</xdr:rowOff>
    </xdr:from>
    <xdr:ext cx="534377" cy="259045"/>
    <xdr:sp macro="" textlink="">
      <xdr:nvSpPr>
        <xdr:cNvPr id="249" name="テキスト ボックス 248"/>
        <xdr:cNvSpPr txBox="1"/>
      </xdr:nvSpPr>
      <xdr:spPr>
        <a:xfrm>
          <a:off x="3530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150645</xdr:rowOff>
    </xdr:from>
    <xdr:to>
      <xdr:col>15</xdr:col>
      <xdr:colOff>101600</xdr:colOff>
      <xdr:row>98</xdr:row>
      <xdr:rowOff>80795</xdr:rowOff>
    </xdr:to>
    <xdr:sp macro="" textlink="">
      <xdr:nvSpPr>
        <xdr:cNvPr id="250" name="楕円 249"/>
        <xdr:cNvSpPr/>
      </xdr:nvSpPr>
      <xdr:spPr>
        <a:xfrm>
          <a:off x="2857500" y="167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71922</xdr:rowOff>
    </xdr:from>
    <xdr:ext cx="534377" cy="259045"/>
    <xdr:sp macro="" textlink="">
      <xdr:nvSpPr>
        <xdr:cNvPr id="251" name="テキスト ボックス 250"/>
        <xdr:cNvSpPr txBox="1"/>
      </xdr:nvSpPr>
      <xdr:spPr>
        <a:xfrm>
          <a:off x="2641111" y="1687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13005</xdr:rowOff>
    </xdr:from>
    <xdr:to>
      <xdr:col>10</xdr:col>
      <xdr:colOff>165100</xdr:colOff>
      <xdr:row>98</xdr:row>
      <xdr:rowOff>114605</xdr:rowOff>
    </xdr:to>
    <xdr:sp macro="" textlink="">
      <xdr:nvSpPr>
        <xdr:cNvPr id="252" name="楕円 251"/>
        <xdr:cNvSpPr/>
      </xdr:nvSpPr>
      <xdr:spPr>
        <a:xfrm>
          <a:off x="1968500" y="168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105732</xdr:rowOff>
    </xdr:from>
    <xdr:ext cx="534377" cy="259045"/>
    <xdr:sp macro="" textlink="">
      <xdr:nvSpPr>
        <xdr:cNvPr id="253" name="テキスト ボックス 252"/>
        <xdr:cNvSpPr txBox="1"/>
      </xdr:nvSpPr>
      <xdr:spPr>
        <a:xfrm>
          <a:off x="1752111" y="169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128333</xdr:rowOff>
    </xdr:from>
    <xdr:to>
      <xdr:col>6</xdr:col>
      <xdr:colOff>38100</xdr:colOff>
      <xdr:row>99</xdr:row>
      <xdr:rowOff>58483</xdr:rowOff>
    </xdr:to>
    <xdr:sp macro="" textlink="">
      <xdr:nvSpPr>
        <xdr:cNvPr id="254" name="楕円 253"/>
        <xdr:cNvSpPr/>
      </xdr:nvSpPr>
      <xdr:spPr>
        <a:xfrm>
          <a:off x="1079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49610</xdr:rowOff>
    </xdr:from>
    <xdr:ext cx="534377" cy="259045"/>
    <xdr:sp macro="" textlink="">
      <xdr:nvSpPr>
        <xdr:cNvPr id="255" name="テキスト ボックス 254"/>
        <xdr:cNvSpPr txBox="1"/>
      </xdr:nvSpPr>
      <xdr:spPr>
        <a:xfrm>
          <a:off x="863111" y="170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143140</xdr:rowOff>
    </xdr:from>
    <xdr:to>
      <xdr:col>55</xdr:col>
      <xdr:colOff>0</xdr:colOff>
      <xdr:row>35</xdr:row>
      <xdr:rowOff>51787</xdr:rowOff>
    </xdr:to>
    <xdr:cxnSp macro="">
      <xdr:nvCxnSpPr>
        <xdr:cNvPr id="286" name="直線コネクタ 285"/>
        <xdr:cNvCxnSpPr/>
      </xdr:nvCxnSpPr>
      <xdr:spPr>
        <a:xfrm>
          <a:off x="9639300" y="5972440"/>
          <a:ext cx="838200" cy="8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143140</xdr:rowOff>
    </xdr:from>
    <xdr:to>
      <xdr:col>50</xdr:col>
      <xdr:colOff>114300</xdr:colOff>
      <xdr:row>34</xdr:row>
      <xdr:rowOff>148093</xdr:rowOff>
    </xdr:to>
    <xdr:cxnSp macro="">
      <xdr:nvCxnSpPr>
        <xdr:cNvPr id="289" name="直線コネクタ 288"/>
        <xdr:cNvCxnSpPr/>
      </xdr:nvCxnSpPr>
      <xdr:spPr>
        <a:xfrm flipV="1">
          <a:off x="8750300" y="597244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148093</xdr:rowOff>
    </xdr:from>
    <xdr:to>
      <xdr:col>45</xdr:col>
      <xdr:colOff>177800</xdr:colOff>
      <xdr:row>35</xdr:row>
      <xdr:rowOff>99575</xdr:rowOff>
    </xdr:to>
    <xdr:cxnSp macro="">
      <xdr:nvCxnSpPr>
        <xdr:cNvPr id="292" name="直線コネクタ 291"/>
        <xdr:cNvCxnSpPr/>
      </xdr:nvCxnSpPr>
      <xdr:spPr>
        <a:xfrm flipV="1">
          <a:off x="7861300" y="5977393"/>
          <a:ext cx="889000" cy="12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99575</xdr:rowOff>
    </xdr:from>
    <xdr:to>
      <xdr:col>41</xdr:col>
      <xdr:colOff>50800</xdr:colOff>
      <xdr:row>35</xdr:row>
      <xdr:rowOff>150716</xdr:rowOff>
    </xdr:to>
    <xdr:cxnSp macro="">
      <xdr:nvCxnSpPr>
        <xdr:cNvPr id="295" name="直線コネクタ 294"/>
        <xdr:cNvCxnSpPr/>
      </xdr:nvCxnSpPr>
      <xdr:spPr>
        <a:xfrm flipV="1">
          <a:off x="6972300" y="610032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987</xdr:rowOff>
    </xdr:from>
    <xdr:to>
      <xdr:col>55</xdr:col>
      <xdr:colOff>50800</xdr:colOff>
      <xdr:row>35</xdr:row>
      <xdr:rowOff>102587</xdr:rowOff>
    </xdr:to>
    <xdr:sp macro="" textlink="">
      <xdr:nvSpPr>
        <xdr:cNvPr id="305" name="楕円 304"/>
        <xdr:cNvSpPr/>
      </xdr:nvSpPr>
      <xdr:spPr>
        <a:xfrm>
          <a:off x="10426700" y="60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23864</xdr:rowOff>
    </xdr:from>
    <xdr:ext cx="534377" cy="259045"/>
    <xdr:sp macro="" textlink="">
      <xdr:nvSpPr>
        <xdr:cNvPr id="306" name="補助費等該当値テキスト"/>
        <xdr:cNvSpPr txBox="1"/>
      </xdr:nvSpPr>
      <xdr:spPr>
        <a:xfrm>
          <a:off x="10528300" y="58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92340</xdr:rowOff>
    </xdr:from>
    <xdr:to>
      <xdr:col>50</xdr:col>
      <xdr:colOff>165100</xdr:colOff>
      <xdr:row>35</xdr:row>
      <xdr:rowOff>22490</xdr:rowOff>
    </xdr:to>
    <xdr:sp macro="" textlink="">
      <xdr:nvSpPr>
        <xdr:cNvPr id="307" name="楕円 306"/>
        <xdr:cNvSpPr/>
      </xdr:nvSpPr>
      <xdr:spPr>
        <a:xfrm>
          <a:off x="9588500" y="59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39017</xdr:rowOff>
    </xdr:from>
    <xdr:ext cx="534377" cy="259045"/>
    <xdr:sp macro="" textlink="">
      <xdr:nvSpPr>
        <xdr:cNvPr id="308" name="テキスト ボックス 307"/>
        <xdr:cNvSpPr txBox="1"/>
      </xdr:nvSpPr>
      <xdr:spPr>
        <a:xfrm>
          <a:off x="9372111" y="5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97293</xdr:rowOff>
    </xdr:from>
    <xdr:to>
      <xdr:col>46</xdr:col>
      <xdr:colOff>38100</xdr:colOff>
      <xdr:row>35</xdr:row>
      <xdr:rowOff>27443</xdr:rowOff>
    </xdr:to>
    <xdr:sp macro="" textlink="">
      <xdr:nvSpPr>
        <xdr:cNvPr id="309" name="楕円 308"/>
        <xdr:cNvSpPr/>
      </xdr:nvSpPr>
      <xdr:spPr>
        <a:xfrm>
          <a:off x="8699500" y="59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43970</xdr:rowOff>
    </xdr:from>
    <xdr:ext cx="534377" cy="259045"/>
    <xdr:sp macro="" textlink="">
      <xdr:nvSpPr>
        <xdr:cNvPr id="310" name="テキスト ボックス 309"/>
        <xdr:cNvSpPr txBox="1"/>
      </xdr:nvSpPr>
      <xdr:spPr>
        <a:xfrm>
          <a:off x="8483111" y="57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48775</xdr:rowOff>
    </xdr:from>
    <xdr:to>
      <xdr:col>41</xdr:col>
      <xdr:colOff>101600</xdr:colOff>
      <xdr:row>35</xdr:row>
      <xdr:rowOff>150375</xdr:rowOff>
    </xdr:to>
    <xdr:sp macro="" textlink="">
      <xdr:nvSpPr>
        <xdr:cNvPr id="311" name="楕円 310"/>
        <xdr:cNvSpPr/>
      </xdr:nvSpPr>
      <xdr:spPr>
        <a:xfrm>
          <a:off x="7810500" y="60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166902</xdr:rowOff>
    </xdr:from>
    <xdr:ext cx="534377" cy="259045"/>
    <xdr:sp macro="" textlink="">
      <xdr:nvSpPr>
        <xdr:cNvPr id="312" name="テキスト ボックス 311"/>
        <xdr:cNvSpPr txBox="1"/>
      </xdr:nvSpPr>
      <xdr:spPr>
        <a:xfrm>
          <a:off x="7594111" y="5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99916</xdr:rowOff>
    </xdr:from>
    <xdr:to>
      <xdr:col>36</xdr:col>
      <xdr:colOff>165100</xdr:colOff>
      <xdr:row>36</xdr:row>
      <xdr:rowOff>30066</xdr:rowOff>
    </xdr:to>
    <xdr:sp macro="" textlink="">
      <xdr:nvSpPr>
        <xdr:cNvPr id="313" name="楕円 312"/>
        <xdr:cNvSpPr/>
      </xdr:nvSpPr>
      <xdr:spPr>
        <a:xfrm>
          <a:off x="6921500" y="6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46593</xdr:rowOff>
    </xdr:from>
    <xdr:ext cx="534377" cy="259045"/>
    <xdr:sp macro="" textlink="">
      <xdr:nvSpPr>
        <xdr:cNvPr id="314" name="テキスト ボックス 313"/>
        <xdr:cNvSpPr txBox="1"/>
      </xdr:nvSpPr>
      <xdr:spPr>
        <a:xfrm>
          <a:off x="6705111" y="58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8723</xdr:rowOff>
    </xdr:from>
    <xdr:to>
      <xdr:col>55</xdr:col>
      <xdr:colOff>0</xdr:colOff>
      <xdr:row>57</xdr:row>
      <xdr:rowOff>12228</xdr:rowOff>
    </xdr:to>
    <xdr:cxnSp macro="">
      <xdr:nvCxnSpPr>
        <xdr:cNvPr id="345" name="直線コネクタ 344"/>
        <xdr:cNvCxnSpPr/>
      </xdr:nvCxnSpPr>
      <xdr:spPr>
        <a:xfrm>
          <a:off x="9639300" y="9095573"/>
          <a:ext cx="838200" cy="68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8723</xdr:rowOff>
    </xdr:from>
    <xdr:to>
      <xdr:col>50</xdr:col>
      <xdr:colOff>114300</xdr:colOff>
      <xdr:row>57</xdr:row>
      <xdr:rowOff>102884</xdr:rowOff>
    </xdr:to>
    <xdr:cxnSp macro="">
      <xdr:nvCxnSpPr>
        <xdr:cNvPr id="348" name="直線コネクタ 347"/>
        <xdr:cNvCxnSpPr/>
      </xdr:nvCxnSpPr>
      <xdr:spPr>
        <a:xfrm flipV="1">
          <a:off x="8750300" y="9095573"/>
          <a:ext cx="889000" cy="7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59962</xdr:rowOff>
    </xdr:from>
    <xdr:to>
      <xdr:col>45</xdr:col>
      <xdr:colOff>177800</xdr:colOff>
      <xdr:row>57</xdr:row>
      <xdr:rowOff>102884</xdr:rowOff>
    </xdr:to>
    <xdr:cxnSp macro="">
      <xdr:nvCxnSpPr>
        <xdr:cNvPr id="351" name="直線コネクタ 350"/>
        <xdr:cNvCxnSpPr/>
      </xdr:nvCxnSpPr>
      <xdr:spPr>
        <a:xfrm>
          <a:off x="7861300" y="9832612"/>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59962</xdr:rowOff>
    </xdr:from>
    <xdr:to>
      <xdr:col>41</xdr:col>
      <xdr:colOff>50800</xdr:colOff>
      <xdr:row>58</xdr:row>
      <xdr:rowOff>36503</xdr:rowOff>
    </xdr:to>
    <xdr:cxnSp macro="">
      <xdr:nvCxnSpPr>
        <xdr:cNvPr id="354" name="直線コネクタ 353"/>
        <xdr:cNvCxnSpPr/>
      </xdr:nvCxnSpPr>
      <xdr:spPr>
        <a:xfrm flipV="1">
          <a:off x="6972300" y="9832612"/>
          <a:ext cx="889000" cy="1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132878</xdr:rowOff>
    </xdr:from>
    <xdr:to>
      <xdr:col>55</xdr:col>
      <xdr:colOff>50800</xdr:colOff>
      <xdr:row>57</xdr:row>
      <xdr:rowOff>63028</xdr:rowOff>
    </xdr:to>
    <xdr:sp macro="" textlink="">
      <xdr:nvSpPr>
        <xdr:cNvPr id="364" name="楕円 363"/>
        <xdr:cNvSpPr/>
      </xdr:nvSpPr>
      <xdr:spPr>
        <a:xfrm>
          <a:off x="104267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111305</xdr:rowOff>
    </xdr:from>
    <xdr:ext cx="534377" cy="259045"/>
    <xdr:sp macro="" textlink="">
      <xdr:nvSpPr>
        <xdr:cNvPr id="365" name="普通建設事業費該当値テキスト"/>
        <xdr:cNvSpPr txBox="1"/>
      </xdr:nvSpPr>
      <xdr:spPr>
        <a:xfrm>
          <a:off x="10528300" y="97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129373</xdr:rowOff>
    </xdr:from>
    <xdr:to>
      <xdr:col>50</xdr:col>
      <xdr:colOff>165100</xdr:colOff>
      <xdr:row>53</xdr:row>
      <xdr:rowOff>59523</xdr:rowOff>
    </xdr:to>
    <xdr:sp macro="" textlink="">
      <xdr:nvSpPr>
        <xdr:cNvPr id="366" name="楕円 365"/>
        <xdr:cNvSpPr/>
      </xdr:nvSpPr>
      <xdr:spPr>
        <a:xfrm>
          <a:off x="9588500" y="90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76050</xdr:rowOff>
    </xdr:from>
    <xdr:ext cx="599010" cy="259045"/>
    <xdr:sp macro="" textlink="">
      <xdr:nvSpPr>
        <xdr:cNvPr id="367" name="テキスト ボックス 366"/>
        <xdr:cNvSpPr txBox="1"/>
      </xdr:nvSpPr>
      <xdr:spPr>
        <a:xfrm>
          <a:off x="9339795" y="88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52084</xdr:rowOff>
    </xdr:from>
    <xdr:to>
      <xdr:col>46</xdr:col>
      <xdr:colOff>38100</xdr:colOff>
      <xdr:row>57</xdr:row>
      <xdr:rowOff>153684</xdr:rowOff>
    </xdr:to>
    <xdr:sp macro="" textlink="">
      <xdr:nvSpPr>
        <xdr:cNvPr id="368" name="楕円 367"/>
        <xdr:cNvSpPr/>
      </xdr:nvSpPr>
      <xdr:spPr>
        <a:xfrm>
          <a:off x="8699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144811</xdr:rowOff>
    </xdr:from>
    <xdr:ext cx="534377" cy="259045"/>
    <xdr:sp macro="" textlink="">
      <xdr:nvSpPr>
        <xdr:cNvPr id="369" name="テキスト ボックス 368"/>
        <xdr:cNvSpPr txBox="1"/>
      </xdr:nvSpPr>
      <xdr:spPr>
        <a:xfrm>
          <a:off x="8483111" y="99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9162</xdr:rowOff>
    </xdr:from>
    <xdr:to>
      <xdr:col>41</xdr:col>
      <xdr:colOff>101600</xdr:colOff>
      <xdr:row>57</xdr:row>
      <xdr:rowOff>110762</xdr:rowOff>
    </xdr:to>
    <xdr:sp macro="" textlink="">
      <xdr:nvSpPr>
        <xdr:cNvPr id="370" name="楕円 369"/>
        <xdr:cNvSpPr/>
      </xdr:nvSpPr>
      <xdr:spPr>
        <a:xfrm>
          <a:off x="7810500" y="97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101889</xdr:rowOff>
    </xdr:from>
    <xdr:ext cx="534377" cy="259045"/>
    <xdr:sp macro="" textlink="">
      <xdr:nvSpPr>
        <xdr:cNvPr id="371" name="テキスト ボックス 370"/>
        <xdr:cNvSpPr txBox="1"/>
      </xdr:nvSpPr>
      <xdr:spPr>
        <a:xfrm>
          <a:off x="7594111" y="9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157153</xdr:rowOff>
    </xdr:from>
    <xdr:to>
      <xdr:col>36</xdr:col>
      <xdr:colOff>165100</xdr:colOff>
      <xdr:row>58</xdr:row>
      <xdr:rowOff>87303</xdr:rowOff>
    </xdr:to>
    <xdr:sp macro="" textlink="">
      <xdr:nvSpPr>
        <xdr:cNvPr id="372" name="楕円 371"/>
        <xdr:cNvSpPr/>
      </xdr:nvSpPr>
      <xdr:spPr>
        <a:xfrm>
          <a:off x="6921500" y="99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78430</xdr:rowOff>
    </xdr:from>
    <xdr:ext cx="534377" cy="259045"/>
    <xdr:sp macro="" textlink="">
      <xdr:nvSpPr>
        <xdr:cNvPr id="373" name="テキスト ボックス 372"/>
        <xdr:cNvSpPr txBox="1"/>
      </xdr:nvSpPr>
      <xdr:spPr>
        <a:xfrm>
          <a:off x="6705111" y="100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89370</xdr:rowOff>
    </xdr:from>
    <xdr:to>
      <xdr:col>55</xdr:col>
      <xdr:colOff>0</xdr:colOff>
      <xdr:row>79</xdr:row>
      <xdr:rowOff>17951</xdr:rowOff>
    </xdr:to>
    <xdr:cxnSp macro="">
      <xdr:nvCxnSpPr>
        <xdr:cNvPr id="402" name="直線コネクタ 401"/>
        <xdr:cNvCxnSpPr/>
      </xdr:nvCxnSpPr>
      <xdr:spPr>
        <a:xfrm>
          <a:off x="9639300" y="12262320"/>
          <a:ext cx="838200" cy="130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89370</xdr:rowOff>
    </xdr:from>
    <xdr:to>
      <xdr:col>50</xdr:col>
      <xdr:colOff>114300</xdr:colOff>
      <xdr:row>77</xdr:row>
      <xdr:rowOff>89142</xdr:rowOff>
    </xdr:to>
    <xdr:cxnSp macro="">
      <xdr:nvCxnSpPr>
        <xdr:cNvPr id="405" name="直線コネクタ 404"/>
        <xdr:cNvCxnSpPr/>
      </xdr:nvCxnSpPr>
      <xdr:spPr>
        <a:xfrm flipV="1">
          <a:off x="8750300" y="12262320"/>
          <a:ext cx="889000" cy="10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81121</xdr:rowOff>
    </xdr:from>
    <xdr:to>
      <xdr:col>45</xdr:col>
      <xdr:colOff>177800</xdr:colOff>
      <xdr:row>77</xdr:row>
      <xdr:rowOff>89142</xdr:rowOff>
    </xdr:to>
    <xdr:cxnSp macro="">
      <xdr:nvCxnSpPr>
        <xdr:cNvPr id="408" name="直線コネクタ 407"/>
        <xdr:cNvCxnSpPr/>
      </xdr:nvCxnSpPr>
      <xdr:spPr>
        <a:xfrm>
          <a:off x="7861300" y="13282771"/>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138601</xdr:rowOff>
    </xdr:from>
    <xdr:to>
      <xdr:col>55</xdr:col>
      <xdr:colOff>50800</xdr:colOff>
      <xdr:row>79</xdr:row>
      <xdr:rowOff>68751</xdr:rowOff>
    </xdr:to>
    <xdr:sp macro="" textlink="">
      <xdr:nvSpPr>
        <xdr:cNvPr id="418" name="楕円 417"/>
        <xdr:cNvSpPr/>
      </xdr:nvSpPr>
      <xdr:spPr>
        <a:xfrm>
          <a:off x="10426700" y="135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53528</xdr:rowOff>
    </xdr:from>
    <xdr:ext cx="469744" cy="259045"/>
    <xdr:sp macro="" textlink="">
      <xdr:nvSpPr>
        <xdr:cNvPr id="419" name="普通建設事業費 （ うち新規整備　）該当値テキスト"/>
        <xdr:cNvSpPr txBox="1"/>
      </xdr:nvSpPr>
      <xdr:spPr>
        <a:xfrm>
          <a:off x="10528300" y="1342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38570</xdr:rowOff>
    </xdr:from>
    <xdr:to>
      <xdr:col>50</xdr:col>
      <xdr:colOff>165100</xdr:colOff>
      <xdr:row>71</xdr:row>
      <xdr:rowOff>140170</xdr:rowOff>
    </xdr:to>
    <xdr:sp macro="" textlink="">
      <xdr:nvSpPr>
        <xdr:cNvPr id="420" name="楕円 419"/>
        <xdr:cNvSpPr/>
      </xdr:nvSpPr>
      <xdr:spPr>
        <a:xfrm>
          <a:off x="9588500" y="122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156697</xdr:rowOff>
    </xdr:from>
    <xdr:ext cx="534377" cy="259045"/>
    <xdr:sp macro="" textlink="">
      <xdr:nvSpPr>
        <xdr:cNvPr id="421" name="テキスト ボックス 420"/>
        <xdr:cNvSpPr txBox="1"/>
      </xdr:nvSpPr>
      <xdr:spPr>
        <a:xfrm>
          <a:off x="9372111" y="119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38342</xdr:rowOff>
    </xdr:from>
    <xdr:to>
      <xdr:col>46</xdr:col>
      <xdr:colOff>38100</xdr:colOff>
      <xdr:row>77</xdr:row>
      <xdr:rowOff>139942</xdr:rowOff>
    </xdr:to>
    <xdr:sp macro="" textlink="">
      <xdr:nvSpPr>
        <xdr:cNvPr id="422" name="楕円 421"/>
        <xdr:cNvSpPr/>
      </xdr:nvSpPr>
      <xdr:spPr>
        <a:xfrm>
          <a:off x="86995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131069</xdr:rowOff>
    </xdr:from>
    <xdr:ext cx="534377" cy="259045"/>
    <xdr:sp macro="" textlink="">
      <xdr:nvSpPr>
        <xdr:cNvPr id="423" name="テキスト ボックス 422"/>
        <xdr:cNvSpPr txBox="1"/>
      </xdr:nvSpPr>
      <xdr:spPr>
        <a:xfrm>
          <a:off x="8483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30321</xdr:rowOff>
    </xdr:from>
    <xdr:to>
      <xdr:col>41</xdr:col>
      <xdr:colOff>101600</xdr:colOff>
      <xdr:row>77</xdr:row>
      <xdr:rowOff>131921</xdr:rowOff>
    </xdr:to>
    <xdr:sp macro="" textlink="">
      <xdr:nvSpPr>
        <xdr:cNvPr id="424" name="楕円 423"/>
        <xdr:cNvSpPr/>
      </xdr:nvSpPr>
      <xdr:spPr>
        <a:xfrm>
          <a:off x="7810500" y="132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123048</xdr:rowOff>
    </xdr:from>
    <xdr:ext cx="534377" cy="259045"/>
    <xdr:sp macro="" textlink="">
      <xdr:nvSpPr>
        <xdr:cNvPr id="425" name="テキスト ボックス 424"/>
        <xdr:cNvSpPr txBox="1"/>
      </xdr:nvSpPr>
      <xdr:spPr>
        <a:xfrm>
          <a:off x="7594111" y="133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124461</xdr:rowOff>
    </xdr:from>
    <xdr:to>
      <xdr:col>55</xdr:col>
      <xdr:colOff>0</xdr:colOff>
      <xdr:row>97</xdr:row>
      <xdr:rowOff>145414</xdr:rowOff>
    </xdr:to>
    <xdr:cxnSp macro="">
      <xdr:nvCxnSpPr>
        <xdr:cNvPr id="454" name="直線コネクタ 453"/>
        <xdr:cNvCxnSpPr/>
      </xdr:nvCxnSpPr>
      <xdr:spPr>
        <a:xfrm flipV="1">
          <a:off x="9639300" y="167551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145414</xdr:rowOff>
    </xdr:from>
    <xdr:to>
      <xdr:col>50</xdr:col>
      <xdr:colOff>114300</xdr:colOff>
      <xdr:row>98</xdr:row>
      <xdr:rowOff>25324</xdr:rowOff>
    </xdr:to>
    <xdr:cxnSp macro="">
      <xdr:nvCxnSpPr>
        <xdr:cNvPr id="457" name="直線コネクタ 456"/>
        <xdr:cNvCxnSpPr/>
      </xdr:nvCxnSpPr>
      <xdr:spPr>
        <a:xfrm flipV="1">
          <a:off x="8750300" y="16776064"/>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63672</xdr:rowOff>
    </xdr:from>
    <xdr:to>
      <xdr:col>45</xdr:col>
      <xdr:colOff>177800</xdr:colOff>
      <xdr:row>98</xdr:row>
      <xdr:rowOff>25324</xdr:rowOff>
    </xdr:to>
    <xdr:cxnSp macro="">
      <xdr:nvCxnSpPr>
        <xdr:cNvPr id="460" name="直線コネクタ 459"/>
        <xdr:cNvCxnSpPr/>
      </xdr:nvCxnSpPr>
      <xdr:spPr>
        <a:xfrm>
          <a:off x="7861300" y="16694322"/>
          <a:ext cx="889000" cy="1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73661</xdr:rowOff>
    </xdr:from>
    <xdr:to>
      <xdr:col>55</xdr:col>
      <xdr:colOff>50800</xdr:colOff>
      <xdr:row>98</xdr:row>
      <xdr:rowOff>3811</xdr:rowOff>
    </xdr:to>
    <xdr:sp macro="" textlink="">
      <xdr:nvSpPr>
        <xdr:cNvPr id="470" name="楕円 469"/>
        <xdr:cNvSpPr/>
      </xdr:nvSpPr>
      <xdr:spPr>
        <a:xfrm>
          <a:off x="104267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160038</xdr:rowOff>
    </xdr:from>
    <xdr:ext cx="534377" cy="259045"/>
    <xdr:sp macro="" textlink="">
      <xdr:nvSpPr>
        <xdr:cNvPr id="471" name="普通建設事業費 （ うち更新整備　）該当値テキスト"/>
        <xdr:cNvSpPr txBox="1"/>
      </xdr:nvSpPr>
      <xdr:spPr>
        <a:xfrm>
          <a:off x="10528300" y="166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94614</xdr:rowOff>
    </xdr:from>
    <xdr:to>
      <xdr:col>50</xdr:col>
      <xdr:colOff>165100</xdr:colOff>
      <xdr:row>98</xdr:row>
      <xdr:rowOff>24764</xdr:rowOff>
    </xdr:to>
    <xdr:sp macro="" textlink="">
      <xdr:nvSpPr>
        <xdr:cNvPr id="472" name="楕円 471"/>
        <xdr:cNvSpPr/>
      </xdr:nvSpPr>
      <xdr:spPr>
        <a:xfrm>
          <a:off x="95885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15891</xdr:rowOff>
    </xdr:from>
    <xdr:ext cx="534377" cy="259045"/>
    <xdr:sp macro="" textlink="">
      <xdr:nvSpPr>
        <xdr:cNvPr id="473" name="テキスト ボックス 472"/>
        <xdr:cNvSpPr txBox="1"/>
      </xdr:nvSpPr>
      <xdr:spPr>
        <a:xfrm>
          <a:off x="9372111" y="168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145974</xdr:rowOff>
    </xdr:from>
    <xdr:to>
      <xdr:col>46</xdr:col>
      <xdr:colOff>38100</xdr:colOff>
      <xdr:row>98</xdr:row>
      <xdr:rowOff>76124</xdr:rowOff>
    </xdr:to>
    <xdr:sp macro="" textlink="">
      <xdr:nvSpPr>
        <xdr:cNvPr id="474" name="楕円 473"/>
        <xdr:cNvSpPr/>
      </xdr:nvSpPr>
      <xdr:spPr>
        <a:xfrm>
          <a:off x="86995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67251</xdr:rowOff>
    </xdr:from>
    <xdr:ext cx="534377" cy="259045"/>
    <xdr:sp macro="" textlink="">
      <xdr:nvSpPr>
        <xdr:cNvPr id="475" name="テキスト ボックス 474"/>
        <xdr:cNvSpPr txBox="1"/>
      </xdr:nvSpPr>
      <xdr:spPr>
        <a:xfrm>
          <a:off x="8483111"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12872</xdr:rowOff>
    </xdr:from>
    <xdr:to>
      <xdr:col>41</xdr:col>
      <xdr:colOff>101600</xdr:colOff>
      <xdr:row>97</xdr:row>
      <xdr:rowOff>114472</xdr:rowOff>
    </xdr:to>
    <xdr:sp macro="" textlink="">
      <xdr:nvSpPr>
        <xdr:cNvPr id="476" name="楕円 475"/>
        <xdr:cNvSpPr/>
      </xdr:nvSpPr>
      <xdr:spPr>
        <a:xfrm>
          <a:off x="7810500" y="166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105599</xdr:rowOff>
    </xdr:from>
    <xdr:ext cx="534377" cy="259045"/>
    <xdr:sp macro="" textlink="">
      <xdr:nvSpPr>
        <xdr:cNvPr id="477" name="テキスト ボックス 476"/>
        <xdr:cNvSpPr txBox="1"/>
      </xdr:nvSpPr>
      <xdr:spPr>
        <a:xfrm>
          <a:off x="7594111" y="167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87503</xdr:rowOff>
    </xdr:from>
    <xdr:to>
      <xdr:col>85</xdr:col>
      <xdr:colOff>127000</xdr:colOff>
      <xdr:row>38</xdr:row>
      <xdr:rowOff>156540</xdr:rowOff>
    </xdr:to>
    <xdr:cxnSp macro="">
      <xdr:nvCxnSpPr>
        <xdr:cNvPr id="506" name="直線コネクタ 505"/>
        <xdr:cNvCxnSpPr/>
      </xdr:nvCxnSpPr>
      <xdr:spPr>
        <a:xfrm>
          <a:off x="15481300" y="6602603"/>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87503</xdr:rowOff>
    </xdr:from>
    <xdr:to>
      <xdr:col>81</xdr:col>
      <xdr:colOff>50800</xdr:colOff>
      <xdr:row>38</xdr:row>
      <xdr:rowOff>167666</xdr:rowOff>
    </xdr:to>
    <xdr:cxnSp macro="">
      <xdr:nvCxnSpPr>
        <xdr:cNvPr id="509" name="直線コネクタ 508"/>
        <xdr:cNvCxnSpPr/>
      </xdr:nvCxnSpPr>
      <xdr:spPr>
        <a:xfrm flipV="1">
          <a:off x="14592300" y="6602603"/>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51651</xdr:rowOff>
    </xdr:from>
    <xdr:to>
      <xdr:col>76</xdr:col>
      <xdr:colOff>114300</xdr:colOff>
      <xdr:row>38</xdr:row>
      <xdr:rowOff>167666</xdr:rowOff>
    </xdr:to>
    <xdr:cxnSp macro="">
      <xdr:nvCxnSpPr>
        <xdr:cNvPr id="512" name="直線コネクタ 511"/>
        <xdr:cNvCxnSpPr/>
      </xdr:nvCxnSpPr>
      <xdr:spPr>
        <a:xfrm>
          <a:off x="13703300" y="6566751"/>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97218</xdr:rowOff>
    </xdr:from>
    <xdr:to>
      <xdr:col>71</xdr:col>
      <xdr:colOff>177800</xdr:colOff>
      <xdr:row>38</xdr:row>
      <xdr:rowOff>51651</xdr:rowOff>
    </xdr:to>
    <xdr:cxnSp macro="">
      <xdr:nvCxnSpPr>
        <xdr:cNvPr id="515" name="直線コネクタ 514"/>
        <xdr:cNvCxnSpPr/>
      </xdr:nvCxnSpPr>
      <xdr:spPr>
        <a:xfrm>
          <a:off x="12814300" y="5926518"/>
          <a:ext cx="889000" cy="6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17" name="テキスト ボックス 516"/>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105740</xdr:rowOff>
    </xdr:from>
    <xdr:to>
      <xdr:col>85</xdr:col>
      <xdr:colOff>177800</xdr:colOff>
      <xdr:row>39</xdr:row>
      <xdr:rowOff>35890</xdr:rowOff>
    </xdr:to>
    <xdr:sp macro="" textlink="">
      <xdr:nvSpPr>
        <xdr:cNvPr id="525" name="楕円 524"/>
        <xdr:cNvSpPr/>
      </xdr:nvSpPr>
      <xdr:spPr>
        <a:xfrm>
          <a:off x="162687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36703</xdr:rowOff>
    </xdr:from>
    <xdr:to>
      <xdr:col>81</xdr:col>
      <xdr:colOff>101600</xdr:colOff>
      <xdr:row>38</xdr:row>
      <xdr:rowOff>138303</xdr:rowOff>
    </xdr:to>
    <xdr:sp macro="" textlink="">
      <xdr:nvSpPr>
        <xdr:cNvPr id="527" name="楕円 526"/>
        <xdr:cNvSpPr/>
      </xdr:nvSpPr>
      <xdr:spPr>
        <a:xfrm>
          <a:off x="15430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154830</xdr:rowOff>
    </xdr:from>
    <xdr:ext cx="469744" cy="259045"/>
    <xdr:sp macro="" textlink="">
      <xdr:nvSpPr>
        <xdr:cNvPr id="528" name="テキスト ボックス 527"/>
        <xdr:cNvSpPr txBox="1"/>
      </xdr:nvSpPr>
      <xdr:spPr>
        <a:xfrm>
          <a:off x="15246428"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116866</xdr:rowOff>
    </xdr:from>
    <xdr:to>
      <xdr:col>76</xdr:col>
      <xdr:colOff>165100</xdr:colOff>
      <xdr:row>39</xdr:row>
      <xdr:rowOff>47016</xdr:rowOff>
    </xdr:to>
    <xdr:sp macro="" textlink="">
      <xdr:nvSpPr>
        <xdr:cNvPr id="529" name="楕円 528"/>
        <xdr:cNvSpPr/>
      </xdr:nvSpPr>
      <xdr:spPr>
        <a:xfrm>
          <a:off x="14541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63542</xdr:rowOff>
    </xdr:from>
    <xdr:ext cx="469744" cy="259045"/>
    <xdr:sp macro="" textlink="">
      <xdr:nvSpPr>
        <xdr:cNvPr id="530" name="テキスト ボックス 529"/>
        <xdr:cNvSpPr txBox="1"/>
      </xdr:nvSpPr>
      <xdr:spPr>
        <a:xfrm>
          <a:off x="14357428" y="64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xdr:rowOff>
    </xdr:from>
    <xdr:to>
      <xdr:col>72</xdr:col>
      <xdr:colOff>38100</xdr:colOff>
      <xdr:row>38</xdr:row>
      <xdr:rowOff>102451</xdr:rowOff>
    </xdr:to>
    <xdr:sp macro="" textlink="">
      <xdr:nvSpPr>
        <xdr:cNvPr id="531" name="楕円 530"/>
        <xdr:cNvSpPr/>
      </xdr:nvSpPr>
      <xdr:spPr>
        <a:xfrm>
          <a:off x="13652500" y="65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118978</xdr:rowOff>
    </xdr:from>
    <xdr:ext cx="469744" cy="259045"/>
    <xdr:sp macro="" textlink="">
      <xdr:nvSpPr>
        <xdr:cNvPr id="532" name="テキスト ボックス 531"/>
        <xdr:cNvSpPr txBox="1"/>
      </xdr:nvSpPr>
      <xdr:spPr>
        <a:xfrm>
          <a:off x="13468428" y="629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46418</xdr:rowOff>
    </xdr:from>
    <xdr:to>
      <xdr:col>67</xdr:col>
      <xdr:colOff>101600</xdr:colOff>
      <xdr:row>34</xdr:row>
      <xdr:rowOff>148018</xdr:rowOff>
    </xdr:to>
    <xdr:sp macro="" textlink="">
      <xdr:nvSpPr>
        <xdr:cNvPr id="533" name="楕円 532"/>
        <xdr:cNvSpPr/>
      </xdr:nvSpPr>
      <xdr:spPr>
        <a:xfrm>
          <a:off x="12763500" y="58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164545</xdr:rowOff>
    </xdr:from>
    <xdr:ext cx="534377" cy="259045"/>
    <xdr:sp macro="" textlink="">
      <xdr:nvSpPr>
        <xdr:cNvPr id="534" name="テキスト ボックス 533"/>
        <xdr:cNvSpPr txBox="1"/>
      </xdr:nvSpPr>
      <xdr:spPr>
        <a:xfrm>
          <a:off x="12547111" y="56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167900</xdr:rowOff>
    </xdr:from>
    <xdr:to>
      <xdr:col>85</xdr:col>
      <xdr:colOff>127000</xdr:colOff>
      <xdr:row>73</xdr:row>
      <xdr:rowOff>149252</xdr:rowOff>
    </xdr:to>
    <xdr:cxnSp macro="">
      <xdr:nvCxnSpPr>
        <xdr:cNvPr id="614" name="直線コネクタ 613"/>
        <xdr:cNvCxnSpPr/>
      </xdr:nvCxnSpPr>
      <xdr:spPr>
        <a:xfrm flipV="1">
          <a:off x="15481300" y="12512300"/>
          <a:ext cx="8382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89735</xdr:rowOff>
    </xdr:from>
    <xdr:to>
      <xdr:col>81</xdr:col>
      <xdr:colOff>50800</xdr:colOff>
      <xdr:row>73</xdr:row>
      <xdr:rowOff>149252</xdr:rowOff>
    </xdr:to>
    <xdr:cxnSp macro="">
      <xdr:nvCxnSpPr>
        <xdr:cNvPr id="617" name="直線コネクタ 616"/>
        <xdr:cNvCxnSpPr/>
      </xdr:nvCxnSpPr>
      <xdr:spPr>
        <a:xfrm>
          <a:off x="14592300" y="12605585"/>
          <a:ext cx="889000" cy="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52865</xdr:rowOff>
    </xdr:from>
    <xdr:to>
      <xdr:col>76</xdr:col>
      <xdr:colOff>114300</xdr:colOff>
      <xdr:row>73</xdr:row>
      <xdr:rowOff>89735</xdr:rowOff>
    </xdr:to>
    <xdr:cxnSp macro="">
      <xdr:nvCxnSpPr>
        <xdr:cNvPr id="620" name="直線コネクタ 619"/>
        <xdr:cNvCxnSpPr/>
      </xdr:nvCxnSpPr>
      <xdr:spPr>
        <a:xfrm>
          <a:off x="13703300" y="12568715"/>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153677</xdr:rowOff>
    </xdr:from>
    <xdr:to>
      <xdr:col>71</xdr:col>
      <xdr:colOff>177800</xdr:colOff>
      <xdr:row>73</xdr:row>
      <xdr:rowOff>52865</xdr:rowOff>
    </xdr:to>
    <xdr:cxnSp macro="">
      <xdr:nvCxnSpPr>
        <xdr:cNvPr id="623" name="直線コネクタ 622"/>
        <xdr:cNvCxnSpPr/>
      </xdr:nvCxnSpPr>
      <xdr:spPr>
        <a:xfrm>
          <a:off x="12814300" y="12498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117100</xdr:rowOff>
    </xdr:from>
    <xdr:to>
      <xdr:col>85</xdr:col>
      <xdr:colOff>177800</xdr:colOff>
      <xdr:row>73</xdr:row>
      <xdr:rowOff>47250</xdr:rowOff>
    </xdr:to>
    <xdr:sp macro="" textlink="">
      <xdr:nvSpPr>
        <xdr:cNvPr id="633" name="楕円 632"/>
        <xdr:cNvSpPr/>
      </xdr:nvSpPr>
      <xdr:spPr>
        <a:xfrm>
          <a:off x="16268700" y="12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139977</xdr:rowOff>
    </xdr:from>
    <xdr:ext cx="534377" cy="259045"/>
    <xdr:sp macro="" textlink="">
      <xdr:nvSpPr>
        <xdr:cNvPr id="634" name="公債費該当値テキスト"/>
        <xdr:cNvSpPr txBox="1"/>
      </xdr:nvSpPr>
      <xdr:spPr>
        <a:xfrm>
          <a:off x="16370300" y="123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98452</xdr:rowOff>
    </xdr:from>
    <xdr:to>
      <xdr:col>81</xdr:col>
      <xdr:colOff>101600</xdr:colOff>
      <xdr:row>74</xdr:row>
      <xdr:rowOff>28602</xdr:rowOff>
    </xdr:to>
    <xdr:sp macro="" textlink="">
      <xdr:nvSpPr>
        <xdr:cNvPr id="635" name="楕円 634"/>
        <xdr:cNvSpPr/>
      </xdr:nvSpPr>
      <xdr:spPr>
        <a:xfrm>
          <a:off x="15430500" y="12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45129</xdr:rowOff>
    </xdr:from>
    <xdr:ext cx="534377" cy="259045"/>
    <xdr:sp macro="" textlink="">
      <xdr:nvSpPr>
        <xdr:cNvPr id="636" name="テキスト ボックス 635"/>
        <xdr:cNvSpPr txBox="1"/>
      </xdr:nvSpPr>
      <xdr:spPr>
        <a:xfrm>
          <a:off x="15214111" y="123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38935</xdr:rowOff>
    </xdr:from>
    <xdr:to>
      <xdr:col>76</xdr:col>
      <xdr:colOff>165100</xdr:colOff>
      <xdr:row>73</xdr:row>
      <xdr:rowOff>140535</xdr:rowOff>
    </xdr:to>
    <xdr:sp macro="" textlink="">
      <xdr:nvSpPr>
        <xdr:cNvPr id="637" name="楕円 636"/>
        <xdr:cNvSpPr/>
      </xdr:nvSpPr>
      <xdr:spPr>
        <a:xfrm>
          <a:off x="14541500" y="12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157062</xdr:rowOff>
    </xdr:from>
    <xdr:ext cx="534377" cy="259045"/>
    <xdr:sp macro="" textlink="">
      <xdr:nvSpPr>
        <xdr:cNvPr id="638" name="テキスト ボックス 637"/>
        <xdr:cNvSpPr txBox="1"/>
      </xdr:nvSpPr>
      <xdr:spPr>
        <a:xfrm>
          <a:off x="14325111" y="123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2065</xdr:rowOff>
    </xdr:from>
    <xdr:to>
      <xdr:col>72</xdr:col>
      <xdr:colOff>38100</xdr:colOff>
      <xdr:row>73</xdr:row>
      <xdr:rowOff>103665</xdr:rowOff>
    </xdr:to>
    <xdr:sp macro="" textlink="">
      <xdr:nvSpPr>
        <xdr:cNvPr id="639" name="楕円 638"/>
        <xdr:cNvSpPr/>
      </xdr:nvSpPr>
      <xdr:spPr>
        <a:xfrm>
          <a:off x="13652500" y="12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120192</xdr:rowOff>
    </xdr:from>
    <xdr:ext cx="534377" cy="259045"/>
    <xdr:sp macro="" textlink="">
      <xdr:nvSpPr>
        <xdr:cNvPr id="640" name="テキスト ボックス 639"/>
        <xdr:cNvSpPr txBox="1"/>
      </xdr:nvSpPr>
      <xdr:spPr>
        <a:xfrm>
          <a:off x="13436111" y="122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102877</xdr:rowOff>
    </xdr:from>
    <xdr:to>
      <xdr:col>67</xdr:col>
      <xdr:colOff>101600</xdr:colOff>
      <xdr:row>73</xdr:row>
      <xdr:rowOff>33027</xdr:rowOff>
    </xdr:to>
    <xdr:sp macro="" textlink="">
      <xdr:nvSpPr>
        <xdr:cNvPr id="641" name="楕円 640"/>
        <xdr:cNvSpPr/>
      </xdr:nvSpPr>
      <xdr:spPr>
        <a:xfrm>
          <a:off x="12763500" y="12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49554</xdr:rowOff>
    </xdr:from>
    <xdr:ext cx="534377" cy="259045"/>
    <xdr:sp macro="" textlink="">
      <xdr:nvSpPr>
        <xdr:cNvPr id="642" name="テキスト ボックス 641"/>
        <xdr:cNvSpPr txBox="1"/>
      </xdr:nvSpPr>
      <xdr:spPr>
        <a:xfrm>
          <a:off x="12547111" y="122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137333</xdr:rowOff>
    </xdr:from>
    <xdr:to>
      <xdr:col>85</xdr:col>
      <xdr:colOff>127000</xdr:colOff>
      <xdr:row>96</xdr:row>
      <xdr:rowOff>37793</xdr:rowOff>
    </xdr:to>
    <xdr:cxnSp macro="">
      <xdr:nvCxnSpPr>
        <xdr:cNvPr id="673" name="直線コネクタ 672"/>
        <xdr:cNvCxnSpPr/>
      </xdr:nvCxnSpPr>
      <xdr:spPr>
        <a:xfrm>
          <a:off x="15481300" y="16425083"/>
          <a:ext cx="8382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168292</xdr:rowOff>
    </xdr:from>
    <xdr:to>
      <xdr:col>81</xdr:col>
      <xdr:colOff>50800</xdr:colOff>
      <xdr:row>95</xdr:row>
      <xdr:rowOff>137333</xdr:rowOff>
    </xdr:to>
    <xdr:cxnSp macro="">
      <xdr:nvCxnSpPr>
        <xdr:cNvPr id="676" name="直線コネクタ 675"/>
        <xdr:cNvCxnSpPr/>
      </xdr:nvCxnSpPr>
      <xdr:spPr>
        <a:xfrm>
          <a:off x="14592300" y="16113142"/>
          <a:ext cx="889000" cy="3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168292</xdr:rowOff>
    </xdr:from>
    <xdr:to>
      <xdr:col>76</xdr:col>
      <xdr:colOff>114300</xdr:colOff>
      <xdr:row>95</xdr:row>
      <xdr:rowOff>77423</xdr:rowOff>
    </xdr:to>
    <xdr:cxnSp macro="">
      <xdr:nvCxnSpPr>
        <xdr:cNvPr id="679" name="直線コネクタ 678"/>
        <xdr:cNvCxnSpPr/>
      </xdr:nvCxnSpPr>
      <xdr:spPr>
        <a:xfrm flipV="1">
          <a:off x="13703300" y="16113142"/>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14525</xdr:rowOff>
    </xdr:from>
    <xdr:to>
      <xdr:col>71</xdr:col>
      <xdr:colOff>177800</xdr:colOff>
      <xdr:row>95</xdr:row>
      <xdr:rowOff>77423</xdr:rowOff>
    </xdr:to>
    <xdr:cxnSp macro="">
      <xdr:nvCxnSpPr>
        <xdr:cNvPr id="682" name="直線コネクタ 681"/>
        <xdr:cNvCxnSpPr/>
      </xdr:nvCxnSpPr>
      <xdr:spPr>
        <a:xfrm>
          <a:off x="12814300" y="16302275"/>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6" name="テキスト ボックス 685"/>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158443</xdr:rowOff>
    </xdr:from>
    <xdr:to>
      <xdr:col>85</xdr:col>
      <xdr:colOff>177800</xdr:colOff>
      <xdr:row>96</xdr:row>
      <xdr:rowOff>88593</xdr:rowOff>
    </xdr:to>
    <xdr:sp macro="" textlink="">
      <xdr:nvSpPr>
        <xdr:cNvPr id="692" name="楕円 691"/>
        <xdr:cNvSpPr/>
      </xdr:nvSpPr>
      <xdr:spPr>
        <a:xfrm>
          <a:off x="16268700" y="16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9870</xdr:rowOff>
    </xdr:from>
    <xdr:ext cx="534377" cy="259045"/>
    <xdr:sp macro="" textlink="">
      <xdr:nvSpPr>
        <xdr:cNvPr id="693" name="積立金該当値テキスト"/>
        <xdr:cNvSpPr txBox="1"/>
      </xdr:nvSpPr>
      <xdr:spPr>
        <a:xfrm>
          <a:off x="16370300" y="162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86533</xdr:rowOff>
    </xdr:from>
    <xdr:to>
      <xdr:col>81</xdr:col>
      <xdr:colOff>101600</xdr:colOff>
      <xdr:row>96</xdr:row>
      <xdr:rowOff>16683</xdr:rowOff>
    </xdr:to>
    <xdr:sp macro="" textlink="">
      <xdr:nvSpPr>
        <xdr:cNvPr id="694" name="楕円 693"/>
        <xdr:cNvSpPr/>
      </xdr:nvSpPr>
      <xdr:spPr>
        <a:xfrm>
          <a:off x="15430500" y="16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33210</xdr:rowOff>
    </xdr:from>
    <xdr:ext cx="534377" cy="259045"/>
    <xdr:sp macro="" textlink="">
      <xdr:nvSpPr>
        <xdr:cNvPr id="695" name="テキスト ボックス 694"/>
        <xdr:cNvSpPr txBox="1"/>
      </xdr:nvSpPr>
      <xdr:spPr>
        <a:xfrm>
          <a:off x="15214111" y="161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117492</xdr:rowOff>
    </xdr:from>
    <xdr:to>
      <xdr:col>76</xdr:col>
      <xdr:colOff>165100</xdr:colOff>
      <xdr:row>94</xdr:row>
      <xdr:rowOff>47642</xdr:rowOff>
    </xdr:to>
    <xdr:sp macro="" textlink="">
      <xdr:nvSpPr>
        <xdr:cNvPr id="696" name="楕円 695"/>
        <xdr:cNvSpPr/>
      </xdr:nvSpPr>
      <xdr:spPr>
        <a:xfrm>
          <a:off x="14541500" y="160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64169</xdr:rowOff>
    </xdr:from>
    <xdr:ext cx="534377" cy="259045"/>
    <xdr:sp macro="" textlink="">
      <xdr:nvSpPr>
        <xdr:cNvPr id="697" name="テキスト ボックス 696"/>
        <xdr:cNvSpPr txBox="1"/>
      </xdr:nvSpPr>
      <xdr:spPr>
        <a:xfrm>
          <a:off x="14325111" y="158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26623</xdr:rowOff>
    </xdr:from>
    <xdr:to>
      <xdr:col>72</xdr:col>
      <xdr:colOff>38100</xdr:colOff>
      <xdr:row>95</xdr:row>
      <xdr:rowOff>128223</xdr:rowOff>
    </xdr:to>
    <xdr:sp macro="" textlink="">
      <xdr:nvSpPr>
        <xdr:cNvPr id="698" name="楕円 697"/>
        <xdr:cNvSpPr/>
      </xdr:nvSpPr>
      <xdr:spPr>
        <a:xfrm>
          <a:off x="13652500" y="16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144750</xdr:rowOff>
    </xdr:from>
    <xdr:ext cx="534377" cy="259045"/>
    <xdr:sp macro="" textlink="">
      <xdr:nvSpPr>
        <xdr:cNvPr id="699" name="テキスト ボックス 698"/>
        <xdr:cNvSpPr txBox="1"/>
      </xdr:nvSpPr>
      <xdr:spPr>
        <a:xfrm>
          <a:off x="13436111" y="160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135175</xdr:rowOff>
    </xdr:from>
    <xdr:to>
      <xdr:col>67</xdr:col>
      <xdr:colOff>101600</xdr:colOff>
      <xdr:row>95</xdr:row>
      <xdr:rowOff>65325</xdr:rowOff>
    </xdr:to>
    <xdr:sp macro="" textlink="">
      <xdr:nvSpPr>
        <xdr:cNvPr id="700" name="楕円 699"/>
        <xdr:cNvSpPr/>
      </xdr:nvSpPr>
      <xdr:spPr>
        <a:xfrm>
          <a:off x="12763500" y="162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81852</xdr:rowOff>
    </xdr:from>
    <xdr:ext cx="534377" cy="259045"/>
    <xdr:sp macro="" textlink="">
      <xdr:nvSpPr>
        <xdr:cNvPr id="701" name="テキスト ボックス 700"/>
        <xdr:cNvSpPr txBox="1"/>
      </xdr:nvSpPr>
      <xdr:spPr>
        <a:xfrm>
          <a:off x="12547111" y="160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130861</xdr:rowOff>
    </xdr:from>
    <xdr:to>
      <xdr:col>116</xdr:col>
      <xdr:colOff>63500</xdr:colOff>
      <xdr:row>37</xdr:row>
      <xdr:rowOff>133223</xdr:rowOff>
    </xdr:to>
    <xdr:cxnSp macro="">
      <xdr:nvCxnSpPr>
        <xdr:cNvPr id="730" name="直線コネクタ 729"/>
        <xdr:cNvCxnSpPr/>
      </xdr:nvCxnSpPr>
      <xdr:spPr>
        <a:xfrm>
          <a:off x="21323300" y="647451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123469</xdr:rowOff>
    </xdr:from>
    <xdr:to>
      <xdr:col>111</xdr:col>
      <xdr:colOff>177800</xdr:colOff>
      <xdr:row>37</xdr:row>
      <xdr:rowOff>130861</xdr:rowOff>
    </xdr:to>
    <xdr:cxnSp macro="">
      <xdr:nvCxnSpPr>
        <xdr:cNvPr id="733" name="直線コネクタ 732"/>
        <xdr:cNvCxnSpPr/>
      </xdr:nvCxnSpPr>
      <xdr:spPr>
        <a:xfrm>
          <a:off x="20434300" y="646711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89941</xdr:rowOff>
    </xdr:from>
    <xdr:to>
      <xdr:col>107</xdr:col>
      <xdr:colOff>50800</xdr:colOff>
      <xdr:row>37</xdr:row>
      <xdr:rowOff>123469</xdr:rowOff>
    </xdr:to>
    <xdr:cxnSp macro="">
      <xdr:nvCxnSpPr>
        <xdr:cNvPr id="736" name="直線コネクタ 735"/>
        <xdr:cNvCxnSpPr/>
      </xdr:nvCxnSpPr>
      <xdr:spPr>
        <a:xfrm>
          <a:off x="19545300" y="643359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89941</xdr:rowOff>
    </xdr:from>
    <xdr:to>
      <xdr:col>102</xdr:col>
      <xdr:colOff>114300</xdr:colOff>
      <xdr:row>37</xdr:row>
      <xdr:rowOff>167589</xdr:rowOff>
    </xdr:to>
    <xdr:cxnSp macro="">
      <xdr:nvCxnSpPr>
        <xdr:cNvPr id="739" name="直線コネクタ 738"/>
        <xdr:cNvCxnSpPr/>
      </xdr:nvCxnSpPr>
      <xdr:spPr>
        <a:xfrm flipV="1">
          <a:off x="18656300" y="6433591"/>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3" name="テキスト ボックス 742"/>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82423</xdr:rowOff>
    </xdr:from>
    <xdr:to>
      <xdr:col>116</xdr:col>
      <xdr:colOff>114300</xdr:colOff>
      <xdr:row>38</xdr:row>
      <xdr:rowOff>12573</xdr:rowOff>
    </xdr:to>
    <xdr:sp macro="" textlink="">
      <xdr:nvSpPr>
        <xdr:cNvPr id="749" name="楕円 748"/>
        <xdr:cNvSpPr/>
      </xdr:nvSpPr>
      <xdr:spPr>
        <a:xfrm>
          <a:off x="221107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105300</xdr:rowOff>
    </xdr:from>
    <xdr:ext cx="469744" cy="259045"/>
    <xdr:sp macro="" textlink="">
      <xdr:nvSpPr>
        <xdr:cNvPr id="750" name="投資及び出資金該当値テキスト"/>
        <xdr:cNvSpPr txBox="1"/>
      </xdr:nvSpPr>
      <xdr:spPr>
        <a:xfrm>
          <a:off x="22212300"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80061</xdr:rowOff>
    </xdr:from>
    <xdr:to>
      <xdr:col>112</xdr:col>
      <xdr:colOff>38100</xdr:colOff>
      <xdr:row>38</xdr:row>
      <xdr:rowOff>10210</xdr:rowOff>
    </xdr:to>
    <xdr:sp macro="" textlink="">
      <xdr:nvSpPr>
        <xdr:cNvPr id="751" name="楕円 750"/>
        <xdr:cNvSpPr/>
      </xdr:nvSpPr>
      <xdr:spPr>
        <a:xfrm>
          <a:off x="21272500" y="6423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26738</xdr:rowOff>
    </xdr:from>
    <xdr:ext cx="469744" cy="259045"/>
    <xdr:sp macro="" textlink="">
      <xdr:nvSpPr>
        <xdr:cNvPr id="752" name="テキスト ボックス 751"/>
        <xdr:cNvSpPr txBox="1"/>
      </xdr:nvSpPr>
      <xdr:spPr>
        <a:xfrm>
          <a:off x="21088428" y="61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72669</xdr:rowOff>
    </xdr:from>
    <xdr:to>
      <xdr:col>107</xdr:col>
      <xdr:colOff>101600</xdr:colOff>
      <xdr:row>38</xdr:row>
      <xdr:rowOff>2819</xdr:rowOff>
    </xdr:to>
    <xdr:sp macro="" textlink="">
      <xdr:nvSpPr>
        <xdr:cNvPr id="753" name="楕円 752"/>
        <xdr:cNvSpPr/>
      </xdr:nvSpPr>
      <xdr:spPr>
        <a:xfrm>
          <a:off x="203835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19346</xdr:rowOff>
    </xdr:from>
    <xdr:ext cx="469744" cy="259045"/>
    <xdr:sp macro="" textlink="">
      <xdr:nvSpPr>
        <xdr:cNvPr id="754" name="テキスト ボックス 753"/>
        <xdr:cNvSpPr txBox="1"/>
      </xdr:nvSpPr>
      <xdr:spPr>
        <a:xfrm>
          <a:off x="20199428" y="61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39141</xdr:rowOff>
    </xdr:from>
    <xdr:to>
      <xdr:col>102</xdr:col>
      <xdr:colOff>165100</xdr:colOff>
      <xdr:row>37</xdr:row>
      <xdr:rowOff>140741</xdr:rowOff>
    </xdr:to>
    <xdr:sp macro="" textlink="">
      <xdr:nvSpPr>
        <xdr:cNvPr id="755" name="楕円 754"/>
        <xdr:cNvSpPr/>
      </xdr:nvSpPr>
      <xdr:spPr>
        <a:xfrm>
          <a:off x="19494500" y="63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157268</xdr:rowOff>
    </xdr:from>
    <xdr:ext cx="469744" cy="259045"/>
    <xdr:sp macro="" textlink="">
      <xdr:nvSpPr>
        <xdr:cNvPr id="756" name="テキスト ボックス 755"/>
        <xdr:cNvSpPr txBox="1"/>
      </xdr:nvSpPr>
      <xdr:spPr>
        <a:xfrm>
          <a:off x="19310428" y="615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116789</xdr:rowOff>
    </xdr:from>
    <xdr:to>
      <xdr:col>98</xdr:col>
      <xdr:colOff>38100</xdr:colOff>
      <xdr:row>38</xdr:row>
      <xdr:rowOff>46940</xdr:rowOff>
    </xdr:to>
    <xdr:sp macro="" textlink="">
      <xdr:nvSpPr>
        <xdr:cNvPr id="757" name="楕円 756"/>
        <xdr:cNvSpPr/>
      </xdr:nvSpPr>
      <xdr:spPr>
        <a:xfrm>
          <a:off x="18605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63466</xdr:rowOff>
    </xdr:from>
    <xdr:ext cx="469744" cy="259045"/>
    <xdr:sp macro="" textlink="">
      <xdr:nvSpPr>
        <xdr:cNvPr id="758" name="テキスト ボックス 757"/>
        <xdr:cNvSpPr txBox="1"/>
      </xdr:nvSpPr>
      <xdr:spPr>
        <a:xfrm>
          <a:off x="18421428" y="62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59799</xdr:rowOff>
    </xdr:from>
    <xdr:to>
      <xdr:col>116</xdr:col>
      <xdr:colOff>63500</xdr:colOff>
      <xdr:row>58</xdr:row>
      <xdr:rowOff>12773</xdr:rowOff>
    </xdr:to>
    <xdr:cxnSp macro="">
      <xdr:nvCxnSpPr>
        <xdr:cNvPr id="789" name="直線コネクタ 788"/>
        <xdr:cNvCxnSpPr/>
      </xdr:nvCxnSpPr>
      <xdr:spPr>
        <a:xfrm flipV="1">
          <a:off x="21323300" y="9832449"/>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12773</xdr:rowOff>
    </xdr:from>
    <xdr:to>
      <xdr:col>111</xdr:col>
      <xdr:colOff>177800</xdr:colOff>
      <xdr:row>58</xdr:row>
      <xdr:rowOff>17127</xdr:rowOff>
    </xdr:to>
    <xdr:cxnSp macro="">
      <xdr:nvCxnSpPr>
        <xdr:cNvPr id="792" name="直線コネクタ 791"/>
        <xdr:cNvCxnSpPr/>
      </xdr:nvCxnSpPr>
      <xdr:spPr>
        <a:xfrm flipV="1">
          <a:off x="20434300" y="995687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17127</xdr:rowOff>
    </xdr:from>
    <xdr:to>
      <xdr:col>107</xdr:col>
      <xdr:colOff>50800</xdr:colOff>
      <xdr:row>58</xdr:row>
      <xdr:rowOff>21916</xdr:rowOff>
    </xdr:to>
    <xdr:cxnSp macro="">
      <xdr:nvCxnSpPr>
        <xdr:cNvPr id="795" name="直線コネクタ 794"/>
        <xdr:cNvCxnSpPr/>
      </xdr:nvCxnSpPr>
      <xdr:spPr>
        <a:xfrm flipV="1">
          <a:off x="19545300" y="9961227"/>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21916</xdr:rowOff>
    </xdr:from>
    <xdr:to>
      <xdr:col>102</xdr:col>
      <xdr:colOff>114300</xdr:colOff>
      <xdr:row>58</xdr:row>
      <xdr:rowOff>124242</xdr:rowOff>
    </xdr:to>
    <xdr:cxnSp macro="">
      <xdr:nvCxnSpPr>
        <xdr:cNvPr id="798" name="直線コネクタ 797"/>
        <xdr:cNvCxnSpPr/>
      </xdr:nvCxnSpPr>
      <xdr:spPr>
        <a:xfrm flipV="1">
          <a:off x="18656300" y="9966016"/>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8999</xdr:rowOff>
    </xdr:from>
    <xdr:to>
      <xdr:col>116</xdr:col>
      <xdr:colOff>114300</xdr:colOff>
      <xdr:row>57</xdr:row>
      <xdr:rowOff>110599</xdr:rowOff>
    </xdr:to>
    <xdr:sp macro="" textlink="">
      <xdr:nvSpPr>
        <xdr:cNvPr id="808" name="楕円 807"/>
        <xdr:cNvSpPr/>
      </xdr:nvSpPr>
      <xdr:spPr>
        <a:xfrm>
          <a:off x="22110700" y="9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31876</xdr:rowOff>
    </xdr:from>
    <xdr:ext cx="469744" cy="259045"/>
    <xdr:sp macro="" textlink="">
      <xdr:nvSpPr>
        <xdr:cNvPr id="809" name="貸付金該当値テキスト"/>
        <xdr:cNvSpPr txBox="1"/>
      </xdr:nvSpPr>
      <xdr:spPr>
        <a:xfrm>
          <a:off x="22212300" y="9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133423</xdr:rowOff>
    </xdr:from>
    <xdr:to>
      <xdr:col>112</xdr:col>
      <xdr:colOff>38100</xdr:colOff>
      <xdr:row>58</xdr:row>
      <xdr:rowOff>63573</xdr:rowOff>
    </xdr:to>
    <xdr:sp macro="" textlink="">
      <xdr:nvSpPr>
        <xdr:cNvPr id="810" name="楕円 809"/>
        <xdr:cNvSpPr/>
      </xdr:nvSpPr>
      <xdr:spPr>
        <a:xfrm>
          <a:off x="21272500" y="99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54700</xdr:rowOff>
    </xdr:from>
    <xdr:ext cx="469744" cy="259045"/>
    <xdr:sp macro="" textlink="">
      <xdr:nvSpPr>
        <xdr:cNvPr id="811" name="テキスト ボックス 810"/>
        <xdr:cNvSpPr txBox="1"/>
      </xdr:nvSpPr>
      <xdr:spPr>
        <a:xfrm>
          <a:off x="21088428" y="999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137777</xdr:rowOff>
    </xdr:from>
    <xdr:to>
      <xdr:col>107</xdr:col>
      <xdr:colOff>101600</xdr:colOff>
      <xdr:row>58</xdr:row>
      <xdr:rowOff>67927</xdr:rowOff>
    </xdr:to>
    <xdr:sp macro="" textlink="">
      <xdr:nvSpPr>
        <xdr:cNvPr id="812" name="楕円 811"/>
        <xdr:cNvSpPr/>
      </xdr:nvSpPr>
      <xdr:spPr>
        <a:xfrm>
          <a:off x="20383500" y="99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59054</xdr:rowOff>
    </xdr:from>
    <xdr:ext cx="469744" cy="259045"/>
    <xdr:sp macro="" textlink="">
      <xdr:nvSpPr>
        <xdr:cNvPr id="813" name="テキスト ボックス 812"/>
        <xdr:cNvSpPr txBox="1"/>
      </xdr:nvSpPr>
      <xdr:spPr>
        <a:xfrm>
          <a:off x="20199428" y="100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142566</xdr:rowOff>
    </xdr:from>
    <xdr:to>
      <xdr:col>102</xdr:col>
      <xdr:colOff>165100</xdr:colOff>
      <xdr:row>58</xdr:row>
      <xdr:rowOff>72716</xdr:rowOff>
    </xdr:to>
    <xdr:sp macro="" textlink="">
      <xdr:nvSpPr>
        <xdr:cNvPr id="814" name="楕円 813"/>
        <xdr:cNvSpPr/>
      </xdr:nvSpPr>
      <xdr:spPr>
        <a:xfrm>
          <a:off x="19494500" y="99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89243</xdr:rowOff>
    </xdr:from>
    <xdr:ext cx="469744" cy="259045"/>
    <xdr:sp macro="" textlink="">
      <xdr:nvSpPr>
        <xdr:cNvPr id="815" name="テキスト ボックス 814"/>
        <xdr:cNvSpPr txBox="1"/>
      </xdr:nvSpPr>
      <xdr:spPr>
        <a:xfrm>
          <a:off x="19310428" y="96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73442</xdr:rowOff>
    </xdr:from>
    <xdr:to>
      <xdr:col>98</xdr:col>
      <xdr:colOff>38100</xdr:colOff>
      <xdr:row>59</xdr:row>
      <xdr:rowOff>3592</xdr:rowOff>
    </xdr:to>
    <xdr:sp macro="" textlink="">
      <xdr:nvSpPr>
        <xdr:cNvPr id="816" name="楕円 815"/>
        <xdr:cNvSpPr/>
      </xdr:nvSpPr>
      <xdr:spPr>
        <a:xfrm>
          <a:off x="18605500" y="100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166169</xdr:rowOff>
    </xdr:from>
    <xdr:ext cx="469744" cy="259045"/>
    <xdr:sp macro="" textlink="">
      <xdr:nvSpPr>
        <xdr:cNvPr id="817" name="テキスト ボックス 816"/>
        <xdr:cNvSpPr txBox="1"/>
      </xdr:nvSpPr>
      <xdr:spPr>
        <a:xfrm>
          <a:off x="18421428" y="101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38812</xdr:rowOff>
    </xdr:from>
    <xdr:to>
      <xdr:col>116</xdr:col>
      <xdr:colOff>63500</xdr:colOff>
      <xdr:row>74</xdr:row>
      <xdr:rowOff>42926</xdr:rowOff>
    </xdr:to>
    <xdr:cxnSp macro="">
      <xdr:nvCxnSpPr>
        <xdr:cNvPr id="847" name="直線コネクタ 846"/>
        <xdr:cNvCxnSpPr/>
      </xdr:nvCxnSpPr>
      <xdr:spPr>
        <a:xfrm flipV="1">
          <a:off x="21323300" y="1272611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145091</xdr:rowOff>
    </xdr:from>
    <xdr:to>
      <xdr:col>111</xdr:col>
      <xdr:colOff>177800</xdr:colOff>
      <xdr:row>74</xdr:row>
      <xdr:rowOff>42926</xdr:rowOff>
    </xdr:to>
    <xdr:cxnSp macro="">
      <xdr:nvCxnSpPr>
        <xdr:cNvPr id="850" name="直線コネクタ 849"/>
        <xdr:cNvCxnSpPr/>
      </xdr:nvCxnSpPr>
      <xdr:spPr>
        <a:xfrm>
          <a:off x="20434300" y="12660941"/>
          <a:ext cx="8890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145091</xdr:rowOff>
    </xdr:from>
    <xdr:to>
      <xdr:col>107</xdr:col>
      <xdr:colOff>50800</xdr:colOff>
      <xdr:row>74</xdr:row>
      <xdr:rowOff>91999</xdr:rowOff>
    </xdr:to>
    <xdr:cxnSp macro="">
      <xdr:nvCxnSpPr>
        <xdr:cNvPr id="853" name="直線コネクタ 852"/>
        <xdr:cNvCxnSpPr/>
      </xdr:nvCxnSpPr>
      <xdr:spPr>
        <a:xfrm flipV="1">
          <a:off x="19545300" y="12660941"/>
          <a:ext cx="8890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91999</xdr:rowOff>
    </xdr:from>
    <xdr:to>
      <xdr:col>102</xdr:col>
      <xdr:colOff>114300</xdr:colOff>
      <xdr:row>74</xdr:row>
      <xdr:rowOff>127756</xdr:rowOff>
    </xdr:to>
    <xdr:cxnSp macro="">
      <xdr:nvCxnSpPr>
        <xdr:cNvPr id="856" name="直線コネクタ 855"/>
        <xdr:cNvCxnSpPr/>
      </xdr:nvCxnSpPr>
      <xdr:spPr>
        <a:xfrm flipV="1">
          <a:off x="18656300" y="12779299"/>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159462</xdr:rowOff>
    </xdr:from>
    <xdr:to>
      <xdr:col>116</xdr:col>
      <xdr:colOff>114300</xdr:colOff>
      <xdr:row>74</xdr:row>
      <xdr:rowOff>89612</xdr:rowOff>
    </xdr:to>
    <xdr:sp macro="" textlink="">
      <xdr:nvSpPr>
        <xdr:cNvPr id="866" name="楕円 865"/>
        <xdr:cNvSpPr/>
      </xdr:nvSpPr>
      <xdr:spPr>
        <a:xfrm>
          <a:off x="22110700" y="126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10889</xdr:rowOff>
    </xdr:from>
    <xdr:ext cx="534377" cy="259045"/>
    <xdr:sp macro="" textlink="">
      <xdr:nvSpPr>
        <xdr:cNvPr id="867" name="繰出金該当値テキスト"/>
        <xdr:cNvSpPr txBox="1"/>
      </xdr:nvSpPr>
      <xdr:spPr>
        <a:xfrm>
          <a:off x="22212300" y="125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163576</xdr:rowOff>
    </xdr:from>
    <xdr:to>
      <xdr:col>112</xdr:col>
      <xdr:colOff>38100</xdr:colOff>
      <xdr:row>74</xdr:row>
      <xdr:rowOff>93726</xdr:rowOff>
    </xdr:to>
    <xdr:sp macro="" textlink="">
      <xdr:nvSpPr>
        <xdr:cNvPr id="868" name="楕円 867"/>
        <xdr:cNvSpPr/>
      </xdr:nvSpPr>
      <xdr:spPr>
        <a:xfrm>
          <a:off x="21272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110253</xdr:rowOff>
    </xdr:from>
    <xdr:ext cx="534377" cy="259045"/>
    <xdr:sp macro="" textlink="">
      <xdr:nvSpPr>
        <xdr:cNvPr id="869" name="テキスト ボックス 868"/>
        <xdr:cNvSpPr txBox="1"/>
      </xdr:nvSpPr>
      <xdr:spPr>
        <a:xfrm>
          <a:off x="21056111" y="124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94291</xdr:rowOff>
    </xdr:from>
    <xdr:to>
      <xdr:col>107</xdr:col>
      <xdr:colOff>101600</xdr:colOff>
      <xdr:row>74</xdr:row>
      <xdr:rowOff>24441</xdr:rowOff>
    </xdr:to>
    <xdr:sp macro="" textlink="">
      <xdr:nvSpPr>
        <xdr:cNvPr id="870" name="楕円 869"/>
        <xdr:cNvSpPr/>
      </xdr:nvSpPr>
      <xdr:spPr>
        <a:xfrm>
          <a:off x="20383500" y="12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40968</xdr:rowOff>
    </xdr:from>
    <xdr:ext cx="534377" cy="259045"/>
    <xdr:sp macro="" textlink="">
      <xdr:nvSpPr>
        <xdr:cNvPr id="871" name="テキスト ボックス 870"/>
        <xdr:cNvSpPr txBox="1"/>
      </xdr:nvSpPr>
      <xdr:spPr>
        <a:xfrm>
          <a:off x="20167111" y="12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41199</xdr:rowOff>
    </xdr:from>
    <xdr:to>
      <xdr:col>102</xdr:col>
      <xdr:colOff>165100</xdr:colOff>
      <xdr:row>74</xdr:row>
      <xdr:rowOff>142799</xdr:rowOff>
    </xdr:to>
    <xdr:sp macro="" textlink="">
      <xdr:nvSpPr>
        <xdr:cNvPr id="872" name="楕円 871"/>
        <xdr:cNvSpPr/>
      </xdr:nvSpPr>
      <xdr:spPr>
        <a:xfrm>
          <a:off x="19494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159326</xdr:rowOff>
    </xdr:from>
    <xdr:ext cx="534377" cy="259045"/>
    <xdr:sp macro="" textlink="">
      <xdr:nvSpPr>
        <xdr:cNvPr id="873" name="テキスト ボックス 872"/>
        <xdr:cNvSpPr txBox="1"/>
      </xdr:nvSpPr>
      <xdr:spPr>
        <a:xfrm>
          <a:off x="19278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76956</xdr:rowOff>
    </xdr:from>
    <xdr:to>
      <xdr:col>98</xdr:col>
      <xdr:colOff>38100</xdr:colOff>
      <xdr:row>75</xdr:row>
      <xdr:rowOff>7106</xdr:rowOff>
    </xdr:to>
    <xdr:sp macro="" textlink="">
      <xdr:nvSpPr>
        <xdr:cNvPr id="874" name="楕円 873"/>
        <xdr:cNvSpPr/>
      </xdr:nvSpPr>
      <xdr:spPr>
        <a:xfrm>
          <a:off x="18605500" y="127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23633</xdr:rowOff>
    </xdr:from>
    <xdr:ext cx="534377" cy="259045"/>
    <xdr:sp macro="" textlink="">
      <xdr:nvSpPr>
        <xdr:cNvPr id="875" name="テキスト ボックス 874"/>
        <xdr:cNvSpPr txBox="1"/>
      </xdr:nvSpPr>
      <xdr:spPr>
        <a:xfrm>
          <a:off x="18389111" y="125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519,446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81,408</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80,000</a:t>
          </a:r>
          <a:r>
            <a:rPr kumimoji="1" lang="ja-JP" altLang="ja-JP" sz="1100">
              <a:solidFill>
                <a:schemeClr val="dk1"/>
              </a:solidFill>
              <a:effectLst/>
              <a:latin typeface="+mn-lt"/>
              <a:ea typeface="+mn-ea"/>
              <a:cs typeface="+mn-cs"/>
            </a:rPr>
            <a:t>円程度で推移してきているが、類似団体平均と比べて高い水準にある。今後も「会津美里町定員適正化計画」に基づき人件費の抑制に努める。　</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また、普通建設事業費は住民一人当たり</a:t>
          </a:r>
          <a:r>
            <a:rPr kumimoji="1" lang="en-US" altLang="ja-JP" sz="1100">
              <a:solidFill>
                <a:schemeClr val="dk1"/>
              </a:solidFill>
              <a:effectLst/>
              <a:latin typeface="+mn-lt"/>
              <a:ea typeface="+mn-ea"/>
              <a:cs typeface="+mn-cs"/>
            </a:rPr>
            <a:t>39,640</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り、前年度と比較し</a:t>
          </a:r>
          <a:r>
            <a:rPr kumimoji="1" lang="en-US" altLang="ja-JP" sz="1100">
              <a:solidFill>
                <a:schemeClr val="dk1"/>
              </a:solidFill>
              <a:effectLst/>
              <a:latin typeface="+mn-lt"/>
              <a:ea typeface="+mn-ea"/>
              <a:cs typeface="+mn-cs"/>
            </a:rPr>
            <a:t>63,322</a:t>
          </a:r>
          <a:r>
            <a:rPr kumimoji="1" lang="ja-JP" altLang="en-US" sz="1100">
              <a:solidFill>
                <a:schemeClr val="dk1"/>
              </a:solidFill>
              <a:effectLst/>
              <a:latin typeface="+mn-lt"/>
              <a:ea typeface="+mn-ea"/>
              <a:cs typeface="+mn-cs"/>
            </a:rPr>
            <a:t>円と大幅な減額となったが、</a:t>
          </a:r>
          <a:r>
            <a:rPr kumimoji="1" lang="ja-JP" altLang="ja-JP" sz="1100">
              <a:solidFill>
                <a:schemeClr val="dk1"/>
              </a:solidFill>
              <a:effectLst/>
              <a:latin typeface="+mn-lt"/>
              <a:ea typeface="+mn-ea"/>
              <a:cs typeface="+mn-cs"/>
            </a:rPr>
            <a:t>これについては、</a:t>
          </a:r>
          <a:r>
            <a:rPr kumimoji="1" lang="ja-JP" altLang="en-US" sz="1100">
              <a:solidFill>
                <a:schemeClr val="dk1"/>
              </a:solidFill>
              <a:effectLst/>
              <a:latin typeface="+mn-lt"/>
              <a:ea typeface="+mn-ea"/>
              <a:cs typeface="+mn-cs"/>
            </a:rPr>
            <a:t>継続事業である</a:t>
          </a:r>
          <a:r>
            <a:rPr kumimoji="1" lang="ja-JP" altLang="ja-JP" sz="1100">
              <a:solidFill>
                <a:schemeClr val="dk1"/>
              </a:solidFill>
              <a:effectLst/>
              <a:latin typeface="+mn-lt"/>
              <a:ea typeface="+mn-ea"/>
              <a:cs typeface="+mn-cs"/>
            </a:rPr>
            <a:t>庁舎及び複合文化施設建設</a:t>
          </a:r>
          <a:r>
            <a:rPr kumimoji="1" lang="ja-JP" altLang="en-US" sz="1100">
              <a:solidFill>
                <a:schemeClr val="dk1"/>
              </a:solidFill>
              <a:effectLst/>
              <a:latin typeface="+mn-lt"/>
              <a:ea typeface="+mn-ea"/>
              <a:cs typeface="+mn-cs"/>
            </a:rPr>
            <a:t>工事の進捗の関係で支払いが発生しなかったこと</a:t>
          </a:r>
          <a:r>
            <a:rPr kumimoji="1" lang="ja-JP" altLang="ja-JP" sz="1100">
              <a:solidFill>
                <a:schemeClr val="dk1"/>
              </a:solidFill>
              <a:effectLst/>
              <a:latin typeface="+mn-lt"/>
              <a:ea typeface="+mn-ea"/>
              <a:cs typeface="+mn-cs"/>
            </a:rPr>
            <a:t>が要因で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か年分の支払いが発生するため大幅な増が見込まれる。それ以降についても</a:t>
          </a:r>
          <a:r>
            <a:rPr kumimoji="1" lang="ja-JP" altLang="ja-JP" sz="1100">
              <a:solidFill>
                <a:schemeClr val="dk1"/>
              </a:solidFill>
              <a:effectLst/>
              <a:latin typeface="+mn-lt"/>
              <a:ea typeface="+mn-ea"/>
              <a:cs typeface="+mn-cs"/>
            </a:rPr>
            <a:t>、公共施設の統廃合による施設の解体及び老朽化に伴う大規模改修などで増加することが見込まれるため、事務事業の見直しを行い経費の抑制に努める。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20,801
20,768
276.33
11,033,933
10,805,007
222,763
7,434,530
9,827,791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xdr:rowOff>
    </xdr:from>
    <xdr:to>
      <xdr:col>24</xdr:col>
      <xdr:colOff>63500</xdr:colOff>
      <xdr:row>32</xdr:row>
      <xdr:rowOff>39878</xdr:rowOff>
    </xdr:to>
    <xdr:cxnSp macro="">
      <xdr:nvCxnSpPr>
        <xdr:cNvPr id="61" name="直線コネクタ 60"/>
        <xdr:cNvCxnSpPr/>
      </xdr:nvCxnSpPr>
      <xdr:spPr>
        <a:xfrm>
          <a:off x="3797300" y="5487797"/>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11303</xdr:rowOff>
    </xdr:from>
    <xdr:to>
      <xdr:col>19</xdr:col>
      <xdr:colOff>177800</xdr:colOff>
      <xdr:row>32</xdr:row>
      <xdr:rowOff>1397</xdr:rowOff>
    </xdr:to>
    <xdr:cxnSp macro="">
      <xdr:nvCxnSpPr>
        <xdr:cNvPr id="64" name="直線コネクタ 63"/>
        <xdr:cNvCxnSpPr/>
      </xdr:nvCxnSpPr>
      <xdr:spPr>
        <a:xfrm>
          <a:off x="2908300" y="5326253"/>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11303</xdr:rowOff>
    </xdr:from>
    <xdr:to>
      <xdr:col>15</xdr:col>
      <xdr:colOff>50800</xdr:colOff>
      <xdr:row>31</xdr:row>
      <xdr:rowOff>167513</xdr:rowOff>
    </xdr:to>
    <xdr:cxnSp macro="">
      <xdr:nvCxnSpPr>
        <xdr:cNvPr id="67" name="直線コネクタ 66"/>
        <xdr:cNvCxnSpPr/>
      </xdr:nvCxnSpPr>
      <xdr:spPr>
        <a:xfrm flipV="1">
          <a:off x="2019300" y="5326253"/>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167513</xdr:rowOff>
    </xdr:from>
    <xdr:to>
      <xdr:col>10</xdr:col>
      <xdr:colOff>114300</xdr:colOff>
      <xdr:row>33</xdr:row>
      <xdr:rowOff>2159</xdr:rowOff>
    </xdr:to>
    <xdr:cxnSp macro="">
      <xdr:nvCxnSpPr>
        <xdr:cNvPr id="70" name="直線コネクタ 69"/>
        <xdr:cNvCxnSpPr/>
      </xdr:nvCxnSpPr>
      <xdr:spPr>
        <a:xfrm flipV="1">
          <a:off x="1130300" y="54824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160528</xdr:rowOff>
    </xdr:from>
    <xdr:to>
      <xdr:col>24</xdr:col>
      <xdr:colOff>114300</xdr:colOff>
      <xdr:row>32</xdr:row>
      <xdr:rowOff>90678</xdr:rowOff>
    </xdr:to>
    <xdr:sp macro="" textlink="">
      <xdr:nvSpPr>
        <xdr:cNvPr id="80" name="楕円 79"/>
        <xdr:cNvSpPr/>
      </xdr:nvSpPr>
      <xdr:spPr>
        <a:xfrm>
          <a:off x="4584700" y="54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11955</xdr:rowOff>
    </xdr:from>
    <xdr:ext cx="469744" cy="259045"/>
    <xdr:sp macro="" textlink="">
      <xdr:nvSpPr>
        <xdr:cNvPr id="81" name="議会費該当値テキスト"/>
        <xdr:cNvSpPr txBox="1"/>
      </xdr:nvSpPr>
      <xdr:spPr>
        <a:xfrm>
          <a:off x="4686300"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122047</xdr:rowOff>
    </xdr:from>
    <xdr:to>
      <xdr:col>20</xdr:col>
      <xdr:colOff>38100</xdr:colOff>
      <xdr:row>32</xdr:row>
      <xdr:rowOff>52197</xdr:rowOff>
    </xdr:to>
    <xdr:sp macro="" textlink="">
      <xdr:nvSpPr>
        <xdr:cNvPr id="82" name="楕円 81"/>
        <xdr:cNvSpPr/>
      </xdr:nvSpPr>
      <xdr:spPr>
        <a:xfrm>
          <a:off x="3746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68724</xdr:rowOff>
    </xdr:from>
    <xdr:ext cx="469744" cy="259045"/>
    <xdr:sp macro="" textlink="">
      <xdr:nvSpPr>
        <xdr:cNvPr id="83" name="テキスト ボックス 82"/>
        <xdr:cNvSpPr txBox="1"/>
      </xdr:nvSpPr>
      <xdr:spPr>
        <a:xfrm>
          <a:off x="3562428" y="521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131953</xdr:rowOff>
    </xdr:from>
    <xdr:to>
      <xdr:col>15</xdr:col>
      <xdr:colOff>101600</xdr:colOff>
      <xdr:row>31</xdr:row>
      <xdr:rowOff>62103</xdr:rowOff>
    </xdr:to>
    <xdr:sp macro="" textlink="">
      <xdr:nvSpPr>
        <xdr:cNvPr id="84" name="楕円 83"/>
        <xdr:cNvSpPr/>
      </xdr:nvSpPr>
      <xdr:spPr>
        <a:xfrm>
          <a:off x="2857500" y="52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78630</xdr:rowOff>
    </xdr:from>
    <xdr:ext cx="469744" cy="259045"/>
    <xdr:sp macro="" textlink="">
      <xdr:nvSpPr>
        <xdr:cNvPr id="85" name="テキスト ボックス 84"/>
        <xdr:cNvSpPr txBox="1"/>
      </xdr:nvSpPr>
      <xdr:spPr>
        <a:xfrm>
          <a:off x="2673428" y="50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116713</xdr:rowOff>
    </xdr:from>
    <xdr:to>
      <xdr:col>10</xdr:col>
      <xdr:colOff>165100</xdr:colOff>
      <xdr:row>32</xdr:row>
      <xdr:rowOff>46863</xdr:rowOff>
    </xdr:to>
    <xdr:sp macro="" textlink="">
      <xdr:nvSpPr>
        <xdr:cNvPr id="86" name="楕円 85"/>
        <xdr:cNvSpPr/>
      </xdr:nvSpPr>
      <xdr:spPr>
        <a:xfrm>
          <a:off x="1968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63390</xdr:rowOff>
    </xdr:from>
    <xdr:ext cx="469744" cy="259045"/>
    <xdr:sp macro="" textlink="">
      <xdr:nvSpPr>
        <xdr:cNvPr id="87" name="テキスト ボックス 86"/>
        <xdr:cNvSpPr txBox="1"/>
      </xdr:nvSpPr>
      <xdr:spPr>
        <a:xfrm>
          <a:off x="1784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122809</xdr:rowOff>
    </xdr:from>
    <xdr:to>
      <xdr:col>6</xdr:col>
      <xdr:colOff>38100</xdr:colOff>
      <xdr:row>33</xdr:row>
      <xdr:rowOff>52959</xdr:rowOff>
    </xdr:to>
    <xdr:sp macro="" textlink="">
      <xdr:nvSpPr>
        <xdr:cNvPr id="88" name="楕円 87"/>
        <xdr:cNvSpPr/>
      </xdr:nvSpPr>
      <xdr:spPr>
        <a:xfrm>
          <a:off x="1079500" y="5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69486</xdr:rowOff>
    </xdr:from>
    <xdr:ext cx="469744" cy="259045"/>
    <xdr:sp macro="" textlink="">
      <xdr:nvSpPr>
        <xdr:cNvPr id="89" name="テキスト ボックス 88"/>
        <xdr:cNvSpPr txBox="1"/>
      </xdr:nvSpPr>
      <xdr:spPr>
        <a:xfrm>
          <a:off x="895428"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78511</xdr:rowOff>
    </xdr:from>
    <xdr:to>
      <xdr:col>24</xdr:col>
      <xdr:colOff>63500</xdr:colOff>
      <xdr:row>54</xdr:row>
      <xdr:rowOff>98918</xdr:rowOff>
    </xdr:to>
    <xdr:cxnSp macro="">
      <xdr:nvCxnSpPr>
        <xdr:cNvPr id="118" name="直線コネクタ 117"/>
        <xdr:cNvCxnSpPr/>
      </xdr:nvCxnSpPr>
      <xdr:spPr>
        <a:xfrm>
          <a:off x="3797300" y="8822461"/>
          <a:ext cx="838200" cy="5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78511</xdr:rowOff>
    </xdr:from>
    <xdr:to>
      <xdr:col>19</xdr:col>
      <xdr:colOff>177800</xdr:colOff>
      <xdr:row>53</xdr:row>
      <xdr:rowOff>20965</xdr:rowOff>
    </xdr:to>
    <xdr:cxnSp macro="">
      <xdr:nvCxnSpPr>
        <xdr:cNvPr id="121" name="直線コネクタ 120"/>
        <xdr:cNvCxnSpPr/>
      </xdr:nvCxnSpPr>
      <xdr:spPr>
        <a:xfrm flipV="1">
          <a:off x="2908300" y="8822461"/>
          <a:ext cx="889000" cy="2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20965</xdr:rowOff>
    </xdr:from>
    <xdr:to>
      <xdr:col>15</xdr:col>
      <xdr:colOff>50800</xdr:colOff>
      <xdr:row>54</xdr:row>
      <xdr:rowOff>68026</xdr:rowOff>
    </xdr:to>
    <xdr:cxnSp macro="">
      <xdr:nvCxnSpPr>
        <xdr:cNvPr id="124" name="直線コネクタ 123"/>
        <xdr:cNvCxnSpPr/>
      </xdr:nvCxnSpPr>
      <xdr:spPr>
        <a:xfrm flipV="1">
          <a:off x="2019300" y="9107815"/>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66655</xdr:rowOff>
    </xdr:from>
    <xdr:to>
      <xdr:col>10</xdr:col>
      <xdr:colOff>114300</xdr:colOff>
      <xdr:row>54</xdr:row>
      <xdr:rowOff>68026</xdr:rowOff>
    </xdr:to>
    <xdr:cxnSp macro="">
      <xdr:nvCxnSpPr>
        <xdr:cNvPr id="127" name="直線コネクタ 126"/>
        <xdr:cNvCxnSpPr/>
      </xdr:nvCxnSpPr>
      <xdr:spPr>
        <a:xfrm>
          <a:off x="1130300" y="93249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48118</xdr:rowOff>
    </xdr:from>
    <xdr:to>
      <xdr:col>24</xdr:col>
      <xdr:colOff>114300</xdr:colOff>
      <xdr:row>54</xdr:row>
      <xdr:rowOff>149718</xdr:rowOff>
    </xdr:to>
    <xdr:sp macro="" textlink="">
      <xdr:nvSpPr>
        <xdr:cNvPr id="137" name="楕円 136"/>
        <xdr:cNvSpPr/>
      </xdr:nvSpPr>
      <xdr:spPr>
        <a:xfrm>
          <a:off x="4584700" y="93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70995</xdr:rowOff>
    </xdr:from>
    <xdr:ext cx="599010" cy="259045"/>
    <xdr:sp macro="" textlink="">
      <xdr:nvSpPr>
        <xdr:cNvPr id="138" name="総務費該当値テキスト"/>
        <xdr:cNvSpPr txBox="1"/>
      </xdr:nvSpPr>
      <xdr:spPr>
        <a:xfrm>
          <a:off x="4686300" y="915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27711</xdr:rowOff>
    </xdr:from>
    <xdr:to>
      <xdr:col>20</xdr:col>
      <xdr:colOff>38100</xdr:colOff>
      <xdr:row>51</xdr:row>
      <xdr:rowOff>129311</xdr:rowOff>
    </xdr:to>
    <xdr:sp macro="" textlink="">
      <xdr:nvSpPr>
        <xdr:cNvPr id="139" name="楕円 138"/>
        <xdr:cNvSpPr/>
      </xdr:nvSpPr>
      <xdr:spPr>
        <a:xfrm>
          <a:off x="3746500" y="87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145838</xdr:rowOff>
    </xdr:from>
    <xdr:ext cx="599010" cy="259045"/>
    <xdr:sp macro="" textlink="">
      <xdr:nvSpPr>
        <xdr:cNvPr id="140" name="テキスト ボックス 139"/>
        <xdr:cNvSpPr txBox="1"/>
      </xdr:nvSpPr>
      <xdr:spPr>
        <a:xfrm>
          <a:off x="3497795" y="854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141615</xdr:rowOff>
    </xdr:from>
    <xdr:to>
      <xdr:col>15</xdr:col>
      <xdr:colOff>101600</xdr:colOff>
      <xdr:row>53</xdr:row>
      <xdr:rowOff>71765</xdr:rowOff>
    </xdr:to>
    <xdr:sp macro="" textlink="">
      <xdr:nvSpPr>
        <xdr:cNvPr id="141" name="楕円 140"/>
        <xdr:cNvSpPr/>
      </xdr:nvSpPr>
      <xdr:spPr>
        <a:xfrm>
          <a:off x="2857500" y="90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88292</xdr:rowOff>
    </xdr:from>
    <xdr:ext cx="599010" cy="259045"/>
    <xdr:sp macro="" textlink="">
      <xdr:nvSpPr>
        <xdr:cNvPr id="142" name="テキスト ボックス 141"/>
        <xdr:cNvSpPr txBox="1"/>
      </xdr:nvSpPr>
      <xdr:spPr>
        <a:xfrm>
          <a:off x="2608795" y="883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17226</xdr:rowOff>
    </xdr:from>
    <xdr:to>
      <xdr:col>10</xdr:col>
      <xdr:colOff>165100</xdr:colOff>
      <xdr:row>54</xdr:row>
      <xdr:rowOff>118826</xdr:rowOff>
    </xdr:to>
    <xdr:sp macro="" textlink="">
      <xdr:nvSpPr>
        <xdr:cNvPr id="143" name="楕円 142"/>
        <xdr:cNvSpPr/>
      </xdr:nvSpPr>
      <xdr:spPr>
        <a:xfrm>
          <a:off x="1968500" y="92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135353</xdr:rowOff>
    </xdr:from>
    <xdr:ext cx="599010" cy="259045"/>
    <xdr:sp macro="" textlink="">
      <xdr:nvSpPr>
        <xdr:cNvPr id="144" name="テキスト ボックス 143"/>
        <xdr:cNvSpPr txBox="1"/>
      </xdr:nvSpPr>
      <xdr:spPr>
        <a:xfrm>
          <a:off x="1719795" y="905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15855</xdr:rowOff>
    </xdr:from>
    <xdr:to>
      <xdr:col>6</xdr:col>
      <xdr:colOff>38100</xdr:colOff>
      <xdr:row>54</xdr:row>
      <xdr:rowOff>117455</xdr:rowOff>
    </xdr:to>
    <xdr:sp macro="" textlink="">
      <xdr:nvSpPr>
        <xdr:cNvPr id="145" name="楕円 144"/>
        <xdr:cNvSpPr/>
      </xdr:nvSpPr>
      <xdr:spPr>
        <a:xfrm>
          <a:off x="1079500" y="92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133982</xdr:rowOff>
    </xdr:from>
    <xdr:ext cx="599010" cy="259045"/>
    <xdr:sp macro="" textlink="">
      <xdr:nvSpPr>
        <xdr:cNvPr id="146" name="テキスト ボックス 145"/>
        <xdr:cNvSpPr txBox="1"/>
      </xdr:nvSpPr>
      <xdr:spPr>
        <a:xfrm>
          <a:off x="830795" y="904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99375</xdr:rowOff>
    </xdr:from>
    <xdr:to>
      <xdr:col>24</xdr:col>
      <xdr:colOff>63500</xdr:colOff>
      <xdr:row>77</xdr:row>
      <xdr:rowOff>159245</xdr:rowOff>
    </xdr:to>
    <xdr:cxnSp macro="">
      <xdr:nvCxnSpPr>
        <xdr:cNvPr id="174" name="直線コネクタ 173"/>
        <xdr:cNvCxnSpPr/>
      </xdr:nvCxnSpPr>
      <xdr:spPr>
        <a:xfrm flipV="1">
          <a:off x="3797300" y="13301025"/>
          <a:ext cx="838200" cy="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159245</xdr:rowOff>
    </xdr:from>
    <xdr:to>
      <xdr:col>19</xdr:col>
      <xdr:colOff>177800</xdr:colOff>
      <xdr:row>78</xdr:row>
      <xdr:rowOff>24957</xdr:rowOff>
    </xdr:to>
    <xdr:cxnSp macro="">
      <xdr:nvCxnSpPr>
        <xdr:cNvPr id="177" name="直線コネクタ 176"/>
        <xdr:cNvCxnSpPr/>
      </xdr:nvCxnSpPr>
      <xdr:spPr>
        <a:xfrm flipV="1">
          <a:off x="2908300" y="13360895"/>
          <a:ext cx="88900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24957</xdr:rowOff>
    </xdr:from>
    <xdr:to>
      <xdr:col>15</xdr:col>
      <xdr:colOff>50800</xdr:colOff>
      <xdr:row>78</xdr:row>
      <xdr:rowOff>29163</xdr:rowOff>
    </xdr:to>
    <xdr:cxnSp macro="">
      <xdr:nvCxnSpPr>
        <xdr:cNvPr id="180" name="直線コネクタ 179"/>
        <xdr:cNvCxnSpPr/>
      </xdr:nvCxnSpPr>
      <xdr:spPr>
        <a:xfrm flipV="1">
          <a:off x="2019300" y="1339805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29163</xdr:rowOff>
    </xdr:from>
    <xdr:to>
      <xdr:col>10</xdr:col>
      <xdr:colOff>114300</xdr:colOff>
      <xdr:row>78</xdr:row>
      <xdr:rowOff>90514</xdr:rowOff>
    </xdr:to>
    <xdr:cxnSp macro="">
      <xdr:nvCxnSpPr>
        <xdr:cNvPr id="183" name="直線コネクタ 182"/>
        <xdr:cNvCxnSpPr/>
      </xdr:nvCxnSpPr>
      <xdr:spPr>
        <a:xfrm flipV="1">
          <a:off x="1130300" y="13402263"/>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48575</xdr:rowOff>
    </xdr:from>
    <xdr:to>
      <xdr:col>24</xdr:col>
      <xdr:colOff>114300</xdr:colOff>
      <xdr:row>77</xdr:row>
      <xdr:rowOff>150175</xdr:rowOff>
    </xdr:to>
    <xdr:sp macro="" textlink="">
      <xdr:nvSpPr>
        <xdr:cNvPr id="193" name="楕円 192"/>
        <xdr:cNvSpPr/>
      </xdr:nvSpPr>
      <xdr:spPr>
        <a:xfrm>
          <a:off x="45847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71452</xdr:rowOff>
    </xdr:from>
    <xdr:ext cx="599010" cy="259045"/>
    <xdr:sp macro="" textlink="">
      <xdr:nvSpPr>
        <xdr:cNvPr id="194" name="民生費該当値テキスト"/>
        <xdr:cNvSpPr txBox="1"/>
      </xdr:nvSpPr>
      <xdr:spPr>
        <a:xfrm>
          <a:off x="4686300" y="1310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108445</xdr:rowOff>
    </xdr:from>
    <xdr:to>
      <xdr:col>20</xdr:col>
      <xdr:colOff>38100</xdr:colOff>
      <xdr:row>78</xdr:row>
      <xdr:rowOff>38595</xdr:rowOff>
    </xdr:to>
    <xdr:sp macro="" textlink="">
      <xdr:nvSpPr>
        <xdr:cNvPr id="195" name="楕円 194"/>
        <xdr:cNvSpPr/>
      </xdr:nvSpPr>
      <xdr:spPr>
        <a:xfrm>
          <a:off x="37465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29722</xdr:rowOff>
    </xdr:from>
    <xdr:ext cx="599010" cy="259045"/>
    <xdr:sp macro="" textlink="">
      <xdr:nvSpPr>
        <xdr:cNvPr id="196" name="テキスト ボックス 195"/>
        <xdr:cNvSpPr txBox="1"/>
      </xdr:nvSpPr>
      <xdr:spPr>
        <a:xfrm>
          <a:off x="3497795" y="1340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145607</xdr:rowOff>
    </xdr:from>
    <xdr:to>
      <xdr:col>15</xdr:col>
      <xdr:colOff>101600</xdr:colOff>
      <xdr:row>78</xdr:row>
      <xdr:rowOff>75757</xdr:rowOff>
    </xdr:to>
    <xdr:sp macro="" textlink="">
      <xdr:nvSpPr>
        <xdr:cNvPr id="197" name="楕円 196"/>
        <xdr:cNvSpPr/>
      </xdr:nvSpPr>
      <xdr:spPr>
        <a:xfrm>
          <a:off x="2857500" y="133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66884</xdr:rowOff>
    </xdr:from>
    <xdr:ext cx="599010" cy="259045"/>
    <xdr:sp macro="" textlink="">
      <xdr:nvSpPr>
        <xdr:cNvPr id="198" name="テキスト ボックス 197"/>
        <xdr:cNvSpPr txBox="1"/>
      </xdr:nvSpPr>
      <xdr:spPr>
        <a:xfrm>
          <a:off x="2608795" y="134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149813</xdr:rowOff>
    </xdr:from>
    <xdr:to>
      <xdr:col>10</xdr:col>
      <xdr:colOff>165100</xdr:colOff>
      <xdr:row>78</xdr:row>
      <xdr:rowOff>79963</xdr:rowOff>
    </xdr:to>
    <xdr:sp macro="" textlink="">
      <xdr:nvSpPr>
        <xdr:cNvPr id="199" name="楕円 198"/>
        <xdr:cNvSpPr/>
      </xdr:nvSpPr>
      <xdr:spPr>
        <a:xfrm>
          <a:off x="1968500" y="133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96490</xdr:rowOff>
    </xdr:from>
    <xdr:ext cx="599010" cy="259045"/>
    <xdr:sp macro="" textlink="">
      <xdr:nvSpPr>
        <xdr:cNvPr id="200" name="テキスト ボックス 199"/>
        <xdr:cNvSpPr txBox="1"/>
      </xdr:nvSpPr>
      <xdr:spPr>
        <a:xfrm>
          <a:off x="1719795" y="131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39714</xdr:rowOff>
    </xdr:from>
    <xdr:to>
      <xdr:col>6</xdr:col>
      <xdr:colOff>38100</xdr:colOff>
      <xdr:row>78</xdr:row>
      <xdr:rowOff>141314</xdr:rowOff>
    </xdr:to>
    <xdr:sp macro="" textlink="">
      <xdr:nvSpPr>
        <xdr:cNvPr id="201" name="楕円 200"/>
        <xdr:cNvSpPr/>
      </xdr:nvSpPr>
      <xdr:spPr>
        <a:xfrm>
          <a:off x="1079500" y="134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157841</xdr:rowOff>
    </xdr:from>
    <xdr:ext cx="599010" cy="259045"/>
    <xdr:sp macro="" textlink="">
      <xdr:nvSpPr>
        <xdr:cNvPr id="202" name="テキスト ボックス 201"/>
        <xdr:cNvSpPr txBox="1"/>
      </xdr:nvSpPr>
      <xdr:spPr>
        <a:xfrm>
          <a:off x="830795" y="1318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3620</xdr:rowOff>
    </xdr:from>
    <xdr:to>
      <xdr:col>24</xdr:col>
      <xdr:colOff>63500</xdr:colOff>
      <xdr:row>97</xdr:row>
      <xdr:rowOff>16968</xdr:rowOff>
    </xdr:to>
    <xdr:cxnSp macro="">
      <xdr:nvCxnSpPr>
        <xdr:cNvPr id="231" name="直線コネクタ 230"/>
        <xdr:cNvCxnSpPr/>
      </xdr:nvCxnSpPr>
      <xdr:spPr>
        <a:xfrm>
          <a:off x="3797300" y="16634270"/>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3620</xdr:rowOff>
    </xdr:from>
    <xdr:to>
      <xdr:col>19</xdr:col>
      <xdr:colOff>177800</xdr:colOff>
      <xdr:row>97</xdr:row>
      <xdr:rowOff>28969</xdr:rowOff>
    </xdr:to>
    <xdr:cxnSp macro="">
      <xdr:nvCxnSpPr>
        <xdr:cNvPr id="234" name="直線コネクタ 233"/>
        <xdr:cNvCxnSpPr/>
      </xdr:nvCxnSpPr>
      <xdr:spPr>
        <a:xfrm flipV="1">
          <a:off x="2908300" y="1663427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28969</xdr:rowOff>
    </xdr:from>
    <xdr:to>
      <xdr:col>15</xdr:col>
      <xdr:colOff>50800</xdr:colOff>
      <xdr:row>97</xdr:row>
      <xdr:rowOff>42914</xdr:rowOff>
    </xdr:to>
    <xdr:cxnSp macro="">
      <xdr:nvCxnSpPr>
        <xdr:cNvPr id="237" name="直線コネクタ 236"/>
        <xdr:cNvCxnSpPr/>
      </xdr:nvCxnSpPr>
      <xdr:spPr>
        <a:xfrm flipV="1">
          <a:off x="2019300" y="1665961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42914</xdr:rowOff>
    </xdr:from>
    <xdr:to>
      <xdr:col>10</xdr:col>
      <xdr:colOff>114300</xdr:colOff>
      <xdr:row>97</xdr:row>
      <xdr:rowOff>89015</xdr:rowOff>
    </xdr:to>
    <xdr:cxnSp macro="">
      <xdr:nvCxnSpPr>
        <xdr:cNvPr id="240" name="直線コネクタ 239"/>
        <xdr:cNvCxnSpPr/>
      </xdr:nvCxnSpPr>
      <xdr:spPr>
        <a:xfrm flipV="1">
          <a:off x="1130300" y="1667356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137618</xdr:rowOff>
    </xdr:from>
    <xdr:to>
      <xdr:col>24</xdr:col>
      <xdr:colOff>114300</xdr:colOff>
      <xdr:row>97</xdr:row>
      <xdr:rowOff>67768</xdr:rowOff>
    </xdr:to>
    <xdr:sp macro="" textlink="">
      <xdr:nvSpPr>
        <xdr:cNvPr id="250" name="楕円 249"/>
        <xdr:cNvSpPr/>
      </xdr:nvSpPr>
      <xdr:spPr>
        <a:xfrm>
          <a:off x="4584700" y="16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116045</xdr:rowOff>
    </xdr:from>
    <xdr:ext cx="534377" cy="259045"/>
    <xdr:sp macro="" textlink="">
      <xdr:nvSpPr>
        <xdr:cNvPr id="251" name="衛生費該当値テキスト"/>
        <xdr:cNvSpPr txBox="1"/>
      </xdr:nvSpPr>
      <xdr:spPr>
        <a:xfrm>
          <a:off x="4686300" y="165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124270</xdr:rowOff>
    </xdr:from>
    <xdr:to>
      <xdr:col>20</xdr:col>
      <xdr:colOff>38100</xdr:colOff>
      <xdr:row>97</xdr:row>
      <xdr:rowOff>54420</xdr:rowOff>
    </xdr:to>
    <xdr:sp macro="" textlink="">
      <xdr:nvSpPr>
        <xdr:cNvPr id="252" name="楕円 251"/>
        <xdr:cNvSpPr/>
      </xdr:nvSpPr>
      <xdr:spPr>
        <a:xfrm>
          <a:off x="3746500" y="165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45547</xdr:rowOff>
    </xdr:from>
    <xdr:ext cx="534377" cy="259045"/>
    <xdr:sp macro="" textlink="">
      <xdr:nvSpPr>
        <xdr:cNvPr id="253" name="テキスト ボックス 252"/>
        <xdr:cNvSpPr txBox="1"/>
      </xdr:nvSpPr>
      <xdr:spPr>
        <a:xfrm>
          <a:off x="3530111" y="166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149619</xdr:rowOff>
    </xdr:from>
    <xdr:to>
      <xdr:col>15</xdr:col>
      <xdr:colOff>101600</xdr:colOff>
      <xdr:row>97</xdr:row>
      <xdr:rowOff>79769</xdr:rowOff>
    </xdr:to>
    <xdr:sp macro="" textlink="">
      <xdr:nvSpPr>
        <xdr:cNvPr id="254" name="楕円 253"/>
        <xdr:cNvSpPr/>
      </xdr:nvSpPr>
      <xdr:spPr>
        <a:xfrm>
          <a:off x="2857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70896</xdr:rowOff>
    </xdr:from>
    <xdr:ext cx="534377" cy="259045"/>
    <xdr:sp macro="" textlink="">
      <xdr:nvSpPr>
        <xdr:cNvPr id="255" name="テキスト ボックス 254"/>
        <xdr:cNvSpPr txBox="1"/>
      </xdr:nvSpPr>
      <xdr:spPr>
        <a:xfrm>
          <a:off x="2641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163564</xdr:rowOff>
    </xdr:from>
    <xdr:to>
      <xdr:col>10</xdr:col>
      <xdr:colOff>165100</xdr:colOff>
      <xdr:row>97</xdr:row>
      <xdr:rowOff>93714</xdr:rowOff>
    </xdr:to>
    <xdr:sp macro="" textlink="">
      <xdr:nvSpPr>
        <xdr:cNvPr id="256" name="楕円 255"/>
        <xdr:cNvSpPr/>
      </xdr:nvSpPr>
      <xdr:spPr>
        <a:xfrm>
          <a:off x="1968500" y="166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84841</xdr:rowOff>
    </xdr:from>
    <xdr:ext cx="534377" cy="259045"/>
    <xdr:sp macro="" textlink="">
      <xdr:nvSpPr>
        <xdr:cNvPr id="257" name="テキスト ボックス 256"/>
        <xdr:cNvSpPr txBox="1"/>
      </xdr:nvSpPr>
      <xdr:spPr>
        <a:xfrm>
          <a:off x="1752111" y="167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38215</xdr:rowOff>
    </xdr:from>
    <xdr:to>
      <xdr:col>6</xdr:col>
      <xdr:colOff>38100</xdr:colOff>
      <xdr:row>97</xdr:row>
      <xdr:rowOff>139815</xdr:rowOff>
    </xdr:to>
    <xdr:sp macro="" textlink="">
      <xdr:nvSpPr>
        <xdr:cNvPr id="258" name="楕円 257"/>
        <xdr:cNvSpPr/>
      </xdr:nvSpPr>
      <xdr:spPr>
        <a:xfrm>
          <a:off x="1079500" y="166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130942</xdr:rowOff>
    </xdr:from>
    <xdr:ext cx="534377" cy="259045"/>
    <xdr:sp macro="" textlink="">
      <xdr:nvSpPr>
        <xdr:cNvPr id="259" name="テキスト ボックス 258"/>
        <xdr:cNvSpPr txBox="1"/>
      </xdr:nvSpPr>
      <xdr:spPr>
        <a:xfrm>
          <a:off x="863111" y="167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41859</xdr:rowOff>
    </xdr:from>
    <xdr:to>
      <xdr:col>54</xdr:col>
      <xdr:colOff>189865</xdr:colOff>
      <xdr:row>38</xdr:row>
      <xdr:rowOff>139700</xdr:rowOff>
    </xdr:to>
    <xdr:cxnSp macro="">
      <xdr:nvCxnSpPr>
        <xdr:cNvPr id="281" name="直線コネクタ 280"/>
        <xdr:cNvCxnSpPr/>
      </xdr:nvCxnSpPr>
      <xdr:spPr>
        <a:xfrm flipV="1">
          <a:off x="10475595" y="5528259"/>
          <a:ext cx="1270" cy="11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159986</xdr:rowOff>
    </xdr:from>
    <xdr:ext cx="469744" cy="259045"/>
    <xdr:sp macro="" textlink="">
      <xdr:nvSpPr>
        <xdr:cNvPr id="284" name="労働費最大値テキスト"/>
        <xdr:cNvSpPr txBox="1"/>
      </xdr:nvSpPr>
      <xdr:spPr>
        <a:xfrm>
          <a:off x="10528300" y="53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41859</xdr:rowOff>
    </xdr:from>
    <xdr:to>
      <xdr:col>55</xdr:col>
      <xdr:colOff>88900</xdr:colOff>
      <xdr:row>32</xdr:row>
      <xdr:rowOff>41859</xdr:rowOff>
    </xdr:to>
    <xdr:cxnSp macro="">
      <xdr:nvCxnSpPr>
        <xdr:cNvPr id="285" name="直線コネクタ 284"/>
        <xdr:cNvCxnSpPr/>
      </xdr:nvCxnSpPr>
      <xdr:spPr>
        <a:xfrm>
          <a:off x="10388600" y="552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6655</xdr:rowOff>
    </xdr:from>
    <xdr:to>
      <xdr:col>55</xdr:col>
      <xdr:colOff>0</xdr:colOff>
      <xdr:row>38</xdr:row>
      <xdr:rowOff>127584</xdr:rowOff>
    </xdr:to>
    <xdr:cxnSp macro="">
      <xdr:nvCxnSpPr>
        <xdr:cNvPr id="286" name="直線コネクタ 285"/>
        <xdr:cNvCxnSpPr/>
      </xdr:nvCxnSpPr>
      <xdr:spPr>
        <a:xfrm flipV="1">
          <a:off x="9639300" y="6521755"/>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98518</xdr:rowOff>
    </xdr:from>
    <xdr:ext cx="378565" cy="259045"/>
    <xdr:sp macro="" textlink="">
      <xdr:nvSpPr>
        <xdr:cNvPr id="287" name="労働費平均値テキスト"/>
        <xdr:cNvSpPr txBox="1"/>
      </xdr:nvSpPr>
      <xdr:spPr>
        <a:xfrm>
          <a:off x="10528300" y="62707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75641</xdr:rowOff>
    </xdr:from>
    <xdr:to>
      <xdr:col>55</xdr:col>
      <xdr:colOff>50800</xdr:colOff>
      <xdr:row>38</xdr:row>
      <xdr:rowOff>5791</xdr:rowOff>
    </xdr:to>
    <xdr:sp macro="" textlink="">
      <xdr:nvSpPr>
        <xdr:cNvPr id="288" name="フローチャート: 判断 287"/>
        <xdr:cNvSpPr/>
      </xdr:nvSpPr>
      <xdr:spPr>
        <a:xfrm>
          <a:off x="104267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163246</xdr:rowOff>
    </xdr:from>
    <xdr:to>
      <xdr:col>50</xdr:col>
      <xdr:colOff>114300</xdr:colOff>
      <xdr:row>38</xdr:row>
      <xdr:rowOff>127584</xdr:rowOff>
    </xdr:to>
    <xdr:cxnSp macro="">
      <xdr:nvCxnSpPr>
        <xdr:cNvPr id="289" name="直線コネクタ 288"/>
        <xdr:cNvCxnSpPr/>
      </xdr:nvCxnSpPr>
      <xdr:spPr>
        <a:xfrm>
          <a:off x="8750300" y="6163996"/>
          <a:ext cx="889000" cy="4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59639</xdr:rowOff>
    </xdr:from>
    <xdr:to>
      <xdr:col>50</xdr:col>
      <xdr:colOff>165100</xdr:colOff>
      <xdr:row>37</xdr:row>
      <xdr:rowOff>161240</xdr:rowOff>
    </xdr:to>
    <xdr:sp macro="" textlink="">
      <xdr:nvSpPr>
        <xdr:cNvPr id="290" name="フローチャート: 判断 289"/>
        <xdr:cNvSpPr/>
      </xdr:nvSpPr>
      <xdr:spPr>
        <a:xfrm>
          <a:off x="9588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6316</xdr:rowOff>
    </xdr:from>
    <xdr:ext cx="378565" cy="259045"/>
    <xdr:sp macro="" textlink="">
      <xdr:nvSpPr>
        <xdr:cNvPr id="291" name="テキスト ボックス 290"/>
        <xdr:cNvSpPr txBox="1"/>
      </xdr:nvSpPr>
      <xdr:spPr>
        <a:xfrm>
          <a:off x="9450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107467</xdr:rowOff>
    </xdr:from>
    <xdr:to>
      <xdr:col>45</xdr:col>
      <xdr:colOff>177800</xdr:colOff>
      <xdr:row>35</xdr:row>
      <xdr:rowOff>163246</xdr:rowOff>
    </xdr:to>
    <xdr:cxnSp macro="">
      <xdr:nvCxnSpPr>
        <xdr:cNvPr id="292" name="直線コネクタ 291"/>
        <xdr:cNvCxnSpPr/>
      </xdr:nvCxnSpPr>
      <xdr:spPr>
        <a:xfrm>
          <a:off x="7861300" y="5422417"/>
          <a:ext cx="889000" cy="7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45694</xdr:rowOff>
    </xdr:from>
    <xdr:to>
      <xdr:col>46</xdr:col>
      <xdr:colOff>38100</xdr:colOff>
      <xdr:row>37</xdr:row>
      <xdr:rowOff>147294</xdr:rowOff>
    </xdr:to>
    <xdr:sp macro="" textlink="">
      <xdr:nvSpPr>
        <xdr:cNvPr id="293" name="フローチャート: 判断 292"/>
        <xdr:cNvSpPr/>
      </xdr:nvSpPr>
      <xdr:spPr>
        <a:xfrm>
          <a:off x="8699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138422</xdr:rowOff>
    </xdr:from>
    <xdr:ext cx="378565" cy="259045"/>
    <xdr:sp macro="" textlink="">
      <xdr:nvSpPr>
        <xdr:cNvPr id="294" name="テキスト ボックス 293"/>
        <xdr:cNvSpPr txBox="1"/>
      </xdr:nvSpPr>
      <xdr:spPr>
        <a:xfrm>
          <a:off x="8561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156616</xdr:rowOff>
    </xdr:from>
    <xdr:to>
      <xdr:col>41</xdr:col>
      <xdr:colOff>50800</xdr:colOff>
      <xdr:row>31</xdr:row>
      <xdr:rowOff>107467</xdr:rowOff>
    </xdr:to>
    <xdr:cxnSp macro="">
      <xdr:nvCxnSpPr>
        <xdr:cNvPr id="295" name="直線コネクタ 294"/>
        <xdr:cNvCxnSpPr/>
      </xdr:nvCxnSpPr>
      <xdr:spPr>
        <a:xfrm>
          <a:off x="6972300" y="5300116"/>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38608</xdr:rowOff>
    </xdr:from>
    <xdr:to>
      <xdr:col>41</xdr:col>
      <xdr:colOff>101600</xdr:colOff>
      <xdr:row>37</xdr:row>
      <xdr:rowOff>140208</xdr:rowOff>
    </xdr:to>
    <xdr:sp macro="" textlink="">
      <xdr:nvSpPr>
        <xdr:cNvPr id="296" name="フローチャート: 判断 295"/>
        <xdr:cNvSpPr/>
      </xdr:nvSpPr>
      <xdr:spPr>
        <a:xfrm>
          <a:off x="7810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297" name="テキスト ボックス 296"/>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151308</xdr:rowOff>
    </xdr:from>
    <xdr:to>
      <xdr:col>36</xdr:col>
      <xdr:colOff>165100</xdr:colOff>
      <xdr:row>37</xdr:row>
      <xdr:rowOff>81458</xdr:rowOff>
    </xdr:to>
    <xdr:sp macro="" textlink="">
      <xdr:nvSpPr>
        <xdr:cNvPr id="298" name="フローチャート: 判断 297"/>
        <xdr:cNvSpPr/>
      </xdr:nvSpPr>
      <xdr:spPr>
        <a:xfrm>
          <a:off x="6921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72585</xdr:rowOff>
    </xdr:from>
    <xdr:ext cx="469744" cy="259045"/>
    <xdr:sp macro="" textlink="">
      <xdr:nvSpPr>
        <xdr:cNvPr id="299" name="テキスト ボックス 298"/>
        <xdr:cNvSpPr txBox="1"/>
      </xdr:nvSpPr>
      <xdr:spPr>
        <a:xfrm>
          <a:off x="6737428"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127305</xdr:rowOff>
    </xdr:from>
    <xdr:to>
      <xdr:col>55</xdr:col>
      <xdr:colOff>50800</xdr:colOff>
      <xdr:row>38</xdr:row>
      <xdr:rowOff>57455</xdr:rowOff>
    </xdr:to>
    <xdr:sp macro="" textlink="">
      <xdr:nvSpPr>
        <xdr:cNvPr id="305" name="楕円 304"/>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105732</xdr:rowOff>
    </xdr:from>
    <xdr:ext cx="378565" cy="259045"/>
    <xdr:sp macro="" textlink="">
      <xdr:nvSpPr>
        <xdr:cNvPr id="306" name="労働費該当値テキスト"/>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76784</xdr:rowOff>
    </xdr:from>
    <xdr:to>
      <xdr:col>50</xdr:col>
      <xdr:colOff>165100</xdr:colOff>
      <xdr:row>39</xdr:row>
      <xdr:rowOff>6934</xdr:rowOff>
    </xdr:to>
    <xdr:sp macro="" textlink="">
      <xdr:nvSpPr>
        <xdr:cNvPr id="307" name="楕円 306"/>
        <xdr:cNvSpPr/>
      </xdr:nvSpPr>
      <xdr:spPr>
        <a:xfrm>
          <a:off x="9588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169511</xdr:rowOff>
    </xdr:from>
    <xdr:ext cx="313932" cy="259045"/>
    <xdr:sp macro="" textlink="">
      <xdr:nvSpPr>
        <xdr:cNvPr id="308" name="テキスト ボックス 307"/>
        <xdr:cNvSpPr txBox="1"/>
      </xdr:nvSpPr>
      <xdr:spPr>
        <a:xfrm>
          <a:off x="9482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112446</xdr:rowOff>
    </xdr:from>
    <xdr:to>
      <xdr:col>46</xdr:col>
      <xdr:colOff>38100</xdr:colOff>
      <xdr:row>36</xdr:row>
      <xdr:rowOff>42596</xdr:rowOff>
    </xdr:to>
    <xdr:sp macro="" textlink="">
      <xdr:nvSpPr>
        <xdr:cNvPr id="309" name="楕円 308"/>
        <xdr:cNvSpPr/>
      </xdr:nvSpPr>
      <xdr:spPr>
        <a:xfrm>
          <a:off x="8699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59123</xdr:rowOff>
    </xdr:from>
    <xdr:ext cx="469744" cy="259045"/>
    <xdr:sp macro="" textlink="">
      <xdr:nvSpPr>
        <xdr:cNvPr id="310" name="テキスト ボックス 309"/>
        <xdr:cNvSpPr txBox="1"/>
      </xdr:nvSpPr>
      <xdr:spPr>
        <a:xfrm>
          <a:off x="8515428" y="5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56667</xdr:rowOff>
    </xdr:from>
    <xdr:to>
      <xdr:col>41</xdr:col>
      <xdr:colOff>101600</xdr:colOff>
      <xdr:row>31</xdr:row>
      <xdr:rowOff>158267</xdr:rowOff>
    </xdr:to>
    <xdr:sp macro="" textlink="">
      <xdr:nvSpPr>
        <xdr:cNvPr id="311" name="楕円 310"/>
        <xdr:cNvSpPr/>
      </xdr:nvSpPr>
      <xdr:spPr>
        <a:xfrm>
          <a:off x="7810500" y="53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3344</xdr:rowOff>
    </xdr:from>
    <xdr:ext cx="469744" cy="259045"/>
    <xdr:sp macro="" textlink="">
      <xdr:nvSpPr>
        <xdr:cNvPr id="312" name="テキスト ボックス 311"/>
        <xdr:cNvSpPr txBox="1"/>
      </xdr:nvSpPr>
      <xdr:spPr>
        <a:xfrm>
          <a:off x="7626428" y="51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105816</xdr:rowOff>
    </xdr:from>
    <xdr:to>
      <xdr:col>36</xdr:col>
      <xdr:colOff>165100</xdr:colOff>
      <xdr:row>31</xdr:row>
      <xdr:rowOff>35966</xdr:rowOff>
    </xdr:to>
    <xdr:sp macro="" textlink="">
      <xdr:nvSpPr>
        <xdr:cNvPr id="313" name="楕円 312"/>
        <xdr:cNvSpPr/>
      </xdr:nvSpPr>
      <xdr:spPr>
        <a:xfrm>
          <a:off x="6921500" y="524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52493</xdr:rowOff>
    </xdr:from>
    <xdr:ext cx="469744" cy="259045"/>
    <xdr:sp macro="" textlink="">
      <xdr:nvSpPr>
        <xdr:cNvPr id="314" name="テキスト ボックス 313"/>
        <xdr:cNvSpPr txBox="1"/>
      </xdr:nvSpPr>
      <xdr:spPr>
        <a:xfrm>
          <a:off x="6737428" y="50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38" name="直線コネクタ 337"/>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39"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0" name="直線コネクタ 339"/>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1"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2" name="直線コネクタ 341"/>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94399</xdr:rowOff>
    </xdr:from>
    <xdr:to>
      <xdr:col>55</xdr:col>
      <xdr:colOff>0</xdr:colOff>
      <xdr:row>55</xdr:row>
      <xdr:rowOff>98343</xdr:rowOff>
    </xdr:to>
    <xdr:cxnSp macro="">
      <xdr:nvCxnSpPr>
        <xdr:cNvPr id="343" name="直線コネクタ 342"/>
        <xdr:cNvCxnSpPr/>
      </xdr:nvCxnSpPr>
      <xdr:spPr>
        <a:xfrm>
          <a:off x="9639300" y="9352699"/>
          <a:ext cx="838200" cy="1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4"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5" name="フローチャート: 判断 344"/>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94399</xdr:rowOff>
    </xdr:from>
    <xdr:to>
      <xdr:col>50</xdr:col>
      <xdr:colOff>114300</xdr:colOff>
      <xdr:row>55</xdr:row>
      <xdr:rowOff>29820</xdr:rowOff>
    </xdr:to>
    <xdr:cxnSp macro="">
      <xdr:nvCxnSpPr>
        <xdr:cNvPr id="346" name="直線コネクタ 345"/>
        <xdr:cNvCxnSpPr/>
      </xdr:nvCxnSpPr>
      <xdr:spPr>
        <a:xfrm flipV="1">
          <a:off x="8750300" y="9352699"/>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7" name="フローチャート: 判断 346"/>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48" name="テキスト ボックス 347"/>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29820</xdr:rowOff>
    </xdr:from>
    <xdr:to>
      <xdr:col>45</xdr:col>
      <xdr:colOff>177800</xdr:colOff>
      <xdr:row>55</xdr:row>
      <xdr:rowOff>88170</xdr:rowOff>
    </xdr:to>
    <xdr:cxnSp macro="">
      <xdr:nvCxnSpPr>
        <xdr:cNvPr id="349" name="直線コネクタ 348"/>
        <xdr:cNvCxnSpPr/>
      </xdr:nvCxnSpPr>
      <xdr:spPr>
        <a:xfrm flipV="1">
          <a:off x="7861300" y="945957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0" name="フローチャート: 判断 349"/>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1" name="テキスト ボックス 350"/>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74206</xdr:rowOff>
    </xdr:from>
    <xdr:to>
      <xdr:col>41</xdr:col>
      <xdr:colOff>50800</xdr:colOff>
      <xdr:row>55</xdr:row>
      <xdr:rowOff>88170</xdr:rowOff>
    </xdr:to>
    <xdr:cxnSp macro="">
      <xdr:nvCxnSpPr>
        <xdr:cNvPr id="352" name="直線コネクタ 351"/>
        <xdr:cNvCxnSpPr/>
      </xdr:nvCxnSpPr>
      <xdr:spPr>
        <a:xfrm>
          <a:off x="6972300" y="9503956"/>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3" name="フローチャート: 判断 35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4" name="テキスト ボックス 35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5" name="フローチャート: 判断 35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56" name="テキスト ボックス 355"/>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47543</xdr:rowOff>
    </xdr:from>
    <xdr:to>
      <xdr:col>55</xdr:col>
      <xdr:colOff>50800</xdr:colOff>
      <xdr:row>55</xdr:row>
      <xdr:rowOff>149143</xdr:rowOff>
    </xdr:to>
    <xdr:sp macro="" textlink="">
      <xdr:nvSpPr>
        <xdr:cNvPr id="362" name="楕円 361"/>
        <xdr:cNvSpPr/>
      </xdr:nvSpPr>
      <xdr:spPr>
        <a:xfrm>
          <a:off x="10426700" y="9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70420</xdr:rowOff>
    </xdr:from>
    <xdr:ext cx="534377" cy="259045"/>
    <xdr:sp macro="" textlink="">
      <xdr:nvSpPr>
        <xdr:cNvPr id="363" name="農林水産業費該当値テキスト"/>
        <xdr:cNvSpPr txBox="1"/>
      </xdr:nvSpPr>
      <xdr:spPr>
        <a:xfrm>
          <a:off x="10528300" y="93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43599</xdr:rowOff>
    </xdr:from>
    <xdr:to>
      <xdr:col>50</xdr:col>
      <xdr:colOff>165100</xdr:colOff>
      <xdr:row>54</xdr:row>
      <xdr:rowOff>145199</xdr:rowOff>
    </xdr:to>
    <xdr:sp macro="" textlink="">
      <xdr:nvSpPr>
        <xdr:cNvPr id="364" name="楕円 363"/>
        <xdr:cNvSpPr/>
      </xdr:nvSpPr>
      <xdr:spPr>
        <a:xfrm>
          <a:off x="9588500" y="93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161726</xdr:rowOff>
    </xdr:from>
    <xdr:ext cx="534377" cy="259045"/>
    <xdr:sp macro="" textlink="">
      <xdr:nvSpPr>
        <xdr:cNvPr id="365" name="テキスト ボックス 364"/>
        <xdr:cNvSpPr txBox="1"/>
      </xdr:nvSpPr>
      <xdr:spPr>
        <a:xfrm>
          <a:off x="9372111" y="90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150470</xdr:rowOff>
    </xdr:from>
    <xdr:to>
      <xdr:col>46</xdr:col>
      <xdr:colOff>38100</xdr:colOff>
      <xdr:row>55</xdr:row>
      <xdr:rowOff>80620</xdr:rowOff>
    </xdr:to>
    <xdr:sp macro="" textlink="">
      <xdr:nvSpPr>
        <xdr:cNvPr id="366" name="楕円 365"/>
        <xdr:cNvSpPr/>
      </xdr:nvSpPr>
      <xdr:spPr>
        <a:xfrm>
          <a:off x="8699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97147</xdr:rowOff>
    </xdr:from>
    <xdr:ext cx="534377" cy="259045"/>
    <xdr:sp macro="" textlink="">
      <xdr:nvSpPr>
        <xdr:cNvPr id="367" name="テキスト ボックス 366"/>
        <xdr:cNvSpPr txBox="1"/>
      </xdr:nvSpPr>
      <xdr:spPr>
        <a:xfrm>
          <a:off x="8483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37370</xdr:rowOff>
    </xdr:from>
    <xdr:to>
      <xdr:col>41</xdr:col>
      <xdr:colOff>101600</xdr:colOff>
      <xdr:row>55</xdr:row>
      <xdr:rowOff>138970</xdr:rowOff>
    </xdr:to>
    <xdr:sp macro="" textlink="">
      <xdr:nvSpPr>
        <xdr:cNvPr id="368" name="楕円 367"/>
        <xdr:cNvSpPr/>
      </xdr:nvSpPr>
      <xdr:spPr>
        <a:xfrm>
          <a:off x="7810500" y="9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155497</xdr:rowOff>
    </xdr:from>
    <xdr:ext cx="534377" cy="259045"/>
    <xdr:sp macro="" textlink="">
      <xdr:nvSpPr>
        <xdr:cNvPr id="369" name="テキスト ボックス 368"/>
        <xdr:cNvSpPr txBox="1"/>
      </xdr:nvSpPr>
      <xdr:spPr>
        <a:xfrm>
          <a:off x="7594111" y="9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23406</xdr:rowOff>
    </xdr:from>
    <xdr:to>
      <xdr:col>36</xdr:col>
      <xdr:colOff>165100</xdr:colOff>
      <xdr:row>55</xdr:row>
      <xdr:rowOff>125006</xdr:rowOff>
    </xdr:to>
    <xdr:sp macro="" textlink="">
      <xdr:nvSpPr>
        <xdr:cNvPr id="370" name="楕円 369"/>
        <xdr:cNvSpPr/>
      </xdr:nvSpPr>
      <xdr:spPr>
        <a:xfrm>
          <a:off x="6921500" y="9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141533</xdr:rowOff>
    </xdr:from>
    <xdr:ext cx="534377" cy="259045"/>
    <xdr:sp macro="" textlink="">
      <xdr:nvSpPr>
        <xdr:cNvPr id="371" name="テキスト ボックス 370"/>
        <xdr:cNvSpPr txBox="1"/>
      </xdr:nvSpPr>
      <xdr:spPr>
        <a:xfrm>
          <a:off x="6705111" y="92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5" name="直線コネクタ 394"/>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6"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7" name="直線コネクタ 396"/>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398"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399" name="直線コネクタ 398"/>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69977</xdr:rowOff>
    </xdr:from>
    <xdr:to>
      <xdr:col>55</xdr:col>
      <xdr:colOff>0</xdr:colOff>
      <xdr:row>76</xdr:row>
      <xdr:rowOff>59386</xdr:rowOff>
    </xdr:to>
    <xdr:cxnSp macro="">
      <xdr:nvCxnSpPr>
        <xdr:cNvPr id="400" name="直線コネクタ 399"/>
        <xdr:cNvCxnSpPr/>
      </xdr:nvCxnSpPr>
      <xdr:spPr>
        <a:xfrm>
          <a:off x="9639300" y="12928727"/>
          <a:ext cx="8382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1"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2" name="フローチャート: 判断 401"/>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14427</xdr:rowOff>
    </xdr:from>
    <xdr:to>
      <xdr:col>50</xdr:col>
      <xdr:colOff>114300</xdr:colOff>
      <xdr:row>75</xdr:row>
      <xdr:rowOff>69977</xdr:rowOff>
    </xdr:to>
    <xdr:cxnSp macro="">
      <xdr:nvCxnSpPr>
        <xdr:cNvPr id="403" name="直線コネクタ 402"/>
        <xdr:cNvCxnSpPr/>
      </xdr:nvCxnSpPr>
      <xdr:spPr>
        <a:xfrm>
          <a:off x="8750300" y="1287317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4" name="フローチャート: 判断 403"/>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5" name="テキスト ボックス 404"/>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14427</xdr:rowOff>
    </xdr:from>
    <xdr:to>
      <xdr:col>45</xdr:col>
      <xdr:colOff>177800</xdr:colOff>
      <xdr:row>76</xdr:row>
      <xdr:rowOff>67233</xdr:rowOff>
    </xdr:to>
    <xdr:cxnSp macro="">
      <xdr:nvCxnSpPr>
        <xdr:cNvPr id="406" name="直線コネクタ 405"/>
        <xdr:cNvCxnSpPr/>
      </xdr:nvCxnSpPr>
      <xdr:spPr>
        <a:xfrm flipV="1">
          <a:off x="7861300" y="12873177"/>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7" name="フローチャート: 判断 406"/>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08" name="テキスト ボックス 407"/>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67233</xdr:rowOff>
    </xdr:from>
    <xdr:to>
      <xdr:col>41</xdr:col>
      <xdr:colOff>50800</xdr:colOff>
      <xdr:row>76</xdr:row>
      <xdr:rowOff>116193</xdr:rowOff>
    </xdr:to>
    <xdr:cxnSp macro="">
      <xdr:nvCxnSpPr>
        <xdr:cNvPr id="409" name="直線コネクタ 408"/>
        <xdr:cNvCxnSpPr/>
      </xdr:nvCxnSpPr>
      <xdr:spPr>
        <a:xfrm flipV="1">
          <a:off x="6972300" y="13097433"/>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0" name="フローチャート: 判断 40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1" name="テキスト ボックス 410"/>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2" name="フローチャート: 判断 41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3" name="テキスト ボックス 412"/>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8586</xdr:rowOff>
    </xdr:from>
    <xdr:to>
      <xdr:col>55</xdr:col>
      <xdr:colOff>50800</xdr:colOff>
      <xdr:row>76</xdr:row>
      <xdr:rowOff>110186</xdr:rowOff>
    </xdr:to>
    <xdr:sp macro="" textlink="">
      <xdr:nvSpPr>
        <xdr:cNvPr id="419" name="楕円 418"/>
        <xdr:cNvSpPr/>
      </xdr:nvSpPr>
      <xdr:spPr>
        <a:xfrm>
          <a:off x="104267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31463</xdr:rowOff>
    </xdr:from>
    <xdr:ext cx="534377" cy="259045"/>
    <xdr:sp macro="" textlink="">
      <xdr:nvSpPr>
        <xdr:cNvPr id="420" name="商工費該当値テキスト"/>
        <xdr:cNvSpPr txBox="1"/>
      </xdr:nvSpPr>
      <xdr:spPr>
        <a:xfrm>
          <a:off x="10528300" y="128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19177</xdr:rowOff>
    </xdr:from>
    <xdr:to>
      <xdr:col>50</xdr:col>
      <xdr:colOff>165100</xdr:colOff>
      <xdr:row>75</xdr:row>
      <xdr:rowOff>120777</xdr:rowOff>
    </xdr:to>
    <xdr:sp macro="" textlink="">
      <xdr:nvSpPr>
        <xdr:cNvPr id="421" name="楕円 420"/>
        <xdr:cNvSpPr/>
      </xdr:nvSpPr>
      <xdr:spPr>
        <a:xfrm>
          <a:off x="9588500" y="12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137304</xdr:rowOff>
    </xdr:from>
    <xdr:ext cx="534377" cy="259045"/>
    <xdr:sp macro="" textlink="">
      <xdr:nvSpPr>
        <xdr:cNvPr id="422" name="テキスト ボックス 421"/>
        <xdr:cNvSpPr txBox="1"/>
      </xdr:nvSpPr>
      <xdr:spPr>
        <a:xfrm>
          <a:off x="9372111" y="126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135077</xdr:rowOff>
    </xdr:from>
    <xdr:to>
      <xdr:col>46</xdr:col>
      <xdr:colOff>38100</xdr:colOff>
      <xdr:row>75</xdr:row>
      <xdr:rowOff>65227</xdr:rowOff>
    </xdr:to>
    <xdr:sp macro="" textlink="">
      <xdr:nvSpPr>
        <xdr:cNvPr id="423" name="楕円 422"/>
        <xdr:cNvSpPr/>
      </xdr:nvSpPr>
      <xdr:spPr>
        <a:xfrm>
          <a:off x="8699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81754</xdr:rowOff>
    </xdr:from>
    <xdr:ext cx="534377" cy="259045"/>
    <xdr:sp macro="" textlink="">
      <xdr:nvSpPr>
        <xdr:cNvPr id="424" name="テキスト ボックス 423"/>
        <xdr:cNvSpPr txBox="1"/>
      </xdr:nvSpPr>
      <xdr:spPr>
        <a:xfrm>
          <a:off x="8483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16433</xdr:rowOff>
    </xdr:from>
    <xdr:to>
      <xdr:col>41</xdr:col>
      <xdr:colOff>101600</xdr:colOff>
      <xdr:row>76</xdr:row>
      <xdr:rowOff>118033</xdr:rowOff>
    </xdr:to>
    <xdr:sp macro="" textlink="">
      <xdr:nvSpPr>
        <xdr:cNvPr id="425" name="楕円 424"/>
        <xdr:cNvSpPr/>
      </xdr:nvSpPr>
      <xdr:spPr>
        <a:xfrm>
          <a:off x="7810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134561</xdr:rowOff>
    </xdr:from>
    <xdr:ext cx="534377" cy="259045"/>
    <xdr:sp macro="" textlink="">
      <xdr:nvSpPr>
        <xdr:cNvPr id="426" name="テキスト ボックス 425"/>
        <xdr:cNvSpPr txBox="1"/>
      </xdr:nvSpPr>
      <xdr:spPr>
        <a:xfrm>
          <a:off x="7594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65393</xdr:rowOff>
    </xdr:from>
    <xdr:to>
      <xdr:col>36</xdr:col>
      <xdr:colOff>165100</xdr:colOff>
      <xdr:row>76</xdr:row>
      <xdr:rowOff>166993</xdr:rowOff>
    </xdr:to>
    <xdr:sp macro="" textlink="">
      <xdr:nvSpPr>
        <xdr:cNvPr id="427" name="楕円 426"/>
        <xdr:cNvSpPr/>
      </xdr:nvSpPr>
      <xdr:spPr>
        <a:xfrm>
          <a:off x="6921500" y="13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12069</xdr:rowOff>
    </xdr:from>
    <xdr:ext cx="534377" cy="259045"/>
    <xdr:sp macro="" textlink="">
      <xdr:nvSpPr>
        <xdr:cNvPr id="428" name="テキスト ボックス 427"/>
        <xdr:cNvSpPr txBox="1"/>
      </xdr:nvSpPr>
      <xdr:spPr>
        <a:xfrm>
          <a:off x="6705111" y="128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3" name="直線コネクタ 452"/>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4"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5" name="直線コネクタ 454"/>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6"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7" name="直線コネクタ 456"/>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4674</xdr:rowOff>
    </xdr:from>
    <xdr:to>
      <xdr:col>55</xdr:col>
      <xdr:colOff>0</xdr:colOff>
      <xdr:row>97</xdr:row>
      <xdr:rowOff>50451</xdr:rowOff>
    </xdr:to>
    <xdr:cxnSp macro="">
      <xdr:nvCxnSpPr>
        <xdr:cNvPr id="458" name="直線コネクタ 457"/>
        <xdr:cNvCxnSpPr/>
      </xdr:nvCxnSpPr>
      <xdr:spPr>
        <a:xfrm flipV="1">
          <a:off x="9639300" y="16635324"/>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59"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0" name="フローチャート: 判断 459"/>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50451</xdr:rowOff>
    </xdr:from>
    <xdr:to>
      <xdr:col>50</xdr:col>
      <xdr:colOff>114300</xdr:colOff>
      <xdr:row>97</xdr:row>
      <xdr:rowOff>156978</xdr:rowOff>
    </xdr:to>
    <xdr:cxnSp macro="">
      <xdr:nvCxnSpPr>
        <xdr:cNvPr id="461" name="直線コネクタ 460"/>
        <xdr:cNvCxnSpPr/>
      </xdr:nvCxnSpPr>
      <xdr:spPr>
        <a:xfrm flipV="1">
          <a:off x="8750300" y="1668110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2" name="フローチャート: 判断 461"/>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3" name="テキスト ボックス 462"/>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99028</xdr:rowOff>
    </xdr:from>
    <xdr:to>
      <xdr:col>45</xdr:col>
      <xdr:colOff>177800</xdr:colOff>
      <xdr:row>97</xdr:row>
      <xdr:rowOff>156978</xdr:rowOff>
    </xdr:to>
    <xdr:cxnSp macro="">
      <xdr:nvCxnSpPr>
        <xdr:cNvPr id="464" name="直線コネクタ 463"/>
        <xdr:cNvCxnSpPr/>
      </xdr:nvCxnSpPr>
      <xdr:spPr>
        <a:xfrm>
          <a:off x="7861300" y="16729678"/>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5" name="フローチャート: 判断 464"/>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66" name="テキスト ボックス 465"/>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99028</xdr:rowOff>
    </xdr:from>
    <xdr:to>
      <xdr:col>41</xdr:col>
      <xdr:colOff>50800</xdr:colOff>
      <xdr:row>98</xdr:row>
      <xdr:rowOff>33249</xdr:rowOff>
    </xdr:to>
    <xdr:cxnSp macro="">
      <xdr:nvCxnSpPr>
        <xdr:cNvPr id="467" name="直線コネクタ 466"/>
        <xdr:cNvCxnSpPr/>
      </xdr:nvCxnSpPr>
      <xdr:spPr>
        <a:xfrm flipV="1">
          <a:off x="6972300" y="16729678"/>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68" name="フローチャート: 判断 467"/>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69" name="テキスト ボックス 468"/>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0" name="フローチャート: 判断 469"/>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1" name="テキスト ボックス 470"/>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125324</xdr:rowOff>
    </xdr:from>
    <xdr:to>
      <xdr:col>55</xdr:col>
      <xdr:colOff>50800</xdr:colOff>
      <xdr:row>97</xdr:row>
      <xdr:rowOff>55474</xdr:rowOff>
    </xdr:to>
    <xdr:sp macro="" textlink="">
      <xdr:nvSpPr>
        <xdr:cNvPr id="477" name="楕円 476"/>
        <xdr:cNvSpPr/>
      </xdr:nvSpPr>
      <xdr:spPr>
        <a:xfrm>
          <a:off x="104267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103751</xdr:rowOff>
    </xdr:from>
    <xdr:ext cx="534377" cy="259045"/>
    <xdr:sp macro="" textlink="">
      <xdr:nvSpPr>
        <xdr:cNvPr id="478" name="土木費該当値テキスト"/>
        <xdr:cNvSpPr txBox="1"/>
      </xdr:nvSpPr>
      <xdr:spPr>
        <a:xfrm>
          <a:off x="10528300"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171101</xdr:rowOff>
    </xdr:from>
    <xdr:to>
      <xdr:col>50</xdr:col>
      <xdr:colOff>165100</xdr:colOff>
      <xdr:row>97</xdr:row>
      <xdr:rowOff>101251</xdr:rowOff>
    </xdr:to>
    <xdr:sp macro="" textlink="">
      <xdr:nvSpPr>
        <xdr:cNvPr id="479" name="楕円 478"/>
        <xdr:cNvSpPr/>
      </xdr:nvSpPr>
      <xdr:spPr>
        <a:xfrm>
          <a:off x="9588500" y="166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92378</xdr:rowOff>
    </xdr:from>
    <xdr:ext cx="534377" cy="259045"/>
    <xdr:sp macro="" textlink="">
      <xdr:nvSpPr>
        <xdr:cNvPr id="480" name="テキスト ボックス 479"/>
        <xdr:cNvSpPr txBox="1"/>
      </xdr:nvSpPr>
      <xdr:spPr>
        <a:xfrm>
          <a:off x="9372111" y="167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106178</xdr:rowOff>
    </xdr:from>
    <xdr:to>
      <xdr:col>46</xdr:col>
      <xdr:colOff>38100</xdr:colOff>
      <xdr:row>98</xdr:row>
      <xdr:rowOff>36328</xdr:rowOff>
    </xdr:to>
    <xdr:sp macro="" textlink="">
      <xdr:nvSpPr>
        <xdr:cNvPr id="481" name="楕円 480"/>
        <xdr:cNvSpPr/>
      </xdr:nvSpPr>
      <xdr:spPr>
        <a:xfrm>
          <a:off x="8699500" y="167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27455</xdr:rowOff>
    </xdr:from>
    <xdr:ext cx="534377" cy="259045"/>
    <xdr:sp macro="" textlink="">
      <xdr:nvSpPr>
        <xdr:cNvPr id="482" name="テキスト ボックス 481"/>
        <xdr:cNvSpPr txBox="1"/>
      </xdr:nvSpPr>
      <xdr:spPr>
        <a:xfrm>
          <a:off x="8483111" y="168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48228</xdr:rowOff>
    </xdr:from>
    <xdr:to>
      <xdr:col>41</xdr:col>
      <xdr:colOff>101600</xdr:colOff>
      <xdr:row>97</xdr:row>
      <xdr:rowOff>149828</xdr:rowOff>
    </xdr:to>
    <xdr:sp macro="" textlink="">
      <xdr:nvSpPr>
        <xdr:cNvPr id="483" name="楕円 482"/>
        <xdr:cNvSpPr/>
      </xdr:nvSpPr>
      <xdr:spPr>
        <a:xfrm>
          <a:off x="7810500" y="1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140955</xdr:rowOff>
    </xdr:from>
    <xdr:ext cx="534377" cy="259045"/>
    <xdr:sp macro="" textlink="">
      <xdr:nvSpPr>
        <xdr:cNvPr id="484" name="テキスト ボックス 483"/>
        <xdr:cNvSpPr txBox="1"/>
      </xdr:nvSpPr>
      <xdr:spPr>
        <a:xfrm>
          <a:off x="7594111" y="167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153899</xdr:rowOff>
    </xdr:from>
    <xdr:to>
      <xdr:col>36</xdr:col>
      <xdr:colOff>165100</xdr:colOff>
      <xdr:row>98</xdr:row>
      <xdr:rowOff>84049</xdr:rowOff>
    </xdr:to>
    <xdr:sp macro="" textlink="">
      <xdr:nvSpPr>
        <xdr:cNvPr id="485" name="楕円 484"/>
        <xdr:cNvSpPr/>
      </xdr:nvSpPr>
      <xdr:spPr>
        <a:xfrm>
          <a:off x="6921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75176</xdr:rowOff>
    </xdr:from>
    <xdr:ext cx="534377" cy="259045"/>
    <xdr:sp macro="" textlink="">
      <xdr:nvSpPr>
        <xdr:cNvPr id="486" name="テキスト ボックス 485"/>
        <xdr:cNvSpPr txBox="1"/>
      </xdr:nvSpPr>
      <xdr:spPr>
        <a:xfrm>
          <a:off x="6705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09" name="直線コネクタ 508"/>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0"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1" name="直線コネクタ 510"/>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2"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3" name="直線コネクタ 512"/>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116657</xdr:rowOff>
    </xdr:from>
    <xdr:to>
      <xdr:col>85</xdr:col>
      <xdr:colOff>127000</xdr:colOff>
      <xdr:row>34</xdr:row>
      <xdr:rowOff>127584</xdr:rowOff>
    </xdr:to>
    <xdr:cxnSp macro="">
      <xdr:nvCxnSpPr>
        <xdr:cNvPr id="514" name="直線コネクタ 513"/>
        <xdr:cNvCxnSpPr/>
      </xdr:nvCxnSpPr>
      <xdr:spPr>
        <a:xfrm flipV="1">
          <a:off x="15481300" y="5945957"/>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5"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16" name="フローチャート: 判断 515"/>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148021</xdr:rowOff>
    </xdr:from>
    <xdr:to>
      <xdr:col>81</xdr:col>
      <xdr:colOff>50800</xdr:colOff>
      <xdr:row>34</xdr:row>
      <xdr:rowOff>127584</xdr:rowOff>
    </xdr:to>
    <xdr:cxnSp macro="">
      <xdr:nvCxnSpPr>
        <xdr:cNvPr id="517" name="直線コネクタ 516"/>
        <xdr:cNvCxnSpPr/>
      </xdr:nvCxnSpPr>
      <xdr:spPr>
        <a:xfrm>
          <a:off x="14592300" y="5805871"/>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18" name="フローチャート: 判断 517"/>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19" name="テキスト ボックス 518"/>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148021</xdr:rowOff>
    </xdr:from>
    <xdr:to>
      <xdr:col>76</xdr:col>
      <xdr:colOff>114300</xdr:colOff>
      <xdr:row>34</xdr:row>
      <xdr:rowOff>101478</xdr:rowOff>
    </xdr:to>
    <xdr:cxnSp macro="">
      <xdr:nvCxnSpPr>
        <xdr:cNvPr id="520" name="直線コネクタ 519"/>
        <xdr:cNvCxnSpPr/>
      </xdr:nvCxnSpPr>
      <xdr:spPr>
        <a:xfrm flipV="1">
          <a:off x="13703300" y="5805871"/>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1" name="フローチャート: 判断 520"/>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2" name="テキスト ボックス 521"/>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101478</xdr:rowOff>
    </xdr:from>
    <xdr:to>
      <xdr:col>71</xdr:col>
      <xdr:colOff>177800</xdr:colOff>
      <xdr:row>35</xdr:row>
      <xdr:rowOff>28829</xdr:rowOff>
    </xdr:to>
    <xdr:cxnSp macro="">
      <xdr:nvCxnSpPr>
        <xdr:cNvPr id="523" name="直線コネクタ 522"/>
        <xdr:cNvCxnSpPr/>
      </xdr:nvCxnSpPr>
      <xdr:spPr>
        <a:xfrm flipV="1">
          <a:off x="12814300" y="5930778"/>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4" name="フローチャート: 判断 523"/>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5" name="テキスト ボックス 524"/>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6" name="フローチャート: 判断 525"/>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27" name="テキスト ボックス 526"/>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65857</xdr:rowOff>
    </xdr:from>
    <xdr:to>
      <xdr:col>85</xdr:col>
      <xdr:colOff>177800</xdr:colOff>
      <xdr:row>34</xdr:row>
      <xdr:rowOff>167457</xdr:rowOff>
    </xdr:to>
    <xdr:sp macro="" textlink="">
      <xdr:nvSpPr>
        <xdr:cNvPr id="533" name="楕円 532"/>
        <xdr:cNvSpPr/>
      </xdr:nvSpPr>
      <xdr:spPr>
        <a:xfrm>
          <a:off x="16268700" y="58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88734</xdr:rowOff>
    </xdr:from>
    <xdr:ext cx="534377" cy="259045"/>
    <xdr:sp macro="" textlink="">
      <xdr:nvSpPr>
        <xdr:cNvPr id="534" name="消防費該当値テキスト"/>
        <xdr:cNvSpPr txBox="1"/>
      </xdr:nvSpPr>
      <xdr:spPr>
        <a:xfrm>
          <a:off x="16370300" y="57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76784</xdr:rowOff>
    </xdr:from>
    <xdr:to>
      <xdr:col>81</xdr:col>
      <xdr:colOff>101600</xdr:colOff>
      <xdr:row>35</xdr:row>
      <xdr:rowOff>6934</xdr:rowOff>
    </xdr:to>
    <xdr:sp macro="" textlink="">
      <xdr:nvSpPr>
        <xdr:cNvPr id="535" name="楕円 534"/>
        <xdr:cNvSpPr/>
      </xdr:nvSpPr>
      <xdr:spPr>
        <a:xfrm>
          <a:off x="15430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23461</xdr:rowOff>
    </xdr:from>
    <xdr:ext cx="534377" cy="259045"/>
    <xdr:sp macro="" textlink="">
      <xdr:nvSpPr>
        <xdr:cNvPr id="536" name="テキスト ボックス 535"/>
        <xdr:cNvSpPr txBox="1"/>
      </xdr:nvSpPr>
      <xdr:spPr>
        <a:xfrm>
          <a:off x="15214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97221</xdr:rowOff>
    </xdr:from>
    <xdr:to>
      <xdr:col>76</xdr:col>
      <xdr:colOff>165100</xdr:colOff>
      <xdr:row>34</xdr:row>
      <xdr:rowOff>27371</xdr:rowOff>
    </xdr:to>
    <xdr:sp macro="" textlink="">
      <xdr:nvSpPr>
        <xdr:cNvPr id="537" name="楕円 536"/>
        <xdr:cNvSpPr/>
      </xdr:nvSpPr>
      <xdr:spPr>
        <a:xfrm>
          <a:off x="14541500" y="575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43898</xdr:rowOff>
    </xdr:from>
    <xdr:ext cx="534377" cy="259045"/>
    <xdr:sp macro="" textlink="">
      <xdr:nvSpPr>
        <xdr:cNvPr id="538" name="テキスト ボックス 537"/>
        <xdr:cNvSpPr txBox="1"/>
      </xdr:nvSpPr>
      <xdr:spPr>
        <a:xfrm>
          <a:off x="14325111" y="5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50678</xdr:rowOff>
    </xdr:from>
    <xdr:to>
      <xdr:col>72</xdr:col>
      <xdr:colOff>38100</xdr:colOff>
      <xdr:row>34</xdr:row>
      <xdr:rowOff>152278</xdr:rowOff>
    </xdr:to>
    <xdr:sp macro="" textlink="">
      <xdr:nvSpPr>
        <xdr:cNvPr id="539" name="楕円 538"/>
        <xdr:cNvSpPr/>
      </xdr:nvSpPr>
      <xdr:spPr>
        <a:xfrm>
          <a:off x="13652500" y="58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168805</xdr:rowOff>
    </xdr:from>
    <xdr:ext cx="534377" cy="259045"/>
    <xdr:sp macro="" textlink="">
      <xdr:nvSpPr>
        <xdr:cNvPr id="540" name="テキスト ボックス 539"/>
        <xdr:cNvSpPr txBox="1"/>
      </xdr:nvSpPr>
      <xdr:spPr>
        <a:xfrm>
          <a:off x="13436111" y="56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149479</xdr:rowOff>
    </xdr:from>
    <xdr:to>
      <xdr:col>67</xdr:col>
      <xdr:colOff>101600</xdr:colOff>
      <xdr:row>35</xdr:row>
      <xdr:rowOff>79629</xdr:rowOff>
    </xdr:to>
    <xdr:sp macro="" textlink="">
      <xdr:nvSpPr>
        <xdr:cNvPr id="541" name="楕円 540"/>
        <xdr:cNvSpPr/>
      </xdr:nvSpPr>
      <xdr:spPr>
        <a:xfrm>
          <a:off x="12763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96156</xdr:rowOff>
    </xdr:from>
    <xdr:ext cx="534377" cy="259045"/>
    <xdr:sp macro="" textlink="">
      <xdr:nvSpPr>
        <xdr:cNvPr id="542" name="テキスト ボックス 541"/>
        <xdr:cNvSpPr txBox="1"/>
      </xdr:nvSpPr>
      <xdr:spPr>
        <a:xfrm>
          <a:off x="12547111" y="57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69" name="直線コネクタ 568"/>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0"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1" name="直線コネクタ 570"/>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2"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3" name="直線コネクタ 572"/>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76802</xdr:rowOff>
    </xdr:from>
    <xdr:to>
      <xdr:col>85</xdr:col>
      <xdr:colOff>127000</xdr:colOff>
      <xdr:row>56</xdr:row>
      <xdr:rowOff>120661</xdr:rowOff>
    </xdr:to>
    <xdr:cxnSp macro="">
      <xdr:nvCxnSpPr>
        <xdr:cNvPr id="574" name="直線コネクタ 573"/>
        <xdr:cNvCxnSpPr/>
      </xdr:nvCxnSpPr>
      <xdr:spPr>
        <a:xfrm>
          <a:off x="15481300" y="9678002"/>
          <a:ext cx="8382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5"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76" name="フローチャート: 判断 575"/>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76802</xdr:rowOff>
    </xdr:from>
    <xdr:to>
      <xdr:col>81</xdr:col>
      <xdr:colOff>50800</xdr:colOff>
      <xdr:row>57</xdr:row>
      <xdr:rowOff>75186</xdr:rowOff>
    </xdr:to>
    <xdr:cxnSp macro="">
      <xdr:nvCxnSpPr>
        <xdr:cNvPr id="577" name="直線コネクタ 576"/>
        <xdr:cNvCxnSpPr/>
      </xdr:nvCxnSpPr>
      <xdr:spPr>
        <a:xfrm flipV="1">
          <a:off x="14592300" y="9678002"/>
          <a:ext cx="889000" cy="16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78" name="フローチャート: 判断 577"/>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79" name="テキスト ボックス 578"/>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51608</xdr:rowOff>
    </xdr:from>
    <xdr:to>
      <xdr:col>76</xdr:col>
      <xdr:colOff>114300</xdr:colOff>
      <xdr:row>57</xdr:row>
      <xdr:rowOff>75186</xdr:rowOff>
    </xdr:to>
    <xdr:cxnSp macro="">
      <xdr:nvCxnSpPr>
        <xdr:cNvPr id="580" name="直線コネクタ 579"/>
        <xdr:cNvCxnSpPr/>
      </xdr:nvCxnSpPr>
      <xdr:spPr>
        <a:xfrm>
          <a:off x="13703300" y="9824258"/>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1" name="フローチャート: 判断 580"/>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2" name="テキスト ボックス 581"/>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51608</xdr:rowOff>
    </xdr:from>
    <xdr:to>
      <xdr:col>71</xdr:col>
      <xdr:colOff>177800</xdr:colOff>
      <xdr:row>57</xdr:row>
      <xdr:rowOff>95711</xdr:rowOff>
    </xdr:to>
    <xdr:cxnSp macro="">
      <xdr:nvCxnSpPr>
        <xdr:cNvPr id="583" name="直線コネクタ 582"/>
        <xdr:cNvCxnSpPr/>
      </xdr:nvCxnSpPr>
      <xdr:spPr>
        <a:xfrm flipV="1">
          <a:off x="12814300" y="9824258"/>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4" name="フローチャート: 判断 58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5" name="テキスト ボックス 584"/>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6" name="フローチャート: 判断 58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87" name="テキスト ボックス 586"/>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69861</xdr:rowOff>
    </xdr:from>
    <xdr:to>
      <xdr:col>85</xdr:col>
      <xdr:colOff>177800</xdr:colOff>
      <xdr:row>57</xdr:row>
      <xdr:rowOff>11</xdr:rowOff>
    </xdr:to>
    <xdr:sp macro="" textlink="">
      <xdr:nvSpPr>
        <xdr:cNvPr id="593" name="楕円 592"/>
        <xdr:cNvSpPr/>
      </xdr:nvSpPr>
      <xdr:spPr>
        <a:xfrm>
          <a:off x="16268700" y="96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92738</xdr:rowOff>
    </xdr:from>
    <xdr:ext cx="534377" cy="259045"/>
    <xdr:sp macro="" textlink="">
      <xdr:nvSpPr>
        <xdr:cNvPr id="594" name="教育費該当値テキスト"/>
        <xdr:cNvSpPr txBox="1"/>
      </xdr:nvSpPr>
      <xdr:spPr>
        <a:xfrm>
          <a:off x="16370300" y="9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26002</xdr:rowOff>
    </xdr:from>
    <xdr:to>
      <xdr:col>81</xdr:col>
      <xdr:colOff>101600</xdr:colOff>
      <xdr:row>56</xdr:row>
      <xdr:rowOff>127602</xdr:rowOff>
    </xdr:to>
    <xdr:sp macro="" textlink="">
      <xdr:nvSpPr>
        <xdr:cNvPr id="595" name="楕円 594"/>
        <xdr:cNvSpPr/>
      </xdr:nvSpPr>
      <xdr:spPr>
        <a:xfrm>
          <a:off x="15430500" y="96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144129</xdr:rowOff>
    </xdr:from>
    <xdr:ext cx="534377" cy="259045"/>
    <xdr:sp macro="" textlink="">
      <xdr:nvSpPr>
        <xdr:cNvPr id="596" name="テキスト ボックス 595"/>
        <xdr:cNvSpPr txBox="1"/>
      </xdr:nvSpPr>
      <xdr:spPr>
        <a:xfrm>
          <a:off x="15214111" y="94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24386</xdr:rowOff>
    </xdr:from>
    <xdr:to>
      <xdr:col>76</xdr:col>
      <xdr:colOff>165100</xdr:colOff>
      <xdr:row>57</xdr:row>
      <xdr:rowOff>125986</xdr:rowOff>
    </xdr:to>
    <xdr:sp macro="" textlink="">
      <xdr:nvSpPr>
        <xdr:cNvPr id="597" name="楕円 596"/>
        <xdr:cNvSpPr/>
      </xdr:nvSpPr>
      <xdr:spPr>
        <a:xfrm>
          <a:off x="14541500" y="97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117113</xdr:rowOff>
    </xdr:from>
    <xdr:ext cx="534377" cy="259045"/>
    <xdr:sp macro="" textlink="">
      <xdr:nvSpPr>
        <xdr:cNvPr id="598" name="テキスト ボックス 597"/>
        <xdr:cNvSpPr txBox="1"/>
      </xdr:nvSpPr>
      <xdr:spPr>
        <a:xfrm>
          <a:off x="14325111"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808</xdr:rowOff>
    </xdr:from>
    <xdr:to>
      <xdr:col>72</xdr:col>
      <xdr:colOff>38100</xdr:colOff>
      <xdr:row>57</xdr:row>
      <xdr:rowOff>102408</xdr:rowOff>
    </xdr:to>
    <xdr:sp macro="" textlink="">
      <xdr:nvSpPr>
        <xdr:cNvPr id="599" name="楕円 598"/>
        <xdr:cNvSpPr/>
      </xdr:nvSpPr>
      <xdr:spPr>
        <a:xfrm>
          <a:off x="136525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93535</xdr:rowOff>
    </xdr:from>
    <xdr:ext cx="534377" cy="259045"/>
    <xdr:sp macro="" textlink="">
      <xdr:nvSpPr>
        <xdr:cNvPr id="600" name="テキスト ボックス 599"/>
        <xdr:cNvSpPr txBox="1"/>
      </xdr:nvSpPr>
      <xdr:spPr>
        <a:xfrm>
          <a:off x="13436111" y="98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44911</xdr:rowOff>
    </xdr:from>
    <xdr:to>
      <xdr:col>67</xdr:col>
      <xdr:colOff>101600</xdr:colOff>
      <xdr:row>57</xdr:row>
      <xdr:rowOff>146511</xdr:rowOff>
    </xdr:to>
    <xdr:sp macro="" textlink="">
      <xdr:nvSpPr>
        <xdr:cNvPr id="601" name="楕円 600"/>
        <xdr:cNvSpPr/>
      </xdr:nvSpPr>
      <xdr:spPr>
        <a:xfrm>
          <a:off x="12763500" y="98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137638</xdr:rowOff>
    </xdr:from>
    <xdr:ext cx="534377" cy="259045"/>
    <xdr:sp macro="" textlink="">
      <xdr:nvSpPr>
        <xdr:cNvPr id="602" name="テキスト ボックス 601"/>
        <xdr:cNvSpPr txBox="1"/>
      </xdr:nvSpPr>
      <xdr:spPr>
        <a:xfrm>
          <a:off x="12547111" y="99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6" name="直線コネクタ 625"/>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29"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0" name="直線コネクタ 629"/>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87503</xdr:rowOff>
    </xdr:from>
    <xdr:to>
      <xdr:col>85</xdr:col>
      <xdr:colOff>127000</xdr:colOff>
      <xdr:row>78</xdr:row>
      <xdr:rowOff>156541</xdr:rowOff>
    </xdr:to>
    <xdr:cxnSp macro="">
      <xdr:nvCxnSpPr>
        <xdr:cNvPr id="631" name="直線コネクタ 630"/>
        <xdr:cNvCxnSpPr/>
      </xdr:nvCxnSpPr>
      <xdr:spPr>
        <a:xfrm>
          <a:off x="15481300" y="13460603"/>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2"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3" name="フローチャート: 判断 632"/>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87503</xdr:rowOff>
    </xdr:from>
    <xdr:to>
      <xdr:col>81</xdr:col>
      <xdr:colOff>50800</xdr:colOff>
      <xdr:row>78</xdr:row>
      <xdr:rowOff>167666</xdr:rowOff>
    </xdr:to>
    <xdr:cxnSp macro="">
      <xdr:nvCxnSpPr>
        <xdr:cNvPr id="634" name="直線コネクタ 633"/>
        <xdr:cNvCxnSpPr/>
      </xdr:nvCxnSpPr>
      <xdr:spPr>
        <a:xfrm flipV="1">
          <a:off x="14592300" y="13460603"/>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5" name="フローチャート: 判断 634"/>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36" name="テキスト ボックス 635"/>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51651</xdr:rowOff>
    </xdr:from>
    <xdr:to>
      <xdr:col>76</xdr:col>
      <xdr:colOff>114300</xdr:colOff>
      <xdr:row>78</xdr:row>
      <xdr:rowOff>167666</xdr:rowOff>
    </xdr:to>
    <xdr:cxnSp macro="">
      <xdr:nvCxnSpPr>
        <xdr:cNvPr id="637" name="直線コネクタ 636"/>
        <xdr:cNvCxnSpPr/>
      </xdr:nvCxnSpPr>
      <xdr:spPr>
        <a:xfrm>
          <a:off x="13703300" y="13424751"/>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38" name="フローチャート: 判断 637"/>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39" name="テキスト ボックス 638"/>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97219</xdr:rowOff>
    </xdr:from>
    <xdr:to>
      <xdr:col>71</xdr:col>
      <xdr:colOff>177800</xdr:colOff>
      <xdr:row>78</xdr:row>
      <xdr:rowOff>51651</xdr:rowOff>
    </xdr:to>
    <xdr:cxnSp macro="">
      <xdr:nvCxnSpPr>
        <xdr:cNvPr id="640" name="直線コネクタ 639"/>
        <xdr:cNvCxnSpPr/>
      </xdr:nvCxnSpPr>
      <xdr:spPr>
        <a:xfrm>
          <a:off x="12814300" y="12784519"/>
          <a:ext cx="889000" cy="64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1" name="フローチャート: 判断 640"/>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2" name="テキスト ボックス 641"/>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3" name="フローチャート: 判断 642"/>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4" name="テキスト ボックス 643"/>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105741</xdr:rowOff>
    </xdr:from>
    <xdr:to>
      <xdr:col>85</xdr:col>
      <xdr:colOff>177800</xdr:colOff>
      <xdr:row>79</xdr:row>
      <xdr:rowOff>35891</xdr:rowOff>
    </xdr:to>
    <xdr:sp macro="" textlink="">
      <xdr:nvSpPr>
        <xdr:cNvPr id="650" name="楕円 649"/>
        <xdr:cNvSpPr/>
      </xdr:nvSpPr>
      <xdr:spPr>
        <a:xfrm>
          <a:off x="16268700" y="134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77501</xdr:rowOff>
    </xdr:from>
    <xdr:ext cx="469744" cy="259045"/>
    <xdr:sp macro="" textlink="">
      <xdr:nvSpPr>
        <xdr:cNvPr id="651" name="災害復旧費該当値テキスト"/>
        <xdr:cNvSpPr txBox="1"/>
      </xdr:nvSpPr>
      <xdr:spPr>
        <a:xfrm>
          <a:off x="16370300" y="13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36703</xdr:rowOff>
    </xdr:from>
    <xdr:to>
      <xdr:col>81</xdr:col>
      <xdr:colOff>101600</xdr:colOff>
      <xdr:row>78</xdr:row>
      <xdr:rowOff>138303</xdr:rowOff>
    </xdr:to>
    <xdr:sp macro="" textlink="">
      <xdr:nvSpPr>
        <xdr:cNvPr id="652" name="楕円 651"/>
        <xdr:cNvSpPr/>
      </xdr:nvSpPr>
      <xdr:spPr>
        <a:xfrm>
          <a:off x="15430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154830</xdr:rowOff>
    </xdr:from>
    <xdr:ext cx="469744" cy="259045"/>
    <xdr:sp macro="" textlink="">
      <xdr:nvSpPr>
        <xdr:cNvPr id="653" name="テキスト ボックス 652"/>
        <xdr:cNvSpPr txBox="1"/>
      </xdr:nvSpPr>
      <xdr:spPr>
        <a:xfrm>
          <a:off x="15246428" y="1318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116866</xdr:rowOff>
    </xdr:from>
    <xdr:to>
      <xdr:col>76</xdr:col>
      <xdr:colOff>165100</xdr:colOff>
      <xdr:row>79</xdr:row>
      <xdr:rowOff>47016</xdr:rowOff>
    </xdr:to>
    <xdr:sp macro="" textlink="">
      <xdr:nvSpPr>
        <xdr:cNvPr id="654" name="楕円 653"/>
        <xdr:cNvSpPr/>
      </xdr:nvSpPr>
      <xdr:spPr>
        <a:xfrm>
          <a:off x="14541500" y="13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63543</xdr:rowOff>
    </xdr:from>
    <xdr:ext cx="469744" cy="259045"/>
    <xdr:sp macro="" textlink="">
      <xdr:nvSpPr>
        <xdr:cNvPr id="655" name="テキスト ボックス 654"/>
        <xdr:cNvSpPr txBox="1"/>
      </xdr:nvSpPr>
      <xdr:spPr>
        <a:xfrm>
          <a:off x="14357428" y="132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xdr:rowOff>
    </xdr:from>
    <xdr:to>
      <xdr:col>72</xdr:col>
      <xdr:colOff>38100</xdr:colOff>
      <xdr:row>78</xdr:row>
      <xdr:rowOff>102451</xdr:rowOff>
    </xdr:to>
    <xdr:sp macro="" textlink="">
      <xdr:nvSpPr>
        <xdr:cNvPr id="656" name="楕円 655"/>
        <xdr:cNvSpPr/>
      </xdr:nvSpPr>
      <xdr:spPr>
        <a:xfrm>
          <a:off x="136525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118978</xdr:rowOff>
    </xdr:from>
    <xdr:ext cx="469744" cy="259045"/>
    <xdr:sp macro="" textlink="">
      <xdr:nvSpPr>
        <xdr:cNvPr id="657" name="テキスト ボックス 656"/>
        <xdr:cNvSpPr txBox="1"/>
      </xdr:nvSpPr>
      <xdr:spPr>
        <a:xfrm>
          <a:off x="13468428" y="131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46419</xdr:rowOff>
    </xdr:from>
    <xdr:to>
      <xdr:col>67</xdr:col>
      <xdr:colOff>101600</xdr:colOff>
      <xdr:row>74</xdr:row>
      <xdr:rowOff>148019</xdr:rowOff>
    </xdr:to>
    <xdr:sp macro="" textlink="">
      <xdr:nvSpPr>
        <xdr:cNvPr id="658" name="楕円 657"/>
        <xdr:cNvSpPr/>
      </xdr:nvSpPr>
      <xdr:spPr>
        <a:xfrm>
          <a:off x="12763500" y="127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164546</xdr:rowOff>
    </xdr:from>
    <xdr:ext cx="534377" cy="259045"/>
    <xdr:sp macro="" textlink="">
      <xdr:nvSpPr>
        <xdr:cNvPr id="659" name="テキスト ボックス 658"/>
        <xdr:cNvSpPr txBox="1"/>
      </xdr:nvSpPr>
      <xdr:spPr>
        <a:xfrm>
          <a:off x="12547111" y="125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5" name="直線コネクタ 684"/>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6"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7" name="直線コネクタ 686"/>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88"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89" name="直線コネクタ 688"/>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167900</xdr:rowOff>
    </xdr:from>
    <xdr:to>
      <xdr:col>85</xdr:col>
      <xdr:colOff>127000</xdr:colOff>
      <xdr:row>93</xdr:row>
      <xdr:rowOff>149253</xdr:rowOff>
    </xdr:to>
    <xdr:cxnSp macro="">
      <xdr:nvCxnSpPr>
        <xdr:cNvPr id="690" name="直線コネクタ 689"/>
        <xdr:cNvCxnSpPr/>
      </xdr:nvCxnSpPr>
      <xdr:spPr>
        <a:xfrm flipV="1">
          <a:off x="15481300" y="15941300"/>
          <a:ext cx="8382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1"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2" name="フローチャート: 判断 691"/>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89734</xdr:rowOff>
    </xdr:from>
    <xdr:to>
      <xdr:col>81</xdr:col>
      <xdr:colOff>50800</xdr:colOff>
      <xdr:row>93</xdr:row>
      <xdr:rowOff>149253</xdr:rowOff>
    </xdr:to>
    <xdr:cxnSp macro="">
      <xdr:nvCxnSpPr>
        <xdr:cNvPr id="693" name="直線コネクタ 692"/>
        <xdr:cNvCxnSpPr/>
      </xdr:nvCxnSpPr>
      <xdr:spPr>
        <a:xfrm>
          <a:off x="14592300" y="16034584"/>
          <a:ext cx="8890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4" name="フローチャート: 判断 693"/>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5" name="テキスト ボックス 694"/>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52865</xdr:rowOff>
    </xdr:from>
    <xdr:to>
      <xdr:col>76</xdr:col>
      <xdr:colOff>114300</xdr:colOff>
      <xdr:row>93</xdr:row>
      <xdr:rowOff>89734</xdr:rowOff>
    </xdr:to>
    <xdr:cxnSp macro="">
      <xdr:nvCxnSpPr>
        <xdr:cNvPr id="696" name="直線コネクタ 695"/>
        <xdr:cNvCxnSpPr/>
      </xdr:nvCxnSpPr>
      <xdr:spPr>
        <a:xfrm>
          <a:off x="13703300" y="15997715"/>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7" name="フローチャート: 判断 696"/>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698" name="テキスト ボックス 697"/>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153677</xdr:rowOff>
    </xdr:from>
    <xdr:to>
      <xdr:col>71</xdr:col>
      <xdr:colOff>177800</xdr:colOff>
      <xdr:row>93</xdr:row>
      <xdr:rowOff>52865</xdr:rowOff>
    </xdr:to>
    <xdr:cxnSp macro="">
      <xdr:nvCxnSpPr>
        <xdr:cNvPr id="699" name="直線コネクタ 698"/>
        <xdr:cNvCxnSpPr/>
      </xdr:nvCxnSpPr>
      <xdr:spPr>
        <a:xfrm>
          <a:off x="12814300" y="15927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0" name="フローチャート: 判断 699"/>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1" name="テキスト ボックス 700"/>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2" name="フローチャート: 判断 701"/>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3" name="テキスト ボックス 702"/>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117100</xdr:rowOff>
    </xdr:from>
    <xdr:to>
      <xdr:col>85</xdr:col>
      <xdr:colOff>177800</xdr:colOff>
      <xdr:row>93</xdr:row>
      <xdr:rowOff>47250</xdr:rowOff>
    </xdr:to>
    <xdr:sp macro="" textlink="">
      <xdr:nvSpPr>
        <xdr:cNvPr id="709" name="楕円 708"/>
        <xdr:cNvSpPr/>
      </xdr:nvSpPr>
      <xdr:spPr>
        <a:xfrm>
          <a:off x="16268700" y="15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139977</xdr:rowOff>
    </xdr:from>
    <xdr:ext cx="534377" cy="259045"/>
    <xdr:sp macro="" textlink="">
      <xdr:nvSpPr>
        <xdr:cNvPr id="710" name="公債費該当値テキスト"/>
        <xdr:cNvSpPr txBox="1"/>
      </xdr:nvSpPr>
      <xdr:spPr>
        <a:xfrm>
          <a:off x="16370300" y="157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98453</xdr:rowOff>
    </xdr:from>
    <xdr:to>
      <xdr:col>81</xdr:col>
      <xdr:colOff>101600</xdr:colOff>
      <xdr:row>94</xdr:row>
      <xdr:rowOff>28603</xdr:rowOff>
    </xdr:to>
    <xdr:sp macro="" textlink="">
      <xdr:nvSpPr>
        <xdr:cNvPr id="711" name="楕円 710"/>
        <xdr:cNvSpPr/>
      </xdr:nvSpPr>
      <xdr:spPr>
        <a:xfrm>
          <a:off x="15430500" y="160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45130</xdr:rowOff>
    </xdr:from>
    <xdr:ext cx="534377" cy="259045"/>
    <xdr:sp macro="" textlink="">
      <xdr:nvSpPr>
        <xdr:cNvPr id="712" name="テキスト ボックス 711"/>
        <xdr:cNvSpPr txBox="1"/>
      </xdr:nvSpPr>
      <xdr:spPr>
        <a:xfrm>
          <a:off x="15214111" y="158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38934</xdr:rowOff>
    </xdr:from>
    <xdr:to>
      <xdr:col>76</xdr:col>
      <xdr:colOff>165100</xdr:colOff>
      <xdr:row>93</xdr:row>
      <xdr:rowOff>140534</xdr:rowOff>
    </xdr:to>
    <xdr:sp macro="" textlink="">
      <xdr:nvSpPr>
        <xdr:cNvPr id="713" name="楕円 712"/>
        <xdr:cNvSpPr/>
      </xdr:nvSpPr>
      <xdr:spPr>
        <a:xfrm>
          <a:off x="14541500" y="1598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157061</xdr:rowOff>
    </xdr:from>
    <xdr:ext cx="534377" cy="259045"/>
    <xdr:sp macro="" textlink="">
      <xdr:nvSpPr>
        <xdr:cNvPr id="714" name="テキスト ボックス 713"/>
        <xdr:cNvSpPr txBox="1"/>
      </xdr:nvSpPr>
      <xdr:spPr>
        <a:xfrm>
          <a:off x="14325111" y="157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2065</xdr:rowOff>
    </xdr:from>
    <xdr:to>
      <xdr:col>72</xdr:col>
      <xdr:colOff>38100</xdr:colOff>
      <xdr:row>93</xdr:row>
      <xdr:rowOff>103665</xdr:rowOff>
    </xdr:to>
    <xdr:sp macro="" textlink="">
      <xdr:nvSpPr>
        <xdr:cNvPr id="715" name="楕円 714"/>
        <xdr:cNvSpPr/>
      </xdr:nvSpPr>
      <xdr:spPr>
        <a:xfrm>
          <a:off x="13652500" y="159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120192</xdr:rowOff>
    </xdr:from>
    <xdr:ext cx="534377" cy="259045"/>
    <xdr:sp macro="" textlink="">
      <xdr:nvSpPr>
        <xdr:cNvPr id="716" name="テキスト ボックス 715"/>
        <xdr:cNvSpPr txBox="1"/>
      </xdr:nvSpPr>
      <xdr:spPr>
        <a:xfrm>
          <a:off x="13436111" y="157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102877</xdr:rowOff>
    </xdr:from>
    <xdr:to>
      <xdr:col>67</xdr:col>
      <xdr:colOff>101600</xdr:colOff>
      <xdr:row>93</xdr:row>
      <xdr:rowOff>33027</xdr:rowOff>
    </xdr:to>
    <xdr:sp macro="" textlink="">
      <xdr:nvSpPr>
        <xdr:cNvPr id="717" name="楕円 716"/>
        <xdr:cNvSpPr/>
      </xdr:nvSpPr>
      <xdr:spPr>
        <a:xfrm>
          <a:off x="12763500" y="158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49554</xdr:rowOff>
    </xdr:from>
    <xdr:ext cx="534377" cy="259045"/>
    <xdr:sp macro="" textlink="">
      <xdr:nvSpPr>
        <xdr:cNvPr id="718" name="テキスト ボックス 717"/>
        <xdr:cNvSpPr txBox="1"/>
      </xdr:nvSpPr>
      <xdr:spPr>
        <a:xfrm>
          <a:off x="12547111" y="156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0" name="テキスト ボックス 73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4" name="直線コネクタ 743"/>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7"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48" name="直線コネクタ 747"/>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0"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1" name="フローチャート: 判断 750"/>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3" name="フローチャート: 判断 752"/>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4" name="テキスト ボックス 753"/>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6" name="フローチャート: 判断 755"/>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57" name="テキスト ボックス 756"/>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59" name="フローチャート: 判断 758"/>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0" name="テキスト ボックス 759"/>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1" name="フローチャート: 判断 760"/>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2" name="テキスト ボックス 761"/>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69"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総務費の住民一人当たりコストが</a:t>
          </a:r>
          <a:r>
            <a:rPr kumimoji="1" lang="en-US" altLang="ja-JP" sz="1100">
              <a:solidFill>
                <a:schemeClr val="dk1"/>
              </a:solidFill>
              <a:effectLst/>
              <a:latin typeface="+mn-lt"/>
              <a:ea typeface="+mn-ea"/>
              <a:cs typeface="+mn-cs"/>
            </a:rPr>
            <a:t>105,352</a:t>
          </a:r>
          <a:r>
            <a:rPr kumimoji="1" lang="ja-JP" altLang="ja-JP" sz="1100">
              <a:solidFill>
                <a:schemeClr val="dk1"/>
              </a:solidFill>
              <a:effectLst/>
              <a:latin typeface="+mn-lt"/>
              <a:ea typeface="+mn-ea"/>
              <a:cs typeface="+mn-cs"/>
            </a:rPr>
            <a:t>円と類似団体平均の約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倍となっている。これについては、今後の公共施設整備及び老朽化に伴う大規模改修のため、公共施設等整備再生基金に積立していることが主な要因となっている。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また、その他の目的別においても類似団体の平均を上回っており、事務事業の見直しを行い経費の抑制に努める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財政調整基金残高の増は、普通交付税の激変緩和措置期間及び一本算定に対応するため、計画的に積立したことによるものである。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実質単年度収支の減は、財政調整基金への積立が年々減少していることが大きな要因である。</a:t>
          </a:r>
          <a:endParaRPr lang="ja-JP" altLang="ja-JP" sz="1400">
            <a:effectLst/>
          </a:endParaRPr>
        </a:p>
        <a:p>
          <a:r>
            <a:rPr kumimoji="1" lang="ja-JP" altLang="ja-JP" sz="1100">
              <a:solidFill>
                <a:schemeClr val="dk1"/>
              </a:solidFill>
              <a:effectLst/>
              <a:latin typeface="+mn-lt"/>
              <a:ea typeface="+mn-ea"/>
              <a:cs typeface="+mn-cs"/>
            </a:rPr>
            <a:t>　今後も、自主財源の確保に努めるとともに、行財政改革への取組みを通じて更なる事務の効率化と経費の削減に努めていく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全ての会計において黒字決算となっている。</a:t>
          </a:r>
          <a:endParaRPr lang="ja-JP" altLang="ja-JP" sz="1400">
            <a:effectLst/>
          </a:endParaRPr>
        </a:p>
        <a:p>
          <a:r>
            <a:rPr kumimoji="1" lang="ja-JP" altLang="ja-JP" sz="1100">
              <a:solidFill>
                <a:schemeClr val="dk1"/>
              </a:solidFill>
              <a:effectLst/>
              <a:latin typeface="+mn-lt"/>
              <a:ea typeface="+mn-ea"/>
              <a:cs typeface="+mn-cs"/>
            </a:rPr>
            <a:t>　一般会計においては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34,262</a:t>
          </a:r>
          <a:r>
            <a:rPr kumimoji="1" lang="ja-JP" altLang="en-US"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222,763</a:t>
          </a:r>
          <a:r>
            <a:rPr kumimoji="1" lang="ja-JP" altLang="ja-JP" sz="1100">
              <a:solidFill>
                <a:schemeClr val="dk1"/>
              </a:solidFill>
              <a:effectLst/>
              <a:latin typeface="+mn-lt"/>
              <a:ea typeface="+mn-ea"/>
              <a:cs typeface="+mn-cs"/>
            </a:rPr>
            <a:t>千円となり、前年度比</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国民健康保険特別会計においては、保険給付費の減などにより</a:t>
          </a:r>
          <a:r>
            <a:rPr kumimoji="1" lang="en-US" altLang="ja-JP" sz="1100">
              <a:solidFill>
                <a:schemeClr val="dk1"/>
              </a:solidFill>
              <a:effectLst/>
              <a:latin typeface="+mn-lt"/>
              <a:ea typeface="+mn-ea"/>
              <a:cs typeface="+mn-cs"/>
            </a:rPr>
            <a:t>0.70</a:t>
          </a:r>
          <a:r>
            <a:rPr kumimoji="1" lang="ja-JP" altLang="ja-JP" sz="1100">
              <a:solidFill>
                <a:schemeClr val="dk1"/>
              </a:solidFill>
              <a:effectLst/>
              <a:latin typeface="+mn-lt"/>
              <a:ea typeface="+mn-ea"/>
              <a:cs typeface="+mn-cs"/>
            </a:rPr>
            <a:t>％の増となっている。　</a:t>
          </a:r>
          <a:endParaRPr lang="ja-JP" altLang="ja-JP" sz="1400">
            <a:effectLst/>
          </a:endParaRPr>
        </a:p>
        <a:p>
          <a:r>
            <a:rPr kumimoji="1" lang="ja-JP" altLang="ja-JP" sz="1100">
              <a:solidFill>
                <a:schemeClr val="dk1"/>
              </a:solidFill>
              <a:effectLst/>
              <a:latin typeface="+mn-lt"/>
              <a:ea typeface="+mn-ea"/>
              <a:cs typeface="+mn-cs"/>
            </a:rPr>
            <a:t>　今後は、一般会計において普通方交付税の一本算定による減額に対応するため、自主財源の確保、及び事務事業の見直し等も含め経費の抑制に努める。</a:t>
          </a:r>
          <a:endParaRPr lang="ja-JP" altLang="ja-JP" sz="1400">
            <a:effectLst/>
          </a:endParaRPr>
        </a:p>
        <a:p>
          <a:r>
            <a:rPr kumimoji="1" lang="ja-JP" altLang="ja-JP" sz="1100">
              <a:solidFill>
                <a:schemeClr val="dk1"/>
              </a:solidFill>
              <a:effectLst/>
              <a:latin typeface="+mn-lt"/>
              <a:ea typeface="+mn-ea"/>
              <a:cs typeface="+mn-cs"/>
            </a:rPr>
            <a:t>　また、各会計においても経営の合理化・健全化のため財源確保及び経費の抑制に努める。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471_&#20250;&#27941;&#32654;&#3732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49.3</v>
          </cell>
        </row>
        <row r="55">
          <cell r="AN55" t="str">
            <v>類似団体内平均値</v>
          </cell>
          <cell r="CN55">
            <v>15.5</v>
          </cell>
        </row>
        <row r="57">
          <cell r="CN57">
            <v>57.7</v>
          </cell>
        </row>
        <row r="72">
          <cell r="BP72" t="str">
            <v>H25</v>
          </cell>
          <cell r="BX72" t="str">
            <v>H26</v>
          </cell>
          <cell r="CF72" t="str">
            <v>H27</v>
          </cell>
          <cell r="CN72" t="str">
            <v>H28</v>
          </cell>
          <cell r="CV72" t="str">
            <v>H29</v>
          </cell>
        </row>
        <row r="73">
          <cell r="AN73" t="str">
            <v>当該団体値</v>
          </cell>
          <cell r="BP73">
            <v>19.100000000000001</v>
          </cell>
        </row>
        <row r="75">
          <cell r="BP75">
            <v>10</v>
          </cell>
          <cell r="BX75">
            <v>8.3000000000000007</v>
          </cell>
          <cell r="CF75">
            <v>6.8</v>
          </cell>
          <cell r="CN75">
            <v>5.9</v>
          </cell>
          <cell r="CV75">
            <v>5.6</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zoomScale="75" zoomScaleNormal="75"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11033933</v>
      </c>
      <c r="BO4" s="372"/>
      <c r="BP4" s="372"/>
      <c r="BQ4" s="372"/>
      <c r="BR4" s="372"/>
      <c r="BS4" s="372"/>
      <c r="BT4" s="372"/>
      <c r="BU4" s="373"/>
      <c r="BV4" s="371">
        <v>12597431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10805007</v>
      </c>
      <c r="BO5" s="409"/>
      <c r="BP5" s="409"/>
      <c r="BQ5" s="409"/>
      <c r="BR5" s="409"/>
      <c r="BS5" s="409"/>
      <c r="BT5" s="409"/>
      <c r="BU5" s="410"/>
      <c r="BV5" s="408">
        <v>12321682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84.2</v>
      </c>
      <c r="CU5" s="406"/>
      <c r="CV5" s="406"/>
      <c r="CW5" s="406"/>
      <c r="CX5" s="406"/>
      <c r="CY5" s="406"/>
      <c r="CZ5" s="406"/>
      <c r="DA5" s="407"/>
      <c r="DB5" s="405">
        <v>83.9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228926</v>
      </c>
      <c r="BO6" s="409"/>
      <c r="BP6" s="409"/>
      <c r="BQ6" s="409"/>
      <c r="BR6" s="409"/>
      <c r="BS6" s="409"/>
      <c r="BT6" s="409"/>
      <c r="BU6" s="410"/>
      <c r="BV6" s="408">
        <v>275749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86.5</v>
      </c>
      <c r="CU6" s="446"/>
      <c r="CV6" s="446"/>
      <c r="CW6" s="446"/>
      <c r="CX6" s="446"/>
      <c r="CY6" s="446"/>
      <c r="CZ6" s="446"/>
      <c r="DA6" s="447"/>
      <c r="DB6" s="445">
        <v>86.1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6163</v>
      </c>
      <c r="BO7" s="409"/>
      <c r="BP7" s="409"/>
      <c r="BQ7" s="409"/>
      <c r="BR7" s="409"/>
      <c r="BS7" s="409"/>
      <c r="BT7" s="409"/>
      <c r="BU7" s="410"/>
      <c r="BV7" s="408">
        <v>18724</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7434530</v>
      </c>
      <c r="CU7" s="409"/>
      <c r="CV7" s="409"/>
      <c r="CW7" s="409"/>
      <c r="CX7" s="409"/>
      <c r="CY7" s="409"/>
      <c r="CZ7" s="409"/>
      <c r="DA7" s="410"/>
      <c r="DB7" s="408">
        <v>7615724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222763</v>
      </c>
      <c r="BO8" s="409"/>
      <c r="BP8" s="409"/>
      <c r="BQ8" s="409"/>
      <c r="BR8" s="409"/>
      <c r="BS8" s="409"/>
      <c r="BT8" s="409"/>
      <c r="BU8" s="410"/>
      <c r="BV8" s="408">
        <v>257025</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0.27</v>
      </c>
      <c r="CU8" s="449"/>
      <c r="CV8" s="449"/>
      <c r="CW8" s="449"/>
      <c r="CX8" s="449"/>
      <c r="CY8" s="449"/>
      <c r="CZ8" s="449"/>
      <c r="DA8" s="450"/>
      <c r="DB8" s="448">
        <v>0.27</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20913</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88</v>
      </c>
      <c r="AV9" s="441"/>
      <c r="AW9" s="441"/>
      <c r="AX9" s="441"/>
      <c r="AY9" s="442" t="s">
        <v>111</v>
      </c>
      <c r="AZ9" s="443"/>
      <c r="BA9" s="443"/>
      <c r="BB9" s="443"/>
      <c r="BC9" s="443"/>
      <c r="BD9" s="443"/>
      <c r="BE9" s="443"/>
      <c r="BF9" s="443"/>
      <c r="BG9" s="443"/>
      <c r="BH9" s="443"/>
      <c r="BI9" s="443"/>
      <c r="BJ9" s="443"/>
      <c r="BK9" s="443"/>
      <c r="BL9" s="443"/>
      <c r="BM9" s="444"/>
      <c r="BN9" s="408">
        <v>-34262</v>
      </c>
      <c r="BO9" s="409"/>
      <c r="BP9" s="409"/>
      <c r="BQ9" s="409"/>
      <c r="BR9" s="409"/>
      <c r="BS9" s="409"/>
      <c r="BT9" s="409"/>
      <c r="BU9" s="410"/>
      <c r="BV9" s="408">
        <v>-57335</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16.7</v>
      </c>
      <c r="CU9" s="406"/>
      <c r="CV9" s="406"/>
      <c r="CW9" s="406"/>
      <c r="CX9" s="406"/>
      <c r="CY9" s="406"/>
      <c r="CZ9" s="406"/>
      <c r="DA9" s="407"/>
      <c r="DB9" s="405">
        <v>14.3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22737</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181459</v>
      </c>
      <c r="BO10" s="409"/>
      <c r="BP10" s="409"/>
      <c r="BQ10" s="409"/>
      <c r="BR10" s="409"/>
      <c r="BS10" s="409"/>
      <c r="BT10" s="409"/>
      <c r="BU10" s="410"/>
      <c r="BV10" s="408">
        <v>298325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115</v>
      </c>
      <c r="AV11" s="441"/>
      <c r="AW11" s="441"/>
      <c r="AX11" s="441"/>
      <c r="AY11" s="442" t="s">
        <v>121</v>
      </c>
      <c r="AZ11" s="443"/>
      <c r="BA11" s="443"/>
      <c r="BB11" s="443"/>
      <c r="BC11" s="443"/>
      <c r="BD11" s="443"/>
      <c r="BE11" s="443"/>
      <c r="BF11" s="443"/>
      <c r="BG11" s="443"/>
      <c r="BH11" s="443"/>
      <c r="BI11" s="443"/>
      <c r="BJ11" s="443"/>
      <c r="BK11" s="443"/>
      <c r="BL11" s="443"/>
      <c r="BM11" s="444"/>
      <c r="BN11" s="408">
        <v>186010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20801</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147900</v>
      </c>
      <c r="BO12" s="409"/>
      <c r="BP12" s="409"/>
      <c r="BQ12" s="409"/>
      <c r="BR12" s="409"/>
      <c r="BS12" s="409"/>
      <c r="BT12" s="409"/>
      <c r="BU12" s="410"/>
      <c r="BV12" s="408">
        <v>20806</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20768</v>
      </c>
      <c r="S13" s="490"/>
      <c r="T13" s="490"/>
      <c r="U13" s="490"/>
      <c r="V13" s="491"/>
      <c r="W13" s="424" t="s">
        <v>133</v>
      </c>
      <c r="X13" s="425"/>
      <c r="Y13" s="425"/>
      <c r="Z13" s="425"/>
      <c r="AA13" s="425"/>
      <c r="AB13" s="415"/>
      <c r="AC13" s="459">
        <v>1775</v>
      </c>
      <c r="AD13" s="460"/>
      <c r="AE13" s="460"/>
      <c r="AF13" s="460"/>
      <c r="AG13" s="499"/>
      <c r="AH13" s="459">
        <v>1976</v>
      </c>
      <c r="AI13" s="460"/>
      <c r="AJ13" s="460"/>
      <c r="AK13" s="460"/>
      <c r="AL13" s="461"/>
      <c r="AM13" s="437" t="s">
        <v>134</v>
      </c>
      <c r="AN13" s="438"/>
      <c r="AO13" s="438"/>
      <c r="AP13" s="438"/>
      <c r="AQ13" s="438"/>
      <c r="AR13" s="438"/>
      <c r="AS13" s="438"/>
      <c r="AT13" s="439"/>
      <c r="AU13" s="440" t="s">
        <v>115</v>
      </c>
      <c r="AV13" s="441"/>
      <c r="AW13" s="441"/>
      <c r="AX13" s="441"/>
      <c r="AY13" s="442" t="s">
        <v>135</v>
      </c>
      <c r="AZ13" s="443"/>
      <c r="BA13" s="443"/>
      <c r="BB13" s="443"/>
      <c r="BC13" s="443"/>
      <c r="BD13" s="443"/>
      <c r="BE13" s="443"/>
      <c r="BF13" s="443"/>
      <c r="BG13" s="443"/>
      <c r="BH13" s="443"/>
      <c r="BI13" s="443"/>
      <c r="BJ13" s="443"/>
      <c r="BK13" s="443"/>
      <c r="BL13" s="443"/>
      <c r="BM13" s="444"/>
      <c r="BN13" s="408">
        <v>185307</v>
      </c>
      <c r="BO13" s="409"/>
      <c r="BP13" s="409"/>
      <c r="BQ13" s="409"/>
      <c r="BR13" s="409"/>
      <c r="BS13" s="409"/>
      <c r="BT13" s="409"/>
      <c r="BU13" s="410"/>
      <c r="BV13" s="408">
        <v>220184</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5.6</v>
      </c>
      <c r="CU13" s="406"/>
      <c r="CV13" s="406"/>
      <c r="CW13" s="406"/>
      <c r="CX13" s="406"/>
      <c r="CY13" s="406"/>
      <c r="CZ13" s="406"/>
      <c r="DA13" s="407"/>
      <c r="DB13" s="405">
        <v>5.9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21132</v>
      </c>
      <c r="S14" s="490"/>
      <c r="T14" s="490"/>
      <c r="U14" s="490"/>
      <c r="V14" s="491"/>
      <c r="W14" s="398"/>
      <c r="X14" s="399"/>
      <c r="Y14" s="399"/>
      <c r="Z14" s="399"/>
      <c r="AA14" s="399"/>
      <c r="AB14" s="388"/>
      <c r="AC14" s="492">
        <v>16.899999999999999</v>
      </c>
      <c r="AD14" s="493"/>
      <c r="AE14" s="493"/>
      <c r="AF14" s="493"/>
      <c r="AG14" s="494"/>
      <c r="AH14" s="492">
        <v>18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124</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21099</v>
      </c>
      <c r="S15" s="490"/>
      <c r="T15" s="490"/>
      <c r="U15" s="490"/>
      <c r="V15" s="491"/>
      <c r="W15" s="424" t="s">
        <v>139</v>
      </c>
      <c r="X15" s="425"/>
      <c r="Y15" s="425"/>
      <c r="Z15" s="425"/>
      <c r="AA15" s="425"/>
      <c r="AB15" s="415"/>
      <c r="AC15" s="459">
        <v>2771</v>
      </c>
      <c r="AD15" s="460"/>
      <c r="AE15" s="460"/>
      <c r="AF15" s="460"/>
      <c r="AG15" s="499"/>
      <c r="AH15" s="459">
        <v>2859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1685846</v>
      </c>
      <c r="BO15" s="372"/>
      <c r="BP15" s="372"/>
      <c r="BQ15" s="372"/>
      <c r="BR15" s="372"/>
      <c r="BS15" s="372"/>
      <c r="BT15" s="372"/>
      <c r="BU15" s="373"/>
      <c r="BV15" s="371">
        <v>1705301</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26.3</v>
      </c>
      <c r="AD16" s="493"/>
      <c r="AE16" s="493"/>
      <c r="AF16" s="493"/>
      <c r="AG16" s="494"/>
      <c r="AH16" s="492">
        <v>26.1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6319647</v>
      </c>
      <c r="BO16" s="409"/>
      <c r="BP16" s="409"/>
      <c r="BQ16" s="409"/>
      <c r="BR16" s="409"/>
      <c r="BS16" s="409"/>
      <c r="BT16" s="409"/>
      <c r="BU16" s="410"/>
      <c r="BV16" s="408">
        <v>6331843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5988</v>
      </c>
      <c r="AD17" s="460"/>
      <c r="AE17" s="460"/>
      <c r="AF17" s="460"/>
      <c r="AG17" s="499"/>
      <c r="AH17" s="459">
        <v>6114</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2099713</v>
      </c>
      <c r="BO17" s="409"/>
      <c r="BP17" s="409"/>
      <c r="BQ17" s="409"/>
      <c r="BR17" s="409"/>
      <c r="BS17" s="409"/>
      <c r="BT17" s="409"/>
      <c r="BU17" s="410"/>
      <c r="BV17" s="408">
        <v>2112191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276.33</v>
      </c>
      <c r="M18" s="521"/>
      <c r="N18" s="521"/>
      <c r="O18" s="521"/>
      <c r="P18" s="521"/>
      <c r="Q18" s="521"/>
      <c r="R18" s="522"/>
      <c r="S18" s="522"/>
      <c r="T18" s="522"/>
      <c r="U18" s="522"/>
      <c r="V18" s="523"/>
      <c r="W18" s="426"/>
      <c r="X18" s="427"/>
      <c r="Y18" s="427"/>
      <c r="Z18" s="427"/>
      <c r="AA18" s="427"/>
      <c r="AB18" s="418"/>
      <c r="AC18" s="524">
        <v>56.8</v>
      </c>
      <c r="AD18" s="525"/>
      <c r="AE18" s="525"/>
      <c r="AF18" s="525"/>
      <c r="AG18" s="526"/>
      <c r="AH18" s="524">
        <v>55.8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6209553</v>
      </c>
      <c r="BO18" s="409"/>
      <c r="BP18" s="409"/>
      <c r="BQ18" s="409"/>
      <c r="BR18" s="409"/>
      <c r="BS18" s="409"/>
      <c r="BT18" s="409"/>
      <c r="BU18" s="410"/>
      <c r="BV18" s="408">
        <v>6287871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76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8353128</v>
      </c>
      <c r="BO19" s="409"/>
      <c r="BP19" s="409"/>
      <c r="BQ19" s="409"/>
      <c r="BR19" s="409"/>
      <c r="BS19" s="409"/>
      <c r="BT19" s="409"/>
      <c r="BU19" s="410"/>
      <c r="BV19" s="408">
        <v>8456089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6710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9827791</v>
      </c>
      <c r="BO23" s="409"/>
      <c r="BP23" s="409"/>
      <c r="BQ23" s="409"/>
      <c r="BR23" s="409"/>
      <c r="BS23" s="409"/>
      <c r="BT23" s="409"/>
      <c r="BU23" s="410"/>
      <c r="BV23" s="408">
        <v>10456033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7960</v>
      </c>
      <c r="R24" s="460"/>
      <c r="S24" s="460"/>
      <c r="T24" s="460"/>
      <c r="U24" s="460"/>
      <c r="V24" s="499"/>
      <c r="W24" s="558"/>
      <c r="X24" s="546"/>
      <c r="Y24" s="547"/>
      <c r="Z24" s="458" t="s">
        <v>163</v>
      </c>
      <c r="AA24" s="438"/>
      <c r="AB24" s="438"/>
      <c r="AC24" s="438"/>
      <c r="AD24" s="438"/>
      <c r="AE24" s="438"/>
      <c r="AF24" s="438"/>
      <c r="AG24" s="439"/>
      <c r="AH24" s="459">
        <v>186</v>
      </c>
      <c r="AI24" s="460"/>
      <c r="AJ24" s="460"/>
      <c r="AK24" s="460"/>
      <c r="AL24" s="499"/>
      <c r="AM24" s="459">
        <v>578646</v>
      </c>
      <c r="AN24" s="460"/>
      <c r="AO24" s="460"/>
      <c r="AP24" s="460"/>
      <c r="AQ24" s="460"/>
      <c r="AR24" s="499"/>
      <c r="AS24" s="459">
        <v>3111</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3643726</v>
      </c>
      <c r="BO24" s="409"/>
      <c r="BP24" s="409"/>
      <c r="BQ24" s="409"/>
      <c r="BR24" s="409"/>
      <c r="BS24" s="409"/>
      <c r="BT24" s="409"/>
      <c r="BU24" s="410"/>
      <c r="BV24" s="408">
        <v>4147437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6400</v>
      </c>
      <c r="R25" s="460"/>
      <c r="S25" s="460"/>
      <c r="T25" s="460"/>
      <c r="U25" s="460"/>
      <c r="V25" s="499"/>
      <c r="W25" s="558"/>
      <c r="X25" s="546"/>
      <c r="Y25" s="547"/>
      <c r="Z25" s="458" t="s">
        <v>166</v>
      </c>
      <c r="AA25" s="438"/>
      <c r="AB25" s="438"/>
      <c r="AC25" s="438"/>
      <c r="AD25" s="438"/>
      <c r="AE25" s="438"/>
      <c r="AF25" s="438"/>
      <c r="AG25" s="439"/>
      <c r="AH25" s="459" t="s">
        <v>124</v>
      </c>
      <c r="AI25" s="460"/>
      <c r="AJ25" s="460"/>
      <c r="AK25" s="460"/>
      <c r="AL25" s="499"/>
      <c r="AM25" s="459" t="s">
        <v>167</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1376094</v>
      </c>
      <c r="BO25" s="372"/>
      <c r="BP25" s="372"/>
      <c r="BQ25" s="372"/>
      <c r="BR25" s="372"/>
      <c r="BS25" s="372"/>
      <c r="BT25" s="372"/>
      <c r="BU25" s="373"/>
      <c r="BV25" s="371">
        <v>1594988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5990</v>
      </c>
      <c r="R26" s="460"/>
      <c r="S26" s="460"/>
      <c r="T26" s="460"/>
      <c r="U26" s="460"/>
      <c r="V26" s="499"/>
      <c r="W26" s="558"/>
      <c r="X26" s="546"/>
      <c r="Y26" s="547"/>
      <c r="Z26" s="458" t="s">
        <v>171</v>
      </c>
      <c r="AA26" s="568"/>
      <c r="AB26" s="568"/>
      <c r="AC26" s="568"/>
      <c r="AD26" s="568"/>
      <c r="AE26" s="568"/>
      <c r="AF26" s="568"/>
      <c r="AG26" s="569"/>
      <c r="AH26" s="459">
        <v>15</v>
      </c>
      <c r="AI26" s="460"/>
      <c r="AJ26" s="460"/>
      <c r="AK26" s="460"/>
      <c r="AL26" s="499"/>
      <c r="AM26" s="459">
        <v>44400</v>
      </c>
      <c r="AN26" s="460"/>
      <c r="AO26" s="460"/>
      <c r="AP26" s="460"/>
      <c r="AQ26" s="460"/>
      <c r="AR26" s="499"/>
      <c r="AS26" s="459">
        <v>2960</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2990</v>
      </c>
      <c r="R27" s="460"/>
      <c r="S27" s="460"/>
      <c r="T27" s="460"/>
      <c r="U27" s="460"/>
      <c r="V27" s="499"/>
      <c r="W27" s="558"/>
      <c r="X27" s="546"/>
      <c r="Y27" s="547"/>
      <c r="Z27" s="458" t="s">
        <v>174</v>
      </c>
      <c r="AA27" s="438"/>
      <c r="AB27" s="438"/>
      <c r="AC27" s="438"/>
      <c r="AD27" s="438"/>
      <c r="AE27" s="438"/>
      <c r="AF27" s="438"/>
      <c r="AG27" s="439"/>
      <c r="AH27" s="459">
        <v>7</v>
      </c>
      <c r="AI27" s="460"/>
      <c r="AJ27" s="460"/>
      <c r="AK27" s="460"/>
      <c r="AL27" s="499"/>
      <c r="AM27" s="459">
        <v>23016</v>
      </c>
      <c r="AN27" s="460"/>
      <c r="AO27" s="460"/>
      <c r="AP27" s="460"/>
      <c r="AQ27" s="460"/>
      <c r="AR27" s="499"/>
      <c r="AS27" s="459">
        <v>3288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124</v>
      </c>
      <c r="BO27" s="582"/>
      <c r="BP27" s="582"/>
      <c r="BQ27" s="582"/>
      <c r="BR27" s="582"/>
      <c r="BS27" s="582"/>
      <c r="BT27" s="582"/>
      <c r="BU27" s="583"/>
      <c r="BV27" s="581" t="s">
        <v>168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2420</v>
      </c>
      <c r="R28" s="460"/>
      <c r="S28" s="460"/>
      <c r="T28" s="460"/>
      <c r="U28" s="460"/>
      <c r="V28" s="499"/>
      <c r="W28" s="558"/>
      <c r="X28" s="546"/>
      <c r="Y28" s="547"/>
      <c r="Z28" s="458" t="s">
        <v>177</v>
      </c>
      <c r="AA28" s="438"/>
      <c r="AB28" s="438"/>
      <c r="AC28" s="438"/>
      <c r="AD28" s="438"/>
      <c r="AE28" s="438"/>
      <c r="AF28" s="438"/>
      <c r="AG28" s="439"/>
      <c r="AH28" s="459" t="s">
        <v>167</v>
      </c>
      <c r="AI28" s="460"/>
      <c r="AJ28" s="460"/>
      <c r="AK28" s="460"/>
      <c r="AL28" s="499"/>
      <c r="AM28" s="459" t="s">
        <v>124</v>
      </c>
      <c r="AN28" s="460"/>
      <c r="AO28" s="460"/>
      <c r="AP28" s="460"/>
      <c r="AQ28" s="460"/>
      <c r="AR28" s="499"/>
      <c r="AS28" s="459" t="s">
        <v>124</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3341102</v>
      </c>
      <c r="BO28" s="372"/>
      <c r="BP28" s="372"/>
      <c r="BQ28" s="372"/>
      <c r="BR28" s="372"/>
      <c r="BS28" s="372"/>
      <c r="BT28" s="372"/>
      <c r="BU28" s="373"/>
      <c r="BV28" s="371">
        <v>3307543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16</v>
      </c>
      <c r="M29" s="460"/>
      <c r="N29" s="460"/>
      <c r="O29" s="460"/>
      <c r="P29" s="499"/>
      <c r="Q29" s="459">
        <v>2210</v>
      </c>
      <c r="R29" s="460"/>
      <c r="S29" s="460"/>
      <c r="T29" s="460"/>
      <c r="U29" s="460"/>
      <c r="V29" s="499"/>
      <c r="W29" s="559"/>
      <c r="X29" s="560"/>
      <c r="Y29" s="561"/>
      <c r="Z29" s="458" t="s">
        <v>180</v>
      </c>
      <c r="AA29" s="438"/>
      <c r="AB29" s="438"/>
      <c r="AC29" s="438"/>
      <c r="AD29" s="438"/>
      <c r="AE29" s="438"/>
      <c r="AF29" s="438"/>
      <c r="AG29" s="439"/>
      <c r="AH29" s="459">
        <v>193</v>
      </c>
      <c r="AI29" s="460"/>
      <c r="AJ29" s="460"/>
      <c r="AK29" s="460"/>
      <c r="AL29" s="499"/>
      <c r="AM29" s="459">
        <v>601662</v>
      </c>
      <c r="AN29" s="460"/>
      <c r="AO29" s="460"/>
      <c r="AP29" s="460"/>
      <c r="AQ29" s="460"/>
      <c r="AR29" s="499"/>
      <c r="AS29" s="459">
        <v>3117</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625006</v>
      </c>
      <c r="BO29" s="409"/>
      <c r="BP29" s="409"/>
      <c r="BQ29" s="409"/>
      <c r="BR29" s="409"/>
      <c r="BS29" s="409"/>
      <c r="BT29" s="409"/>
      <c r="BU29" s="410"/>
      <c r="BV29" s="408">
        <v>624870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4836505</v>
      </c>
      <c r="BO30" s="582"/>
      <c r="BP30" s="582"/>
      <c r="BQ30" s="582"/>
      <c r="BR30" s="582"/>
      <c r="BS30" s="582"/>
      <c r="BT30" s="582"/>
      <c r="BU30" s="583"/>
      <c r="BV30" s="581">
        <v>4499946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会津若松地方広域市町村圏整備組合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会津若松土地開発公社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会津若松地方広域市町村圏整備組合　水道用水供給事業会計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会津美里振興公社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個別合併処理浄化槽事業特別会計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福島県市町村総合事務組合　一般会計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米夢の郷</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IF('各会計、関係団体の財政状況及び健全化判断比率'!B35="","",'各会計、関係団体の財政状況及び健全化判断比率'!B35)</f>
        <v>住宅用地造成事業特別会計</v>
      </c>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福島県市町村総合事務組合　消防補償等特別会計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10</v>
      </c>
      <c r="BF38" s="594"/>
      <c r="BG38" s="595" t="str">
        <f>IF('各会計、関係団体の財政状況及び健全化判断比率'!B36="","",'各会計、関係団体の財政状況及び健全化判断比率'!B36)</f>
        <v>工業団地造成事業特別会計</v>
      </c>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福島県市町村総合事務組合　消防賞じゅつ金特別会計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福島県市町村総合事務組合　非常勤職員公務災害補償特別会計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福島県市町村総合事務組合　自治会館管理特別会計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福島県後期高齢者医療広域連合　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福島県後期高齢者医療広域連合　　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8ltLSzk+RscluRoZ+anb0JDDWoIWTGenXQCzWg7xtebZAz/NQUevkcWN/LXGvahB+xA4+qA8H5ifY7GADNzmZg==" saltValue="Bh6uC5d2zv1tfOvl0s8W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555</v>
      </c>
      <c r="D34" s="1186"/>
      <c r="E34" s="1187"/>
      <c r="F34" s="32">
        <v>2.68</v>
      </c>
      <c r="G34" s="33">
        <v>3.03</v>
      </c>
      <c r="H34" s="33">
        <v>2.91</v>
      </c>
      <c r="I34" s="33">
        <v>3.74</v>
      </c>
      <c r="J34" s="34">
        <v>4.4400000000000004</v>
      </c>
      <c r="K34" s="22"/>
      <c r="L34" s="22"/>
      <c r="M34" s="22"/>
      <c r="N34" s="22"/>
      <c r="O34" s="22"/>
      <c r="P34" s="22"/>
    </row>
    <row r="35" spans="1:16" ht="39" customHeight="1">
      <c r="A35" s="22"/>
      <c r="B35" s="35"/>
      <c r="C35" s="1180" t="s">
        <v>556</v>
      </c>
      <c r="D35" s="1181"/>
      <c r="E35" s="1182"/>
      <c r="F35" s="36">
        <v>2.5099999999999998</v>
      </c>
      <c r="G35" s="37">
        <v>2.0299999999999998</v>
      </c>
      <c r="H35" s="37">
        <v>2.0299999999999998</v>
      </c>
      <c r="I35" s="37">
        <v>2.57</v>
      </c>
      <c r="J35" s="38">
        <v>3.29</v>
      </c>
      <c r="K35" s="22"/>
      <c r="L35" s="22"/>
      <c r="M35" s="22"/>
      <c r="N35" s="22"/>
      <c r="O35" s="22"/>
      <c r="P35" s="22"/>
    </row>
    <row r="36" spans="1:16" ht="39" customHeight="1">
      <c r="A36" s="22"/>
      <c r="B36" s="35"/>
      <c r="C36" s="1180" t="s">
        <v>557</v>
      </c>
      <c r="D36" s="1181"/>
      <c r="E36" s="1182"/>
      <c r="F36" s="36">
        <v>0.76</v>
      </c>
      <c r="G36" s="37">
        <v>1.1299999999999999</v>
      </c>
      <c r="H36" s="37">
        <v>1.1000000000000001</v>
      </c>
      <c r="I36" s="37">
        <v>1.56</v>
      </c>
      <c r="J36" s="38">
        <v>1.45</v>
      </c>
      <c r="K36" s="22"/>
      <c r="L36" s="22"/>
      <c r="M36" s="22"/>
      <c r="N36" s="22"/>
      <c r="O36" s="22"/>
      <c r="P36" s="22"/>
    </row>
    <row r="37" spans="1:16" ht="39" customHeight="1">
      <c r="A37" s="22"/>
      <c r="B37" s="35"/>
      <c r="C37" s="1180" t="s">
        <v>558</v>
      </c>
      <c r="D37" s="1181"/>
      <c r="E37" s="1182"/>
      <c r="F37" s="36">
        <v>0</v>
      </c>
      <c r="G37" s="37">
        <v>0</v>
      </c>
      <c r="H37" s="37">
        <v>0.62</v>
      </c>
      <c r="I37" s="37">
        <v>0.7</v>
      </c>
      <c r="J37" s="38">
        <v>0.66</v>
      </c>
      <c r="K37" s="22"/>
      <c r="L37" s="22"/>
      <c r="M37" s="22"/>
      <c r="N37" s="22"/>
      <c r="O37" s="22"/>
      <c r="P37" s="22"/>
    </row>
    <row r="38" spans="1:16" ht="39" customHeight="1">
      <c r="A38" s="22"/>
      <c r="B38" s="35"/>
      <c r="C38" s="1180" t="s">
        <v>559</v>
      </c>
      <c r="D38" s="1181"/>
      <c r="E38" s="1182"/>
      <c r="F38" s="36">
        <v>0.41</v>
      </c>
      <c r="G38" s="37">
        <v>0.38</v>
      </c>
      <c r="H38" s="37">
        <v>0.34</v>
      </c>
      <c r="I38" s="37">
        <v>0.14000000000000001</v>
      </c>
      <c r="J38" s="38">
        <v>0.22</v>
      </c>
      <c r="K38" s="22"/>
      <c r="L38" s="22"/>
      <c r="M38" s="22"/>
      <c r="N38" s="22"/>
      <c r="O38" s="22"/>
      <c r="P38" s="22"/>
    </row>
    <row r="39" spans="1:16" ht="39" customHeight="1">
      <c r="A39" s="22"/>
      <c r="B39" s="35"/>
      <c r="C39" s="1180" t="s">
        <v>560</v>
      </c>
      <c r="D39" s="1181"/>
      <c r="E39" s="1182"/>
      <c r="F39" s="36">
        <v>0.18</v>
      </c>
      <c r="G39" s="37">
        <v>0.22</v>
      </c>
      <c r="H39" s="37">
        <v>0.12</v>
      </c>
      <c r="I39" s="37">
        <v>0.21</v>
      </c>
      <c r="J39" s="38">
        <v>0.17</v>
      </c>
      <c r="K39" s="22"/>
      <c r="L39" s="22"/>
      <c r="M39" s="22"/>
      <c r="N39" s="22"/>
      <c r="O39" s="22"/>
      <c r="P39" s="22"/>
    </row>
    <row r="40" spans="1:16" ht="39" customHeight="1">
      <c r="A40" s="22"/>
      <c r="B40" s="35"/>
      <c r="C40" s="1180" t="s">
        <v>561</v>
      </c>
      <c r="D40" s="1181"/>
      <c r="E40" s="1182"/>
      <c r="F40" s="36">
        <v>2.59</v>
      </c>
      <c r="G40" s="37">
        <v>4.3899999999999997</v>
      </c>
      <c r="H40" s="37">
        <v>3.96</v>
      </c>
      <c r="I40" s="37">
        <v>3.25</v>
      </c>
      <c r="J40" s="38">
        <v>0.15</v>
      </c>
      <c r="K40" s="22"/>
      <c r="L40" s="22"/>
      <c r="M40" s="22"/>
      <c r="N40" s="22"/>
      <c r="O40" s="22"/>
      <c r="P40" s="22"/>
    </row>
    <row r="41" spans="1:16" ht="39" customHeight="1">
      <c r="A41" s="22"/>
      <c r="B41" s="35"/>
      <c r="C41" s="1180" t="s">
        <v>562</v>
      </c>
      <c r="D41" s="1181"/>
      <c r="E41" s="1182"/>
      <c r="F41" s="36">
        <v>0.04</v>
      </c>
      <c r="G41" s="37">
        <v>0.05</v>
      </c>
      <c r="H41" s="37">
        <v>0.04</v>
      </c>
      <c r="I41" s="37">
        <v>0.04</v>
      </c>
      <c r="J41" s="38">
        <v>0.05</v>
      </c>
      <c r="K41" s="22"/>
      <c r="L41" s="22"/>
      <c r="M41" s="22"/>
      <c r="N41" s="22"/>
      <c r="O41" s="22"/>
      <c r="P41" s="22"/>
    </row>
    <row r="42" spans="1:16" ht="39" customHeight="1">
      <c r="A42" s="22"/>
      <c r="B42" s="39"/>
      <c r="C42" s="1180" t="s">
        <v>563</v>
      </c>
      <c r="D42" s="1181"/>
      <c r="E42" s="1182"/>
      <c r="F42" s="36" t="s">
        <v>508</v>
      </c>
      <c r="G42" s="37" t="s">
        <v>508</v>
      </c>
      <c r="H42" s="37" t="s">
        <v>508</v>
      </c>
      <c r="I42" s="37" t="s">
        <v>508</v>
      </c>
      <c r="J42" s="38" t="s">
        <v>508</v>
      </c>
      <c r="K42" s="22"/>
      <c r="L42" s="22"/>
      <c r="M42" s="22"/>
      <c r="N42" s="22"/>
      <c r="O42" s="22"/>
      <c r="P42" s="22"/>
    </row>
    <row r="43" spans="1:16" ht="39" customHeight="1" thickBot="1">
      <c r="A43" s="22"/>
      <c r="B43" s="40"/>
      <c r="C43" s="1183" t="s">
        <v>564</v>
      </c>
      <c r="D43" s="1184"/>
      <c r="E43" s="1185"/>
      <c r="F43" s="41">
        <v>0.02</v>
      </c>
      <c r="G43" s="42">
        <v>0.03</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j5Z+mPrE4X4CSYuBcQee6T+jnOFT7HBBTKY4d34mrzqCiRRzhH5EAIkvH/dFj7syvCLB0a+0w0FTo2G86gjtg==" saltValue="gkaEWWAPau2iuG/F2M6X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11</v>
      </c>
      <c r="C45" s="1197"/>
      <c r="D45" s="58"/>
      <c r="E45" s="1202" t="s">
        <v>12</v>
      </c>
      <c r="F45" s="1202"/>
      <c r="G45" s="1202"/>
      <c r="H45" s="1202"/>
      <c r="I45" s="1202"/>
      <c r="J45" s="1203"/>
      <c r="K45" s="59">
        <v>1439</v>
      </c>
      <c r="L45" s="60">
        <v>1412</v>
      </c>
      <c r="M45" s="60">
        <v>1346</v>
      </c>
      <c r="N45" s="60">
        <v>1266</v>
      </c>
      <c r="O45" s="61">
        <v>1255</v>
      </c>
      <c r="P45" s="48"/>
      <c r="Q45" s="48"/>
      <c r="R45" s="48"/>
      <c r="S45" s="48"/>
      <c r="T45" s="48"/>
      <c r="U45" s="48"/>
    </row>
    <row r="46" spans="1:21" ht="30.75" customHeight="1">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c r="A48" s="48"/>
      <c r="B48" s="1198"/>
      <c r="C48" s="1199"/>
      <c r="D48" s="62"/>
      <c r="E48" s="1190" t="s">
        <v>15</v>
      </c>
      <c r="F48" s="1190"/>
      <c r="G48" s="1190"/>
      <c r="H48" s="1190"/>
      <c r="I48" s="1190"/>
      <c r="J48" s="1191"/>
      <c r="K48" s="63">
        <v>278</v>
      </c>
      <c r="L48" s="64">
        <v>281</v>
      </c>
      <c r="M48" s="64">
        <v>289</v>
      </c>
      <c r="N48" s="64">
        <v>282</v>
      </c>
      <c r="O48" s="65">
        <v>310</v>
      </c>
      <c r="P48" s="48"/>
      <c r="Q48" s="48"/>
      <c r="R48" s="48"/>
      <c r="S48" s="48"/>
      <c r="T48" s="48"/>
      <c r="U48" s="48"/>
    </row>
    <row r="49" spans="1:21" ht="30.75" customHeight="1">
      <c r="A49" s="48"/>
      <c r="B49" s="1198"/>
      <c r="C49" s="1199"/>
      <c r="D49" s="62"/>
      <c r="E49" s="1190" t="s">
        <v>16</v>
      </c>
      <c r="F49" s="1190"/>
      <c r="G49" s="1190"/>
      <c r="H49" s="1190"/>
      <c r="I49" s="1190"/>
      <c r="J49" s="1191"/>
      <c r="K49" s="63">
        <v>50</v>
      </c>
      <c r="L49" s="64">
        <v>37</v>
      </c>
      <c r="M49" s="64">
        <v>34</v>
      </c>
      <c r="N49" s="64">
        <v>26</v>
      </c>
      <c r="O49" s="65">
        <v>16</v>
      </c>
      <c r="P49" s="48"/>
      <c r="Q49" s="48"/>
      <c r="R49" s="48"/>
      <c r="S49" s="48"/>
      <c r="T49" s="48"/>
      <c r="U49" s="48"/>
    </row>
    <row r="50" spans="1:21" ht="30.75" customHeight="1">
      <c r="A50" s="48"/>
      <c r="B50" s="1198"/>
      <c r="C50" s="1199"/>
      <c r="D50" s="62"/>
      <c r="E50" s="1190" t="s">
        <v>17</v>
      </c>
      <c r="F50" s="1190"/>
      <c r="G50" s="1190"/>
      <c r="H50" s="1190"/>
      <c r="I50" s="1190"/>
      <c r="J50" s="1191"/>
      <c r="K50" s="63">
        <v>153</v>
      </c>
      <c r="L50" s="64">
        <v>96</v>
      </c>
      <c r="M50" s="64">
        <v>53</v>
      </c>
      <c r="N50" s="64">
        <v>23</v>
      </c>
      <c r="O50" s="65">
        <v>20</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508</v>
      </c>
      <c r="N51" s="64" t="s">
        <v>508</v>
      </c>
      <c r="O51" s="65" t="s">
        <v>508</v>
      </c>
      <c r="P51" s="48"/>
      <c r="Q51" s="48"/>
      <c r="R51" s="48"/>
      <c r="S51" s="48"/>
      <c r="T51" s="48"/>
      <c r="U51" s="48"/>
    </row>
    <row r="52" spans="1:21" ht="30.75" customHeight="1">
      <c r="A52" s="48"/>
      <c r="B52" s="1188" t="s">
        <v>19</v>
      </c>
      <c r="C52" s="1189"/>
      <c r="D52" s="66"/>
      <c r="E52" s="1190" t="s">
        <v>20</v>
      </c>
      <c r="F52" s="1190"/>
      <c r="G52" s="1190"/>
      <c r="H52" s="1190"/>
      <c r="I52" s="1190"/>
      <c r="J52" s="1191"/>
      <c r="K52" s="63">
        <v>1374</v>
      </c>
      <c r="L52" s="64">
        <v>1388</v>
      </c>
      <c r="M52" s="64">
        <v>1348</v>
      </c>
      <c r="N52" s="64">
        <v>1244</v>
      </c>
      <c r="O52" s="65">
        <v>1234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546</v>
      </c>
      <c r="L53" s="69">
        <v>438</v>
      </c>
      <c r="M53" s="69">
        <v>374</v>
      </c>
      <c r="N53" s="69">
        <v>353</v>
      </c>
      <c r="O53" s="70">
        <v>367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moWamJePD98vgJTHuPKsnHTHUe+vsj22IcJr8E6mu0Q14Kqcp/4pVki8EpHX0uvz6jsbPM5E2wBrZ3texXNhg==" saltValue="MZCBV4qDc1IrvSrNjSs3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04" t="s">
        <v>24</v>
      </c>
      <c r="C41" s="1205"/>
      <c r="D41" s="81"/>
      <c r="E41" s="1210" t="s">
        <v>25</v>
      </c>
      <c r="F41" s="1210"/>
      <c r="G41" s="1210"/>
      <c r="H41" s="1211"/>
      <c r="I41" s="82">
        <v>11313</v>
      </c>
      <c r="J41" s="83">
        <v>10568</v>
      </c>
      <c r="K41" s="83">
        <v>9855</v>
      </c>
      <c r="L41" s="83">
        <v>10456</v>
      </c>
      <c r="M41" s="84">
        <v>9828</v>
      </c>
    </row>
    <row r="42" spans="2:13" ht="27.75" customHeight="1">
      <c r="B42" s="1206"/>
      <c r="C42" s="1207"/>
      <c r="D42" s="85"/>
      <c r="E42" s="1212" t="s">
        <v>26</v>
      </c>
      <c r="F42" s="1212"/>
      <c r="G42" s="1212"/>
      <c r="H42" s="1213"/>
      <c r="I42" s="86">
        <v>836</v>
      </c>
      <c r="J42" s="87">
        <v>644</v>
      </c>
      <c r="K42" s="87">
        <v>497</v>
      </c>
      <c r="L42" s="87">
        <v>392</v>
      </c>
      <c r="M42" s="88">
        <v>309</v>
      </c>
    </row>
    <row r="43" spans="2:13" ht="27.75" customHeight="1">
      <c r="B43" s="1206"/>
      <c r="C43" s="1207"/>
      <c r="D43" s="85"/>
      <c r="E43" s="1212" t="s">
        <v>27</v>
      </c>
      <c r="F43" s="1212"/>
      <c r="G43" s="1212"/>
      <c r="H43" s="1213"/>
      <c r="I43" s="86">
        <v>4751</v>
      </c>
      <c r="J43" s="87">
        <v>4475</v>
      </c>
      <c r="K43" s="87">
        <v>4285</v>
      </c>
      <c r="L43" s="87">
        <v>4086</v>
      </c>
      <c r="M43" s="88">
        <v>3938</v>
      </c>
    </row>
    <row r="44" spans="2:13" ht="27.75" customHeight="1">
      <c r="B44" s="1206"/>
      <c r="C44" s="1207"/>
      <c r="D44" s="85"/>
      <c r="E44" s="1212" t="s">
        <v>28</v>
      </c>
      <c r="F44" s="1212"/>
      <c r="G44" s="1212"/>
      <c r="H44" s="1213"/>
      <c r="I44" s="86">
        <v>117</v>
      </c>
      <c r="J44" s="87">
        <v>86</v>
      </c>
      <c r="K44" s="87">
        <v>60</v>
      </c>
      <c r="L44" s="87">
        <v>50</v>
      </c>
      <c r="M44" s="88">
        <v>36</v>
      </c>
    </row>
    <row r="45" spans="2:13" ht="27.75" customHeight="1">
      <c r="B45" s="1206"/>
      <c r="C45" s="1207"/>
      <c r="D45" s="85"/>
      <c r="E45" s="1212" t="s">
        <v>29</v>
      </c>
      <c r="F45" s="1212"/>
      <c r="G45" s="1212"/>
      <c r="H45" s="1213"/>
      <c r="I45" s="86">
        <v>2493</v>
      </c>
      <c r="J45" s="87">
        <v>2303</v>
      </c>
      <c r="K45" s="87">
        <v>2131</v>
      </c>
      <c r="L45" s="87">
        <v>2022</v>
      </c>
      <c r="M45" s="88">
        <v>1715</v>
      </c>
    </row>
    <row r="46" spans="2:13" ht="27.75" customHeight="1">
      <c r="B46" s="1206"/>
      <c r="C46" s="1207"/>
      <c r="D46" s="89"/>
      <c r="E46" s="1212" t="s">
        <v>30</v>
      </c>
      <c r="F46" s="1212"/>
      <c r="G46" s="1212"/>
      <c r="H46" s="1213"/>
      <c r="I46" s="86" t="s">
        <v>508</v>
      </c>
      <c r="J46" s="87" t="s">
        <v>508</v>
      </c>
      <c r="K46" s="87" t="s">
        <v>508</v>
      </c>
      <c r="L46" s="87" t="s">
        <v>508</v>
      </c>
      <c r="M46" s="88" t="s">
        <v>508</v>
      </c>
    </row>
    <row r="47" spans="2:13" ht="27.75" customHeight="1">
      <c r="B47" s="1206"/>
      <c r="C47" s="1207"/>
      <c r="D47" s="90"/>
      <c r="E47" s="1214" t="s">
        <v>31</v>
      </c>
      <c r="F47" s="1215"/>
      <c r="G47" s="1215"/>
      <c r="H47" s="1216"/>
      <c r="I47" s="86" t="s">
        <v>508</v>
      </c>
      <c r="J47" s="87" t="s">
        <v>508</v>
      </c>
      <c r="K47" s="87" t="s">
        <v>508</v>
      </c>
      <c r="L47" s="87" t="s">
        <v>508</v>
      </c>
      <c r="M47" s="88" t="s">
        <v>508</v>
      </c>
    </row>
    <row r="48" spans="2:13" ht="27.75" customHeight="1">
      <c r="B48" s="1206"/>
      <c r="C48" s="1207"/>
      <c r="D48" s="85"/>
      <c r="E48" s="1212" t="s">
        <v>32</v>
      </c>
      <c r="F48" s="1212"/>
      <c r="G48" s="1212"/>
      <c r="H48" s="1213"/>
      <c r="I48" s="86" t="s">
        <v>508</v>
      </c>
      <c r="J48" s="87" t="s">
        <v>508</v>
      </c>
      <c r="K48" s="87" t="s">
        <v>508</v>
      </c>
      <c r="L48" s="87" t="s">
        <v>508</v>
      </c>
      <c r="M48" s="88" t="s">
        <v>508</v>
      </c>
    </row>
    <row r="49" spans="2:13" ht="27.75" customHeight="1">
      <c r="B49" s="1208"/>
      <c r="C49" s="1209"/>
      <c r="D49" s="85"/>
      <c r="E49" s="1212" t="s">
        <v>33</v>
      </c>
      <c r="F49" s="1212"/>
      <c r="G49" s="1212"/>
      <c r="H49" s="1213"/>
      <c r="I49" s="86" t="s">
        <v>508</v>
      </c>
      <c r="J49" s="87" t="s">
        <v>508</v>
      </c>
      <c r="K49" s="87" t="s">
        <v>508</v>
      </c>
      <c r="L49" s="87" t="s">
        <v>508</v>
      </c>
      <c r="M49" s="88" t="s">
        <v>508</v>
      </c>
    </row>
    <row r="50" spans="2:13" ht="27.75" customHeight="1">
      <c r="B50" s="1217" t="s">
        <v>34</v>
      </c>
      <c r="C50" s="1218"/>
      <c r="D50" s="91"/>
      <c r="E50" s="1212" t="s">
        <v>35</v>
      </c>
      <c r="F50" s="1212"/>
      <c r="G50" s="1212"/>
      <c r="H50" s="1213"/>
      <c r="I50" s="86">
        <v>6095</v>
      </c>
      <c r="J50" s="87">
        <v>6819</v>
      </c>
      <c r="K50" s="87">
        <v>7970</v>
      </c>
      <c r="L50" s="87">
        <v>8520</v>
      </c>
      <c r="M50" s="88">
        <v>8897</v>
      </c>
    </row>
    <row r="51" spans="2:13" ht="27.75" customHeight="1">
      <c r="B51" s="1206"/>
      <c r="C51" s="1207"/>
      <c r="D51" s="85"/>
      <c r="E51" s="1212" t="s">
        <v>36</v>
      </c>
      <c r="F51" s="1212"/>
      <c r="G51" s="1212"/>
      <c r="H51" s="1213"/>
      <c r="I51" s="86">
        <v>472</v>
      </c>
      <c r="J51" s="87">
        <v>410</v>
      </c>
      <c r="K51" s="87">
        <v>344</v>
      </c>
      <c r="L51" s="87">
        <v>294</v>
      </c>
      <c r="M51" s="88">
        <v>248</v>
      </c>
    </row>
    <row r="52" spans="2:13" ht="27.75" customHeight="1">
      <c r="B52" s="1208"/>
      <c r="C52" s="1209"/>
      <c r="D52" s="85"/>
      <c r="E52" s="1212" t="s">
        <v>37</v>
      </c>
      <c r="F52" s="1212"/>
      <c r="G52" s="1212"/>
      <c r="H52" s="1213"/>
      <c r="I52" s="86">
        <v>11682</v>
      </c>
      <c r="J52" s="87">
        <v>11157</v>
      </c>
      <c r="K52" s="87">
        <v>10187</v>
      </c>
      <c r="L52" s="87">
        <v>10636</v>
      </c>
      <c r="M52" s="88">
        <v>10310</v>
      </c>
    </row>
    <row r="53" spans="2:13" ht="27.75" customHeight="1" thickBot="1">
      <c r="B53" s="1219" t="s">
        <v>38</v>
      </c>
      <c r="C53" s="1220"/>
      <c r="D53" s="92"/>
      <c r="E53" s="1221" t="s">
        <v>39</v>
      </c>
      <c r="F53" s="1221"/>
      <c r="G53" s="1221"/>
      <c r="H53" s="1222"/>
      <c r="I53" s="93">
        <v>1261</v>
      </c>
      <c r="J53" s="94">
        <v>-308</v>
      </c>
      <c r="K53" s="94">
        <v>-1672</v>
      </c>
      <c r="L53" s="94">
        <v>-2445</v>
      </c>
      <c r="M53" s="95">
        <v>-3630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WsDcxCzw/r9eBdSxa7XAJAuY09k/zHGU3v1H+bIIUNMJ2Cb4O936MUgkYsYy18bUOe5IHFLy0zzY6dsInxHQ==" saltValue="mrz1TDeTUTt0uogf/m3d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0" zoomScale="70" zoomScaleNormal="70" zoomScaleSheetLayoutView="100" workbookViewId="0">
      <selection activeCell="H63" sqref="H63"/>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1" t="s">
        <v>42</v>
      </c>
      <c r="D55" s="1231"/>
      <c r="E55" s="1232"/>
      <c r="F55" s="107">
        <v>3030</v>
      </c>
      <c r="G55" s="107">
        <v>3308</v>
      </c>
      <c r="H55" s="108">
        <v>3341</v>
      </c>
    </row>
    <row r="56" spans="2:8" ht="52.5" customHeight="1">
      <c r="B56" s="109"/>
      <c r="C56" s="1233" t="s">
        <v>43</v>
      </c>
      <c r="D56" s="1233"/>
      <c r="E56" s="1234"/>
      <c r="F56" s="110">
        <v>625</v>
      </c>
      <c r="G56" s="110">
        <v>625</v>
      </c>
      <c r="H56" s="111">
        <v>625</v>
      </c>
    </row>
    <row r="57" spans="2:8" ht="53.25" customHeight="1">
      <c r="B57" s="109"/>
      <c r="C57" s="1235" t="s">
        <v>44</v>
      </c>
      <c r="D57" s="1235"/>
      <c r="E57" s="1236"/>
      <c r="F57" s="112">
        <v>4247</v>
      </c>
      <c r="G57" s="112">
        <v>4500</v>
      </c>
      <c r="H57" s="113">
        <v>4837</v>
      </c>
    </row>
    <row r="58" spans="2:8" ht="45.75" customHeight="1">
      <c r="B58" s="114"/>
      <c r="C58" s="1223" t="s">
        <v>577</v>
      </c>
      <c r="D58" s="1224"/>
      <c r="E58" s="1225"/>
      <c r="F58" s="115">
        <v>2703</v>
      </c>
      <c r="G58" s="115">
        <v>3017</v>
      </c>
      <c r="H58" s="116">
        <v>3450</v>
      </c>
    </row>
    <row r="59" spans="2:8" ht="45.75" customHeight="1">
      <c r="B59" s="114"/>
      <c r="C59" s="1223" t="s">
        <v>578</v>
      </c>
      <c r="D59" s="1224"/>
      <c r="E59" s="1225"/>
      <c r="F59" s="115">
        <v>956</v>
      </c>
      <c r="G59" s="115">
        <v>877</v>
      </c>
      <c r="H59" s="116">
        <v>817</v>
      </c>
    </row>
    <row r="60" spans="2:8" ht="45.75" customHeight="1">
      <c r="B60" s="114"/>
      <c r="C60" s="1223" t="s">
        <v>579</v>
      </c>
      <c r="D60" s="1224"/>
      <c r="E60" s="1225"/>
      <c r="F60" s="115">
        <v>249</v>
      </c>
      <c r="G60" s="115">
        <v>250</v>
      </c>
      <c r="H60" s="116">
        <v>250</v>
      </c>
    </row>
    <row r="61" spans="2:8" ht="45.75" customHeight="1">
      <c r="B61" s="114"/>
      <c r="C61" s="1223" t="s">
        <v>580</v>
      </c>
      <c r="D61" s="1224"/>
      <c r="E61" s="1225"/>
      <c r="F61" s="115">
        <v>177</v>
      </c>
      <c r="G61" s="115">
        <v>240</v>
      </c>
      <c r="H61" s="116">
        <v>199</v>
      </c>
    </row>
    <row r="62" spans="2:8" ht="45.75" customHeight="1" thickBot="1">
      <c r="B62" s="117"/>
      <c r="C62" s="1226" t="s">
        <v>581</v>
      </c>
      <c r="D62" s="1227"/>
      <c r="E62" s="1228"/>
      <c r="F62" s="118">
        <v>69</v>
      </c>
      <c r="G62" s="118">
        <v>68</v>
      </c>
      <c r="H62" s="119">
        <v>72</v>
      </c>
    </row>
    <row r="63" spans="2:8" ht="52.5" customHeight="1" thickBot="1">
      <c r="B63" s="120"/>
      <c r="C63" s="1229" t="s">
        <v>45</v>
      </c>
      <c r="D63" s="1229"/>
      <c r="E63" s="1230"/>
      <c r="F63" s="121">
        <v>7902</v>
      </c>
      <c r="G63" s="121">
        <v>8432</v>
      </c>
      <c r="H63" s="122">
        <v>8803</v>
      </c>
    </row>
    <row r="64" spans="2:8" ht="15" customHeight="1"/>
    <row r="65" ht="0" hidden="1" customHeight="1"/>
    <row r="66" ht="0" hidden="1" customHeight="1"/>
  </sheetData>
  <sheetProtection algorithmName="SHA-512" hashValue="mUoJZo4Jp+GMOP79lrSeieDyBgsbeT89hN42s5ronFur5eBZtLtpog9XftK7C1RCj5CVXKPo0NS1sFaTgK0Tfg==" saltValue="FUFCG5kxCPDQcfzgD9UW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55" zoomScaleNormal="100" zoomScaleSheetLayoutView="55" workbookViewId="0">
      <selection activeCell="AN65" sqref="AN65:DC69"/>
    </sheetView>
  </sheetViews>
  <sheetFormatPr defaultColWidth="0" defaultRowHeight="13.5" customHeight="1" zeroHeight="1"/>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c r="DD19" s="1239"/>
      <c r="DE19" s="1239"/>
    </row>
    <row r="20" spans="1:351" ht="13.2">
      <c r="DD20" s="1239"/>
      <c r="DE20" s="1239"/>
    </row>
    <row r="21" spans="1:351" ht="16.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c r="B22" s="1246"/>
      <c r="MM22" s="1245"/>
    </row>
    <row r="23" spans="1:351" ht="13.2">
      <c r="B23" s="1246"/>
    </row>
    <row r="24" spans="1:351" ht="13.2">
      <c r="B24" s="1246"/>
    </row>
    <row r="25" spans="1:351" ht="13.2">
      <c r="B25" s="1246"/>
    </row>
    <row r="26" spans="1:351" ht="13.2">
      <c r="B26" s="1246"/>
    </row>
    <row r="27" spans="1:351" ht="13.2">
      <c r="B27" s="1246"/>
    </row>
    <row r="28" spans="1:351" ht="13.2">
      <c r="B28" s="1246"/>
    </row>
    <row r="29" spans="1:351" ht="13.2">
      <c r="B29" s="1246"/>
    </row>
    <row r="30" spans="1:351" ht="13.2">
      <c r="B30" s="1246"/>
    </row>
    <row r="31" spans="1:351" ht="13.2">
      <c r="B31" s="1246"/>
    </row>
    <row r="32" spans="1:351" ht="13.2">
      <c r="B32" s="1246"/>
    </row>
    <row r="33" spans="2:109" ht="13.2">
      <c r="B33" s="1246"/>
    </row>
    <row r="34" spans="2:109" ht="13.2">
      <c r="B34" s="1246"/>
    </row>
    <row r="35" spans="2:109" ht="13.2">
      <c r="B35" s="1246"/>
    </row>
    <row r="36" spans="2:109" ht="13.2">
      <c r="B36" s="1246"/>
    </row>
    <row r="37" spans="2:109" ht="13.2">
      <c r="B37" s="1246"/>
    </row>
    <row r="38" spans="2:109" ht="13.2">
      <c r="B38" s="1246"/>
    </row>
    <row r="39" spans="2:109" ht="13.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c r="B40" s="1251"/>
      <c r="DD40" s="1251"/>
      <c r="DE40" s="1239"/>
    </row>
    <row r="41" spans="2:109" ht="16.2">
      <c r="B41" s="1252" t="s">
        <v>584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c r="B42" s="1246"/>
      <c r="G42" s="1253"/>
      <c r="I42" s="1254"/>
      <c r="J42" s="1254"/>
      <c r="K42" s="1254"/>
      <c r="AM42" s="1253"/>
      <c r="AN42" s="1253" t="s">
        <v>585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c r="B49" s="1246"/>
      <c r="AN49" s="1239" t="s">
        <v>587</v>
      </c>
    </row>
    <row r="50" spans="1:109" ht="13.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588</v>
      </c>
      <c r="AO51" s="1275"/>
      <c r="AP51" s="1275"/>
      <c r="AQ51" s="1275"/>
      <c r="AR51" s="1275"/>
      <c r="AS51" s="1275"/>
      <c r="AT51" s="1275"/>
      <c r="AU51" s="1275"/>
      <c r="AV51" s="1275"/>
      <c r="AW51" s="1275"/>
      <c r="AX51" s="1275"/>
      <c r="AY51" s="1275"/>
      <c r="AZ51" s="1275"/>
      <c r="BA51" s="1275"/>
      <c r="BB51" s="1275" t="s">
        <v>589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ht="13.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49.3</v>
      </c>
      <c r="CO53" s="1277"/>
      <c r="CP53" s="1277"/>
      <c r="CQ53" s="1277"/>
      <c r="CR53" s="1277"/>
      <c r="CS53" s="1277"/>
      <c r="CT53" s="1277"/>
      <c r="CU53" s="1277"/>
      <c r="CV53" s="1276"/>
      <c r="CW53" s="1277"/>
      <c r="CX53" s="1277"/>
      <c r="CY53" s="1277"/>
      <c r="CZ53" s="1277"/>
      <c r="DA53" s="1277"/>
      <c r="DB53" s="1277"/>
      <c r="DC53" s="1277"/>
    </row>
    <row r="54" spans="1:109" ht="13.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c r="A55" s="1254"/>
      <c r="B55" s="1246"/>
      <c r="G55" s="1265"/>
      <c r="H55" s="1265"/>
      <c r="I55" s="1265"/>
      <c r="J55" s="1265"/>
      <c r="K55" s="1274"/>
      <c r="L55" s="1274"/>
      <c r="M55" s="1274"/>
      <c r="N55" s="1274"/>
      <c r="AN55" s="1271" t="s">
        <v>591</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15.5</v>
      </c>
      <c r="CO55" s="1277"/>
      <c r="CP55" s="1277"/>
      <c r="CQ55" s="1277"/>
      <c r="CR55" s="1277"/>
      <c r="CS55" s="1277"/>
      <c r="CT55" s="1277"/>
      <c r="CU55" s="1277"/>
      <c r="CV55" s="1276"/>
      <c r="CW55" s="1277"/>
      <c r="CX55" s="1277"/>
      <c r="CY55" s="1277"/>
      <c r="CZ55" s="1277"/>
      <c r="DA55" s="1277"/>
      <c r="DB55" s="1277"/>
      <c r="DC55" s="1277"/>
    </row>
    <row r="56" spans="1:109" ht="13.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c r="B63" s="1286" t="s">
        <v>592</v>
      </c>
    </row>
    <row r="64" spans="1:109" ht="13.2">
      <c r="B64" s="1246"/>
      <c r="G64" s="1253"/>
      <c r="I64" s="1287"/>
      <c r="J64" s="1287"/>
      <c r="K64" s="1287"/>
      <c r="L64" s="1287"/>
      <c r="M64" s="1287"/>
      <c r="N64" s="1288"/>
      <c r="AM64" s="1253"/>
      <c r="AN64" s="1253" t="s">
        <v>585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c r="B65" s="1246"/>
      <c r="AN65" s="1255" t="s">
        <v>593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c r="B71" s="1246"/>
      <c r="G71" s="1292"/>
      <c r="I71" s="1293"/>
      <c r="J71" s="1290"/>
      <c r="K71" s="1290"/>
      <c r="L71" s="1291"/>
      <c r="M71" s="1290"/>
      <c r="N71" s="1291"/>
      <c r="AM71" s="1292"/>
      <c r="AN71" s="1239" t="s">
        <v>587</v>
      </c>
    </row>
    <row r="72" spans="2:107" ht="13.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ht="13.2">
      <c r="B73" s="1246"/>
      <c r="G73" s="1272"/>
      <c r="H73" s="1272"/>
      <c r="I73" s="1272"/>
      <c r="J73" s="1272"/>
      <c r="K73" s="1294"/>
      <c r="L73" s="1294"/>
      <c r="M73" s="1294"/>
      <c r="N73" s="1294"/>
      <c r="AM73" s="1264"/>
      <c r="AN73" s="1275" t="s">
        <v>588</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v>19.100000000000001</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594</v>
      </c>
      <c r="BC75" s="1275"/>
      <c r="BD75" s="1275"/>
      <c r="BE75" s="1275"/>
      <c r="BF75" s="1275"/>
      <c r="BG75" s="1275"/>
      <c r="BH75" s="1275"/>
      <c r="BI75" s="1275"/>
      <c r="BJ75" s="1275"/>
      <c r="BK75" s="1275"/>
      <c r="BL75" s="1275"/>
      <c r="BM75" s="1275"/>
      <c r="BN75" s="1275"/>
      <c r="BO75" s="1275"/>
      <c r="BP75" s="1277">
        <v>10</v>
      </c>
      <c r="BQ75" s="1277"/>
      <c r="BR75" s="1277"/>
      <c r="BS75" s="1277"/>
      <c r="BT75" s="1277"/>
      <c r="BU75" s="1277"/>
      <c r="BV75" s="1277"/>
      <c r="BW75" s="1277"/>
      <c r="BX75" s="1277">
        <v>8.3000000000000007</v>
      </c>
      <c r="BY75" s="1277"/>
      <c r="BZ75" s="1277"/>
      <c r="CA75" s="1277"/>
      <c r="CB75" s="1277"/>
      <c r="CC75" s="1277"/>
      <c r="CD75" s="1277"/>
      <c r="CE75" s="1277"/>
      <c r="CF75" s="1277">
        <v>6.8</v>
      </c>
      <c r="CG75" s="1277"/>
      <c r="CH75" s="1277"/>
      <c r="CI75" s="1277"/>
      <c r="CJ75" s="1277"/>
      <c r="CK75" s="1277"/>
      <c r="CL75" s="1277"/>
      <c r="CM75" s="1277"/>
      <c r="CN75" s="1277">
        <v>5.9</v>
      </c>
      <c r="CO75" s="1277"/>
      <c r="CP75" s="1277"/>
      <c r="CQ75" s="1277"/>
      <c r="CR75" s="1277"/>
      <c r="CS75" s="1277"/>
      <c r="CT75" s="1277"/>
      <c r="CU75" s="1277"/>
      <c r="CV75" s="1277">
        <v>5.6</v>
      </c>
      <c r="CW75" s="1277"/>
      <c r="CX75" s="1277"/>
      <c r="CY75" s="1277"/>
      <c r="CZ75" s="1277"/>
      <c r="DA75" s="1277"/>
      <c r="DB75" s="1277"/>
      <c r="DC75" s="1277"/>
    </row>
    <row r="76" spans="2:107" ht="13.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c r="B77" s="1246"/>
      <c r="G77" s="1265"/>
      <c r="H77" s="1265"/>
      <c r="I77" s="1265"/>
      <c r="J77" s="1265"/>
      <c r="K77" s="1294"/>
      <c r="L77" s="1294"/>
      <c r="M77" s="1294"/>
      <c r="N77" s="1294"/>
      <c r="AN77" s="1271" t="s">
        <v>591</v>
      </c>
      <c r="AO77" s="1271"/>
      <c r="AP77" s="1271"/>
      <c r="AQ77" s="1271"/>
      <c r="AR77" s="1271"/>
      <c r="AS77" s="1271"/>
      <c r="AT77" s="1271"/>
      <c r="AU77" s="1271"/>
      <c r="AV77" s="1271"/>
      <c r="AW77" s="1271"/>
      <c r="AX77" s="1271"/>
      <c r="AY77" s="1271"/>
      <c r="AZ77" s="1271"/>
      <c r="BA77" s="1271"/>
      <c r="BB77" s="1275" t="s">
        <v>589</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ht="13.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594</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ht="13.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c r="B81" s="1246"/>
    </row>
    <row r="82" spans="2:109" ht="16.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c r="DD84" s="1239"/>
      <c r="DE84" s="1239"/>
    </row>
    <row r="85" spans="2:109" ht="13.2">
      <c r="DD85" s="1239"/>
      <c r="DE85" s="1239"/>
    </row>
    <row r="86" spans="2:109" ht="13.2" hidden="1">
      <c r="DD86" s="1239"/>
      <c r="DE86" s="1239"/>
    </row>
    <row r="87" spans="2:109" ht="13.2" hidden="1">
      <c r="K87" s="1297"/>
      <c r="AQ87" s="1297"/>
      <c r="BC87" s="1297"/>
      <c r="BO87" s="1297"/>
      <c r="CA87" s="1297"/>
      <c r="CM87" s="1297"/>
      <c r="CY87" s="1297"/>
      <c r="DD87" s="1239"/>
      <c r="DE87" s="1239"/>
    </row>
    <row r="88" spans="2:109" ht="13.2" hidden="1">
      <c r="DD88" s="1239"/>
      <c r="DE88" s="1239"/>
    </row>
    <row r="89" spans="2:109" ht="13.2" hidden="1">
      <c r="DD89" s="1239"/>
      <c r="DE89" s="1239"/>
    </row>
    <row r="90" spans="2:109" ht="13.2" hidden="1">
      <c r="DD90" s="1239"/>
      <c r="DE90" s="1239"/>
    </row>
    <row r="91" spans="2:109" ht="13.2"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7SOumm1nn87yQnumSy0tVKuSna6JKumG9CWh8mgsrmNo4gAl4I7OGlBd7HFuLc19SVHw6U/7sQ4H/NTadoHOQ==" saltValue="COd9CbGkJI07MlB+Dq+i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N65" sqref="AN65:DC6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6uibx7QbfqGdPDi/aVrXcSkgI/vfBuK8fxbD7T4CU+kgq3aVeXal4+FUeleKZONkcCjJXfwIQoQLlflkWGT3Q==" saltValue="59cmu2+6j/c4L6EpmV2S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N65" sqref="AN65:DC6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B4GqRbBErNISPz+kYFCdLMqM3uxCbLc1yR7UpdkHEBEqUoyeSA8MPFZFPFyQj8L9aPgnmuS/GUzIuBDmVzPIw==" saltValue="ow7CgFPuBCsCo7zfkfIm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21480</v>
      </c>
      <c r="E3" s="141"/>
      <c r="F3" s="142">
        <v>53270</v>
      </c>
      <c r="G3" s="143"/>
      <c r="H3" s="144"/>
    </row>
    <row r="4" spans="1:8">
      <c r="A4" s="145"/>
      <c r="B4" s="146"/>
      <c r="C4" s="147"/>
      <c r="D4" s="148">
        <v>5795</v>
      </c>
      <c r="E4" s="149"/>
      <c r="F4" s="150">
        <v>24316</v>
      </c>
      <c r="G4" s="151"/>
      <c r="H4" s="152"/>
    </row>
    <row r="5" spans="1:8">
      <c r="A5" s="133" t="s">
        <v>542</v>
      </c>
      <c r="B5" s="138"/>
      <c r="C5" s="139"/>
      <c r="D5" s="140">
        <v>35075</v>
      </c>
      <c r="E5" s="141"/>
      <c r="F5" s="142">
        <v>53292</v>
      </c>
      <c r="G5" s="143"/>
      <c r="H5" s="144"/>
    </row>
    <row r="6" spans="1:8">
      <c r="A6" s="145"/>
      <c r="B6" s="146"/>
      <c r="C6" s="147"/>
      <c r="D6" s="148">
        <v>14493</v>
      </c>
      <c r="E6" s="149"/>
      <c r="F6" s="150">
        <v>28900</v>
      </c>
      <c r="G6" s="151"/>
      <c r="H6" s="152"/>
    </row>
    <row r="7" spans="1:8">
      <c r="A7" s="133" t="s">
        <v>543</v>
      </c>
      <c r="B7" s="138"/>
      <c r="C7" s="139"/>
      <c r="D7" s="140">
        <v>31132</v>
      </c>
      <c r="E7" s="141"/>
      <c r="F7" s="142">
        <v>56894</v>
      </c>
      <c r="G7" s="143"/>
      <c r="H7" s="144"/>
    </row>
    <row r="8" spans="1:8">
      <c r="A8" s="145"/>
      <c r="B8" s="146"/>
      <c r="C8" s="147"/>
      <c r="D8" s="148">
        <v>13317</v>
      </c>
      <c r="E8" s="149"/>
      <c r="F8" s="150">
        <v>32548</v>
      </c>
      <c r="G8" s="151"/>
      <c r="H8" s="152"/>
    </row>
    <row r="9" spans="1:8">
      <c r="A9" s="133" t="s">
        <v>544</v>
      </c>
      <c r="B9" s="138"/>
      <c r="C9" s="139"/>
      <c r="D9" s="140">
        <v>102782</v>
      </c>
      <c r="E9" s="141"/>
      <c r="F9" s="142">
        <v>57122</v>
      </c>
      <c r="G9" s="143"/>
      <c r="H9" s="144"/>
    </row>
    <row r="10" spans="1:8">
      <c r="A10" s="145"/>
      <c r="B10" s="146"/>
      <c r="C10" s="147"/>
      <c r="D10" s="148">
        <v>82235</v>
      </c>
      <c r="E10" s="149"/>
      <c r="F10" s="150">
        <v>36191</v>
      </c>
      <c r="G10" s="151"/>
      <c r="H10" s="152"/>
    </row>
    <row r="11" spans="1:8">
      <c r="A11" s="133" t="s">
        <v>545</v>
      </c>
      <c r="B11" s="138"/>
      <c r="C11" s="139"/>
      <c r="D11" s="140">
        <v>39460</v>
      </c>
      <c r="E11" s="141"/>
      <c r="F11" s="142">
        <v>53655</v>
      </c>
      <c r="G11" s="143"/>
      <c r="H11" s="144"/>
    </row>
    <row r="12" spans="1:8">
      <c r="A12" s="145"/>
      <c r="B12" s="146"/>
      <c r="C12" s="153"/>
      <c r="D12" s="148">
        <v>23828</v>
      </c>
      <c r="E12" s="149"/>
      <c r="F12" s="150">
        <v>32719</v>
      </c>
      <c r="G12" s="151"/>
      <c r="H12" s="152"/>
    </row>
    <row r="13" spans="1:8">
      <c r="A13" s="133"/>
      <c r="B13" s="138"/>
      <c r="C13" s="154"/>
      <c r="D13" s="155">
        <v>45986</v>
      </c>
      <c r="E13" s="156"/>
      <c r="F13" s="157">
        <v>54847</v>
      </c>
      <c r="G13" s="158"/>
      <c r="H13" s="144"/>
    </row>
    <row r="14" spans="1:8">
      <c r="A14" s="145"/>
      <c r="B14" s="146"/>
      <c r="C14" s="147"/>
      <c r="D14" s="148">
        <v>27934</v>
      </c>
      <c r="E14" s="149"/>
      <c r="F14" s="150">
        <v>30935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v>
      </c>
      <c r="C19" s="159">
        <f>ROUND(VALUE(SUBSTITUTE(実質収支比率等に係る経年分析!G$48,"▲","-")),2)</f>
        <v>4.3899999999999997</v>
      </c>
      <c r="D19" s="159">
        <f>ROUND(VALUE(SUBSTITUTE(実質収支比率等に係る経年分析!H$48,"▲","-")),2)</f>
        <v>3.97</v>
      </c>
      <c r="E19" s="159">
        <f>ROUND(VALUE(SUBSTITUTE(実質収支比率等に係る経年分析!I$48,"▲","-")),2)</f>
        <v>3.37</v>
      </c>
      <c r="F19" s="159">
        <f>ROUND(VALUE(SUBSTITUTE(実質収支比率等に係る経年分析!J$48,"▲","-")),2)</f>
        <v>3</v>
      </c>
    </row>
    <row r="20" spans="1:11">
      <c r="A20" s="159" t="s">
        <v>49</v>
      </c>
      <c r="B20" s="159">
        <f>ROUND(VALUE(SUBSTITUTE(実質収支比率等に係る経年分析!F$47,"▲","-")),2)</f>
        <v>22.69</v>
      </c>
      <c r="C20" s="159">
        <f>ROUND(VALUE(SUBSTITUTE(実質収支比率等に係る経年分析!G$47,"▲","-")),2)</f>
        <v>30.58</v>
      </c>
      <c r="D20" s="159">
        <f>ROUND(VALUE(SUBSTITUTE(実質収支比率等に係る経年分析!H$47,"▲","-")),2)</f>
        <v>38.22</v>
      </c>
      <c r="E20" s="159">
        <f>ROUND(VALUE(SUBSTITUTE(実質収支比率等に係る経年分析!I$47,"▲","-")),2)</f>
        <v>43.43</v>
      </c>
      <c r="F20" s="159">
        <f>ROUND(VALUE(SUBSTITUTE(実質収支比率等に係る経年分析!J$47,"▲","-")),2)</f>
        <v>44.94</v>
      </c>
    </row>
    <row r="21" spans="1:11">
      <c r="A21" s="159" t="s">
        <v>50</v>
      </c>
      <c r="B21" s="159">
        <f>IF(ISNUMBER(VALUE(SUBSTITUTE(実質収支比率等に係る経年分析!F$49,"▲","-"))),ROUND(VALUE(SUBSTITUTE(実質収支比率等に係る経年分析!F$49,"▲","-")),2),NA())</f>
        <v>8.67</v>
      </c>
      <c r="C21" s="159">
        <f>IF(ISNUMBER(VALUE(SUBSTITUTE(実質収支比率等に係る経年分析!G$49,"▲","-"))),ROUND(VALUE(SUBSTITUTE(実質収支比率等に係る経年分析!G$49,"▲","-")),2),NA())</f>
        <v>9.7799999999999994</v>
      </c>
      <c r="D21" s="159">
        <f>IF(ISNUMBER(VALUE(SUBSTITUTE(実質収支比率等に係る経年分析!H$49,"▲","-"))),ROUND(VALUE(SUBSTITUTE(実質収支比率等に係る経年分析!H$49,"▲","-")),2),NA())</f>
        <v>7.98</v>
      </c>
      <c r="E21" s="159">
        <f>IF(ISNUMBER(VALUE(SUBSTITUTE(実質収支比率等に係る経年分析!I$49,"▲","-"))),ROUND(VALUE(SUBSTITUTE(実質収支比率等に係る経年分析!I$49,"▲","-")),2),NA())</f>
        <v>2.89</v>
      </c>
      <c r="F21" s="159">
        <f>IF(ISNUMBER(VALUE(SUBSTITUTE(実質収支比率等に係る経年分析!J$49,"▲","-"))),ROUND(VALUE(SUBSTITUTE(実質収支比率等に係る経年分析!J$49,"▲","-")),2),NA())</f>
        <v>2.4900000000000002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2.59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4.3899999999999997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3.96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3.25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住宅用地造成事業特別会計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工業団地造成事業特別会計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2.5099999999999998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2.0299999999999998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3.29</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4.4400000000000004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1374</v>
      </c>
      <c r="E42" s="161"/>
      <c r="F42" s="161"/>
      <c r="G42" s="161">
        <f>'実質公債費比率（分子）の構造'!L$52</f>
        <v>1388</v>
      </c>
      <c r="H42" s="161"/>
      <c r="I42" s="161"/>
      <c r="J42" s="161">
        <f>'実質公債費比率（分子）の構造'!M$52</f>
        <v>1348</v>
      </c>
      <c r="K42" s="161"/>
      <c r="L42" s="161"/>
      <c r="M42" s="161">
        <f>'実質公債費比率（分子）の構造'!N$52</f>
        <v>1244</v>
      </c>
      <c r="N42" s="161"/>
      <c r="O42" s="161"/>
      <c r="P42" s="161">
        <f>'実質公債費比率（分子）の構造'!O$52</f>
        <v>1234</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153</v>
      </c>
      <c r="C44" s="161"/>
      <c r="D44" s="161"/>
      <c r="E44" s="161">
        <f>'実質公債費比率（分子）の構造'!L$50</f>
        <v>96</v>
      </c>
      <c r="F44" s="161"/>
      <c r="G44" s="161"/>
      <c r="H44" s="161">
        <f>'実質公債費比率（分子）の構造'!M$50</f>
        <v>53</v>
      </c>
      <c r="I44" s="161"/>
      <c r="J44" s="161"/>
      <c r="K44" s="161">
        <f>'実質公債費比率（分子）の構造'!N$50</f>
        <v>23</v>
      </c>
      <c r="L44" s="161"/>
      <c r="M44" s="161"/>
      <c r="N44" s="161">
        <f>'実質公債費比率（分子）の構造'!O$50</f>
        <v>20</v>
      </c>
      <c r="O44" s="161"/>
      <c r="P44" s="161"/>
    </row>
    <row r="45" spans="1:16">
      <c r="A45" s="161" t="s">
        <v>60</v>
      </c>
      <c r="B45" s="161">
        <f>'実質公債費比率（分子）の構造'!K$49</f>
        <v>50</v>
      </c>
      <c r="C45" s="161"/>
      <c r="D45" s="161"/>
      <c r="E45" s="161">
        <f>'実質公債費比率（分子）の構造'!L$49</f>
        <v>37</v>
      </c>
      <c r="F45" s="161"/>
      <c r="G45" s="161"/>
      <c r="H45" s="161">
        <f>'実質公債費比率（分子）の構造'!M$49</f>
        <v>34</v>
      </c>
      <c r="I45" s="161"/>
      <c r="J45" s="161"/>
      <c r="K45" s="161">
        <f>'実質公債費比率（分子）の構造'!N$49</f>
        <v>26</v>
      </c>
      <c r="L45" s="161"/>
      <c r="M45" s="161"/>
      <c r="N45" s="161">
        <f>'実質公債費比率（分子）の構造'!O$49</f>
        <v>16</v>
      </c>
      <c r="O45" s="161"/>
      <c r="P45" s="161"/>
    </row>
    <row r="46" spans="1:16">
      <c r="A46" s="161" t="s">
        <v>61</v>
      </c>
      <c r="B46" s="161">
        <f>'実質公債費比率（分子）の構造'!K$48</f>
        <v>278</v>
      </c>
      <c r="C46" s="161"/>
      <c r="D46" s="161"/>
      <c r="E46" s="161">
        <f>'実質公債費比率（分子）の構造'!L$48</f>
        <v>281</v>
      </c>
      <c r="F46" s="161"/>
      <c r="G46" s="161"/>
      <c r="H46" s="161">
        <f>'実質公債費比率（分子）の構造'!M$48</f>
        <v>289</v>
      </c>
      <c r="I46" s="161"/>
      <c r="J46" s="161"/>
      <c r="K46" s="161">
        <f>'実質公債費比率（分子）の構造'!N$48</f>
        <v>282</v>
      </c>
      <c r="L46" s="161"/>
      <c r="M46" s="161"/>
      <c r="N46" s="161">
        <f>'実質公債費比率（分子）の構造'!O$48</f>
        <v>310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1439</v>
      </c>
      <c r="C49" s="161"/>
      <c r="D49" s="161"/>
      <c r="E49" s="161">
        <f>'実質公債費比率（分子）の構造'!L$45</f>
        <v>1412</v>
      </c>
      <c r="F49" s="161"/>
      <c r="G49" s="161"/>
      <c r="H49" s="161">
        <f>'実質公債費比率（分子）の構造'!M$45</f>
        <v>1346</v>
      </c>
      <c r="I49" s="161"/>
      <c r="J49" s="161"/>
      <c r="K49" s="161">
        <f>'実質公債費比率（分子）の構造'!N$45</f>
        <v>1266</v>
      </c>
      <c r="L49" s="161"/>
      <c r="M49" s="161"/>
      <c r="N49" s="161">
        <f>'実質公債費比率（分子）の構造'!O$45</f>
        <v>1255</v>
      </c>
      <c r="O49" s="161"/>
      <c r="P49" s="161"/>
    </row>
    <row r="50" spans="1:16">
      <c r="A50" s="161" t="s">
        <v>65</v>
      </c>
      <c r="B50" s="161" t="e">
        <f>NA()</f>
        <v>#N/A</v>
      </c>
      <c r="C50" s="161">
        <f>IF(ISNUMBER('実質公債費比率（分子）の構造'!K$53),'実質公債費比率（分子）の構造'!K$53,NA())</f>
        <v>546</v>
      </c>
      <c r="D50" s="161" t="e">
        <f>NA()</f>
        <v>#N/A</v>
      </c>
      <c r="E50" s="161" t="e">
        <f>NA()</f>
        <v>#N/A</v>
      </c>
      <c r="F50" s="161">
        <f>IF(ISNUMBER('実質公債費比率（分子）の構造'!L$53),'実質公債費比率（分子）の構造'!L$53,NA())</f>
        <v>438</v>
      </c>
      <c r="G50" s="161" t="e">
        <f>NA()</f>
        <v>#N/A</v>
      </c>
      <c r="H50" s="161" t="e">
        <f>NA()</f>
        <v>#N/A</v>
      </c>
      <c r="I50" s="161">
        <f>IF(ISNUMBER('実質公債費比率（分子）の構造'!M$53),'実質公債費比率（分子）の構造'!M$53,NA())</f>
        <v>374</v>
      </c>
      <c r="J50" s="161" t="e">
        <f>NA()</f>
        <v>#N/A</v>
      </c>
      <c r="K50" s="161" t="e">
        <f>NA()</f>
        <v>#N/A</v>
      </c>
      <c r="L50" s="161">
        <f>IF(ISNUMBER('実質公債費比率（分子）の構造'!N$53),'実質公債費比率（分子）の構造'!N$53,NA())</f>
        <v>353</v>
      </c>
      <c r="M50" s="161" t="e">
        <f>NA()</f>
        <v>#N/A</v>
      </c>
      <c r="N50" s="161" t="e">
        <f>NA()</f>
        <v>#N/A</v>
      </c>
      <c r="O50" s="161">
        <f>IF(ISNUMBER('実質公債費比率（分子）の構造'!O$53),'実質公債費比率（分子）の構造'!O$53,NA())</f>
        <v>367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11682</v>
      </c>
      <c r="E56" s="160"/>
      <c r="F56" s="160"/>
      <c r="G56" s="160">
        <f>'将来負担比率（分子）の構造'!J$52</f>
        <v>11157</v>
      </c>
      <c r="H56" s="160"/>
      <c r="I56" s="160"/>
      <c r="J56" s="160">
        <f>'将来負担比率（分子）の構造'!K$52</f>
        <v>10187</v>
      </c>
      <c r="K56" s="160"/>
      <c r="L56" s="160"/>
      <c r="M56" s="160">
        <f>'将来負担比率（分子）の構造'!L$52</f>
        <v>10636</v>
      </c>
      <c r="N56" s="160"/>
      <c r="O56" s="160"/>
      <c r="P56" s="160">
        <f>'将来負担比率（分子）の構造'!M$52</f>
        <v>10310</v>
      </c>
    </row>
    <row r="57" spans="1:16">
      <c r="A57" s="160" t="s">
        <v>36</v>
      </c>
      <c r="B57" s="160"/>
      <c r="C57" s="160"/>
      <c r="D57" s="160">
        <f>'将来負担比率（分子）の構造'!I$51</f>
        <v>472</v>
      </c>
      <c r="E57" s="160"/>
      <c r="F57" s="160"/>
      <c r="G57" s="160">
        <f>'将来負担比率（分子）の構造'!J$51</f>
        <v>410</v>
      </c>
      <c r="H57" s="160"/>
      <c r="I57" s="160"/>
      <c r="J57" s="160">
        <f>'将来負担比率（分子）の構造'!K$51</f>
        <v>344</v>
      </c>
      <c r="K57" s="160"/>
      <c r="L57" s="160"/>
      <c r="M57" s="160">
        <f>'将来負担比率（分子）の構造'!L$51</f>
        <v>294</v>
      </c>
      <c r="N57" s="160"/>
      <c r="O57" s="160"/>
      <c r="P57" s="160">
        <f>'将来負担比率（分子）の構造'!M$51</f>
        <v>248</v>
      </c>
    </row>
    <row r="58" spans="1:16">
      <c r="A58" s="160" t="s">
        <v>35</v>
      </c>
      <c r="B58" s="160"/>
      <c r="C58" s="160"/>
      <c r="D58" s="160">
        <f>'将来負担比率（分子）の構造'!I$50</f>
        <v>6095</v>
      </c>
      <c r="E58" s="160"/>
      <c r="F58" s="160"/>
      <c r="G58" s="160">
        <f>'将来負担比率（分子）の構造'!J$50</f>
        <v>6819</v>
      </c>
      <c r="H58" s="160"/>
      <c r="I58" s="160"/>
      <c r="J58" s="160">
        <f>'将来負担比率（分子）の構造'!K$50</f>
        <v>7970</v>
      </c>
      <c r="K58" s="160"/>
      <c r="L58" s="160"/>
      <c r="M58" s="160">
        <f>'将来負担比率（分子）の構造'!L$50</f>
        <v>8520</v>
      </c>
      <c r="N58" s="160"/>
      <c r="O58" s="160"/>
      <c r="P58" s="160">
        <f>'将来負担比率（分子）の構造'!M$50</f>
        <v>8897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2493</v>
      </c>
      <c r="C62" s="160"/>
      <c r="D62" s="160"/>
      <c r="E62" s="160">
        <f>'将来負担比率（分子）の構造'!J$45</f>
        <v>2303</v>
      </c>
      <c r="F62" s="160"/>
      <c r="G62" s="160"/>
      <c r="H62" s="160">
        <f>'将来負担比率（分子）の構造'!K$45</f>
        <v>2131</v>
      </c>
      <c r="I62" s="160"/>
      <c r="J62" s="160"/>
      <c r="K62" s="160">
        <f>'将来負担比率（分子）の構造'!L$45</f>
        <v>2022</v>
      </c>
      <c r="L62" s="160"/>
      <c r="M62" s="160"/>
      <c r="N62" s="160">
        <f>'将来負担比率（分子）の構造'!M$45</f>
        <v>1715</v>
      </c>
      <c r="O62" s="160"/>
      <c r="P62" s="160"/>
    </row>
    <row r="63" spans="1:16">
      <c r="A63" s="160" t="s">
        <v>28</v>
      </c>
      <c r="B63" s="160">
        <f>'将来負担比率（分子）の構造'!I$44</f>
        <v>117</v>
      </c>
      <c r="C63" s="160"/>
      <c r="D63" s="160"/>
      <c r="E63" s="160">
        <f>'将来負担比率（分子）の構造'!J$44</f>
        <v>86</v>
      </c>
      <c r="F63" s="160"/>
      <c r="G63" s="160"/>
      <c r="H63" s="160">
        <f>'将来負担比率（分子）の構造'!K$44</f>
        <v>60</v>
      </c>
      <c r="I63" s="160"/>
      <c r="J63" s="160"/>
      <c r="K63" s="160">
        <f>'将来負担比率（分子）の構造'!L$44</f>
        <v>50</v>
      </c>
      <c r="L63" s="160"/>
      <c r="M63" s="160"/>
      <c r="N63" s="160">
        <f>'将来負担比率（分子）の構造'!M$44</f>
        <v>36</v>
      </c>
      <c r="O63" s="160"/>
      <c r="P63" s="160"/>
    </row>
    <row r="64" spans="1:16">
      <c r="A64" s="160" t="s">
        <v>27</v>
      </c>
      <c r="B64" s="160">
        <f>'将来負担比率（分子）の構造'!I$43</f>
        <v>4751</v>
      </c>
      <c r="C64" s="160"/>
      <c r="D64" s="160"/>
      <c r="E64" s="160">
        <f>'将来負担比率（分子）の構造'!J$43</f>
        <v>4475</v>
      </c>
      <c r="F64" s="160"/>
      <c r="G64" s="160"/>
      <c r="H64" s="160">
        <f>'将来負担比率（分子）の構造'!K$43</f>
        <v>4285</v>
      </c>
      <c r="I64" s="160"/>
      <c r="J64" s="160"/>
      <c r="K64" s="160">
        <f>'将来負担比率（分子）の構造'!L$43</f>
        <v>4086</v>
      </c>
      <c r="L64" s="160"/>
      <c r="M64" s="160"/>
      <c r="N64" s="160">
        <f>'将来負担比率（分子）の構造'!M$43</f>
        <v>3938</v>
      </c>
      <c r="O64" s="160"/>
      <c r="P64" s="160"/>
    </row>
    <row r="65" spans="1:16">
      <c r="A65" s="160" t="s">
        <v>26</v>
      </c>
      <c r="B65" s="160">
        <f>'将来負担比率（分子）の構造'!I$42</f>
        <v>836</v>
      </c>
      <c r="C65" s="160"/>
      <c r="D65" s="160"/>
      <c r="E65" s="160">
        <f>'将来負担比率（分子）の構造'!J$42</f>
        <v>644</v>
      </c>
      <c r="F65" s="160"/>
      <c r="G65" s="160"/>
      <c r="H65" s="160">
        <f>'将来負担比率（分子）の構造'!K$42</f>
        <v>497</v>
      </c>
      <c r="I65" s="160"/>
      <c r="J65" s="160"/>
      <c r="K65" s="160">
        <f>'将来負担比率（分子）の構造'!L$42</f>
        <v>392</v>
      </c>
      <c r="L65" s="160"/>
      <c r="M65" s="160"/>
      <c r="N65" s="160">
        <f>'将来負担比率（分子）の構造'!M$42</f>
        <v>309</v>
      </c>
      <c r="O65" s="160"/>
      <c r="P65" s="160"/>
    </row>
    <row r="66" spans="1:16">
      <c r="A66" s="160" t="s">
        <v>25</v>
      </c>
      <c r="B66" s="160">
        <f>'将来負担比率（分子）の構造'!I$41</f>
        <v>11313</v>
      </c>
      <c r="C66" s="160"/>
      <c r="D66" s="160"/>
      <c r="E66" s="160">
        <f>'将来負担比率（分子）の構造'!J$41</f>
        <v>10568</v>
      </c>
      <c r="F66" s="160"/>
      <c r="G66" s="160"/>
      <c r="H66" s="160">
        <f>'将来負担比率（分子）の構造'!K$41</f>
        <v>9855</v>
      </c>
      <c r="I66" s="160"/>
      <c r="J66" s="160"/>
      <c r="K66" s="160">
        <f>'将来負担比率（分子）の構造'!L$41</f>
        <v>10456</v>
      </c>
      <c r="L66" s="160"/>
      <c r="M66" s="160"/>
      <c r="N66" s="160">
        <f>'将来負担比率（分子）の構造'!M$41</f>
        <v>9828</v>
      </c>
      <c r="O66" s="160"/>
      <c r="P66" s="160"/>
    </row>
    <row r="67" spans="1:16">
      <c r="A67" s="160" t="s">
        <v>69</v>
      </c>
      <c r="B67" s="160" t="e">
        <f>NA()</f>
        <v>#N/A</v>
      </c>
      <c r="C67" s="160">
        <f>IF(ISNUMBER('将来負担比率（分子）の構造'!I$53), IF('将来負担比率（分子）の構造'!I$53 &lt; 0, 0, '将来負担比率（分子）の構造'!I$53), NA())</f>
        <v>1261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3030</v>
      </c>
      <c r="C72" s="164">
        <f>基金残高に係る経年分析!G55</f>
        <v>3308</v>
      </c>
      <c r="D72" s="164">
        <f>基金残高に係る経年分析!H55</f>
        <v>3341</v>
      </c>
    </row>
    <row r="73" spans="1:16">
      <c r="A73" s="163" t="s">
        <v>72</v>
      </c>
      <c r="B73" s="164">
        <f>基金残高に係る経年分析!F56</f>
        <v>625</v>
      </c>
      <c r="C73" s="164">
        <f>基金残高に係る経年分析!G56</f>
        <v>625</v>
      </c>
      <c r="D73" s="164">
        <f>基金残高に係る経年分析!H56</f>
        <v>625</v>
      </c>
    </row>
    <row r="74" spans="1:16">
      <c r="A74" s="163" t="s">
        <v>73</v>
      </c>
      <c r="B74" s="164">
        <f>基金残高に係る経年分析!F57</f>
        <v>4247</v>
      </c>
      <c r="C74" s="164">
        <f>基金残高に係る経年分析!G57</f>
        <v>4500</v>
      </c>
      <c r="D74" s="164">
        <f>基金残高に係る経年分析!H57</f>
        <v>4837</v>
      </c>
    </row>
  </sheetData>
  <sheetProtection algorithmName="SHA-512" hashValue="0489zfK0UjDM8XBn8x5TPnCS4flodFhCBTfGlwIyDbc2s8si0UW6lyOV/Q8uXHR1HuaHKIdAwt0QX7OBuv/klw==" saltValue="qDLvR1epUhgHppnIgOTK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1650047</v>
      </c>
      <c r="S5" s="611"/>
      <c r="T5" s="611"/>
      <c r="U5" s="611"/>
      <c r="V5" s="611"/>
      <c r="W5" s="611"/>
      <c r="X5" s="611"/>
      <c r="Y5" s="612"/>
      <c r="Z5" s="613">
        <v>15</v>
      </c>
      <c r="AA5" s="613"/>
      <c r="AB5" s="613"/>
      <c r="AC5" s="613"/>
      <c r="AD5" s="614">
        <v>1650047</v>
      </c>
      <c r="AE5" s="614"/>
      <c r="AF5" s="614"/>
      <c r="AG5" s="614"/>
      <c r="AH5" s="614"/>
      <c r="AI5" s="614"/>
      <c r="AJ5" s="614"/>
      <c r="AK5" s="614"/>
      <c r="AL5" s="615">
        <v>23</v>
      </c>
      <c r="AM5" s="616"/>
      <c r="AN5" s="616"/>
      <c r="AO5" s="617"/>
      <c r="AP5" s="607" t="s">
        <v>221</v>
      </c>
      <c r="AQ5" s="608"/>
      <c r="AR5" s="608"/>
      <c r="AS5" s="608"/>
      <c r="AT5" s="608"/>
      <c r="AU5" s="608"/>
      <c r="AV5" s="608"/>
      <c r="AW5" s="608"/>
      <c r="AX5" s="608"/>
      <c r="AY5" s="608"/>
      <c r="AZ5" s="608"/>
      <c r="BA5" s="608"/>
      <c r="BB5" s="608"/>
      <c r="BC5" s="608"/>
      <c r="BD5" s="608"/>
      <c r="BE5" s="608"/>
      <c r="BF5" s="609"/>
      <c r="BG5" s="621">
        <v>1648949</v>
      </c>
      <c r="BH5" s="622"/>
      <c r="BI5" s="622"/>
      <c r="BJ5" s="622"/>
      <c r="BK5" s="622"/>
      <c r="BL5" s="622"/>
      <c r="BM5" s="622"/>
      <c r="BN5" s="623"/>
      <c r="BO5" s="624">
        <v>99.9</v>
      </c>
      <c r="BP5" s="624"/>
      <c r="BQ5" s="624"/>
      <c r="BR5" s="624"/>
      <c r="BS5" s="625" t="s">
        <v>124</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121462</v>
      </c>
      <c r="S6" s="622"/>
      <c r="T6" s="622"/>
      <c r="U6" s="622"/>
      <c r="V6" s="622"/>
      <c r="W6" s="622"/>
      <c r="X6" s="622"/>
      <c r="Y6" s="623"/>
      <c r="Z6" s="624">
        <v>1.1000000000000001</v>
      </c>
      <c r="AA6" s="624"/>
      <c r="AB6" s="624"/>
      <c r="AC6" s="624"/>
      <c r="AD6" s="625">
        <v>121462</v>
      </c>
      <c r="AE6" s="625"/>
      <c r="AF6" s="625"/>
      <c r="AG6" s="625"/>
      <c r="AH6" s="625"/>
      <c r="AI6" s="625"/>
      <c r="AJ6" s="625"/>
      <c r="AK6" s="625"/>
      <c r="AL6" s="626">
        <v>1.7</v>
      </c>
      <c r="AM6" s="627"/>
      <c r="AN6" s="627"/>
      <c r="AO6" s="628"/>
      <c r="AP6" s="618" t="s">
        <v>226</v>
      </c>
      <c r="AQ6" s="619"/>
      <c r="AR6" s="619"/>
      <c r="AS6" s="619"/>
      <c r="AT6" s="619"/>
      <c r="AU6" s="619"/>
      <c r="AV6" s="619"/>
      <c r="AW6" s="619"/>
      <c r="AX6" s="619"/>
      <c r="AY6" s="619"/>
      <c r="AZ6" s="619"/>
      <c r="BA6" s="619"/>
      <c r="BB6" s="619"/>
      <c r="BC6" s="619"/>
      <c r="BD6" s="619"/>
      <c r="BE6" s="619"/>
      <c r="BF6" s="620"/>
      <c r="BG6" s="621">
        <v>1648949</v>
      </c>
      <c r="BH6" s="622"/>
      <c r="BI6" s="622"/>
      <c r="BJ6" s="622"/>
      <c r="BK6" s="622"/>
      <c r="BL6" s="622"/>
      <c r="BM6" s="622"/>
      <c r="BN6" s="623"/>
      <c r="BO6" s="624">
        <v>99.9</v>
      </c>
      <c r="BP6" s="624"/>
      <c r="BQ6" s="624"/>
      <c r="BR6" s="624"/>
      <c r="BS6" s="625" t="s">
        <v>124</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107367</v>
      </c>
      <c r="CS6" s="622"/>
      <c r="CT6" s="622"/>
      <c r="CU6" s="622"/>
      <c r="CV6" s="622"/>
      <c r="CW6" s="622"/>
      <c r="CX6" s="622"/>
      <c r="CY6" s="623"/>
      <c r="CZ6" s="615">
        <v>1</v>
      </c>
      <c r="DA6" s="616"/>
      <c r="DB6" s="616"/>
      <c r="DC6" s="635"/>
      <c r="DD6" s="630" t="s">
        <v>124</v>
      </c>
      <c r="DE6" s="622"/>
      <c r="DF6" s="622"/>
      <c r="DG6" s="622"/>
      <c r="DH6" s="622"/>
      <c r="DI6" s="622"/>
      <c r="DJ6" s="622"/>
      <c r="DK6" s="622"/>
      <c r="DL6" s="622"/>
      <c r="DM6" s="622"/>
      <c r="DN6" s="622"/>
      <c r="DO6" s="622"/>
      <c r="DP6" s="623"/>
      <c r="DQ6" s="630">
        <v>107367</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2811</v>
      </c>
      <c r="S7" s="622"/>
      <c r="T7" s="622"/>
      <c r="U7" s="622"/>
      <c r="V7" s="622"/>
      <c r="W7" s="622"/>
      <c r="X7" s="622"/>
      <c r="Y7" s="623"/>
      <c r="Z7" s="624">
        <v>0</v>
      </c>
      <c r="AA7" s="624"/>
      <c r="AB7" s="624"/>
      <c r="AC7" s="624"/>
      <c r="AD7" s="625">
        <v>2811</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774003</v>
      </c>
      <c r="BH7" s="622"/>
      <c r="BI7" s="622"/>
      <c r="BJ7" s="622"/>
      <c r="BK7" s="622"/>
      <c r="BL7" s="622"/>
      <c r="BM7" s="622"/>
      <c r="BN7" s="623"/>
      <c r="BO7" s="624">
        <v>46.9</v>
      </c>
      <c r="BP7" s="624"/>
      <c r="BQ7" s="624"/>
      <c r="BR7" s="624"/>
      <c r="BS7" s="625" t="s">
        <v>124</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2191431</v>
      </c>
      <c r="CS7" s="622"/>
      <c r="CT7" s="622"/>
      <c r="CU7" s="622"/>
      <c r="CV7" s="622"/>
      <c r="CW7" s="622"/>
      <c r="CX7" s="622"/>
      <c r="CY7" s="623"/>
      <c r="CZ7" s="624">
        <v>20.3</v>
      </c>
      <c r="DA7" s="624"/>
      <c r="DB7" s="624"/>
      <c r="DC7" s="624"/>
      <c r="DD7" s="630">
        <v>29213</v>
      </c>
      <c r="DE7" s="622"/>
      <c r="DF7" s="622"/>
      <c r="DG7" s="622"/>
      <c r="DH7" s="622"/>
      <c r="DI7" s="622"/>
      <c r="DJ7" s="622"/>
      <c r="DK7" s="622"/>
      <c r="DL7" s="622"/>
      <c r="DM7" s="622"/>
      <c r="DN7" s="622"/>
      <c r="DO7" s="622"/>
      <c r="DP7" s="623"/>
      <c r="DQ7" s="630">
        <v>1825657</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5979</v>
      </c>
      <c r="S8" s="622"/>
      <c r="T8" s="622"/>
      <c r="U8" s="622"/>
      <c r="V8" s="622"/>
      <c r="W8" s="622"/>
      <c r="X8" s="622"/>
      <c r="Y8" s="623"/>
      <c r="Z8" s="624">
        <v>0.1</v>
      </c>
      <c r="AA8" s="624"/>
      <c r="AB8" s="624"/>
      <c r="AC8" s="624"/>
      <c r="AD8" s="625">
        <v>5979</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34454</v>
      </c>
      <c r="BH8" s="622"/>
      <c r="BI8" s="622"/>
      <c r="BJ8" s="622"/>
      <c r="BK8" s="622"/>
      <c r="BL8" s="622"/>
      <c r="BM8" s="622"/>
      <c r="BN8" s="623"/>
      <c r="BO8" s="624">
        <v>2.1</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3043607</v>
      </c>
      <c r="CS8" s="622"/>
      <c r="CT8" s="622"/>
      <c r="CU8" s="622"/>
      <c r="CV8" s="622"/>
      <c r="CW8" s="622"/>
      <c r="CX8" s="622"/>
      <c r="CY8" s="623"/>
      <c r="CZ8" s="624">
        <v>28.2</v>
      </c>
      <c r="DA8" s="624"/>
      <c r="DB8" s="624"/>
      <c r="DC8" s="624"/>
      <c r="DD8" s="630">
        <v>365067</v>
      </c>
      <c r="DE8" s="622"/>
      <c r="DF8" s="622"/>
      <c r="DG8" s="622"/>
      <c r="DH8" s="622"/>
      <c r="DI8" s="622"/>
      <c r="DJ8" s="622"/>
      <c r="DK8" s="622"/>
      <c r="DL8" s="622"/>
      <c r="DM8" s="622"/>
      <c r="DN8" s="622"/>
      <c r="DO8" s="622"/>
      <c r="DP8" s="623"/>
      <c r="DQ8" s="630">
        <v>1706768</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5626</v>
      </c>
      <c r="S9" s="622"/>
      <c r="T9" s="622"/>
      <c r="U9" s="622"/>
      <c r="V9" s="622"/>
      <c r="W9" s="622"/>
      <c r="X9" s="622"/>
      <c r="Y9" s="623"/>
      <c r="Z9" s="624">
        <v>0.1</v>
      </c>
      <c r="AA9" s="624"/>
      <c r="AB9" s="624"/>
      <c r="AC9" s="624"/>
      <c r="AD9" s="625">
        <v>5626</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670340</v>
      </c>
      <c r="BH9" s="622"/>
      <c r="BI9" s="622"/>
      <c r="BJ9" s="622"/>
      <c r="BK9" s="622"/>
      <c r="BL9" s="622"/>
      <c r="BM9" s="622"/>
      <c r="BN9" s="623"/>
      <c r="BO9" s="624">
        <v>40.6</v>
      </c>
      <c r="BP9" s="624"/>
      <c r="BQ9" s="624"/>
      <c r="BR9" s="624"/>
      <c r="BS9" s="630" t="s">
        <v>124</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606642</v>
      </c>
      <c r="CS9" s="622"/>
      <c r="CT9" s="622"/>
      <c r="CU9" s="622"/>
      <c r="CV9" s="622"/>
      <c r="CW9" s="622"/>
      <c r="CX9" s="622"/>
      <c r="CY9" s="623"/>
      <c r="CZ9" s="624">
        <v>5.6</v>
      </c>
      <c r="DA9" s="624"/>
      <c r="DB9" s="624"/>
      <c r="DC9" s="624"/>
      <c r="DD9" s="630">
        <v>26628</v>
      </c>
      <c r="DE9" s="622"/>
      <c r="DF9" s="622"/>
      <c r="DG9" s="622"/>
      <c r="DH9" s="622"/>
      <c r="DI9" s="622"/>
      <c r="DJ9" s="622"/>
      <c r="DK9" s="622"/>
      <c r="DL9" s="622"/>
      <c r="DM9" s="622"/>
      <c r="DN9" s="622"/>
      <c r="DO9" s="622"/>
      <c r="DP9" s="623"/>
      <c r="DQ9" s="630">
        <v>567685</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233</v>
      </c>
      <c r="AA10" s="624"/>
      <c r="AB10" s="624"/>
      <c r="AC10" s="624"/>
      <c r="AD10" s="625" t="s">
        <v>233</v>
      </c>
      <c r="AE10" s="625"/>
      <c r="AF10" s="625"/>
      <c r="AG10" s="625"/>
      <c r="AH10" s="625"/>
      <c r="AI10" s="625"/>
      <c r="AJ10" s="625"/>
      <c r="AK10" s="625"/>
      <c r="AL10" s="626" t="s">
        <v>124</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34843</v>
      </c>
      <c r="BH10" s="622"/>
      <c r="BI10" s="622"/>
      <c r="BJ10" s="622"/>
      <c r="BK10" s="622"/>
      <c r="BL10" s="622"/>
      <c r="BM10" s="622"/>
      <c r="BN10" s="623"/>
      <c r="BO10" s="624">
        <v>2.1</v>
      </c>
      <c r="BP10" s="624"/>
      <c r="BQ10" s="624"/>
      <c r="BR10" s="624"/>
      <c r="BS10" s="630" t="s">
        <v>124</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12104</v>
      </c>
      <c r="CS10" s="622"/>
      <c r="CT10" s="622"/>
      <c r="CU10" s="622"/>
      <c r="CV10" s="622"/>
      <c r="CW10" s="622"/>
      <c r="CX10" s="622"/>
      <c r="CY10" s="623"/>
      <c r="CZ10" s="624">
        <v>0.1</v>
      </c>
      <c r="DA10" s="624"/>
      <c r="DB10" s="624"/>
      <c r="DC10" s="624"/>
      <c r="DD10" s="630" t="s">
        <v>124</v>
      </c>
      <c r="DE10" s="622"/>
      <c r="DF10" s="622"/>
      <c r="DG10" s="622"/>
      <c r="DH10" s="622"/>
      <c r="DI10" s="622"/>
      <c r="DJ10" s="622"/>
      <c r="DK10" s="622"/>
      <c r="DL10" s="622"/>
      <c r="DM10" s="622"/>
      <c r="DN10" s="622"/>
      <c r="DO10" s="622"/>
      <c r="DP10" s="623"/>
      <c r="DQ10" s="630">
        <v>162</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124</v>
      </c>
      <c r="AA11" s="624"/>
      <c r="AB11" s="624"/>
      <c r="AC11" s="624"/>
      <c r="AD11" s="625" t="s">
        <v>124</v>
      </c>
      <c r="AE11" s="625"/>
      <c r="AF11" s="625"/>
      <c r="AG11" s="625"/>
      <c r="AH11" s="625"/>
      <c r="AI11" s="625"/>
      <c r="AJ11" s="625"/>
      <c r="AK11" s="625"/>
      <c r="AL11" s="626" t="s">
        <v>124</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34366</v>
      </c>
      <c r="BH11" s="622"/>
      <c r="BI11" s="622"/>
      <c r="BJ11" s="622"/>
      <c r="BK11" s="622"/>
      <c r="BL11" s="622"/>
      <c r="BM11" s="622"/>
      <c r="BN11" s="623"/>
      <c r="BO11" s="624">
        <v>2.1</v>
      </c>
      <c r="BP11" s="624"/>
      <c r="BQ11" s="624"/>
      <c r="BR11" s="624"/>
      <c r="BS11" s="630" t="s">
        <v>124</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689989</v>
      </c>
      <c r="CS11" s="622"/>
      <c r="CT11" s="622"/>
      <c r="CU11" s="622"/>
      <c r="CV11" s="622"/>
      <c r="CW11" s="622"/>
      <c r="CX11" s="622"/>
      <c r="CY11" s="623"/>
      <c r="CZ11" s="624">
        <v>6.4</v>
      </c>
      <c r="DA11" s="624"/>
      <c r="DB11" s="624"/>
      <c r="DC11" s="624"/>
      <c r="DD11" s="630">
        <v>58476</v>
      </c>
      <c r="DE11" s="622"/>
      <c r="DF11" s="622"/>
      <c r="DG11" s="622"/>
      <c r="DH11" s="622"/>
      <c r="DI11" s="622"/>
      <c r="DJ11" s="622"/>
      <c r="DK11" s="622"/>
      <c r="DL11" s="622"/>
      <c r="DM11" s="622"/>
      <c r="DN11" s="622"/>
      <c r="DO11" s="622"/>
      <c r="DP11" s="623"/>
      <c r="DQ11" s="630">
        <v>347133</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330964</v>
      </c>
      <c r="S12" s="622"/>
      <c r="T12" s="622"/>
      <c r="U12" s="622"/>
      <c r="V12" s="622"/>
      <c r="W12" s="622"/>
      <c r="X12" s="622"/>
      <c r="Y12" s="623"/>
      <c r="Z12" s="624">
        <v>3</v>
      </c>
      <c r="AA12" s="624"/>
      <c r="AB12" s="624"/>
      <c r="AC12" s="624"/>
      <c r="AD12" s="625">
        <v>330964</v>
      </c>
      <c r="AE12" s="625"/>
      <c r="AF12" s="625"/>
      <c r="AG12" s="625"/>
      <c r="AH12" s="625"/>
      <c r="AI12" s="625"/>
      <c r="AJ12" s="625"/>
      <c r="AK12" s="625"/>
      <c r="AL12" s="626">
        <v>4.5999999999999996</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713951</v>
      </c>
      <c r="BH12" s="622"/>
      <c r="BI12" s="622"/>
      <c r="BJ12" s="622"/>
      <c r="BK12" s="622"/>
      <c r="BL12" s="622"/>
      <c r="BM12" s="622"/>
      <c r="BN12" s="623"/>
      <c r="BO12" s="624">
        <v>43.3</v>
      </c>
      <c r="BP12" s="624"/>
      <c r="BQ12" s="624"/>
      <c r="BR12" s="624"/>
      <c r="BS12" s="630" t="s">
        <v>124</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272651</v>
      </c>
      <c r="CS12" s="622"/>
      <c r="CT12" s="622"/>
      <c r="CU12" s="622"/>
      <c r="CV12" s="622"/>
      <c r="CW12" s="622"/>
      <c r="CX12" s="622"/>
      <c r="CY12" s="623"/>
      <c r="CZ12" s="624">
        <v>2.5</v>
      </c>
      <c r="DA12" s="624"/>
      <c r="DB12" s="624"/>
      <c r="DC12" s="624"/>
      <c r="DD12" s="630">
        <v>13829</v>
      </c>
      <c r="DE12" s="622"/>
      <c r="DF12" s="622"/>
      <c r="DG12" s="622"/>
      <c r="DH12" s="622"/>
      <c r="DI12" s="622"/>
      <c r="DJ12" s="622"/>
      <c r="DK12" s="622"/>
      <c r="DL12" s="622"/>
      <c r="DM12" s="622"/>
      <c r="DN12" s="622"/>
      <c r="DO12" s="622"/>
      <c r="DP12" s="623"/>
      <c r="DQ12" s="630">
        <v>261158</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124</v>
      </c>
      <c r="S13" s="622"/>
      <c r="T13" s="622"/>
      <c r="U13" s="622"/>
      <c r="V13" s="622"/>
      <c r="W13" s="622"/>
      <c r="X13" s="622"/>
      <c r="Y13" s="623"/>
      <c r="Z13" s="624" t="s">
        <v>233</v>
      </c>
      <c r="AA13" s="624"/>
      <c r="AB13" s="624"/>
      <c r="AC13" s="624"/>
      <c r="AD13" s="625" t="s">
        <v>124</v>
      </c>
      <c r="AE13" s="625"/>
      <c r="AF13" s="625"/>
      <c r="AG13" s="625"/>
      <c r="AH13" s="625"/>
      <c r="AI13" s="625"/>
      <c r="AJ13" s="625"/>
      <c r="AK13" s="625"/>
      <c r="AL13" s="626" t="s">
        <v>124</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711547</v>
      </c>
      <c r="BH13" s="622"/>
      <c r="BI13" s="622"/>
      <c r="BJ13" s="622"/>
      <c r="BK13" s="622"/>
      <c r="BL13" s="622"/>
      <c r="BM13" s="622"/>
      <c r="BN13" s="623"/>
      <c r="BO13" s="624">
        <v>43.1</v>
      </c>
      <c r="BP13" s="624"/>
      <c r="BQ13" s="624"/>
      <c r="BR13" s="624"/>
      <c r="BS13" s="630" t="s">
        <v>124</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833861</v>
      </c>
      <c r="CS13" s="622"/>
      <c r="CT13" s="622"/>
      <c r="CU13" s="622"/>
      <c r="CV13" s="622"/>
      <c r="CW13" s="622"/>
      <c r="CX13" s="622"/>
      <c r="CY13" s="623"/>
      <c r="CZ13" s="624">
        <v>7.7</v>
      </c>
      <c r="DA13" s="624"/>
      <c r="DB13" s="624"/>
      <c r="DC13" s="624"/>
      <c r="DD13" s="630">
        <v>189498</v>
      </c>
      <c r="DE13" s="622"/>
      <c r="DF13" s="622"/>
      <c r="DG13" s="622"/>
      <c r="DH13" s="622"/>
      <c r="DI13" s="622"/>
      <c r="DJ13" s="622"/>
      <c r="DK13" s="622"/>
      <c r="DL13" s="622"/>
      <c r="DM13" s="622"/>
      <c r="DN13" s="622"/>
      <c r="DO13" s="622"/>
      <c r="DP13" s="623"/>
      <c r="DQ13" s="630">
        <v>590463</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24" t="s">
        <v>233</v>
      </c>
      <c r="AA14" s="624"/>
      <c r="AB14" s="624"/>
      <c r="AC14" s="624"/>
      <c r="AD14" s="625" t="s">
        <v>233</v>
      </c>
      <c r="AE14" s="625"/>
      <c r="AF14" s="625"/>
      <c r="AG14" s="625"/>
      <c r="AH14" s="625"/>
      <c r="AI14" s="625"/>
      <c r="AJ14" s="625"/>
      <c r="AK14" s="625"/>
      <c r="AL14" s="626" t="s">
        <v>233</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70699</v>
      </c>
      <c r="BH14" s="622"/>
      <c r="BI14" s="622"/>
      <c r="BJ14" s="622"/>
      <c r="BK14" s="622"/>
      <c r="BL14" s="622"/>
      <c r="BM14" s="622"/>
      <c r="BN14" s="623"/>
      <c r="BO14" s="624">
        <v>4.3</v>
      </c>
      <c r="BP14" s="624"/>
      <c r="BQ14" s="624"/>
      <c r="BR14" s="624"/>
      <c r="BS14" s="630" t="s">
        <v>233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530509</v>
      </c>
      <c r="CS14" s="622"/>
      <c r="CT14" s="622"/>
      <c r="CU14" s="622"/>
      <c r="CV14" s="622"/>
      <c r="CW14" s="622"/>
      <c r="CX14" s="622"/>
      <c r="CY14" s="623"/>
      <c r="CZ14" s="624">
        <v>4.9000000000000004</v>
      </c>
      <c r="DA14" s="624"/>
      <c r="DB14" s="624"/>
      <c r="DC14" s="624"/>
      <c r="DD14" s="630">
        <v>13982</v>
      </c>
      <c r="DE14" s="622"/>
      <c r="DF14" s="622"/>
      <c r="DG14" s="622"/>
      <c r="DH14" s="622"/>
      <c r="DI14" s="622"/>
      <c r="DJ14" s="622"/>
      <c r="DK14" s="622"/>
      <c r="DL14" s="622"/>
      <c r="DM14" s="622"/>
      <c r="DN14" s="622"/>
      <c r="DO14" s="622"/>
      <c r="DP14" s="623"/>
      <c r="DQ14" s="630">
        <v>494537</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29005</v>
      </c>
      <c r="S15" s="622"/>
      <c r="T15" s="622"/>
      <c r="U15" s="622"/>
      <c r="V15" s="622"/>
      <c r="W15" s="622"/>
      <c r="X15" s="622"/>
      <c r="Y15" s="623"/>
      <c r="Z15" s="624">
        <v>0.3</v>
      </c>
      <c r="AA15" s="624"/>
      <c r="AB15" s="624"/>
      <c r="AC15" s="624"/>
      <c r="AD15" s="625">
        <v>29005</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90296</v>
      </c>
      <c r="BH15" s="622"/>
      <c r="BI15" s="622"/>
      <c r="BJ15" s="622"/>
      <c r="BK15" s="622"/>
      <c r="BL15" s="622"/>
      <c r="BM15" s="622"/>
      <c r="BN15" s="623"/>
      <c r="BO15" s="624">
        <v>5.5</v>
      </c>
      <c r="BP15" s="624"/>
      <c r="BQ15" s="624"/>
      <c r="BR15" s="624"/>
      <c r="BS15" s="630" t="s">
        <v>124</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1043494</v>
      </c>
      <c r="CS15" s="622"/>
      <c r="CT15" s="622"/>
      <c r="CU15" s="622"/>
      <c r="CV15" s="622"/>
      <c r="CW15" s="622"/>
      <c r="CX15" s="622"/>
      <c r="CY15" s="623"/>
      <c r="CZ15" s="624">
        <v>9.6999999999999993</v>
      </c>
      <c r="DA15" s="624"/>
      <c r="DB15" s="624"/>
      <c r="DC15" s="624"/>
      <c r="DD15" s="630">
        <v>124123</v>
      </c>
      <c r="DE15" s="622"/>
      <c r="DF15" s="622"/>
      <c r="DG15" s="622"/>
      <c r="DH15" s="622"/>
      <c r="DI15" s="622"/>
      <c r="DJ15" s="622"/>
      <c r="DK15" s="622"/>
      <c r="DL15" s="622"/>
      <c r="DM15" s="622"/>
      <c r="DN15" s="622"/>
      <c r="DO15" s="622"/>
      <c r="DP15" s="623"/>
      <c r="DQ15" s="630">
        <v>822318</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233</v>
      </c>
      <c r="AA16" s="624"/>
      <c r="AB16" s="624"/>
      <c r="AC16" s="624"/>
      <c r="AD16" s="625" t="s">
        <v>124</v>
      </c>
      <c r="AE16" s="625"/>
      <c r="AF16" s="625"/>
      <c r="AG16" s="625"/>
      <c r="AH16" s="625"/>
      <c r="AI16" s="625"/>
      <c r="AJ16" s="625"/>
      <c r="AK16" s="625"/>
      <c r="AL16" s="626" t="s">
        <v>124</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32409</v>
      </c>
      <c r="CS16" s="622"/>
      <c r="CT16" s="622"/>
      <c r="CU16" s="622"/>
      <c r="CV16" s="622"/>
      <c r="CW16" s="622"/>
      <c r="CX16" s="622"/>
      <c r="CY16" s="623"/>
      <c r="CZ16" s="624">
        <v>0.3</v>
      </c>
      <c r="DA16" s="624"/>
      <c r="DB16" s="624"/>
      <c r="DC16" s="624"/>
      <c r="DD16" s="630" t="s">
        <v>233</v>
      </c>
      <c r="DE16" s="622"/>
      <c r="DF16" s="622"/>
      <c r="DG16" s="622"/>
      <c r="DH16" s="622"/>
      <c r="DI16" s="622"/>
      <c r="DJ16" s="622"/>
      <c r="DK16" s="622"/>
      <c r="DL16" s="622"/>
      <c r="DM16" s="622"/>
      <c r="DN16" s="622"/>
      <c r="DO16" s="622"/>
      <c r="DP16" s="623"/>
      <c r="DQ16" s="630">
        <v>9764</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7860</v>
      </c>
      <c r="S17" s="622"/>
      <c r="T17" s="622"/>
      <c r="U17" s="622"/>
      <c r="V17" s="622"/>
      <c r="W17" s="622"/>
      <c r="X17" s="622"/>
      <c r="Y17" s="623"/>
      <c r="Z17" s="624">
        <v>0.1</v>
      </c>
      <c r="AA17" s="624"/>
      <c r="AB17" s="624"/>
      <c r="AC17" s="624"/>
      <c r="AD17" s="625">
        <v>7860</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233</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1440943</v>
      </c>
      <c r="CS17" s="622"/>
      <c r="CT17" s="622"/>
      <c r="CU17" s="622"/>
      <c r="CV17" s="622"/>
      <c r="CW17" s="622"/>
      <c r="CX17" s="622"/>
      <c r="CY17" s="623"/>
      <c r="CZ17" s="624">
        <v>13.3</v>
      </c>
      <c r="DA17" s="624"/>
      <c r="DB17" s="624"/>
      <c r="DC17" s="624"/>
      <c r="DD17" s="630" t="s">
        <v>233</v>
      </c>
      <c r="DE17" s="622"/>
      <c r="DF17" s="622"/>
      <c r="DG17" s="622"/>
      <c r="DH17" s="622"/>
      <c r="DI17" s="622"/>
      <c r="DJ17" s="622"/>
      <c r="DK17" s="622"/>
      <c r="DL17" s="622"/>
      <c r="DM17" s="622"/>
      <c r="DN17" s="622"/>
      <c r="DO17" s="622"/>
      <c r="DP17" s="623"/>
      <c r="DQ17" s="630">
        <v>1391190</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5387229</v>
      </c>
      <c r="S18" s="622"/>
      <c r="T18" s="622"/>
      <c r="U18" s="622"/>
      <c r="V18" s="622"/>
      <c r="W18" s="622"/>
      <c r="X18" s="622"/>
      <c r="Y18" s="623"/>
      <c r="Z18" s="624">
        <v>48.8</v>
      </c>
      <c r="AA18" s="624"/>
      <c r="AB18" s="624"/>
      <c r="AC18" s="624"/>
      <c r="AD18" s="625">
        <v>5021170</v>
      </c>
      <c r="AE18" s="625"/>
      <c r="AF18" s="625"/>
      <c r="AG18" s="625"/>
      <c r="AH18" s="625"/>
      <c r="AI18" s="625"/>
      <c r="AJ18" s="625"/>
      <c r="AK18" s="625"/>
      <c r="AL18" s="626">
        <v>69.900000000000006</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233</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233</v>
      </c>
      <c r="CS18" s="622"/>
      <c r="CT18" s="622"/>
      <c r="CU18" s="622"/>
      <c r="CV18" s="622"/>
      <c r="CW18" s="622"/>
      <c r="CX18" s="622"/>
      <c r="CY18" s="623"/>
      <c r="CZ18" s="624" t="s">
        <v>265</v>
      </c>
      <c r="DA18" s="624"/>
      <c r="DB18" s="624"/>
      <c r="DC18" s="624"/>
      <c r="DD18" s="630" t="s">
        <v>124</v>
      </c>
      <c r="DE18" s="622"/>
      <c r="DF18" s="622"/>
      <c r="DG18" s="622"/>
      <c r="DH18" s="622"/>
      <c r="DI18" s="622"/>
      <c r="DJ18" s="622"/>
      <c r="DK18" s="622"/>
      <c r="DL18" s="622"/>
      <c r="DM18" s="622"/>
      <c r="DN18" s="622"/>
      <c r="DO18" s="622"/>
      <c r="DP18" s="623"/>
      <c r="DQ18" s="630" t="s">
        <v>124</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5021170</v>
      </c>
      <c r="S19" s="622"/>
      <c r="T19" s="622"/>
      <c r="U19" s="622"/>
      <c r="V19" s="622"/>
      <c r="W19" s="622"/>
      <c r="X19" s="622"/>
      <c r="Y19" s="623"/>
      <c r="Z19" s="624">
        <v>45.5</v>
      </c>
      <c r="AA19" s="624"/>
      <c r="AB19" s="624"/>
      <c r="AC19" s="624"/>
      <c r="AD19" s="625">
        <v>5021170</v>
      </c>
      <c r="AE19" s="625"/>
      <c r="AF19" s="625"/>
      <c r="AG19" s="625"/>
      <c r="AH19" s="625"/>
      <c r="AI19" s="625"/>
      <c r="AJ19" s="625"/>
      <c r="AK19" s="625"/>
      <c r="AL19" s="626">
        <v>69.900000000000006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1098</v>
      </c>
      <c r="BH19" s="622"/>
      <c r="BI19" s="622"/>
      <c r="BJ19" s="622"/>
      <c r="BK19" s="622"/>
      <c r="BL19" s="622"/>
      <c r="BM19" s="622"/>
      <c r="BN19" s="623"/>
      <c r="BO19" s="624">
        <v>0.1</v>
      </c>
      <c r="BP19" s="624"/>
      <c r="BQ19" s="624"/>
      <c r="BR19" s="624"/>
      <c r="BS19" s="630" t="s">
        <v>233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124</v>
      </c>
      <c r="CS19" s="622"/>
      <c r="CT19" s="622"/>
      <c r="CU19" s="622"/>
      <c r="CV19" s="622"/>
      <c r="CW19" s="622"/>
      <c r="CX19" s="622"/>
      <c r="CY19" s="623"/>
      <c r="CZ19" s="624" t="s">
        <v>124</v>
      </c>
      <c r="DA19" s="624"/>
      <c r="DB19" s="624"/>
      <c r="DC19" s="624"/>
      <c r="DD19" s="630" t="s">
        <v>124</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300948</v>
      </c>
      <c r="S20" s="622"/>
      <c r="T20" s="622"/>
      <c r="U20" s="622"/>
      <c r="V20" s="622"/>
      <c r="W20" s="622"/>
      <c r="X20" s="622"/>
      <c r="Y20" s="623"/>
      <c r="Z20" s="624">
        <v>2.7</v>
      </c>
      <c r="AA20" s="624"/>
      <c r="AB20" s="624"/>
      <c r="AC20" s="624"/>
      <c r="AD20" s="625" t="s">
        <v>124</v>
      </c>
      <c r="AE20" s="625"/>
      <c r="AF20" s="625"/>
      <c r="AG20" s="625"/>
      <c r="AH20" s="625"/>
      <c r="AI20" s="625"/>
      <c r="AJ20" s="625"/>
      <c r="AK20" s="625"/>
      <c r="AL20" s="626" t="s">
        <v>233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1098</v>
      </c>
      <c r="BH20" s="622"/>
      <c r="BI20" s="622"/>
      <c r="BJ20" s="622"/>
      <c r="BK20" s="622"/>
      <c r="BL20" s="622"/>
      <c r="BM20" s="622"/>
      <c r="BN20" s="623"/>
      <c r="BO20" s="624">
        <v>0.1</v>
      </c>
      <c r="BP20" s="624"/>
      <c r="BQ20" s="624"/>
      <c r="BR20" s="624"/>
      <c r="BS20" s="630" t="s">
        <v>124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10805007</v>
      </c>
      <c r="CS20" s="622"/>
      <c r="CT20" s="622"/>
      <c r="CU20" s="622"/>
      <c r="CV20" s="622"/>
      <c r="CW20" s="622"/>
      <c r="CX20" s="622"/>
      <c r="CY20" s="623"/>
      <c r="CZ20" s="624">
        <v>100</v>
      </c>
      <c r="DA20" s="624"/>
      <c r="DB20" s="624"/>
      <c r="DC20" s="624"/>
      <c r="DD20" s="630">
        <v>820816</v>
      </c>
      <c r="DE20" s="622"/>
      <c r="DF20" s="622"/>
      <c r="DG20" s="622"/>
      <c r="DH20" s="622"/>
      <c r="DI20" s="622"/>
      <c r="DJ20" s="622"/>
      <c r="DK20" s="622"/>
      <c r="DL20" s="622"/>
      <c r="DM20" s="622"/>
      <c r="DN20" s="622"/>
      <c r="DO20" s="622"/>
      <c r="DP20" s="623"/>
      <c r="DQ20" s="630">
        <v>8124202</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65111</v>
      </c>
      <c r="S21" s="622"/>
      <c r="T21" s="622"/>
      <c r="U21" s="622"/>
      <c r="V21" s="622"/>
      <c r="W21" s="622"/>
      <c r="X21" s="622"/>
      <c r="Y21" s="623"/>
      <c r="Z21" s="624">
        <v>0.6</v>
      </c>
      <c r="AA21" s="624"/>
      <c r="AB21" s="624"/>
      <c r="AC21" s="624"/>
      <c r="AD21" s="625" t="s">
        <v>124</v>
      </c>
      <c r="AE21" s="625"/>
      <c r="AF21" s="625"/>
      <c r="AG21" s="625"/>
      <c r="AH21" s="625"/>
      <c r="AI21" s="625"/>
      <c r="AJ21" s="625"/>
      <c r="AK21" s="625"/>
      <c r="AL21" s="626" t="s">
        <v>233</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1098</v>
      </c>
      <c r="BH21" s="622"/>
      <c r="BI21" s="622"/>
      <c r="BJ21" s="622"/>
      <c r="BK21" s="622"/>
      <c r="BL21" s="622"/>
      <c r="BM21" s="622"/>
      <c r="BN21" s="623"/>
      <c r="BO21" s="624">
        <v>0.1</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7540983</v>
      </c>
      <c r="S22" s="622"/>
      <c r="T22" s="622"/>
      <c r="U22" s="622"/>
      <c r="V22" s="622"/>
      <c r="W22" s="622"/>
      <c r="X22" s="622"/>
      <c r="Y22" s="623"/>
      <c r="Z22" s="624">
        <v>68.3</v>
      </c>
      <c r="AA22" s="624"/>
      <c r="AB22" s="624"/>
      <c r="AC22" s="624"/>
      <c r="AD22" s="625">
        <v>7174924</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233</v>
      </c>
      <c r="BP22" s="624"/>
      <c r="BQ22" s="624"/>
      <c r="BR22" s="624"/>
      <c r="BS22" s="630" t="s">
        <v>124</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1683</v>
      </c>
      <c r="S23" s="622"/>
      <c r="T23" s="622"/>
      <c r="U23" s="622"/>
      <c r="V23" s="622"/>
      <c r="W23" s="622"/>
      <c r="X23" s="622"/>
      <c r="Y23" s="623"/>
      <c r="Z23" s="624">
        <v>0</v>
      </c>
      <c r="AA23" s="624"/>
      <c r="AB23" s="624"/>
      <c r="AC23" s="624"/>
      <c r="AD23" s="625">
        <v>1683</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233</v>
      </c>
      <c r="BH23" s="622"/>
      <c r="BI23" s="622"/>
      <c r="BJ23" s="622"/>
      <c r="BK23" s="622"/>
      <c r="BL23" s="622"/>
      <c r="BM23" s="622"/>
      <c r="BN23" s="623"/>
      <c r="BO23" s="624" t="s">
        <v>233</v>
      </c>
      <c r="BP23" s="624"/>
      <c r="BQ23" s="624"/>
      <c r="BR23" s="624"/>
      <c r="BS23" s="630" t="s">
        <v>233</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10427</v>
      </c>
      <c r="S24" s="622"/>
      <c r="T24" s="622"/>
      <c r="U24" s="622"/>
      <c r="V24" s="622"/>
      <c r="W24" s="622"/>
      <c r="X24" s="622"/>
      <c r="Y24" s="623"/>
      <c r="Z24" s="624">
        <v>0.1</v>
      </c>
      <c r="AA24" s="624"/>
      <c r="AB24" s="624"/>
      <c r="AC24" s="624"/>
      <c r="AD24" s="625" t="s">
        <v>124</v>
      </c>
      <c r="AE24" s="625"/>
      <c r="AF24" s="625"/>
      <c r="AG24" s="625"/>
      <c r="AH24" s="625"/>
      <c r="AI24" s="625"/>
      <c r="AJ24" s="625"/>
      <c r="AK24" s="625"/>
      <c r="AL24" s="626" t="s">
        <v>233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233</v>
      </c>
      <c r="BH24" s="622"/>
      <c r="BI24" s="622"/>
      <c r="BJ24" s="622"/>
      <c r="BK24" s="622"/>
      <c r="BL24" s="622"/>
      <c r="BM24" s="622"/>
      <c r="BN24" s="623"/>
      <c r="BO24" s="624" t="s">
        <v>124</v>
      </c>
      <c r="BP24" s="624"/>
      <c r="BQ24" s="624"/>
      <c r="BR24" s="624"/>
      <c r="BS24" s="630" t="s">
        <v>124</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4125849</v>
      </c>
      <c r="CS24" s="611"/>
      <c r="CT24" s="611"/>
      <c r="CU24" s="611"/>
      <c r="CV24" s="611"/>
      <c r="CW24" s="611"/>
      <c r="CX24" s="611"/>
      <c r="CY24" s="612"/>
      <c r="CZ24" s="615">
        <v>38.200000000000003</v>
      </c>
      <c r="DA24" s="616"/>
      <c r="DB24" s="616"/>
      <c r="DC24" s="635"/>
      <c r="DD24" s="654">
        <v>3302693</v>
      </c>
      <c r="DE24" s="611"/>
      <c r="DF24" s="611"/>
      <c r="DG24" s="611"/>
      <c r="DH24" s="611"/>
      <c r="DI24" s="611"/>
      <c r="DJ24" s="611"/>
      <c r="DK24" s="612"/>
      <c r="DL24" s="654">
        <v>3095732</v>
      </c>
      <c r="DM24" s="611"/>
      <c r="DN24" s="611"/>
      <c r="DO24" s="611"/>
      <c r="DP24" s="611"/>
      <c r="DQ24" s="611"/>
      <c r="DR24" s="611"/>
      <c r="DS24" s="611"/>
      <c r="DT24" s="611"/>
      <c r="DU24" s="611"/>
      <c r="DV24" s="612"/>
      <c r="DW24" s="615">
        <v>42</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177062</v>
      </c>
      <c r="S25" s="622"/>
      <c r="T25" s="622"/>
      <c r="U25" s="622"/>
      <c r="V25" s="622"/>
      <c r="W25" s="622"/>
      <c r="X25" s="622"/>
      <c r="Y25" s="623"/>
      <c r="Z25" s="624">
        <v>1.6</v>
      </c>
      <c r="AA25" s="624"/>
      <c r="AB25" s="624"/>
      <c r="AC25" s="624"/>
      <c r="AD25" s="625">
        <v>2011</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233</v>
      </c>
      <c r="BH25" s="622"/>
      <c r="BI25" s="622"/>
      <c r="BJ25" s="622"/>
      <c r="BK25" s="622"/>
      <c r="BL25" s="622"/>
      <c r="BM25" s="622"/>
      <c r="BN25" s="623"/>
      <c r="BO25" s="624" t="s">
        <v>233</v>
      </c>
      <c r="BP25" s="624"/>
      <c r="BQ25" s="624"/>
      <c r="BR25" s="624"/>
      <c r="BS25" s="630" t="s">
        <v>233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1693360</v>
      </c>
      <c r="CS25" s="657"/>
      <c r="CT25" s="657"/>
      <c r="CU25" s="657"/>
      <c r="CV25" s="657"/>
      <c r="CW25" s="657"/>
      <c r="CX25" s="657"/>
      <c r="CY25" s="658"/>
      <c r="CZ25" s="626">
        <v>15.7</v>
      </c>
      <c r="DA25" s="655"/>
      <c r="DB25" s="655"/>
      <c r="DC25" s="659"/>
      <c r="DD25" s="630">
        <v>1633111</v>
      </c>
      <c r="DE25" s="657"/>
      <c r="DF25" s="657"/>
      <c r="DG25" s="657"/>
      <c r="DH25" s="657"/>
      <c r="DI25" s="657"/>
      <c r="DJ25" s="657"/>
      <c r="DK25" s="658"/>
      <c r="DL25" s="630">
        <v>1612288</v>
      </c>
      <c r="DM25" s="657"/>
      <c r="DN25" s="657"/>
      <c r="DO25" s="657"/>
      <c r="DP25" s="657"/>
      <c r="DQ25" s="657"/>
      <c r="DR25" s="657"/>
      <c r="DS25" s="657"/>
      <c r="DT25" s="657"/>
      <c r="DU25" s="657"/>
      <c r="DV25" s="658"/>
      <c r="DW25" s="626">
        <v>21.9</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12785</v>
      </c>
      <c r="S26" s="622"/>
      <c r="T26" s="622"/>
      <c r="U26" s="622"/>
      <c r="V26" s="622"/>
      <c r="W26" s="622"/>
      <c r="X26" s="622"/>
      <c r="Y26" s="623"/>
      <c r="Z26" s="624">
        <v>0.1</v>
      </c>
      <c r="AA26" s="624"/>
      <c r="AB26" s="624"/>
      <c r="AC26" s="624"/>
      <c r="AD26" s="625" t="s">
        <v>124</v>
      </c>
      <c r="AE26" s="625"/>
      <c r="AF26" s="625"/>
      <c r="AG26" s="625"/>
      <c r="AH26" s="625"/>
      <c r="AI26" s="625"/>
      <c r="AJ26" s="625"/>
      <c r="AK26" s="625"/>
      <c r="AL26" s="626" t="s">
        <v>233</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233</v>
      </c>
      <c r="BP26" s="624"/>
      <c r="BQ26" s="624"/>
      <c r="BR26" s="624"/>
      <c r="BS26" s="630" t="s">
        <v>124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1029179</v>
      </c>
      <c r="CS26" s="622"/>
      <c r="CT26" s="622"/>
      <c r="CU26" s="622"/>
      <c r="CV26" s="622"/>
      <c r="CW26" s="622"/>
      <c r="CX26" s="622"/>
      <c r="CY26" s="623"/>
      <c r="CZ26" s="626">
        <v>9.5</v>
      </c>
      <c r="DA26" s="655"/>
      <c r="DB26" s="655"/>
      <c r="DC26" s="659"/>
      <c r="DD26" s="630">
        <v>973852</v>
      </c>
      <c r="DE26" s="622"/>
      <c r="DF26" s="622"/>
      <c r="DG26" s="622"/>
      <c r="DH26" s="622"/>
      <c r="DI26" s="622"/>
      <c r="DJ26" s="622"/>
      <c r="DK26" s="623"/>
      <c r="DL26" s="630" t="s">
        <v>124</v>
      </c>
      <c r="DM26" s="622"/>
      <c r="DN26" s="622"/>
      <c r="DO26" s="622"/>
      <c r="DP26" s="622"/>
      <c r="DQ26" s="622"/>
      <c r="DR26" s="622"/>
      <c r="DS26" s="622"/>
      <c r="DT26" s="622"/>
      <c r="DU26" s="622"/>
      <c r="DV26" s="623"/>
      <c r="DW26" s="626" t="s">
        <v>124</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616802</v>
      </c>
      <c r="S27" s="622"/>
      <c r="T27" s="622"/>
      <c r="U27" s="622"/>
      <c r="V27" s="622"/>
      <c r="W27" s="622"/>
      <c r="X27" s="622"/>
      <c r="Y27" s="623"/>
      <c r="Z27" s="624">
        <v>5.6</v>
      </c>
      <c r="AA27" s="624"/>
      <c r="AB27" s="624"/>
      <c r="AC27" s="624"/>
      <c r="AD27" s="625" t="s">
        <v>233</v>
      </c>
      <c r="AE27" s="625"/>
      <c r="AF27" s="625"/>
      <c r="AG27" s="625"/>
      <c r="AH27" s="625"/>
      <c r="AI27" s="625"/>
      <c r="AJ27" s="625"/>
      <c r="AK27" s="625"/>
      <c r="AL27" s="626" t="s">
        <v>265</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1650047</v>
      </c>
      <c r="BH27" s="622"/>
      <c r="BI27" s="622"/>
      <c r="BJ27" s="622"/>
      <c r="BK27" s="622"/>
      <c r="BL27" s="622"/>
      <c r="BM27" s="622"/>
      <c r="BN27" s="623"/>
      <c r="BO27" s="624">
        <v>100</v>
      </c>
      <c r="BP27" s="624"/>
      <c r="BQ27" s="624"/>
      <c r="BR27" s="624"/>
      <c r="BS27" s="630" t="s">
        <v>233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991546</v>
      </c>
      <c r="CS27" s="657"/>
      <c r="CT27" s="657"/>
      <c r="CU27" s="657"/>
      <c r="CV27" s="657"/>
      <c r="CW27" s="657"/>
      <c r="CX27" s="657"/>
      <c r="CY27" s="658"/>
      <c r="CZ27" s="626">
        <v>9.1999999999999993</v>
      </c>
      <c r="DA27" s="655"/>
      <c r="DB27" s="655"/>
      <c r="DC27" s="659"/>
      <c r="DD27" s="630">
        <v>278392</v>
      </c>
      <c r="DE27" s="657"/>
      <c r="DF27" s="657"/>
      <c r="DG27" s="657"/>
      <c r="DH27" s="657"/>
      <c r="DI27" s="657"/>
      <c r="DJ27" s="657"/>
      <c r="DK27" s="658"/>
      <c r="DL27" s="630">
        <v>278264</v>
      </c>
      <c r="DM27" s="657"/>
      <c r="DN27" s="657"/>
      <c r="DO27" s="657"/>
      <c r="DP27" s="657"/>
      <c r="DQ27" s="657"/>
      <c r="DR27" s="657"/>
      <c r="DS27" s="657"/>
      <c r="DT27" s="657"/>
      <c r="DU27" s="657"/>
      <c r="DV27" s="658"/>
      <c r="DW27" s="626">
        <v>3.8</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233</v>
      </c>
      <c r="S28" s="622"/>
      <c r="T28" s="622"/>
      <c r="U28" s="622"/>
      <c r="V28" s="622"/>
      <c r="W28" s="622"/>
      <c r="X28" s="622"/>
      <c r="Y28" s="623"/>
      <c r="Z28" s="624" t="s">
        <v>124</v>
      </c>
      <c r="AA28" s="624"/>
      <c r="AB28" s="624"/>
      <c r="AC28" s="624"/>
      <c r="AD28" s="625" t="s">
        <v>233</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1440943</v>
      </c>
      <c r="CS28" s="622"/>
      <c r="CT28" s="622"/>
      <c r="CU28" s="622"/>
      <c r="CV28" s="622"/>
      <c r="CW28" s="622"/>
      <c r="CX28" s="622"/>
      <c r="CY28" s="623"/>
      <c r="CZ28" s="626">
        <v>13.3</v>
      </c>
      <c r="DA28" s="655"/>
      <c r="DB28" s="655"/>
      <c r="DC28" s="659"/>
      <c r="DD28" s="630">
        <v>1391190</v>
      </c>
      <c r="DE28" s="622"/>
      <c r="DF28" s="622"/>
      <c r="DG28" s="622"/>
      <c r="DH28" s="622"/>
      <c r="DI28" s="622"/>
      <c r="DJ28" s="622"/>
      <c r="DK28" s="623"/>
      <c r="DL28" s="630">
        <v>1205180</v>
      </c>
      <c r="DM28" s="622"/>
      <c r="DN28" s="622"/>
      <c r="DO28" s="622"/>
      <c r="DP28" s="622"/>
      <c r="DQ28" s="622"/>
      <c r="DR28" s="622"/>
      <c r="DS28" s="622"/>
      <c r="DT28" s="622"/>
      <c r="DU28" s="622"/>
      <c r="DV28" s="623"/>
      <c r="DW28" s="626">
        <v>16.3</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939373</v>
      </c>
      <c r="S29" s="622"/>
      <c r="T29" s="622"/>
      <c r="U29" s="622"/>
      <c r="V29" s="622"/>
      <c r="W29" s="622"/>
      <c r="X29" s="622"/>
      <c r="Y29" s="623"/>
      <c r="Z29" s="624">
        <v>8.5</v>
      </c>
      <c r="AA29" s="624"/>
      <c r="AB29" s="624"/>
      <c r="AC29" s="624"/>
      <c r="AD29" s="625" t="s">
        <v>233</v>
      </c>
      <c r="AE29" s="625"/>
      <c r="AF29" s="625"/>
      <c r="AG29" s="625"/>
      <c r="AH29" s="625"/>
      <c r="AI29" s="625"/>
      <c r="AJ29" s="625"/>
      <c r="AK29" s="625"/>
      <c r="AL29" s="626" t="s">
        <v>124</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1440943</v>
      </c>
      <c r="CS29" s="657"/>
      <c r="CT29" s="657"/>
      <c r="CU29" s="657"/>
      <c r="CV29" s="657"/>
      <c r="CW29" s="657"/>
      <c r="CX29" s="657"/>
      <c r="CY29" s="658"/>
      <c r="CZ29" s="626">
        <v>13.3</v>
      </c>
      <c r="DA29" s="655"/>
      <c r="DB29" s="655"/>
      <c r="DC29" s="659"/>
      <c r="DD29" s="630">
        <v>1391190</v>
      </c>
      <c r="DE29" s="657"/>
      <c r="DF29" s="657"/>
      <c r="DG29" s="657"/>
      <c r="DH29" s="657"/>
      <c r="DI29" s="657"/>
      <c r="DJ29" s="657"/>
      <c r="DK29" s="658"/>
      <c r="DL29" s="630">
        <v>1205180</v>
      </c>
      <c r="DM29" s="657"/>
      <c r="DN29" s="657"/>
      <c r="DO29" s="657"/>
      <c r="DP29" s="657"/>
      <c r="DQ29" s="657"/>
      <c r="DR29" s="657"/>
      <c r="DS29" s="657"/>
      <c r="DT29" s="657"/>
      <c r="DU29" s="657"/>
      <c r="DV29" s="658"/>
      <c r="DW29" s="626">
        <v>16.3</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16225</v>
      </c>
      <c r="S30" s="622"/>
      <c r="T30" s="622"/>
      <c r="U30" s="622"/>
      <c r="V30" s="622"/>
      <c r="W30" s="622"/>
      <c r="X30" s="622"/>
      <c r="Y30" s="623"/>
      <c r="Z30" s="624">
        <v>0.1</v>
      </c>
      <c r="AA30" s="624"/>
      <c r="AB30" s="624"/>
      <c r="AC30" s="624"/>
      <c r="AD30" s="625" t="s">
        <v>124</v>
      </c>
      <c r="AE30" s="625"/>
      <c r="AF30" s="625"/>
      <c r="AG30" s="625"/>
      <c r="AH30" s="625"/>
      <c r="AI30" s="625"/>
      <c r="AJ30" s="625"/>
      <c r="AK30" s="625"/>
      <c r="AL30" s="626" t="s">
        <v>124</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98.8</v>
      </c>
      <c r="BH30" s="682"/>
      <c r="BI30" s="682"/>
      <c r="BJ30" s="682"/>
      <c r="BK30" s="682"/>
      <c r="BL30" s="682"/>
      <c r="BM30" s="616">
        <v>96</v>
      </c>
      <c r="BN30" s="682"/>
      <c r="BO30" s="682"/>
      <c r="BP30" s="682"/>
      <c r="BQ30" s="683"/>
      <c r="BR30" s="681">
        <v>98.9</v>
      </c>
      <c r="BS30" s="682"/>
      <c r="BT30" s="682"/>
      <c r="BU30" s="682"/>
      <c r="BV30" s="682"/>
      <c r="BW30" s="682"/>
      <c r="BX30" s="616">
        <v>94.9</v>
      </c>
      <c r="BY30" s="682"/>
      <c r="BZ30" s="682"/>
      <c r="CA30" s="682"/>
      <c r="CB30" s="683"/>
      <c r="CD30" s="686"/>
      <c r="CE30" s="687"/>
      <c r="CF30" s="636" t="s">
        <v>306</v>
      </c>
      <c r="CG30" s="637"/>
      <c r="CH30" s="637"/>
      <c r="CI30" s="637"/>
      <c r="CJ30" s="637"/>
      <c r="CK30" s="637"/>
      <c r="CL30" s="637"/>
      <c r="CM30" s="637"/>
      <c r="CN30" s="637"/>
      <c r="CO30" s="637"/>
      <c r="CP30" s="637"/>
      <c r="CQ30" s="638"/>
      <c r="CR30" s="621">
        <v>1352142</v>
      </c>
      <c r="CS30" s="622"/>
      <c r="CT30" s="622"/>
      <c r="CU30" s="622"/>
      <c r="CV30" s="622"/>
      <c r="CW30" s="622"/>
      <c r="CX30" s="622"/>
      <c r="CY30" s="623"/>
      <c r="CZ30" s="626">
        <v>12.5</v>
      </c>
      <c r="DA30" s="655"/>
      <c r="DB30" s="655"/>
      <c r="DC30" s="659"/>
      <c r="DD30" s="630">
        <v>1306722</v>
      </c>
      <c r="DE30" s="622"/>
      <c r="DF30" s="622"/>
      <c r="DG30" s="622"/>
      <c r="DH30" s="622"/>
      <c r="DI30" s="622"/>
      <c r="DJ30" s="622"/>
      <c r="DK30" s="623"/>
      <c r="DL30" s="630">
        <v>1120712</v>
      </c>
      <c r="DM30" s="622"/>
      <c r="DN30" s="622"/>
      <c r="DO30" s="622"/>
      <c r="DP30" s="622"/>
      <c r="DQ30" s="622"/>
      <c r="DR30" s="622"/>
      <c r="DS30" s="622"/>
      <c r="DT30" s="622"/>
      <c r="DU30" s="622"/>
      <c r="DV30" s="623"/>
      <c r="DW30" s="626">
        <v>15.2</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31261</v>
      </c>
      <c r="S31" s="622"/>
      <c r="T31" s="622"/>
      <c r="U31" s="622"/>
      <c r="V31" s="622"/>
      <c r="W31" s="622"/>
      <c r="X31" s="622"/>
      <c r="Y31" s="623"/>
      <c r="Z31" s="624">
        <v>0.3</v>
      </c>
      <c r="AA31" s="624"/>
      <c r="AB31" s="624"/>
      <c r="AC31" s="624"/>
      <c r="AD31" s="625" t="s">
        <v>233</v>
      </c>
      <c r="AE31" s="625"/>
      <c r="AF31" s="625"/>
      <c r="AG31" s="625"/>
      <c r="AH31" s="625"/>
      <c r="AI31" s="625"/>
      <c r="AJ31" s="625"/>
      <c r="AK31" s="625"/>
      <c r="AL31" s="626" t="s">
        <v>233</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98.8</v>
      </c>
      <c r="BH31" s="657"/>
      <c r="BI31" s="657"/>
      <c r="BJ31" s="657"/>
      <c r="BK31" s="657"/>
      <c r="BL31" s="657"/>
      <c r="BM31" s="627">
        <v>97.2</v>
      </c>
      <c r="BN31" s="679"/>
      <c r="BO31" s="679"/>
      <c r="BP31" s="679"/>
      <c r="BQ31" s="680"/>
      <c r="BR31" s="678">
        <v>99</v>
      </c>
      <c r="BS31" s="657"/>
      <c r="BT31" s="657"/>
      <c r="BU31" s="657"/>
      <c r="BV31" s="657"/>
      <c r="BW31" s="657"/>
      <c r="BX31" s="627">
        <v>96.8</v>
      </c>
      <c r="BY31" s="679"/>
      <c r="BZ31" s="679"/>
      <c r="CA31" s="679"/>
      <c r="CB31" s="680"/>
      <c r="CD31" s="686"/>
      <c r="CE31" s="687"/>
      <c r="CF31" s="636" t="s">
        <v>310</v>
      </c>
      <c r="CG31" s="637"/>
      <c r="CH31" s="637"/>
      <c r="CI31" s="637"/>
      <c r="CJ31" s="637"/>
      <c r="CK31" s="637"/>
      <c r="CL31" s="637"/>
      <c r="CM31" s="637"/>
      <c r="CN31" s="637"/>
      <c r="CO31" s="637"/>
      <c r="CP31" s="637"/>
      <c r="CQ31" s="638"/>
      <c r="CR31" s="621">
        <v>88801</v>
      </c>
      <c r="CS31" s="657"/>
      <c r="CT31" s="657"/>
      <c r="CU31" s="657"/>
      <c r="CV31" s="657"/>
      <c r="CW31" s="657"/>
      <c r="CX31" s="657"/>
      <c r="CY31" s="658"/>
      <c r="CZ31" s="626">
        <v>0.8</v>
      </c>
      <c r="DA31" s="655"/>
      <c r="DB31" s="655"/>
      <c r="DC31" s="659"/>
      <c r="DD31" s="630">
        <v>84468</v>
      </c>
      <c r="DE31" s="657"/>
      <c r="DF31" s="657"/>
      <c r="DG31" s="657"/>
      <c r="DH31" s="657"/>
      <c r="DI31" s="657"/>
      <c r="DJ31" s="657"/>
      <c r="DK31" s="658"/>
      <c r="DL31" s="630">
        <v>84468</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398804</v>
      </c>
      <c r="S32" s="622"/>
      <c r="T32" s="622"/>
      <c r="U32" s="622"/>
      <c r="V32" s="622"/>
      <c r="W32" s="622"/>
      <c r="X32" s="622"/>
      <c r="Y32" s="623"/>
      <c r="Z32" s="624">
        <v>3.6</v>
      </c>
      <c r="AA32" s="624"/>
      <c r="AB32" s="624"/>
      <c r="AC32" s="624"/>
      <c r="AD32" s="625" t="s">
        <v>233</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98.6</v>
      </c>
      <c r="BH32" s="691"/>
      <c r="BI32" s="691"/>
      <c r="BJ32" s="691"/>
      <c r="BK32" s="691"/>
      <c r="BL32" s="691"/>
      <c r="BM32" s="692">
        <v>94.2</v>
      </c>
      <c r="BN32" s="691"/>
      <c r="BO32" s="691"/>
      <c r="BP32" s="691"/>
      <c r="BQ32" s="693"/>
      <c r="BR32" s="690">
        <v>98.6</v>
      </c>
      <c r="BS32" s="691"/>
      <c r="BT32" s="691"/>
      <c r="BU32" s="691"/>
      <c r="BV32" s="691"/>
      <c r="BW32" s="691"/>
      <c r="BX32" s="692">
        <v>92.1</v>
      </c>
      <c r="BY32" s="691"/>
      <c r="BZ32" s="691"/>
      <c r="CA32" s="691"/>
      <c r="CB32" s="693"/>
      <c r="CD32" s="688"/>
      <c r="CE32" s="689"/>
      <c r="CF32" s="636" t="s">
        <v>313</v>
      </c>
      <c r="CG32" s="637"/>
      <c r="CH32" s="637"/>
      <c r="CI32" s="637"/>
      <c r="CJ32" s="637"/>
      <c r="CK32" s="637"/>
      <c r="CL32" s="637"/>
      <c r="CM32" s="637"/>
      <c r="CN32" s="637"/>
      <c r="CO32" s="637"/>
      <c r="CP32" s="637"/>
      <c r="CQ32" s="638"/>
      <c r="CR32" s="621" t="s">
        <v>233</v>
      </c>
      <c r="CS32" s="622"/>
      <c r="CT32" s="622"/>
      <c r="CU32" s="622"/>
      <c r="CV32" s="622"/>
      <c r="CW32" s="622"/>
      <c r="CX32" s="622"/>
      <c r="CY32" s="623"/>
      <c r="CZ32" s="626" t="s">
        <v>124</v>
      </c>
      <c r="DA32" s="655"/>
      <c r="DB32" s="655"/>
      <c r="DC32" s="659"/>
      <c r="DD32" s="630" t="s">
        <v>233</v>
      </c>
      <c r="DE32" s="622"/>
      <c r="DF32" s="622"/>
      <c r="DG32" s="622"/>
      <c r="DH32" s="622"/>
      <c r="DI32" s="622"/>
      <c r="DJ32" s="622"/>
      <c r="DK32" s="623"/>
      <c r="DL32" s="630" t="s">
        <v>124</v>
      </c>
      <c r="DM32" s="622"/>
      <c r="DN32" s="622"/>
      <c r="DO32" s="622"/>
      <c r="DP32" s="622"/>
      <c r="DQ32" s="622"/>
      <c r="DR32" s="622"/>
      <c r="DS32" s="622"/>
      <c r="DT32" s="622"/>
      <c r="DU32" s="622"/>
      <c r="DV32" s="623"/>
      <c r="DW32" s="626" t="s">
        <v>233</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275749</v>
      </c>
      <c r="S33" s="622"/>
      <c r="T33" s="622"/>
      <c r="U33" s="622"/>
      <c r="V33" s="622"/>
      <c r="W33" s="622"/>
      <c r="X33" s="622"/>
      <c r="Y33" s="623"/>
      <c r="Z33" s="624">
        <v>2.5</v>
      </c>
      <c r="AA33" s="624"/>
      <c r="AB33" s="624"/>
      <c r="AC33" s="624"/>
      <c r="AD33" s="625" t="s">
        <v>233</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5825933</v>
      </c>
      <c r="CS33" s="657"/>
      <c r="CT33" s="657"/>
      <c r="CU33" s="657"/>
      <c r="CV33" s="657"/>
      <c r="CW33" s="657"/>
      <c r="CX33" s="657"/>
      <c r="CY33" s="658"/>
      <c r="CZ33" s="626">
        <v>53.9</v>
      </c>
      <c r="DA33" s="655"/>
      <c r="DB33" s="655"/>
      <c r="DC33" s="659"/>
      <c r="DD33" s="630">
        <v>4575694</v>
      </c>
      <c r="DE33" s="657"/>
      <c r="DF33" s="657"/>
      <c r="DG33" s="657"/>
      <c r="DH33" s="657"/>
      <c r="DI33" s="657"/>
      <c r="DJ33" s="657"/>
      <c r="DK33" s="658"/>
      <c r="DL33" s="630">
        <v>3113821</v>
      </c>
      <c r="DM33" s="657"/>
      <c r="DN33" s="657"/>
      <c r="DO33" s="657"/>
      <c r="DP33" s="657"/>
      <c r="DQ33" s="657"/>
      <c r="DR33" s="657"/>
      <c r="DS33" s="657"/>
      <c r="DT33" s="657"/>
      <c r="DU33" s="657"/>
      <c r="DV33" s="658"/>
      <c r="DW33" s="626">
        <v>42.2</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288879</v>
      </c>
      <c r="S34" s="622"/>
      <c r="T34" s="622"/>
      <c r="U34" s="622"/>
      <c r="V34" s="622"/>
      <c r="W34" s="622"/>
      <c r="X34" s="622"/>
      <c r="Y34" s="623"/>
      <c r="Z34" s="624">
        <v>2.6</v>
      </c>
      <c r="AA34" s="624"/>
      <c r="AB34" s="624"/>
      <c r="AC34" s="624"/>
      <c r="AD34" s="625">
        <v>16</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1951142</v>
      </c>
      <c r="CS34" s="622"/>
      <c r="CT34" s="622"/>
      <c r="CU34" s="622"/>
      <c r="CV34" s="622"/>
      <c r="CW34" s="622"/>
      <c r="CX34" s="622"/>
      <c r="CY34" s="623"/>
      <c r="CZ34" s="626">
        <v>18.100000000000001</v>
      </c>
      <c r="DA34" s="655"/>
      <c r="DB34" s="655"/>
      <c r="DC34" s="659"/>
      <c r="DD34" s="630">
        <v>1416203</v>
      </c>
      <c r="DE34" s="622"/>
      <c r="DF34" s="622"/>
      <c r="DG34" s="622"/>
      <c r="DH34" s="622"/>
      <c r="DI34" s="622"/>
      <c r="DJ34" s="622"/>
      <c r="DK34" s="623"/>
      <c r="DL34" s="630">
        <v>1102482</v>
      </c>
      <c r="DM34" s="622"/>
      <c r="DN34" s="622"/>
      <c r="DO34" s="622"/>
      <c r="DP34" s="622"/>
      <c r="DQ34" s="622"/>
      <c r="DR34" s="622"/>
      <c r="DS34" s="622"/>
      <c r="DT34" s="622"/>
      <c r="DU34" s="622"/>
      <c r="DV34" s="623"/>
      <c r="DW34" s="626">
        <v>14.9</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723900</v>
      </c>
      <c r="S35" s="622"/>
      <c r="T35" s="622"/>
      <c r="U35" s="622"/>
      <c r="V35" s="622"/>
      <c r="W35" s="622"/>
      <c r="X35" s="622"/>
      <c r="Y35" s="623"/>
      <c r="Z35" s="624">
        <v>6.6</v>
      </c>
      <c r="AA35" s="624"/>
      <c r="AB35" s="624"/>
      <c r="AC35" s="624"/>
      <c r="AD35" s="625" t="s">
        <v>233</v>
      </c>
      <c r="AE35" s="625"/>
      <c r="AF35" s="625"/>
      <c r="AG35" s="625"/>
      <c r="AH35" s="625"/>
      <c r="AI35" s="625"/>
      <c r="AJ35" s="625"/>
      <c r="AK35" s="625"/>
      <c r="AL35" s="626" t="s">
        <v>124</v>
      </c>
      <c r="AM35" s="627"/>
      <c r="AN35" s="627"/>
      <c r="AO35" s="628"/>
      <c r="AP35" s="214"/>
      <c r="AQ35" s="694" t="s">
        <v>321</v>
      </c>
      <c r="AR35" s="695"/>
      <c r="AS35" s="695"/>
      <c r="AT35" s="695"/>
      <c r="AU35" s="695"/>
      <c r="AV35" s="695"/>
      <c r="AW35" s="695"/>
      <c r="AX35" s="695"/>
      <c r="AY35" s="696"/>
      <c r="AZ35" s="610">
        <v>1467568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330101</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240701</v>
      </c>
      <c r="CS35" s="657"/>
      <c r="CT35" s="657"/>
      <c r="CU35" s="657"/>
      <c r="CV35" s="657"/>
      <c r="CW35" s="657"/>
      <c r="CX35" s="657"/>
      <c r="CY35" s="658"/>
      <c r="CZ35" s="626">
        <v>2.2000000000000002</v>
      </c>
      <c r="DA35" s="655"/>
      <c r="DB35" s="655"/>
      <c r="DC35" s="659"/>
      <c r="DD35" s="630">
        <v>172755</v>
      </c>
      <c r="DE35" s="657"/>
      <c r="DF35" s="657"/>
      <c r="DG35" s="657"/>
      <c r="DH35" s="657"/>
      <c r="DI35" s="657"/>
      <c r="DJ35" s="657"/>
      <c r="DK35" s="658"/>
      <c r="DL35" s="630">
        <v>162687</v>
      </c>
      <c r="DM35" s="657"/>
      <c r="DN35" s="657"/>
      <c r="DO35" s="657"/>
      <c r="DP35" s="657"/>
      <c r="DQ35" s="657"/>
      <c r="DR35" s="657"/>
      <c r="DS35" s="657"/>
      <c r="DT35" s="657"/>
      <c r="DU35" s="657"/>
      <c r="DV35" s="658"/>
      <c r="DW35" s="626">
        <v>2.2000000000000002</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124</v>
      </c>
      <c r="S36" s="622"/>
      <c r="T36" s="622"/>
      <c r="U36" s="622"/>
      <c r="V36" s="622"/>
      <c r="W36" s="622"/>
      <c r="X36" s="622"/>
      <c r="Y36" s="623"/>
      <c r="Z36" s="624" t="s">
        <v>124</v>
      </c>
      <c r="AA36" s="624"/>
      <c r="AB36" s="624"/>
      <c r="AC36" s="624"/>
      <c r="AD36" s="625" t="s">
        <v>233</v>
      </c>
      <c r="AE36" s="625"/>
      <c r="AF36" s="625"/>
      <c r="AG36" s="625"/>
      <c r="AH36" s="625"/>
      <c r="AI36" s="625"/>
      <c r="AJ36" s="625"/>
      <c r="AK36" s="625"/>
      <c r="AL36" s="626" t="s">
        <v>233</v>
      </c>
      <c r="AM36" s="627"/>
      <c r="AN36" s="627"/>
      <c r="AO36" s="628"/>
      <c r="AQ36" s="698" t="s">
        <v>325</v>
      </c>
      <c r="AR36" s="699"/>
      <c r="AS36" s="699"/>
      <c r="AT36" s="699"/>
      <c r="AU36" s="699"/>
      <c r="AV36" s="699"/>
      <c r="AW36" s="699"/>
      <c r="AX36" s="699"/>
      <c r="AY36" s="700"/>
      <c r="AZ36" s="621">
        <v>351252</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153786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1400438</v>
      </c>
      <c r="CS36" s="622"/>
      <c r="CT36" s="622"/>
      <c r="CU36" s="622"/>
      <c r="CV36" s="622"/>
      <c r="CW36" s="622"/>
      <c r="CX36" s="622"/>
      <c r="CY36" s="623"/>
      <c r="CZ36" s="626">
        <v>13</v>
      </c>
      <c r="DA36" s="655"/>
      <c r="DB36" s="655"/>
      <c r="DC36" s="659"/>
      <c r="DD36" s="630">
        <v>1043366</v>
      </c>
      <c r="DE36" s="622"/>
      <c r="DF36" s="622"/>
      <c r="DG36" s="622"/>
      <c r="DH36" s="622"/>
      <c r="DI36" s="622"/>
      <c r="DJ36" s="622"/>
      <c r="DK36" s="623"/>
      <c r="DL36" s="630">
        <v>843122</v>
      </c>
      <c r="DM36" s="622"/>
      <c r="DN36" s="622"/>
      <c r="DO36" s="622"/>
      <c r="DP36" s="622"/>
      <c r="DQ36" s="622"/>
      <c r="DR36" s="622"/>
      <c r="DS36" s="622"/>
      <c r="DT36" s="622"/>
      <c r="DU36" s="622"/>
      <c r="DV36" s="623"/>
      <c r="DW36" s="626">
        <v>11.4</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200000</v>
      </c>
      <c r="S37" s="622"/>
      <c r="T37" s="622"/>
      <c r="U37" s="622"/>
      <c r="V37" s="622"/>
      <c r="W37" s="622"/>
      <c r="X37" s="622"/>
      <c r="Y37" s="623"/>
      <c r="Z37" s="624">
        <v>1.8</v>
      </c>
      <c r="AA37" s="624"/>
      <c r="AB37" s="624"/>
      <c r="AC37" s="624"/>
      <c r="AD37" s="625" t="s">
        <v>233</v>
      </c>
      <c r="AE37" s="625"/>
      <c r="AF37" s="625"/>
      <c r="AG37" s="625"/>
      <c r="AH37" s="625"/>
      <c r="AI37" s="625"/>
      <c r="AJ37" s="625"/>
      <c r="AK37" s="625"/>
      <c r="AL37" s="626" t="s">
        <v>124</v>
      </c>
      <c r="AM37" s="627"/>
      <c r="AN37" s="627"/>
      <c r="AO37" s="628"/>
      <c r="AQ37" s="698" t="s">
        <v>329</v>
      </c>
      <c r="AR37" s="699"/>
      <c r="AS37" s="699"/>
      <c r="AT37" s="699"/>
      <c r="AU37" s="699"/>
      <c r="AV37" s="699"/>
      <c r="AW37" s="699"/>
      <c r="AX37" s="699"/>
      <c r="AY37" s="700"/>
      <c r="AZ37" s="621">
        <v>109340</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3157</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617357</v>
      </c>
      <c r="CS37" s="657"/>
      <c r="CT37" s="657"/>
      <c r="CU37" s="657"/>
      <c r="CV37" s="657"/>
      <c r="CW37" s="657"/>
      <c r="CX37" s="657"/>
      <c r="CY37" s="658"/>
      <c r="CZ37" s="626">
        <v>5.7</v>
      </c>
      <c r="DA37" s="655"/>
      <c r="DB37" s="655"/>
      <c r="DC37" s="659"/>
      <c r="DD37" s="630">
        <v>568886</v>
      </c>
      <c r="DE37" s="657"/>
      <c r="DF37" s="657"/>
      <c r="DG37" s="657"/>
      <c r="DH37" s="657"/>
      <c r="DI37" s="657"/>
      <c r="DJ37" s="657"/>
      <c r="DK37" s="658"/>
      <c r="DL37" s="630">
        <v>567365</v>
      </c>
      <c r="DM37" s="657"/>
      <c r="DN37" s="657"/>
      <c r="DO37" s="657"/>
      <c r="DP37" s="657"/>
      <c r="DQ37" s="657"/>
      <c r="DR37" s="657"/>
      <c r="DS37" s="657"/>
      <c r="DT37" s="657"/>
      <c r="DU37" s="657"/>
      <c r="DV37" s="658"/>
      <c r="DW37" s="626">
        <v>7.7</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11033933</v>
      </c>
      <c r="S38" s="702"/>
      <c r="T38" s="702"/>
      <c r="U38" s="702"/>
      <c r="V38" s="702"/>
      <c r="W38" s="702"/>
      <c r="X38" s="702"/>
      <c r="Y38" s="703"/>
      <c r="Z38" s="704">
        <v>100</v>
      </c>
      <c r="AA38" s="704"/>
      <c r="AB38" s="704"/>
      <c r="AC38" s="704"/>
      <c r="AD38" s="705">
        <v>7178634</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3676</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5411</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1358228</v>
      </c>
      <c r="CS38" s="622"/>
      <c r="CT38" s="622"/>
      <c r="CU38" s="622"/>
      <c r="CV38" s="622"/>
      <c r="CW38" s="622"/>
      <c r="CX38" s="622"/>
      <c r="CY38" s="623"/>
      <c r="CZ38" s="626">
        <v>12.6</v>
      </c>
      <c r="DA38" s="655"/>
      <c r="DB38" s="655"/>
      <c r="DC38" s="659"/>
      <c r="DD38" s="630">
        <v>1201848</v>
      </c>
      <c r="DE38" s="622"/>
      <c r="DF38" s="622"/>
      <c r="DG38" s="622"/>
      <c r="DH38" s="622"/>
      <c r="DI38" s="622"/>
      <c r="DJ38" s="622"/>
      <c r="DK38" s="623"/>
      <c r="DL38" s="630">
        <v>927702</v>
      </c>
      <c r="DM38" s="622"/>
      <c r="DN38" s="622"/>
      <c r="DO38" s="622"/>
      <c r="DP38" s="622"/>
      <c r="DQ38" s="622"/>
      <c r="DR38" s="622"/>
      <c r="DS38" s="622"/>
      <c r="DT38" s="622"/>
      <c r="DU38" s="622"/>
      <c r="DV38" s="623"/>
      <c r="DW38" s="626">
        <v>12.6</v>
      </c>
      <c r="DX38" s="655"/>
      <c r="DY38" s="655"/>
      <c r="DZ38" s="655"/>
      <c r="EA38" s="655"/>
      <c r="EB38" s="655"/>
      <c r="EC38" s="656"/>
    </row>
    <row r="39" spans="2:133" ht="11.25" customHeight="1">
      <c r="AQ39" s="698" t="s">
        <v>336</v>
      </c>
      <c r="AR39" s="699"/>
      <c r="AS39" s="699"/>
      <c r="AT39" s="699"/>
      <c r="AU39" s="699"/>
      <c r="AV39" s="699"/>
      <c r="AW39" s="699"/>
      <c r="AX39" s="699"/>
      <c r="AY39" s="700"/>
      <c r="AZ39" s="621" t="s">
        <v>233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89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733058</v>
      </c>
      <c r="CS39" s="657"/>
      <c r="CT39" s="657"/>
      <c r="CU39" s="657"/>
      <c r="CV39" s="657"/>
      <c r="CW39" s="657"/>
      <c r="CX39" s="657"/>
      <c r="CY39" s="658"/>
      <c r="CZ39" s="626">
        <v>6.8</v>
      </c>
      <c r="DA39" s="655"/>
      <c r="DB39" s="655"/>
      <c r="DC39" s="659"/>
      <c r="DD39" s="630">
        <v>622156</v>
      </c>
      <c r="DE39" s="657"/>
      <c r="DF39" s="657"/>
      <c r="DG39" s="657"/>
      <c r="DH39" s="657"/>
      <c r="DI39" s="657"/>
      <c r="DJ39" s="657"/>
      <c r="DK39" s="658"/>
      <c r="DL39" s="630" t="s">
        <v>233</v>
      </c>
      <c r="DM39" s="657"/>
      <c r="DN39" s="657"/>
      <c r="DO39" s="657"/>
      <c r="DP39" s="657"/>
      <c r="DQ39" s="657"/>
      <c r="DR39" s="657"/>
      <c r="DS39" s="657"/>
      <c r="DT39" s="657"/>
      <c r="DU39" s="657"/>
      <c r="DV39" s="658"/>
      <c r="DW39" s="626" t="s">
        <v>233</v>
      </c>
      <c r="DX39" s="655"/>
      <c r="DY39" s="655"/>
      <c r="DZ39" s="655"/>
      <c r="EA39" s="655"/>
      <c r="EB39" s="655"/>
      <c r="EC39" s="656"/>
    </row>
    <row r="40" spans="2:133" ht="11.25" customHeight="1">
      <c r="AQ40" s="698" t="s">
        <v>340</v>
      </c>
      <c r="AR40" s="699"/>
      <c r="AS40" s="699"/>
      <c r="AT40" s="699"/>
      <c r="AU40" s="699"/>
      <c r="AV40" s="699"/>
      <c r="AW40" s="699"/>
      <c r="AX40" s="699"/>
      <c r="AY40" s="700"/>
      <c r="AZ40" s="621">
        <v>233212</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113</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142366</v>
      </c>
      <c r="CS40" s="622"/>
      <c r="CT40" s="622"/>
      <c r="CU40" s="622"/>
      <c r="CV40" s="622"/>
      <c r="CW40" s="622"/>
      <c r="CX40" s="622"/>
      <c r="CY40" s="623"/>
      <c r="CZ40" s="626">
        <v>1.3</v>
      </c>
      <c r="DA40" s="655"/>
      <c r="DB40" s="655"/>
      <c r="DC40" s="659"/>
      <c r="DD40" s="630">
        <v>119366</v>
      </c>
      <c r="DE40" s="622"/>
      <c r="DF40" s="622"/>
      <c r="DG40" s="622"/>
      <c r="DH40" s="622"/>
      <c r="DI40" s="622"/>
      <c r="DJ40" s="622"/>
      <c r="DK40" s="623"/>
      <c r="DL40" s="630">
        <v>77828</v>
      </c>
      <c r="DM40" s="622"/>
      <c r="DN40" s="622"/>
      <c r="DO40" s="622"/>
      <c r="DP40" s="622"/>
      <c r="DQ40" s="622"/>
      <c r="DR40" s="622"/>
      <c r="DS40" s="622"/>
      <c r="DT40" s="622"/>
      <c r="DU40" s="622"/>
      <c r="DV40" s="623"/>
      <c r="DW40" s="626">
        <v>1.1000000000000001</v>
      </c>
      <c r="DX40" s="655"/>
      <c r="DY40" s="655"/>
      <c r="DZ40" s="655"/>
      <c r="EA40" s="655"/>
      <c r="EB40" s="655"/>
      <c r="EC40" s="656"/>
    </row>
    <row r="41" spans="2:133" ht="11.25" customHeight="1">
      <c r="AQ41" s="708" t="s">
        <v>343</v>
      </c>
      <c r="AR41" s="709"/>
      <c r="AS41" s="709"/>
      <c r="AT41" s="709"/>
      <c r="AU41" s="709"/>
      <c r="AV41" s="709"/>
      <c r="AW41" s="709"/>
      <c r="AX41" s="709"/>
      <c r="AY41" s="710"/>
      <c r="AZ41" s="701">
        <v>770088</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310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124</v>
      </c>
      <c r="DA41" s="655"/>
      <c r="DB41" s="655"/>
      <c r="DC41" s="659"/>
      <c r="DD41" s="630" t="s">
        <v>233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853225</v>
      </c>
      <c r="CS42" s="622"/>
      <c r="CT42" s="622"/>
      <c r="CU42" s="622"/>
      <c r="CV42" s="622"/>
      <c r="CW42" s="622"/>
      <c r="CX42" s="622"/>
      <c r="CY42" s="623"/>
      <c r="CZ42" s="626">
        <v>7.9</v>
      </c>
      <c r="DA42" s="627"/>
      <c r="DB42" s="627"/>
      <c r="DC42" s="722"/>
      <c r="DD42" s="630">
        <v>245815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76480</v>
      </c>
      <c r="CS43" s="657"/>
      <c r="CT43" s="657"/>
      <c r="CU43" s="657"/>
      <c r="CV43" s="657"/>
      <c r="CW43" s="657"/>
      <c r="CX43" s="657"/>
      <c r="CY43" s="658"/>
      <c r="CZ43" s="626">
        <v>0.7</v>
      </c>
      <c r="DA43" s="655"/>
      <c r="DB43" s="655"/>
      <c r="DC43" s="659"/>
      <c r="DD43" s="630">
        <v>76480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820816</v>
      </c>
      <c r="CS44" s="622"/>
      <c r="CT44" s="622"/>
      <c r="CU44" s="622"/>
      <c r="CV44" s="622"/>
      <c r="CW44" s="622"/>
      <c r="CX44" s="622"/>
      <c r="CY44" s="623"/>
      <c r="CZ44" s="626">
        <v>7.6</v>
      </c>
      <c r="DA44" s="627"/>
      <c r="DB44" s="627"/>
      <c r="DC44" s="722"/>
      <c r="DD44" s="630">
        <v>236051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268945</v>
      </c>
      <c r="CS45" s="657"/>
      <c r="CT45" s="657"/>
      <c r="CU45" s="657"/>
      <c r="CV45" s="657"/>
      <c r="CW45" s="657"/>
      <c r="CX45" s="657"/>
      <c r="CY45" s="658"/>
      <c r="CZ45" s="626">
        <v>2.5</v>
      </c>
      <c r="DA45" s="655"/>
      <c r="DB45" s="655"/>
      <c r="DC45" s="659"/>
      <c r="DD45" s="630">
        <v>2787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495655</v>
      </c>
      <c r="CS46" s="622"/>
      <c r="CT46" s="622"/>
      <c r="CU46" s="622"/>
      <c r="CV46" s="622"/>
      <c r="CW46" s="622"/>
      <c r="CX46" s="622"/>
      <c r="CY46" s="623"/>
      <c r="CZ46" s="626">
        <v>4.5999999999999996</v>
      </c>
      <c r="DA46" s="627"/>
      <c r="DB46" s="627"/>
      <c r="DC46" s="722"/>
      <c r="DD46" s="630">
        <v>190148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32409</v>
      </c>
      <c r="CS47" s="657"/>
      <c r="CT47" s="657"/>
      <c r="CU47" s="657"/>
      <c r="CV47" s="657"/>
      <c r="CW47" s="657"/>
      <c r="CX47" s="657"/>
      <c r="CY47" s="658"/>
      <c r="CZ47" s="626">
        <v>0.3</v>
      </c>
      <c r="DA47" s="655"/>
      <c r="DB47" s="655"/>
      <c r="DC47" s="659"/>
      <c r="DD47" s="630">
        <v>9764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355</v>
      </c>
      <c r="CG48" s="619"/>
      <c r="CH48" s="619"/>
      <c r="CI48" s="619"/>
      <c r="CJ48" s="619"/>
      <c r="CK48" s="619"/>
      <c r="CL48" s="619"/>
      <c r="CM48" s="619"/>
      <c r="CN48" s="619"/>
      <c r="CO48" s="619"/>
      <c r="CP48" s="619"/>
      <c r="CQ48" s="620"/>
      <c r="CR48" s="621" t="s">
        <v>233</v>
      </c>
      <c r="CS48" s="622"/>
      <c r="CT48" s="622"/>
      <c r="CU48" s="622"/>
      <c r="CV48" s="622"/>
      <c r="CW48" s="622"/>
      <c r="CX48" s="622"/>
      <c r="CY48" s="623"/>
      <c r="CZ48" s="626" t="s">
        <v>233</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10805007</v>
      </c>
      <c r="CS49" s="691"/>
      <c r="CT49" s="691"/>
      <c r="CU49" s="691"/>
      <c r="CV49" s="691"/>
      <c r="CW49" s="691"/>
      <c r="CX49" s="691"/>
      <c r="CY49" s="723"/>
      <c r="CZ49" s="706">
        <v>100</v>
      </c>
      <c r="DA49" s="724"/>
      <c r="DB49" s="724"/>
      <c r="DC49" s="725"/>
      <c r="DD49" s="726">
        <v>8124202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0jwLKqAi7K6ODwEjzExobuMOfMIT+EMPF5dnG53B/hgAijD3mxavBRx8uWFbh5FXQVQ3zcOKRKyUDXVvvE6ljQ==" saltValue="7X1GA4F24/zyHsGtQydL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10" sqref="BS10:CG10"/>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11034</v>
      </c>
      <c r="R7" s="757"/>
      <c r="S7" s="757"/>
      <c r="T7" s="757"/>
      <c r="U7" s="757"/>
      <c r="V7" s="757">
        <v>10805</v>
      </c>
      <c r="W7" s="757"/>
      <c r="X7" s="757"/>
      <c r="Y7" s="757"/>
      <c r="Z7" s="757"/>
      <c r="AA7" s="757">
        <v>229</v>
      </c>
      <c r="AB7" s="757"/>
      <c r="AC7" s="757"/>
      <c r="AD7" s="757"/>
      <c r="AE7" s="758"/>
      <c r="AF7" s="759">
        <v>11</v>
      </c>
      <c r="AG7" s="760"/>
      <c r="AH7" s="760"/>
      <c r="AI7" s="760"/>
      <c r="AJ7" s="761"/>
      <c r="AK7" s="796">
        <v>36</v>
      </c>
      <c r="AL7" s="797"/>
      <c r="AM7" s="797"/>
      <c r="AN7" s="797"/>
      <c r="AO7" s="797"/>
      <c r="AP7" s="797">
        <v>9828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574</v>
      </c>
      <c r="BT7" s="801"/>
      <c r="BU7" s="801"/>
      <c r="BV7" s="801"/>
      <c r="BW7" s="801"/>
      <c r="BX7" s="801"/>
      <c r="BY7" s="801"/>
      <c r="BZ7" s="801"/>
      <c r="CA7" s="801"/>
      <c r="CB7" s="801"/>
      <c r="CC7" s="801"/>
      <c r="CD7" s="801"/>
      <c r="CE7" s="801"/>
      <c r="CF7" s="801"/>
      <c r="CG7" s="802"/>
      <c r="CH7" s="793">
        <v>14</v>
      </c>
      <c r="CI7" s="794"/>
      <c r="CJ7" s="794"/>
      <c r="CK7" s="794"/>
      <c r="CL7" s="795"/>
      <c r="CM7" s="793">
        <v>437</v>
      </c>
      <c r="CN7" s="794"/>
      <c r="CO7" s="794"/>
      <c r="CP7" s="794"/>
      <c r="CQ7" s="795"/>
      <c r="CR7" s="793">
        <v>2</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575</v>
      </c>
      <c r="BT8" s="791"/>
      <c r="BU8" s="791"/>
      <c r="BV8" s="791"/>
      <c r="BW8" s="791"/>
      <c r="BX8" s="791"/>
      <c r="BY8" s="791"/>
      <c r="BZ8" s="791"/>
      <c r="CA8" s="791"/>
      <c r="CB8" s="791"/>
      <c r="CC8" s="791"/>
      <c r="CD8" s="791"/>
      <c r="CE8" s="791"/>
      <c r="CF8" s="791"/>
      <c r="CG8" s="792"/>
      <c r="CH8" s="803">
        <v>2</v>
      </c>
      <c r="CI8" s="804"/>
      <c r="CJ8" s="804"/>
      <c r="CK8" s="804"/>
      <c r="CL8" s="805"/>
      <c r="CM8" s="803">
        <v>152</v>
      </c>
      <c r="CN8" s="804"/>
      <c r="CO8" s="804"/>
      <c r="CP8" s="804"/>
      <c r="CQ8" s="805"/>
      <c r="CR8" s="803">
        <v>20</v>
      </c>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1</v>
      </c>
      <c r="CI9" s="804"/>
      <c r="CJ9" s="804"/>
      <c r="CK9" s="804"/>
      <c r="CL9" s="805"/>
      <c r="CM9" s="803">
        <v>168</v>
      </c>
      <c r="CN9" s="804"/>
      <c r="CO9" s="804"/>
      <c r="CP9" s="804"/>
      <c r="CQ9" s="805"/>
      <c r="CR9" s="803">
        <v>5</v>
      </c>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11</v>
      </c>
      <c r="AG23" s="816"/>
      <c r="AH23" s="816"/>
      <c r="AI23" s="816"/>
      <c r="AJ23" s="819"/>
      <c r="AK23" s="820"/>
      <c r="AL23" s="821"/>
      <c r="AM23" s="821"/>
      <c r="AN23" s="821"/>
      <c r="AO23" s="821"/>
      <c r="AP23" s="816"/>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3192</v>
      </c>
      <c r="R28" s="845"/>
      <c r="S28" s="845"/>
      <c r="T28" s="845"/>
      <c r="U28" s="845"/>
      <c r="V28" s="845">
        <v>2862</v>
      </c>
      <c r="W28" s="845"/>
      <c r="X28" s="845"/>
      <c r="Y28" s="845"/>
      <c r="Z28" s="845"/>
      <c r="AA28" s="845">
        <v>330</v>
      </c>
      <c r="AB28" s="845"/>
      <c r="AC28" s="845"/>
      <c r="AD28" s="845"/>
      <c r="AE28" s="846"/>
      <c r="AF28" s="847">
        <v>330</v>
      </c>
      <c r="AG28" s="845"/>
      <c r="AH28" s="845"/>
      <c r="AI28" s="845"/>
      <c r="AJ28" s="848"/>
      <c r="AK28" s="849">
        <v>233</v>
      </c>
      <c r="AL28" s="840"/>
      <c r="AM28" s="840"/>
      <c r="AN28" s="840"/>
      <c r="AO28" s="840"/>
      <c r="AP28" s="840" t="s">
        <v>508</v>
      </c>
      <c r="AQ28" s="840"/>
      <c r="AR28" s="840"/>
      <c r="AS28" s="840"/>
      <c r="AT28" s="840"/>
      <c r="AU28" s="840" t="s">
        <v>576</v>
      </c>
      <c r="AV28" s="840"/>
      <c r="AW28" s="840"/>
      <c r="AX28" s="840"/>
      <c r="AY28" s="840"/>
      <c r="AZ28" s="841" t="s">
        <v>508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2727</v>
      </c>
      <c r="R29" s="781"/>
      <c r="S29" s="781"/>
      <c r="T29" s="781"/>
      <c r="U29" s="781"/>
      <c r="V29" s="781">
        <v>2619</v>
      </c>
      <c r="W29" s="781"/>
      <c r="X29" s="781"/>
      <c r="Y29" s="781"/>
      <c r="Z29" s="781"/>
      <c r="AA29" s="781">
        <v>108</v>
      </c>
      <c r="AB29" s="781"/>
      <c r="AC29" s="781"/>
      <c r="AD29" s="781"/>
      <c r="AE29" s="782"/>
      <c r="AF29" s="783">
        <v>108</v>
      </c>
      <c r="AG29" s="784"/>
      <c r="AH29" s="784"/>
      <c r="AI29" s="784"/>
      <c r="AJ29" s="785"/>
      <c r="AK29" s="852">
        <v>389</v>
      </c>
      <c r="AL29" s="853"/>
      <c r="AM29" s="853"/>
      <c r="AN29" s="853"/>
      <c r="AO29" s="853"/>
      <c r="AP29" s="853" t="s">
        <v>508</v>
      </c>
      <c r="AQ29" s="853"/>
      <c r="AR29" s="853"/>
      <c r="AS29" s="853"/>
      <c r="AT29" s="853"/>
      <c r="AU29" s="853" t="s">
        <v>508</v>
      </c>
      <c r="AV29" s="853"/>
      <c r="AW29" s="853"/>
      <c r="AX29" s="853"/>
      <c r="AY29" s="853"/>
      <c r="AZ29" s="854" t="s">
        <v>508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237</v>
      </c>
      <c r="R30" s="781"/>
      <c r="S30" s="781"/>
      <c r="T30" s="781"/>
      <c r="U30" s="781"/>
      <c r="V30" s="781">
        <v>236</v>
      </c>
      <c r="W30" s="781"/>
      <c r="X30" s="781"/>
      <c r="Y30" s="781"/>
      <c r="Z30" s="781"/>
      <c r="AA30" s="781">
        <v>1</v>
      </c>
      <c r="AB30" s="781"/>
      <c r="AC30" s="781"/>
      <c r="AD30" s="781"/>
      <c r="AE30" s="782"/>
      <c r="AF30" s="783">
        <v>1</v>
      </c>
      <c r="AG30" s="784"/>
      <c r="AH30" s="784"/>
      <c r="AI30" s="784"/>
      <c r="AJ30" s="785"/>
      <c r="AK30" s="852">
        <v>86</v>
      </c>
      <c r="AL30" s="853"/>
      <c r="AM30" s="853"/>
      <c r="AN30" s="853"/>
      <c r="AO30" s="853"/>
      <c r="AP30" s="853" t="s">
        <v>508</v>
      </c>
      <c r="AQ30" s="853"/>
      <c r="AR30" s="853"/>
      <c r="AS30" s="853"/>
      <c r="AT30" s="853"/>
      <c r="AU30" s="853" t="s">
        <v>508</v>
      </c>
      <c r="AV30" s="853"/>
      <c r="AW30" s="853"/>
      <c r="AX30" s="853"/>
      <c r="AY30" s="853"/>
      <c r="AZ30" s="854" t="s">
        <v>508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476</v>
      </c>
      <c r="R31" s="781"/>
      <c r="S31" s="781"/>
      <c r="T31" s="781"/>
      <c r="U31" s="781"/>
      <c r="V31" s="781">
        <v>410</v>
      </c>
      <c r="W31" s="781"/>
      <c r="X31" s="781"/>
      <c r="Y31" s="781"/>
      <c r="Z31" s="781"/>
      <c r="AA31" s="781">
        <v>66</v>
      </c>
      <c r="AB31" s="781"/>
      <c r="AC31" s="781"/>
      <c r="AD31" s="781"/>
      <c r="AE31" s="782"/>
      <c r="AF31" s="783">
        <v>245</v>
      </c>
      <c r="AG31" s="784"/>
      <c r="AH31" s="784"/>
      <c r="AI31" s="784"/>
      <c r="AJ31" s="785"/>
      <c r="AK31" s="852">
        <v>40</v>
      </c>
      <c r="AL31" s="853"/>
      <c r="AM31" s="853"/>
      <c r="AN31" s="853"/>
      <c r="AO31" s="853"/>
      <c r="AP31" s="853">
        <v>1142</v>
      </c>
      <c r="AQ31" s="853"/>
      <c r="AR31" s="853"/>
      <c r="AS31" s="853"/>
      <c r="AT31" s="853"/>
      <c r="AU31" s="853">
        <v>126</v>
      </c>
      <c r="AV31" s="853"/>
      <c r="AW31" s="853"/>
      <c r="AX31" s="853"/>
      <c r="AY31" s="853"/>
      <c r="AZ31" s="854" t="s">
        <v>508</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595</v>
      </c>
      <c r="R32" s="781"/>
      <c r="S32" s="781"/>
      <c r="T32" s="781"/>
      <c r="U32" s="781"/>
      <c r="V32" s="781">
        <v>582</v>
      </c>
      <c r="W32" s="781"/>
      <c r="X32" s="781"/>
      <c r="Y32" s="781"/>
      <c r="Z32" s="781"/>
      <c r="AA32" s="781">
        <v>13</v>
      </c>
      <c r="AB32" s="781"/>
      <c r="AC32" s="781"/>
      <c r="AD32" s="781"/>
      <c r="AE32" s="782"/>
      <c r="AF32" s="783">
        <v>13</v>
      </c>
      <c r="AG32" s="784"/>
      <c r="AH32" s="784"/>
      <c r="AI32" s="784"/>
      <c r="AJ32" s="785"/>
      <c r="AK32" s="852">
        <v>265</v>
      </c>
      <c r="AL32" s="853"/>
      <c r="AM32" s="853"/>
      <c r="AN32" s="853"/>
      <c r="AO32" s="853"/>
      <c r="AP32" s="853">
        <v>3323</v>
      </c>
      <c r="AQ32" s="853"/>
      <c r="AR32" s="853"/>
      <c r="AS32" s="853"/>
      <c r="AT32" s="853"/>
      <c r="AU32" s="853">
        <v>3220</v>
      </c>
      <c r="AV32" s="853"/>
      <c r="AW32" s="853"/>
      <c r="AX32" s="853"/>
      <c r="AY32" s="853"/>
      <c r="AZ32" s="854" t="s">
        <v>508</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114</v>
      </c>
      <c r="R33" s="781"/>
      <c r="S33" s="781"/>
      <c r="T33" s="781"/>
      <c r="U33" s="781"/>
      <c r="V33" s="781">
        <v>110</v>
      </c>
      <c r="W33" s="781"/>
      <c r="X33" s="781"/>
      <c r="Y33" s="781"/>
      <c r="Z33" s="781"/>
      <c r="AA33" s="781">
        <v>4</v>
      </c>
      <c r="AB33" s="781"/>
      <c r="AC33" s="781"/>
      <c r="AD33" s="781"/>
      <c r="AE33" s="782"/>
      <c r="AF33" s="783">
        <v>4</v>
      </c>
      <c r="AG33" s="784"/>
      <c r="AH33" s="784"/>
      <c r="AI33" s="784"/>
      <c r="AJ33" s="785"/>
      <c r="AK33" s="852">
        <v>82</v>
      </c>
      <c r="AL33" s="853"/>
      <c r="AM33" s="853"/>
      <c r="AN33" s="853"/>
      <c r="AO33" s="853"/>
      <c r="AP33" s="853">
        <v>603</v>
      </c>
      <c r="AQ33" s="853"/>
      <c r="AR33" s="853"/>
      <c r="AS33" s="853"/>
      <c r="AT33" s="853"/>
      <c r="AU33" s="853">
        <v>554</v>
      </c>
      <c r="AV33" s="853"/>
      <c r="AW33" s="853"/>
      <c r="AX33" s="853"/>
      <c r="AY33" s="853"/>
      <c r="AZ33" s="854" t="s">
        <v>508</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10</v>
      </c>
      <c r="R34" s="781"/>
      <c r="S34" s="781"/>
      <c r="T34" s="781"/>
      <c r="U34" s="781"/>
      <c r="V34" s="781">
        <v>9</v>
      </c>
      <c r="W34" s="781"/>
      <c r="X34" s="781"/>
      <c r="Y34" s="781"/>
      <c r="Z34" s="781"/>
      <c r="AA34" s="781">
        <v>1</v>
      </c>
      <c r="AB34" s="781"/>
      <c r="AC34" s="781"/>
      <c r="AD34" s="781"/>
      <c r="AE34" s="782"/>
      <c r="AF34" s="783">
        <v>1</v>
      </c>
      <c r="AG34" s="784"/>
      <c r="AH34" s="784"/>
      <c r="AI34" s="784"/>
      <c r="AJ34" s="785"/>
      <c r="AK34" s="852">
        <v>4</v>
      </c>
      <c r="AL34" s="853"/>
      <c r="AM34" s="853"/>
      <c r="AN34" s="853"/>
      <c r="AO34" s="853"/>
      <c r="AP34" s="853">
        <v>52</v>
      </c>
      <c r="AQ34" s="853"/>
      <c r="AR34" s="853"/>
      <c r="AS34" s="853"/>
      <c r="AT34" s="853"/>
      <c r="AU34" s="853">
        <v>38</v>
      </c>
      <c r="AV34" s="853"/>
      <c r="AW34" s="853"/>
      <c r="AX34" s="853"/>
      <c r="AY34" s="853"/>
      <c r="AZ34" s="854" t="s">
        <v>508</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404</v>
      </c>
      <c r="C35" s="778"/>
      <c r="D35" s="778"/>
      <c r="E35" s="778"/>
      <c r="F35" s="778"/>
      <c r="G35" s="778"/>
      <c r="H35" s="778"/>
      <c r="I35" s="778"/>
      <c r="J35" s="778"/>
      <c r="K35" s="778"/>
      <c r="L35" s="778"/>
      <c r="M35" s="778"/>
      <c r="N35" s="778"/>
      <c r="O35" s="778"/>
      <c r="P35" s="779"/>
      <c r="Q35" s="780">
        <v>9</v>
      </c>
      <c r="R35" s="781"/>
      <c r="S35" s="781"/>
      <c r="T35" s="781"/>
      <c r="U35" s="781"/>
      <c r="V35" s="781">
        <v>8</v>
      </c>
      <c r="W35" s="781"/>
      <c r="X35" s="781"/>
      <c r="Y35" s="781"/>
      <c r="Z35" s="781"/>
      <c r="AA35" s="781">
        <v>1</v>
      </c>
      <c r="AB35" s="781"/>
      <c r="AC35" s="781"/>
      <c r="AD35" s="781"/>
      <c r="AE35" s="782"/>
      <c r="AF35" s="783">
        <v>17</v>
      </c>
      <c r="AG35" s="784"/>
      <c r="AH35" s="784"/>
      <c r="AI35" s="784"/>
      <c r="AJ35" s="785"/>
      <c r="AK35" s="852">
        <v>1</v>
      </c>
      <c r="AL35" s="853"/>
      <c r="AM35" s="853"/>
      <c r="AN35" s="853"/>
      <c r="AO35" s="853"/>
      <c r="AP35" s="853" t="s">
        <v>508</v>
      </c>
      <c r="AQ35" s="853"/>
      <c r="AR35" s="853"/>
      <c r="AS35" s="853"/>
      <c r="AT35" s="853"/>
      <c r="AU35" s="853" t="s">
        <v>508</v>
      </c>
      <c r="AV35" s="853"/>
      <c r="AW35" s="853"/>
      <c r="AX35" s="853"/>
      <c r="AY35" s="853"/>
      <c r="AZ35" s="854" t="s">
        <v>508</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405</v>
      </c>
      <c r="C36" s="778"/>
      <c r="D36" s="778"/>
      <c r="E36" s="778"/>
      <c r="F36" s="778"/>
      <c r="G36" s="778"/>
      <c r="H36" s="778"/>
      <c r="I36" s="778"/>
      <c r="J36" s="778"/>
      <c r="K36" s="778"/>
      <c r="L36" s="778"/>
      <c r="M36" s="778"/>
      <c r="N36" s="778"/>
      <c r="O36" s="778"/>
      <c r="P36" s="779"/>
      <c r="Q36" s="780">
        <v>8</v>
      </c>
      <c r="R36" s="781"/>
      <c r="S36" s="781"/>
      <c r="T36" s="781"/>
      <c r="U36" s="781"/>
      <c r="V36" s="781">
        <v>7</v>
      </c>
      <c r="W36" s="781"/>
      <c r="X36" s="781"/>
      <c r="Y36" s="781"/>
      <c r="Z36" s="781"/>
      <c r="AA36" s="781">
        <v>1</v>
      </c>
      <c r="AB36" s="781"/>
      <c r="AC36" s="781"/>
      <c r="AD36" s="781"/>
      <c r="AE36" s="782"/>
      <c r="AF36" s="783">
        <v>50</v>
      </c>
      <c r="AG36" s="784"/>
      <c r="AH36" s="784"/>
      <c r="AI36" s="784"/>
      <c r="AJ36" s="785"/>
      <c r="AK36" s="852">
        <v>2</v>
      </c>
      <c r="AL36" s="853"/>
      <c r="AM36" s="853"/>
      <c r="AN36" s="853"/>
      <c r="AO36" s="853"/>
      <c r="AP36" s="853" t="s">
        <v>508</v>
      </c>
      <c r="AQ36" s="853"/>
      <c r="AR36" s="853"/>
      <c r="AS36" s="853"/>
      <c r="AT36" s="853"/>
      <c r="AU36" s="853" t="s">
        <v>508</v>
      </c>
      <c r="AV36" s="853"/>
      <c r="AW36" s="853"/>
      <c r="AX36" s="853"/>
      <c r="AY36" s="853"/>
      <c r="AZ36" s="854" t="s">
        <v>508</v>
      </c>
      <c r="BA36" s="854"/>
      <c r="BB36" s="854"/>
      <c r="BC36" s="854"/>
      <c r="BD36" s="854"/>
      <c r="BE36" s="850" t="s">
        <v>402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769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388</v>
      </c>
      <c r="AB66" s="740"/>
      <c r="AC66" s="740"/>
      <c r="AD66" s="740"/>
      <c r="AE66" s="741"/>
      <c r="AF66" s="874" t="s">
        <v>413</v>
      </c>
      <c r="AG66" s="835"/>
      <c r="AH66" s="835"/>
      <c r="AI66" s="835"/>
      <c r="AJ66" s="875"/>
      <c r="AK66" s="739" t="s">
        <v>414</v>
      </c>
      <c r="AL66" s="763"/>
      <c r="AM66" s="763"/>
      <c r="AN66" s="763"/>
      <c r="AO66" s="764"/>
      <c r="AP66" s="739" t="s">
        <v>391</v>
      </c>
      <c r="AQ66" s="740"/>
      <c r="AR66" s="740"/>
      <c r="AS66" s="740"/>
      <c r="AT66" s="741"/>
      <c r="AU66" s="739" t="s">
        <v>415</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565</v>
      </c>
      <c r="C68" s="892"/>
      <c r="D68" s="892"/>
      <c r="E68" s="892"/>
      <c r="F68" s="892"/>
      <c r="G68" s="892"/>
      <c r="H68" s="892"/>
      <c r="I68" s="892"/>
      <c r="J68" s="892"/>
      <c r="K68" s="892"/>
      <c r="L68" s="892"/>
      <c r="M68" s="892"/>
      <c r="N68" s="892"/>
      <c r="O68" s="892"/>
      <c r="P68" s="893"/>
      <c r="Q68" s="894">
        <v>5506</v>
      </c>
      <c r="R68" s="888"/>
      <c r="S68" s="888"/>
      <c r="T68" s="888"/>
      <c r="U68" s="888"/>
      <c r="V68" s="888">
        <v>5410</v>
      </c>
      <c r="W68" s="888"/>
      <c r="X68" s="888"/>
      <c r="Y68" s="888"/>
      <c r="Z68" s="888"/>
      <c r="AA68" s="888">
        <v>96</v>
      </c>
      <c r="AB68" s="888"/>
      <c r="AC68" s="888"/>
      <c r="AD68" s="888"/>
      <c r="AE68" s="888"/>
      <c r="AF68" s="888">
        <v>90</v>
      </c>
      <c r="AG68" s="888"/>
      <c r="AH68" s="888"/>
      <c r="AI68" s="888"/>
      <c r="AJ68" s="888"/>
      <c r="AK68" s="888">
        <v>366</v>
      </c>
      <c r="AL68" s="888"/>
      <c r="AM68" s="888"/>
      <c r="AN68" s="888"/>
      <c r="AO68" s="888"/>
      <c r="AP68" s="888">
        <v>655</v>
      </c>
      <c r="AQ68" s="888"/>
      <c r="AR68" s="888"/>
      <c r="AS68" s="888"/>
      <c r="AT68" s="888"/>
      <c r="AU68" s="888">
        <v>28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566</v>
      </c>
      <c r="C69" s="896"/>
      <c r="D69" s="896"/>
      <c r="E69" s="896"/>
      <c r="F69" s="896"/>
      <c r="G69" s="896"/>
      <c r="H69" s="896"/>
      <c r="I69" s="896"/>
      <c r="J69" s="896"/>
      <c r="K69" s="896"/>
      <c r="L69" s="896"/>
      <c r="M69" s="896"/>
      <c r="N69" s="896"/>
      <c r="O69" s="896"/>
      <c r="P69" s="897"/>
      <c r="Q69" s="898">
        <v>645</v>
      </c>
      <c r="R69" s="853"/>
      <c r="S69" s="853"/>
      <c r="T69" s="853"/>
      <c r="U69" s="853"/>
      <c r="V69" s="853">
        <v>482</v>
      </c>
      <c r="W69" s="853"/>
      <c r="X69" s="853"/>
      <c r="Y69" s="853"/>
      <c r="Z69" s="853"/>
      <c r="AA69" s="853">
        <v>163</v>
      </c>
      <c r="AB69" s="853"/>
      <c r="AC69" s="853"/>
      <c r="AD69" s="853"/>
      <c r="AE69" s="853"/>
      <c r="AF69" s="853">
        <v>925</v>
      </c>
      <c r="AG69" s="853"/>
      <c r="AH69" s="853"/>
      <c r="AI69" s="853"/>
      <c r="AJ69" s="853"/>
      <c r="AK69" s="853" t="s">
        <v>508</v>
      </c>
      <c r="AL69" s="853"/>
      <c r="AM69" s="853"/>
      <c r="AN69" s="853"/>
      <c r="AO69" s="853"/>
      <c r="AP69" s="853">
        <v>98</v>
      </c>
      <c r="AQ69" s="853"/>
      <c r="AR69" s="853"/>
      <c r="AS69" s="853"/>
      <c r="AT69" s="853"/>
      <c r="AU69" s="853">
        <v>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567</v>
      </c>
      <c r="C70" s="896"/>
      <c r="D70" s="896"/>
      <c r="E70" s="896"/>
      <c r="F70" s="896"/>
      <c r="G70" s="896"/>
      <c r="H70" s="896"/>
      <c r="I70" s="896"/>
      <c r="J70" s="896"/>
      <c r="K70" s="896"/>
      <c r="L70" s="896"/>
      <c r="M70" s="896"/>
      <c r="N70" s="896"/>
      <c r="O70" s="896"/>
      <c r="P70" s="897"/>
      <c r="Q70" s="898">
        <v>10004</v>
      </c>
      <c r="R70" s="853"/>
      <c r="S70" s="853"/>
      <c r="T70" s="853"/>
      <c r="U70" s="853"/>
      <c r="V70" s="853">
        <v>9478</v>
      </c>
      <c r="W70" s="853"/>
      <c r="X70" s="853"/>
      <c r="Y70" s="853"/>
      <c r="Z70" s="853"/>
      <c r="AA70" s="853">
        <v>526</v>
      </c>
      <c r="AB70" s="853"/>
      <c r="AC70" s="853"/>
      <c r="AD70" s="853"/>
      <c r="AE70" s="853"/>
      <c r="AF70" s="853" t="s">
        <v>508</v>
      </c>
      <c r="AG70" s="853"/>
      <c r="AH70" s="853"/>
      <c r="AI70" s="853"/>
      <c r="AJ70" s="853"/>
      <c r="AK70" s="853">
        <v>15</v>
      </c>
      <c r="AL70" s="853"/>
      <c r="AM70" s="853"/>
      <c r="AN70" s="853"/>
      <c r="AO70" s="853"/>
      <c r="AP70" s="853" t="s">
        <v>508</v>
      </c>
      <c r="AQ70" s="853"/>
      <c r="AR70" s="853"/>
      <c r="AS70" s="853"/>
      <c r="AT70" s="853"/>
      <c r="AU70" s="853" t="s">
        <v>508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568</v>
      </c>
      <c r="C71" s="896"/>
      <c r="D71" s="896"/>
      <c r="E71" s="896"/>
      <c r="F71" s="896"/>
      <c r="G71" s="896"/>
      <c r="H71" s="896"/>
      <c r="I71" s="896"/>
      <c r="J71" s="896"/>
      <c r="K71" s="896"/>
      <c r="L71" s="896"/>
      <c r="M71" s="896"/>
      <c r="N71" s="896"/>
      <c r="O71" s="896"/>
      <c r="P71" s="897"/>
      <c r="Q71" s="898">
        <v>1564</v>
      </c>
      <c r="R71" s="853"/>
      <c r="S71" s="853"/>
      <c r="T71" s="853"/>
      <c r="U71" s="853"/>
      <c r="V71" s="853">
        <v>1563</v>
      </c>
      <c r="W71" s="853"/>
      <c r="X71" s="853"/>
      <c r="Y71" s="853"/>
      <c r="Z71" s="853"/>
      <c r="AA71" s="853">
        <v>1</v>
      </c>
      <c r="AB71" s="853"/>
      <c r="AC71" s="853"/>
      <c r="AD71" s="853"/>
      <c r="AE71" s="853"/>
      <c r="AF71" s="853" t="s">
        <v>508</v>
      </c>
      <c r="AG71" s="853"/>
      <c r="AH71" s="853"/>
      <c r="AI71" s="853"/>
      <c r="AJ71" s="853"/>
      <c r="AK71" s="853" t="s">
        <v>508</v>
      </c>
      <c r="AL71" s="853"/>
      <c r="AM71" s="853"/>
      <c r="AN71" s="853"/>
      <c r="AO71" s="853"/>
      <c r="AP71" s="853" t="s">
        <v>508</v>
      </c>
      <c r="AQ71" s="853"/>
      <c r="AR71" s="853"/>
      <c r="AS71" s="853"/>
      <c r="AT71" s="853"/>
      <c r="AU71" s="853" t="s">
        <v>508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569</v>
      </c>
      <c r="C72" s="896"/>
      <c r="D72" s="896"/>
      <c r="E72" s="896"/>
      <c r="F72" s="896"/>
      <c r="G72" s="896"/>
      <c r="H72" s="896"/>
      <c r="I72" s="896"/>
      <c r="J72" s="896"/>
      <c r="K72" s="896"/>
      <c r="L72" s="896"/>
      <c r="M72" s="896"/>
      <c r="N72" s="896"/>
      <c r="O72" s="896"/>
      <c r="P72" s="897"/>
      <c r="Q72" s="898">
        <v>1</v>
      </c>
      <c r="R72" s="853"/>
      <c r="S72" s="853"/>
      <c r="T72" s="853"/>
      <c r="U72" s="853"/>
      <c r="V72" s="853">
        <v>0</v>
      </c>
      <c r="W72" s="853"/>
      <c r="X72" s="853"/>
      <c r="Y72" s="853"/>
      <c r="Z72" s="853"/>
      <c r="AA72" s="853">
        <v>1</v>
      </c>
      <c r="AB72" s="853"/>
      <c r="AC72" s="853"/>
      <c r="AD72" s="853"/>
      <c r="AE72" s="853"/>
      <c r="AF72" s="853" t="s">
        <v>508</v>
      </c>
      <c r="AG72" s="853"/>
      <c r="AH72" s="853"/>
      <c r="AI72" s="853"/>
      <c r="AJ72" s="853"/>
      <c r="AK72" s="853" t="s">
        <v>508</v>
      </c>
      <c r="AL72" s="853"/>
      <c r="AM72" s="853"/>
      <c r="AN72" s="853"/>
      <c r="AO72" s="853"/>
      <c r="AP72" s="853" t="s">
        <v>508</v>
      </c>
      <c r="AQ72" s="853"/>
      <c r="AR72" s="853"/>
      <c r="AS72" s="853"/>
      <c r="AT72" s="853"/>
      <c r="AU72" s="853" t="s">
        <v>508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570</v>
      </c>
      <c r="C73" s="896"/>
      <c r="D73" s="896"/>
      <c r="E73" s="896"/>
      <c r="F73" s="896"/>
      <c r="G73" s="896"/>
      <c r="H73" s="896"/>
      <c r="I73" s="896"/>
      <c r="J73" s="896"/>
      <c r="K73" s="896"/>
      <c r="L73" s="896"/>
      <c r="M73" s="896"/>
      <c r="N73" s="896"/>
      <c r="O73" s="896"/>
      <c r="P73" s="897"/>
      <c r="Q73" s="898">
        <v>41</v>
      </c>
      <c r="R73" s="853"/>
      <c r="S73" s="853"/>
      <c r="T73" s="853"/>
      <c r="U73" s="853"/>
      <c r="V73" s="853">
        <v>35</v>
      </c>
      <c r="W73" s="853"/>
      <c r="X73" s="853"/>
      <c r="Y73" s="853"/>
      <c r="Z73" s="853"/>
      <c r="AA73" s="853">
        <v>6</v>
      </c>
      <c r="AB73" s="853"/>
      <c r="AC73" s="853"/>
      <c r="AD73" s="853"/>
      <c r="AE73" s="853"/>
      <c r="AF73" s="853" t="s">
        <v>508</v>
      </c>
      <c r="AG73" s="853"/>
      <c r="AH73" s="853"/>
      <c r="AI73" s="853"/>
      <c r="AJ73" s="853"/>
      <c r="AK73" s="853" t="s">
        <v>508</v>
      </c>
      <c r="AL73" s="853"/>
      <c r="AM73" s="853"/>
      <c r="AN73" s="853"/>
      <c r="AO73" s="853"/>
      <c r="AP73" s="853" t="s">
        <v>508</v>
      </c>
      <c r="AQ73" s="853"/>
      <c r="AR73" s="853"/>
      <c r="AS73" s="853"/>
      <c r="AT73" s="853"/>
      <c r="AU73" s="853" t="s">
        <v>508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571</v>
      </c>
      <c r="C74" s="896"/>
      <c r="D74" s="896"/>
      <c r="E74" s="896"/>
      <c r="F74" s="896"/>
      <c r="G74" s="896"/>
      <c r="H74" s="896"/>
      <c r="I74" s="896"/>
      <c r="J74" s="896"/>
      <c r="K74" s="896"/>
      <c r="L74" s="896"/>
      <c r="M74" s="896"/>
      <c r="N74" s="896"/>
      <c r="O74" s="896"/>
      <c r="P74" s="897"/>
      <c r="Q74" s="898">
        <v>42</v>
      </c>
      <c r="R74" s="853"/>
      <c r="S74" s="853"/>
      <c r="T74" s="853"/>
      <c r="U74" s="853"/>
      <c r="V74" s="853">
        <v>39</v>
      </c>
      <c r="W74" s="853"/>
      <c r="X74" s="853"/>
      <c r="Y74" s="853"/>
      <c r="Z74" s="853"/>
      <c r="AA74" s="853">
        <v>3</v>
      </c>
      <c r="AB74" s="853"/>
      <c r="AC74" s="853"/>
      <c r="AD74" s="853"/>
      <c r="AE74" s="853"/>
      <c r="AF74" s="853" t="s">
        <v>508</v>
      </c>
      <c r="AG74" s="853"/>
      <c r="AH74" s="853"/>
      <c r="AI74" s="853"/>
      <c r="AJ74" s="853"/>
      <c r="AK74" s="853" t="s">
        <v>508</v>
      </c>
      <c r="AL74" s="853"/>
      <c r="AM74" s="853"/>
      <c r="AN74" s="853"/>
      <c r="AO74" s="853"/>
      <c r="AP74" s="853" t="s">
        <v>508</v>
      </c>
      <c r="AQ74" s="853"/>
      <c r="AR74" s="853"/>
      <c r="AS74" s="853"/>
      <c r="AT74" s="853"/>
      <c r="AU74" s="853" t="s">
        <v>508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572</v>
      </c>
      <c r="C75" s="896"/>
      <c r="D75" s="896"/>
      <c r="E75" s="896"/>
      <c r="F75" s="896"/>
      <c r="G75" s="896"/>
      <c r="H75" s="896"/>
      <c r="I75" s="896"/>
      <c r="J75" s="896"/>
      <c r="K75" s="896"/>
      <c r="L75" s="896"/>
      <c r="M75" s="896"/>
      <c r="N75" s="896"/>
      <c r="O75" s="896"/>
      <c r="P75" s="897"/>
      <c r="Q75" s="901">
        <v>867</v>
      </c>
      <c r="R75" s="902"/>
      <c r="S75" s="902"/>
      <c r="T75" s="902"/>
      <c r="U75" s="852"/>
      <c r="V75" s="903">
        <v>814</v>
      </c>
      <c r="W75" s="902"/>
      <c r="X75" s="902"/>
      <c r="Y75" s="902"/>
      <c r="Z75" s="852"/>
      <c r="AA75" s="903">
        <v>53</v>
      </c>
      <c r="AB75" s="902"/>
      <c r="AC75" s="902"/>
      <c r="AD75" s="902"/>
      <c r="AE75" s="852"/>
      <c r="AF75" s="903">
        <v>53</v>
      </c>
      <c r="AG75" s="902"/>
      <c r="AH75" s="902"/>
      <c r="AI75" s="902"/>
      <c r="AJ75" s="852"/>
      <c r="AK75" s="903" t="s">
        <v>508</v>
      </c>
      <c r="AL75" s="902"/>
      <c r="AM75" s="902"/>
      <c r="AN75" s="902"/>
      <c r="AO75" s="852"/>
      <c r="AP75" s="903" t="s">
        <v>508</v>
      </c>
      <c r="AQ75" s="902"/>
      <c r="AR75" s="902"/>
      <c r="AS75" s="902"/>
      <c r="AT75" s="852"/>
      <c r="AU75" s="903" t="s">
        <v>508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573</v>
      </c>
      <c r="C76" s="896"/>
      <c r="D76" s="896"/>
      <c r="E76" s="896"/>
      <c r="F76" s="896"/>
      <c r="G76" s="896"/>
      <c r="H76" s="896"/>
      <c r="I76" s="896"/>
      <c r="J76" s="896"/>
      <c r="K76" s="896"/>
      <c r="L76" s="896"/>
      <c r="M76" s="896"/>
      <c r="N76" s="896"/>
      <c r="O76" s="896"/>
      <c r="P76" s="897"/>
      <c r="Q76" s="901">
        <v>250285</v>
      </c>
      <c r="R76" s="902"/>
      <c r="S76" s="902"/>
      <c r="T76" s="902"/>
      <c r="U76" s="852"/>
      <c r="V76" s="903">
        <v>238827</v>
      </c>
      <c r="W76" s="902"/>
      <c r="X76" s="902"/>
      <c r="Y76" s="902"/>
      <c r="Z76" s="852"/>
      <c r="AA76" s="903">
        <v>11458</v>
      </c>
      <c r="AB76" s="902"/>
      <c r="AC76" s="902"/>
      <c r="AD76" s="902"/>
      <c r="AE76" s="852"/>
      <c r="AF76" s="903">
        <v>11458</v>
      </c>
      <c r="AG76" s="902"/>
      <c r="AH76" s="902"/>
      <c r="AI76" s="902"/>
      <c r="AJ76" s="852"/>
      <c r="AK76" s="903">
        <v>608</v>
      </c>
      <c r="AL76" s="902"/>
      <c r="AM76" s="902"/>
      <c r="AN76" s="902"/>
      <c r="AO76" s="852"/>
      <c r="AP76" s="903" t="s">
        <v>508</v>
      </c>
      <c r="AQ76" s="902"/>
      <c r="AR76" s="902"/>
      <c r="AS76" s="902"/>
      <c r="AT76" s="852"/>
      <c r="AU76" s="903" t="s">
        <v>508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300</v>
      </c>
      <c r="AG109" s="917"/>
      <c r="AH109" s="917"/>
      <c r="AI109" s="917"/>
      <c r="AJ109" s="918"/>
      <c r="AK109" s="916" t="s">
        <v>299</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300</v>
      </c>
      <c r="BW109" s="917"/>
      <c r="BX109" s="917"/>
      <c r="BY109" s="917"/>
      <c r="BZ109" s="918"/>
      <c r="CA109" s="916" t="s">
        <v>299</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300</v>
      </c>
      <c r="DM109" s="917"/>
      <c r="DN109" s="917"/>
      <c r="DO109" s="917"/>
      <c r="DP109" s="918"/>
      <c r="DQ109" s="916" t="s">
        <v>299</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1346352</v>
      </c>
      <c r="AB110" s="924"/>
      <c r="AC110" s="924"/>
      <c r="AD110" s="924"/>
      <c r="AE110" s="925"/>
      <c r="AF110" s="926">
        <v>1266111</v>
      </c>
      <c r="AG110" s="924"/>
      <c r="AH110" s="924"/>
      <c r="AI110" s="924"/>
      <c r="AJ110" s="925"/>
      <c r="AK110" s="926">
        <v>1254932</v>
      </c>
      <c r="AL110" s="924"/>
      <c r="AM110" s="924"/>
      <c r="AN110" s="924"/>
      <c r="AO110" s="925"/>
      <c r="AP110" s="927">
        <v>20.100000000000001</v>
      </c>
      <c r="AQ110" s="928"/>
      <c r="AR110" s="928"/>
      <c r="AS110" s="928"/>
      <c r="AT110" s="929"/>
      <c r="AU110" s="930" t="s">
        <v>67</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9855133</v>
      </c>
      <c r="BR110" s="959"/>
      <c r="BS110" s="959"/>
      <c r="BT110" s="959"/>
      <c r="BU110" s="959"/>
      <c r="BV110" s="959">
        <v>10456033</v>
      </c>
      <c r="BW110" s="959"/>
      <c r="BX110" s="959"/>
      <c r="BY110" s="959"/>
      <c r="BZ110" s="959"/>
      <c r="CA110" s="959">
        <v>9827791</v>
      </c>
      <c r="CB110" s="959"/>
      <c r="CC110" s="959"/>
      <c r="CD110" s="959"/>
      <c r="CE110" s="959"/>
      <c r="CF110" s="973">
        <v>157.30000000000001</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432</v>
      </c>
      <c r="DH110" s="959"/>
      <c r="DI110" s="959"/>
      <c r="DJ110" s="959"/>
      <c r="DK110" s="959"/>
      <c r="DL110" s="959" t="s">
        <v>433</v>
      </c>
      <c r="DM110" s="959"/>
      <c r="DN110" s="959"/>
      <c r="DO110" s="959"/>
      <c r="DP110" s="959"/>
      <c r="DQ110" s="959" t="s">
        <v>433</v>
      </c>
      <c r="DR110" s="959"/>
      <c r="DS110" s="959"/>
      <c r="DT110" s="959"/>
      <c r="DU110" s="959"/>
      <c r="DV110" s="960" t="s">
        <v>432</v>
      </c>
      <c r="DW110" s="960"/>
      <c r="DX110" s="960"/>
      <c r="DY110" s="960"/>
      <c r="DZ110" s="961"/>
    </row>
    <row r="111" spans="1:131" s="226" customFormat="1" ht="26.25" customHeight="1">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124</v>
      </c>
      <c r="AB111" s="966"/>
      <c r="AC111" s="966"/>
      <c r="AD111" s="966"/>
      <c r="AE111" s="967"/>
      <c r="AF111" s="968" t="s">
        <v>124</v>
      </c>
      <c r="AG111" s="966"/>
      <c r="AH111" s="966"/>
      <c r="AI111" s="966"/>
      <c r="AJ111" s="967"/>
      <c r="AK111" s="968" t="s">
        <v>435</v>
      </c>
      <c r="AL111" s="966"/>
      <c r="AM111" s="966"/>
      <c r="AN111" s="966"/>
      <c r="AO111" s="967"/>
      <c r="AP111" s="969" t="s">
        <v>124</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496736</v>
      </c>
      <c r="BR111" s="952"/>
      <c r="BS111" s="952"/>
      <c r="BT111" s="952"/>
      <c r="BU111" s="952"/>
      <c r="BV111" s="952">
        <v>391699</v>
      </c>
      <c r="BW111" s="952"/>
      <c r="BX111" s="952"/>
      <c r="BY111" s="952"/>
      <c r="BZ111" s="952"/>
      <c r="CA111" s="952">
        <v>309126</v>
      </c>
      <c r="CB111" s="952"/>
      <c r="CC111" s="952"/>
      <c r="CD111" s="952"/>
      <c r="CE111" s="952"/>
      <c r="CF111" s="946">
        <v>4.9000000000000004</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438</v>
      </c>
      <c r="DH111" s="952"/>
      <c r="DI111" s="952"/>
      <c r="DJ111" s="952"/>
      <c r="DK111" s="952"/>
      <c r="DL111" s="952" t="s">
        <v>439</v>
      </c>
      <c r="DM111" s="952"/>
      <c r="DN111" s="952"/>
      <c r="DO111" s="952"/>
      <c r="DP111" s="952"/>
      <c r="DQ111" s="952" t="s">
        <v>124</v>
      </c>
      <c r="DR111" s="952"/>
      <c r="DS111" s="952"/>
      <c r="DT111" s="952"/>
      <c r="DU111" s="952"/>
      <c r="DV111" s="953" t="s">
        <v>433</v>
      </c>
      <c r="DW111" s="953"/>
      <c r="DX111" s="953"/>
      <c r="DY111" s="953"/>
      <c r="DZ111" s="954"/>
    </row>
    <row r="112" spans="1:131" s="226" customFormat="1" ht="26.25" customHeight="1">
      <c r="A112" s="984" t="s">
        <v>440</v>
      </c>
      <c r="B112" s="985"/>
      <c r="C112" s="982" t="s">
        <v>441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124</v>
      </c>
      <c r="AG112" s="991"/>
      <c r="AH112" s="991"/>
      <c r="AI112" s="991"/>
      <c r="AJ112" s="992"/>
      <c r="AK112" s="993" t="s">
        <v>124</v>
      </c>
      <c r="AL112" s="991"/>
      <c r="AM112" s="991"/>
      <c r="AN112" s="991"/>
      <c r="AO112" s="992"/>
      <c r="AP112" s="994" t="s">
        <v>124</v>
      </c>
      <c r="AQ112" s="995"/>
      <c r="AR112" s="995"/>
      <c r="AS112" s="995"/>
      <c r="AT112" s="996"/>
      <c r="AU112" s="932"/>
      <c r="AV112" s="933"/>
      <c r="AW112" s="933"/>
      <c r="AX112" s="933"/>
      <c r="AY112" s="933"/>
      <c r="AZ112" s="981" t="s">
        <v>442</v>
      </c>
      <c r="BA112" s="982"/>
      <c r="BB112" s="982"/>
      <c r="BC112" s="982"/>
      <c r="BD112" s="982"/>
      <c r="BE112" s="982"/>
      <c r="BF112" s="982"/>
      <c r="BG112" s="982"/>
      <c r="BH112" s="982"/>
      <c r="BI112" s="982"/>
      <c r="BJ112" s="982"/>
      <c r="BK112" s="982"/>
      <c r="BL112" s="982"/>
      <c r="BM112" s="982"/>
      <c r="BN112" s="982"/>
      <c r="BO112" s="982"/>
      <c r="BP112" s="983"/>
      <c r="BQ112" s="951">
        <v>4285116</v>
      </c>
      <c r="BR112" s="952"/>
      <c r="BS112" s="952"/>
      <c r="BT112" s="952"/>
      <c r="BU112" s="952"/>
      <c r="BV112" s="952">
        <v>4086212</v>
      </c>
      <c r="BW112" s="952"/>
      <c r="BX112" s="952"/>
      <c r="BY112" s="952"/>
      <c r="BZ112" s="952"/>
      <c r="CA112" s="952">
        <v>3938267</v>
      </c>
      <c r="CB112" s="952"/>
      <c r="CC112" s="952"/>
      <c r="CD112" s="952"/>
      <c r="CE112" s="952"/>
      <c r="CF112" s="946">
        <v>63</v>
      </c>
      <c r="CG112" s="947"/>
      <c r="CH112" s="947"/>
      <c r="CI112" s="947"/>
      <c r="CJ112" s="947"/>
      <c r="CK112" s="977"/>
      <c r="CL112" s="978"/>
      <c r="CM112" s="948" t="s">
        <v>443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124</v>
      </c>
      <c r="DH112" s="952"/>
      <c r="DI112" s="952"/>
      <c r="DJ112" s="952"/>
      <c r="DK112" s="952"/>
      <c r="DL112" s="952" t="s">
        <v>124</v>
      </c>
      <c r="DM112" s="952"/>
      <c r="DN112" s="952"/>
      <c r="DO112" s="952"/>
      <c r="DP112" s="952"/>
      <c r="DQ112" s="952" t="s">
        <v>432</v>
      </c>
      <c r="DR112" s="952"/>
      <c r="DS112" s="952"/>
      <c r="DT112" s="952"/>
      <c r="DU112" s="952"/>
      <c r="DV112" s="953" t="s">
        <v>435</v>
      </c>
      <c r="DW112" s="953"/>
      <c r="DX112" s="953"/>
      <c r="DY112" s="953"/>
      <c r="DZ112" s="954"/>
    </row>
    <row r="113" spans="1:130" s="226" customFormat="1" ht="26.25" customHeight="1">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288811</v>
      </c>
      <c r="AB113" s="966"/>
      <c r="AC113" s="966"/>
      <c r="AD113" s="966"/>
      <c r="AE113" s="967"/>
      <c r="AF113" s="968">
        <v>282488</v>
      </c>
      <c r="AG113" s="966"/>
      <c r="AH113" s="966"/>
      <c r="AI113" s="966"/>
      <c r="AJ113" s="967"/>
      <c r="AK113" s="968">
        <v>309782</v>
      </c>
      <c r="AL113" s="966"/>
      <c r="AM113" s="966"/>
      <c r="AN113" s="966"/>
      <c r="AO113" s="967"/>
      <c r="AP113" s="969">
        <v>5</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59949</v>
      </c>
      <c r="BR113" s="952"/>
      <c r="BS113" s="952"/>
      <c r="BT113" s="952"/>
      <c r="BU113" s="952"/>
      <c r="BV113" s="952">
        <v>50271</v>
      </c>
      <c r="BW113" s="952"/>
      <c r="BX113" s="952"/>
      <c r="BY113" s="952"/>
      <c r="BZ113" s="952"/>
      <c r="CA113" s="952">
        <v>35687</v>
      </c>
      <c r="CB113" s="952"/>
      <c r="CC113" s="952"/>
      <c r="CD113" s="952"/>
      <c r="CE113" s="952"/>
      <c r="CF113" s="946">
        <v>0.6</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435</v>
      </c>
      <c r="DM113" s="991"/>
      <c r="DN113" s="991"/>
      <c r="DO113" s="991"/>
      <c r="DP113" s="992"/>
      <c r="DQ113" s="993" t="s">
        <v>432</v>
      </c>
      <c r="DR113" s="991"/>
      <c r="DS113" s="991"/>
      <c r="DT113" s="991"/>
      <c r="DU113" s="992"/>
      <c r="DV113" s="994" t="s">
        <v>439</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34470</v>
      </c>
      <c r="AB114" s="991"/>
      <c r="AC114" s="991"/>
      <c r="AD114" s="991"/>
      <c r="AE114" s="992"/>
      <c r="AF114" s="993">
        <v>26483</v>
      </c>
      <c r="AG114" s="991"/>
      <c r="AH114" s="991"/>
      <c r="AI114" s="991"/>
      <c r="AJ114" s="992"/>
      <c r="AK114" s="993">
        <v>16453</v>
      </c>
      <c r="AL114" s="991"/>
      <c r="AM114" s="991"/>
      <c r="AN114" s="991"/>
      <c r="AO114" s="992"/>
      <c r="AP114" s="994">
        <v>0.3</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2131000</v>
      </c>
      <c r="BR114" s="952"/>
      <c r="BS114" s="952"/>
      <c r="BT114" s="952"/>
      <c r="BU114" s="952"/>
      <c r="BV114" s="952">
        <v>2022017</v>
      </c>
      <c r="BW114" s="952"/>
      <c r="BX114" s="952"/>
      <c r="BY114" s="952"/>
      <c r="BZ114" s="952"/>
      <c r="CA114" s="952">
        <v>1714897</v>
      </c>
      <c r="CB114" s="952"/>
      <c r="CC114" s="952"/>
      <c r="CD114" s="952"/>
      <c r="CE114" s="952"/>
      <c r="CF114" s="946">
        <v>27.4</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124</v>
      </c>
      <c r="DH114" s="991"/>
      <c r="DI114" s="991"/>
      <c r="DJ114" s="991"/>
      <c r="DK114" s="992"/>
      <c r="DL114" s="993" t="s">
        <v>432</v>
      </c>
      <c r="DM114" s="991"/>
      <c r="DN114" s="991"/>
      <c r="DO114" s="991"/>
      <c r="DP114" s="992"/>
      <c r="DQ114" s="993" t="s">
        <v>124</v>
      </c>
      <c r="DR114" s="991"/>
      <c r="DS114" s="991"/>
      <c r="DT114" s="991"/>
      <c r="DU114" s="992"/>
      <c r="DV114" s="994" t="s">
        <v>124</v>
      </c>
      <c r="DW114" s="995"/>
      <c r="DX114" s="995"/>
      <c r="DY114" s="995"/>
      <c r="DZ114" s="996"/>
    </row>
    <row r="115" spans="1:130" s="226" customFormat="1" ht="26.25" customHeight="1">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52904</v>
      </c>
      <c r="AB115" s="966"/>
      <c r="AC115" s="966"/>
      <c r="AD115" s="966"/>
      <c r="AE115" s="967"/>
      <c r="AF115" s="968">
        <v>22852</v>
      </c>
      <c r="AG115" s="966"/>
      <c r="AH115" s="966"/>
      <c r="AI115" s="966"/>
      <c r="AJ115" s="967"/>
      <c r="AK115" s="968">
        <v>19690</v>
      </c>
      <c r="AL115" s="966"/>
      <c r="AM115" s="966"/>
      <c r="AN115" s="966"/>
      <c r="AO115" s="967"/>
      <c r="AP115" s="969">
        <v>0.3</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t="s">
        <v>124</v>
      </c>
      <c r="BR115" s="952"/>
      <c r="BS115" s="952"/>
      <c r="BT115" s="952"/>
      <c r="BU115" s="952"/>
      <c r="BV115" s="952" t="s">
        <v>124</v>
      </c>
      <c r="BW115" s="952"/>
      <c r="BX115" s="952"/>
      <c r="BY115" s="952"/>
      <c r="BZ115" s="952"/>
      <c r="CA115" s="952" t="s">
        <v>124</v>
      </c>
      <c r="CB115" s="952"/>
      <c r="CC115" s="952"/>
      <c r="CD115" s="952"/>
      <c r="CE115" s="952"/>
      <c r="CF115" s="946" t="s">
        <v>124</v>
      </c>
      <c r="CG115" s="947"/>
      <c r="CH115" s="947"/>
      <c r="CI115" s="947"/>
      <c r="CJ115" s="947"/>
      <c r="CK115" s="977"/>
      <c r="CL115" s="978"/>
      <c r="CM115" s="981"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432</v>
      </c>
      <c r="DH115" s="991"/>
      <c r="DI115" s="991"/>
      <c r="DJ115" s="991"/>
      <c r="DK115" s="992"/>
      <c r="DL115" s="993" t="s">
        <v>433</v>
      </c>
      <c r="DM115" s="991"/>
      <c r="DN115" s="991"/>
      <c r="DO115" s="991"/>
      <c r="DP115" s="992"/>
      <c r="DQ115" s="993" t="s">
        <v>124</v>
      </c>
      <c r="DR115" s="991"/>
      <c r="DS115" s="991"/>
      <c r="DT115" s="991"/>
      <c r="DU115" s="992"/>
      <c r="DV115" s="994" t="s">
        <v>124</v>
      </c>
      <c r="DW115" s="995"/>
      <c r="DX115" s="995"/>
      <c r="DY115" s="995"/>
      <c r="DZ115" s="996"/>
    </row>
    <row r="116" spans="1:130" s="226" customFormat="1" ht="26.25" customHeight="1">
      <c r="A116" s="988"/>
      <c r="B116" s="989"/>
      <c r="C116" s="997" t="s">
        <v>453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432</v>
      </c>
      <c r="AG116" s="991"/>
      <c r="AH116" s="991"/>
      <c r="AI116" s="991"/>
      <c r="AJ116" s="992"/>
      <c r="AK116" s="993" t="s">
        <v>433</v>
      </c>
      <c r="AL116" s="991"/>
      <c r="AM116" s="991"/>
      <c r="AN116" s="991"/>
      <c r="AO116" s="992"/>
      <c r="AP116" s="994" t="s">
        <v>438</v>
      </c>
      <c r="AQ116" s="995"/>
      <c r="AR116" s="995"/>
      <c r="AS116" s="995"/>
      <c r="AT116" s="996"/>
      <c r="AU116" s="932"/>
      <c r="AV116" s="933"/>
      <c r="AW116" s="933"/>
      <c r="AX116" s="933"/>
      <c r="AY116" s="933"/>
      <c r="AZ116" s="999" t="s">
        <v>454</v>
      </c>
      <c r="BA116" s="1000"/>
      <c r="BB116" s="1000"/>
      <c r="BC116" s="1000"/>
      <c r="BD116" s="1000"/>
      <c r="BE116" s="1000"/>
      <c r="BF116" s="1000"/>
      <c r="BG116" s="1000"/>
      <c r="BH116" s="1000"/>
      <c r="BI116" s="1000"/>
      <c r="BJ116" s="1000"/>
      <c r="BK116" s="1000"/>
      <c r="BL116" s="1000"/>
      <c r="BM116" s="1000"/>
      <c r="BN116" s="1000"/>
      <c r="BO116" s="1000"/>
      <c r="BP116" s="1001"/>
      <c r="BQ116" s="951" t="s">
        <v>124</v>
      </c>
      <c r="BR116" s="952"/>
      <c r="BS116" s="952"/>
      <c r="BT116" s="952"/>
      <c r="BU116" s="952"/>
      <c r="BV116" s="952" t="s">
        <v>435</v>
      </c>
      <c r="BW116" s="952"/>
      <c r="BX116" s="952"/>
      <c r="BY116" s="952"/>
      <c r="BZ116" s="952"/>
      <c r="CA116" s="952" t="s">
        <v>124</v>
      </c>
      <c r="CB116" s="952"/>
      <c r="CC116" s="952"/>
      <c r="CD116" s="952"/>
      <c r="CE116" s="952"/>
      <c r="CF116" s="946" t="s">
        <v>438</v>
      </c>
      <c r="CG116" s="947"/>
      <c r="CH116" s="947"/>
      <c r="CI116" s="947"/>
      <c r="CJ116" s="947"/>
      <c r="CK116" s="977"/>
      <c r="CL116" s="978"/>
      <c r="CM116" s="948" t="s">
        <v>455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438</v>
      </c>
      <c r="DH116" s="991"/>
      <c r="DI116" s="991"/>
      <c r="DJ116" s="991"/>
      <c r="DK116" s="992"/>
      <c r="DL116" s="993" t="s">
        <v>433</v>
      </c>
      <c r="DM116" s="991"/>
      <c r="DN116" s="991"/>
      <c r="DO116" s="991"/>
      <c r="DP116" s="992"/>
      <c r="DQ116" s="993" t="s">
        <v>433</v>
      </c>
      <c r="DR116" s="991"/>
      <c r="DS116" s="991"/>
      <c r="DT116" s="991"/>
      <c r="DU116" s="992"/>
      <c r="DV116" s="994" t="s">
        <v>124</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456</v>
      </c>
      <c r="Z117" s="918"/>
      <c r="AA117" s="1008">
        <v>1722537</v>
      </c>
      <c r="AB117" s="1009"/>
      <c r="AC117" s="1009"/>
      <c r="AD117" s="1009"/>
      <c r="AE117" s="1010"/>
      <c r="AF117" s="1011">
        <v>1597934</v>
      </c>
      <c r="AG117" s="1009"/>
      <c r="AH117" s="1009"/>
      <c r="AI117" s="1009"/>
      <c r="AJ117" s="1010"/>
      <c r="AK117" s="1011">
        <v>1600857</v>
      </c>
      <c r="AL117" s="1009"/>
      <c r="AM117" s="1009"/>
      <c r="AN117" s="1009"/>
      <c r="AO117" s="1010"/>
      <c r="AP117" s="1012"/>
      <c r="AQ117" s="1013"/>
      <c r="AR117" s="1013"/>
      <c r="AS117" s="1013"/>
      <c r="AT117" s="1014"/>
      <c r="AU117" s="932"/>
      <c r="AV117" s="933"/>
      <c r="AW117" s="933"/>
      <c r="AX117" s="933"/>
      <c r="AY117" s="933"/>
      <c r="AZ117" s="999" t="s">
        <v>457</v>
      </c>
      <c r="BA117" s="1000"/>
      <c r="BB117" s="1000"/>
      <c r="BC117" s="1000"/>
      <c r="BD117" s="1000"/>
      <c r="BE117" s="1000"/>
      <c r="BF117" s="1000"/>
      <c r="BG117" s="1000"/>
      <c r="BH117" s="1000"/>
      <c r="BI117" s="1000"/>
      <c r="BJ117" s="1000"/>
      <c r="BK117" s="1000"/>
      <c r="BL117" s="1000"/>
      <c r="BM117" s="1000"/>
      <c r="BN117" s="1000"/>
      <c r="BO117" s="1000"/>
      <c r="BP117" s="1001"/>
      <c r="BQ117" s="951" t="s">
        <v>435</v>
      </c>
      <c r="BR117" s="952"/>
      <c r="BS117" s="952"/>
      <c r="BT117" s="952"/>
      <c r="BU117" s="952"/>
      <c r="BV117" s="952" t="s">
        <v>124</v>
      </c>
      <c r="BW117" s="952"/>
      <c r="BX117" s="952"/>
      <c r="BY117" s="952"/>
      <c r="BZ117" s="952"/>
      <c r="CA117" s="952" t="s">
        <v>124</v>
      </c>
      <c r="CB117" s="952"/>
      <c r="CC117" s="952"/>
      <c r="CD117" s="952"/>
      <c r="CE117" s="952"/>
      <c r="CF117" s="946" t="s">
        <v>124</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432</v>
      </c>
      <c r="DH117" s="991"/>
      <c r="DI117" s="991"/>
      <c r="DJ117" s="991"/>
      <c r="DK117" s="992"/>
      <c r="DL117" s="993" t="s">
        <v>124</v>
      </c>
      <c r="DM117" s="991"/>
      <c r="DN117" s="991"/>
      <c r="DO117" s="991"/>
      <c r="DP117" s="992"/>
      <c r="DQ117" s="993" t="s">
        <v>124</v>
      </c>
      <c r="DR117" s="991"/>
      <c r="DS117" s="991"/>
      <c r="DT117" s="991"/>
      <c r="DU117" s="992"/>
      <c r="DV117" s="994" t="s">
        <v>432</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300</v>
      </c>
      <c r="AG118" s="917"/>
      <c r="AH118" s="917"/>
      <c r="AI118" s="917"/>
      <c r="AJ118" s="918"/>
      <c r="AK118" s="916" t="s">
        <v>299</v>
      </c>
      <c r="AL118" s="917"/>
      <c r="AM118" s="917"/>
      <c r="AN118" s="917"/>
      <c r="AO118" s="918"/>
      <c r="AP118" s="1003" t="s">
        <v>426</v>
      </c>
      <c r="AQ118" s="1004"/>
      <c r="AR118" s="1004"/>
      <c r="AS118" s="1004"/>
      <c r="AT118" s="1005"/>
      <c r="AU118" s="932"/>
      <c r="AV118" s="933"/>
      <c r="AW118" s="933"/>
      <c r="AX118" s="933"/>
      <c r="AY118" s="933"/>
      <c r="AZ118" s="1006" t="s">
        <v>459</v>
      </c>
      <c r="BA118" s="997"/>
      <c r="BB118" s="997"/>
      <c r="BC118" s="997"/>
      <c r="BD118" s="997"/>
      <c r="BE118" s="997"/>
      <c r="BF118" s="997"/>
      <c r="BG118" s="997"/>
      <c r="BH118" s="997"/>
      <c r="BI118" s="997"/>
      <c r="BJ118" s="997"/>
      <c r="BK118" s="997"/>
      <c r="BL118" s="997"/>
      <c r="BM118" s="997"/>
      <c r="BN118" s="997"/>
      <c r="BO118" s="997"/>
      <c r="BP118" s="998"/>
      <c r="BQ118" s="1029" t="s">
        <v>439</v>
      </c>
      <c r="BR118" s="1030"/>
      <c r="BS118" s="1030"/>
      <c r="BT118" s="1030"/>
      <c r="BU118" s="1030"/>
      <c r="BV118" s="1030" t="s">
        <v>124</v>
      </c>
      <c r="BW118" s="1030"/>
      <c r="BX118" s="1030"/>
      <c r="BY118" s="1030"/>
      <c r="BZ118" s="1030"/>
      <c r="CA118" s="1030" t="s">
        <v>124</v>
      </c>
      <c r="CB118" s="1030"/>
      <c r="CC118" s="1030"/>
      <c r="CD118" s="1030"/>
      <c r="CE118" s="1030"/>
      <c r="CF118" s="946" t="s">
        <v>124</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124</v>
      </c>
      <c r="DH118" s="991"/>
      <c r="DI118" s="991"/>
      <c r="DJ118" s="991"/>
      <c r="DK118" s="992"/>
      <c r="DL118" s="993" t="s">
        <v>124</v>
      </c>
      <c r="DM118" s="991"/>
      <c r="DN118" s="991"/>
      <c r="DO118" s="991"/>
      <c r="DP118" s="992"/>
      <c r="DQ118" s="993" t="s">
        <v>439</v>
      </c>
      <c r="DR118" s="991"/>
      <c r="DS118" s="991"/>
      <c r="DT118" s="991"/>
      <c r="DU118" s="992"/>
      <c r="DV118" s="994" t="s">
        <v>124</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432</v>
      </c>
      <c r="AB119" s="924"/>
      <c r="AC119" s="924"/>
      <c r="AD119" s="924"/>
      <c r="AE119" s="925"/>
      <c r="AF119" s="926" t="s">
        <v>124</v>
      </c>
      <c r="AG119" s="924"/>
      <c r="AH119" s="924"/>
      <c r="AI119" s="924"/>
      <c r="AJ119" s="925"/>
      <c r="AK119" s="926" t="s">
        <v>124</v>
      </c>
      <c r="AL119" s="924"/>
      <c r="AM119" s="924"/>
      <c r="AN119" s="924"/>
      <c r="AO119" s="925"/>
      <c r="AP119" s="927" t="s">
        <v>124</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461</v>
      </c>
      <c r="BP119" s="1038"/>
      <c r="BQ119" s="1029">
        <v>16827934</v>
      </c>
      <c r="BR119" s="1030"/>
      <c r="BS119" s="1030"/>
      <c r="BT119" s="1030"/>
      <c r="BU119" s="1030"/>
      <c r="BV119" s="1030">
        <v>17006232</v>
      </c>
      <c r="BW119" s="1030"/>
      <c r="BX119" s="1030"/>
      <c r="BY119" s="1030"/>
      <c r="BZ119" s="1030"/>
      <c r="CA119" s="1030">
        <v>15825768</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496736</v>
      </c>
      <c r="DH119" s="1016"/>
      <c r="DI119" s="1016"/>
      <c r="DJ119" s="1016"/>
      <c r="DK119" s="1017"/>
      <c r="DL119" s="1015">
        <v>391699</v>
      </c>
      <c r="DM119" s="1016"/>
      <c r="DN119" s="1016"/>
      <c r="DO119" s="1016"/>
      <c r="DP119" s="1017"/>
      <c r="DQ119" s="1015">
        <v>309126</v>
      </c>
      <c r="DR119" s="1016"/>
      <c r="DS119" s="1016"/>
      <c r="DT119" s="1016"/>
      <c r="DU119" s="1017"/>
      <c r="DV119" s="1018">
        <v>4.9000000000000004</v>
      </c>
      <c r="DW119" s="1019"/>
      <c r="DX119" s="1019"/>
      <c r="DY119" s="1019"/>
      <c r="DZ119" s="1020"/>
    </row>
    <row r="120" spans="1:130" s="226" customFormat="1" ht="26.25" customHeight="1">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124</v>
      </c>
      <c r="AB120" s="991"/>
      <c r="AC120" s="991"/>
      <c r="AD120" s="991"/>
      <c r="AE120" s="992"/>
      <c r="AF120" s="993" t="s">
        <v>124</v>
      </c>
      <c r="AG120" s="991"/>
      <c r="AH120" s="991"/>
      <c r="AI120" s="991"/>
      <c r="AJ120" s="992"/>
      <c r="AK120" s="993" t="s">
        <v>124</v>
      </c>
      <c r="AL120" s="991"/>
      <c r="AM120" s="991"/>
      <c r="AN120" s="991"/>
      <c r="AO120" s="992"/>
      <c r="AP120" s="994" t="s">
        <v>124</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7969797</v>
      </c>
      <c r="BR120" s="959"/>
      <c r="BS120" s="959"/>
      <c r="BT120" s="959"/>
      <c r="BU120" s="959"/>
      <c r="BV120" s="959">
        <v>8520257</v>
      </c>
      <c r="BW120" s="959"/>
      <c r="BX120" s="959"/>
      <c r="BY120" s="959"/>
      <c r="BZ120" s="959"/>
      <c r="CA120" s="959">
        <v>8897023</v>
      </c>
      <c r="CB120" s="959"/>
      <c r="CC120" s="959"/>
      <c r="CD120" s="959"/>
      <c r="CE120" s="959"/>
      <c r="CF120" s="973">
        <v>142.4</v>
      </c>
      <c r="CG120" s="974"/>
      <c r="CH120" s="974"/>
      <c r="CI120" s="974"/>
      <c r="CJ120" s="974"/>
      <c r="CK120" s="1039" t="s">
        <v>465</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v>3457440</v>
      </c>
      <c r="DH120" s="959"/>
      <c r="DI120" s="959"/>
      <c r="DJ120" s="959"/>
      <c r="DK120" s="959"/>
      <c r="DL120" s="959">
        <v>3321992</v>
      </c>
      <c r="DM120" s="959"/>
      <c r="DN120" s="959"/>
      <c r="DO120" s="959"/>
      <c r="DP120" s="959"/>
      <c r="DQ120" s="959">
        <v>3220457</v>
      </c>
      <c r="DR120" s="959"/>
      <c r="DS120" s="959"/>
      <c r="DT120" s="959"/>
      <c r="DU120" s="959"/>
      <c r="DV120" s="960">
        <v>51.5</v>
      </c>
      <c r="DW120" s="960"/>
      <c r="DX120" s="960"/>
      <c r="DY120" s="960"/>
      <c r="DZ120" s="961"/>
    </row>
    <row r="121" spans="1:130" s="226" customFormat="1" ht="26.25" customHeight="1">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124</v>
      </c>
      <c r="AB121" s="991"/>
      <c r="AC121" s="991"/>
      <c r="AD121" s="991"/>
      <c r="AE121" s="992"/>
      <c r="AF121" s="993" t="s">
        <v>124</v>
      </c>
      <c r="AG121" s="991"/>
      <c r="AH121" s="991"/>
      <c r="AI121" s="991"/>
      <c r="AJ121" s="992"/>
      <c r="AK121" s="993" t="s">
        <v>124</v>
      </c>
      <c r="AL121" s="991"/>
      <c r="AM121" s="991"/>
      <c r="AN121" s="991"/>
      <c r="AO121" s="992"/>
      <c r="AP121" s="994" t="s">
        <v>124</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343610</v>
      </c>
      <c r="BR121" s="952"/>
      <c r="BS121" s="952"/>
      <c r="BT121" s="952"/>
      <c r="BU121" s="952"/>
      <c r="BV121" s="952">
        <v>294333</v>
      </c>
      <c r="BW121" s="952"/>
      <c r="BX121" s="952"/>
      <c r="BY121" s="952"/>
      <c r="BZ121" s="952"/>
      <c r="CA121" s="952">
        <v>248280</v>
      </c>
      <c r="CB121" s="952"/>
      <c r="CC121" s="952"/>
      <c r="CD121" s="952"/>
      <c r="CE121" s="952"/>
      <c r="CF121" s="946">
        <v>4</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677803</v>
      </c>
      <c r="DH121" s="952"/>
      <c r="DI121" s="952"/>
      <c r="DJ121" s="952"/>
      <c r="DK121" s="952"/>
      <c r="DL121" s="952">
        <v>598278</v>
      </c>
      <c r="DM121" s="952"/>
      <c r="DN121" s="952"/>
      <c r="DO121" s="952"/>
      <c r="DP121" s="952"/>
      <c r="DQ121" s="952">
        <v>554493</v>
      </c>
      <c r="DR121" s="952"/>
      <c r="DS121" s="952"/>
      <c r="DT121" s="952"/>
      <c r="DU121" s="952"/>
      <c r="DV121" s="953">
        <v>8.9</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124</v>
      </c>
      <c r="AB122" s="991"/>
      <c r="AC122" s="991"/>
      <c r="AD122" s="991"/>
      <c r="AE122" s="992"/>
      <c r="AF122" s="993" t="s">
        <v>435</v>
      </c>
      <c r="AG122" s="991"/>
      <c r="AH122" s="991"/>
      <c r="AI122" s="991"/>
      <c r="AJ122" s="992"/>
      <c r="AK122" s="993" t="s">
        <v>124</v>
      </c>
      <c r="AL122" s="991"/>
      <c r="AM122" s="991"/>
      <c r="AN122" s="991"/>
      <c r="AO122" s="992"/>
      <c r="AP122" s="994" t="s">
        <v>124</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10186658</v>
      </c>
      <c r="BR122" s="1030"/>
      <c r="BS122" s="1030"/>
      <c r="BT122" s="1030"/>
      <c r="BU122" s="1030"/>
      <c r="BV122" s="1030">
        <v>10636481</v>
      </c>
      <c r="BW122" s="1030"/>
      <c r="BX122" s="1030"/>
      <c r="BY122" s="1030"/>
      <c r="BZ122" s="1030"/>
      <c r="CA122" s="1030">
        <v>10310354</v>
      </c>
      <c r="CB122" s="1030"/>
      <c r="CC122" s="1030"/>
      <c r="CD122" s="1030"/>
      <c r="CE122" s="1030"/>
      <c r="CF122" s="1050">
        <v>165</v>
      </c>
      <c r="CG122" s="1051"/>
      <c r="CH122" s="1051"/>
      <c r="CI122" s="1051"/>
      <c r="CJ122" s="1051"/>
      <c r="CK122" s="1042"/>
      <c r="CL122" s="1043"/>
      <c r="CM122" s="1043"/>
      <c r="CN122" s="1043"/>
      <c r="CO122" s="1044"/>
      <c r="CP122" s="1052" t="s">
        <v>397</v>
      </c>
      <c r="CQ122" s="1053"/>
      <c r="CR122" s="1053"/>
      <c r="CS122" s="1053"/>
      <c r="CT122" s="1053"/>
      <c r="CU122" s="1053"/>
      <c r="CV122" s="1053"/>
      <c r="CW122" s="1053"/>
      <c r="CX122" s="1053"/>
      <c r="CY122" s="1053"/>
      <c r="CZ122" s="1053"/>
      <c r="DA122" s="1053"/>
      <c r="DB122" s="1053"/>
      <c r="DC122" s="1053"/>
      <c r="DD122" s="1053"/>
      <c r="DE122" s="1053"/>
      <c r="DF122" s="1054"/>
      <c r="DG122" s="951">
        <v>119977</v>
      </c>
      <c r="DH122" s="952"/>
      <c r="DI122" s="952"/>
      <c r="DJ122" s="952"/>
      <c r="DK122" s="952"/>
      <c r="DL122" s="952">
        <v>132379</v>
      </c>
      <c r="DM122" s="952"/>
      <c r="DN122" s="952"/>
      <c r="DO122" s="952"/>
      <c r="DP122" s="952"/>
      <c r="DQ122" s="952">
        <v>125636</v>
      </c>
      <c r="DR122" s="952"/>
      <c r="DS122" s="952"/>
      <c r="DT122" s="952"/>
      <c r="DU122" s="952"/>
      <c r="DV122" s="953">
        <v>2</v>
      </c>
      <c r="DW122" s="953"/>
      <c r="DX122" s="953"/>
      <c r="DY122" s="953"/>
      <c r="DZ122" s="954"/>
    </row>
    <row r="123" spans="1:130" s="226" customFormat="1" ht="26.25" customHeight="1">
      <c r="A123" s="1091"/>
      <c r="B123" s="978"/>
      <c r="C123" s="948" t="s">
        <v>455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124</v>
      </c>
      <c r="AB123" s="991"/>
      <c r="AC123" s="991"/>
      <c r="AD123" s="991"/>
      <c r="AE123" s="992"/>
      <c r="AF123" s="993" t="s">
        <v>432</v>
      </c>
      <c r="AG123" s="991"/>
      <c r="AH123" s="991"/>
      <c r="AI123" s="991"/>
      <c r="AJ123" s="992"/>
      <c r="AK123" s="993" t="s">
        <v>124</v>
      </c>
      <c r="AL123" s="991"/>
      <c r="AM123" s="991"/>
      <c r="AN123" s="991"/>
      <c r="AO123" s="992"/>
      <c r="AP123" s="994" t="s">
        <v>124</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470</v>
      </c>
      <c r="BP123" s="1038"/>
      <c r="BQ123" s="1097">
        <v>18500065</v>
      </c>
      <c r="BR123" s="1098"/>
      <c r="BS123" s="1098"/>
      <c r="BT123" s="1098"/>
      <c r="BU123" s="1098"/>
      <c r="BV123" s="1098">
        <v>19451071</v>
      </c>
      <c r="BW123" s="1098"/>
      <c r="BX123" s="1098"/>
      <c r="BY123" s="1098"/>
      <c r="BZ123" s="1098"/>
      <c r="CA123" s="1098">
        <v>19455657</v>
      </c>
      <c r="CB123" s="1098"/>
      <c r="CC123" s="1098"/>
      <c r="CD123" s="1098"/>
      <c r="CE123" s="1098"/>
      <c r="CF123" s="1031"/>
      <c r="CG123" s="1032"/>
      <c r="CH123" s="1032"/>
      <c r="CI123" s="1032"/>
      <c r="CJ123" s="1033"/>
      <c r="CK123" s="1042"/>
      <c r="CL123" s="1043"/>
      <c r="CM123" s="1043"/>
      <c r="CN123" s="1043"/>
      <c r="CO123" s="1044"/>
      <c r="CP123" s="1052" t="s">
        <v>403</v>
      </c>
      <c r="CQ123" s="1053"/>
      <c r="CR123" s="1053"/>
      <c r="CS123" s="1053"/>
      <c r="CT123" s="1053"/>
      <c r="CU123" s="1053"/>
      <c r="CV123" s="1053"/>
      <c r="CW123" s="1053"/>
      <c r="CX123" s="1053"/>
      <c r="CY123" s="1053"/>
      <c r="CZ123" s="1053"/>
      <c r="DA123" s="1053"/>
      <c r="DB123" s="1053"/>
      <c r="DC123" s="1053"/>
      <c r="DD123" s="1053"/>
      <c r="DE123" s="1053"/>
      <c r="DF123" s="1054"/>
      <c r="DG123" s="990">
        <v>29896</v>
      </c>
      <c r="DH123" s="991"/>
      <c r="DI123" s="991"/>
      <c r="DJ123" s="991"/>
      <c r="DK123" s="992"/>
      <c r="DL123" s="993">
        <v>33563</v>
      </c>
      <c r="DM123" s="991"/>
      <c r="DN123" s="991"/>
      <c r="DO123" s="991"/>
      <c r="DP123" s="992"/>
      <c r="DQ123" s="993">
        <v>37681</v>
      </c>
      <c r="DR123" s="991"/>
      <c r="DS123" s="991"/>
      <c r="DT123" s="991"/>
      <c r="DU123" s="992"/>
      <c r="DV123" s="994">
        <v>0.6</v>
      </c>
      <c r="DW123" s="995"/>
      <c r="DX123" s="995"/>
      <c r="DY123" s="995"/>
      <c r="DZ123" s="996"/>
    </row>
    <row r="124" spans="1:130" s="226" customFormat="1" ht="26.25" customHeight="1" thickBot="1">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439</v>
      </c>
      <c r="AB124" s="991"/>
      <c r="AC124" s="991"/>
      <c r="AD124" s="991"/>
      <c r="AE124" s="992"/>
      <c r="AF124" s="993" t="s">
        <v>124</v>
      </c>
      <c r="AG124" s="991"/>
      <c r="AH124" s="991"/>
      <c r="AI124" s="991"/>
      <c r="AJ124" s="992"/>
      <c r="AK124" s="993" t="s">
        <v>124</v>
      </c>
      <c r="AL124" s="991"/>
      <c r="AM124" s="991"/>
      <c r="AN124" s="991"/>
      <c r="AO124" s="992"/>
      <c r="AP124" s="994" t="s">
        <v>124</v>
      </c>
      <c r="AQ124" s="995"/>
      <c r="AR124" s="995"/>
      <c r="AS124" s="995"/>
      <c r="AT124" s="996"/>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124</v>
      </c>
      <c r="BR124" s="1060"/>
      <c r="BS124" s="1060"/>
      <c r="BT124" s="1060"/>
      <c r="BU124" s="1060"/>
      <c r="BV124" s="1060" t="s">
        <v>124</v>
      </c>
      <c r="BW124" s="1060"/>
      <c r="BX124" s="1060"/>
      <c r="BY124" s="1060"/>
      <c r="BZ124" s="1060"/>
      <c r="CA124" s="1060" t="s">
        <v>435</v>
      </c>
      <c r="CB124" s="1060"/>
      <c r="CC124" s="1060"/>
      <c r="CD124" s="1060"/>
      <c r="CE124" s="1060"/>
      <c r="CF124" s="1061"/>
      <c r="CG124" s="1062"/>
      <c r="CH124" s="1062"/>
      <c r="CI124" s="1062"/>
      <c r="CJ124" s="1063"/>
      <c r="CK124" s="1045"/>
      <c r="CL124" s="1045"/>
      <c r="CM124" s="1045"/>
      <c r="CN124" s="1045"/>
      <c r="CO124" s="1046"/>
      <c r="CP124" s="1052" t="s">
        <v>472</v>
      </c>
      <c r="CQ124" s="1053"/>
      <c r="CR124" s="1053"/>
      <c r="CS124" s="1053"/>
      <c r="CT124" s="1053"/>
      <c r="CU124" s="1053"/>
      <c r="CV124" s="1053"/>
      <c r="CW124" s="1053"/>
      <c r="CX124" s="1053"/>
      <c r="CY124" s="1053"/>
      <c r="CZ124" s="1053"/>
      <c r="DA124" s="1053"/>
      <c r="DB124" s="1053"/>
      <c r="DC124" s="1053"/>
      <c r="DD124" s="1053"/>
      <c r="DE124" s="1053"/>
      <c r="DF124" s="1054"/>
      <c r="DG124" s="1037" t="s">
        <v>124</v>
      </c>
      <c r="DH124" s="1016"/>
      <c r="DI124" s="1016"/>
      <c r="DJ124" s="1016"/>
      <c r="DK124" s="1017"/>
      <c r="DL124" s="1015" t="s">
        <v>432</v>
      </c>
      <c r="DM124" s="1016"/>
      <c r="DN124" s="1016"/>
      <c r="DO124" s="1016"/>
      <c r="DP124" s="1017"/>
      <c r="DQ124" s="1015" t="s">
        <v>124</v>
      </c>
      <c r="DR124" s="1016"/>
      <c r="DS124" s="1016"/>
      <c r="DT124" s="1016"/>
      <c r="DU124" s="1017"/>
      <c r="DV124" s="1018" t="s">
        <v>432</v>
      </c>
      <c r="DW124" s="1019"/>
      <c r="DX124" s="1019"/>
      <c r="DY124" s="1019"/>
      <c r="DZ124" s="1020"/>
    </row>
    <row r="125" spans="1:130" s="226" customFormat="1" ht="26.25" customHeight="1">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124</v>
      </c>
      <c r="AB125" s="991"/>
      <c r="AC125" s="991"/>
      <c r="AD125" s="991"/>
      <c r="AE125" s="992"/>
      <c r="AF125" s="993" t="s">
        <v>124</v>
      </c>
      <c r="AG125" s="991"/>
      <c r="AH125" s="991"/>
      <c r="AI125" s="991"/>
      <c r="AJ125" s="992"/>
      <c r="AK125" s="993" t="s">
        <v>124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473</v>
      </c>
      <c r="CL125" s="1040"/>
      <c r="CM125" s="1040"/>
      <c r="CN125" s="1040"/>
      <c r="CO125" s="1041"/>
      <c r="CP125" s="972" t="s">
        <v>474</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124</v>
      </c>
      <c r="DR125" s="959"/>
      <c r="DS125" s="959"/>
      <c r="DT125" s="959"/>
      <c r="DU125" s="959"/>
      <c r="DV125" s="960" t="s">
        <v>124</v>
      </c>
      <c r="DW125" s="960"/>
      <c r="DX125" s="960"/>
      <c r="DY125" s="960"/>
      <c r="DZ125" s="961"/>
    </row>
    <row r="126" spans="1:130" s="226" customFormat="1" ht="26.25" customHeight="1" thickBot="1">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52674</v>
      </c>
      <c r="AB126" s="991"/>
      <c r="AC126" s="991"/>
      <c r="AD126" s="991"/>
      <c r="AE126" s="992"/>
      <c r="AF126" s="993">
        <v>22668</v>
      </c>
      <c r="AG126" s="991"/>
      <c r="AH126" s="991"/>
      <c r="AI126" s="991"/>
      <c r="AJ126" s="992"/>
      <c r="AK126" s="993">
        <v>19543</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475</v>
      </c>
      <c r="CQ126" s="982"/>
      <c r="CR126" s="982"/>
      <c r="CS126" s="982"/>
      <c r="CT126" s="982"/>
      <c r="CU126" s="982"/>
      <c r="CV126" s="982"/>
      <c r="CW126" s="982"/>
      <c r="CX126" s="982"/>
      <c r="CY126" s="982"/>
      <c r="CZ126" s="982"/>
      <c r="DA126" s="982"/>
      <c r="DB126" s="982"/>
      <c r="DC126" s="982"/>
      <c r="DD126" s="982"/>
      <c r="DE126" s="982"/>
      <c r="DF126" s="983"/>
      <c r="DG126" s="951" t="s">
        <v>124</v>
      </c>
      <c r="DH126" s="952"/>
      <c r="DI126" s="952"/>
      <c r="DJ126" s="952"/>
      <c r="DK126" s="952"/>
      <c r="DL126" s="952" t="s">
        <v>124</v>
      </c>
      <c r="DM126" s="952"/>
      <c r="DN126" s="952"/>
      <c r="DO126" s="952"/>
      <c r="DP126" s="952"/>
      <c r="DQ126" s="952" t="s">
        <v>124</v>
      </c>
      <c r="DR126" s="952"/>
      <c r="DS126" s="952"/>
      <c r="DT126" s="952"/>
      <c r="DU126" s="952"/>
      <c r="DV126" s="953" t="s">
        <v>124</v>
      </c>
      <c r="DW126" s="953"/>
      <c r="DX126" s="953"/>
      <c r="DY126" s="953"/>
      <c r="DZ126" s="954"/>
    </row>
    <row r="127" spans="1:130" s="226" customFormat="1" ht="26.25" customHeight="1">
      <c r="A127" s="1092"/>
      <c r="B127" s="980"/>
      <c r="C127" s="1034" t="s">
        <v>476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230</v>
      </c>
      <c r="AB127" s="991"/>
      <c r="AC127" s="991"/>
      <c r="AD127" s="991"/>
      <c r="AE127" s="992"/>
      <c r="AF127" s="993">
        <v>184</v>
      </c>
      <c r="AG127" s="991"/>
      <c r="AH127" s="991"/>
      <c r="AI127" s="991"/>
      <c r="AJ127" s="992"/>
      <c r="AK127" s="993">
        <v>147</v>
      </c>
      <c r="AL127" s="991"/>
      <c r="AM127" s="991"/>
      <c r="AN127" s="991"/>
      <c r="AO127" s="992"/>
      <c r="AP127" s="994">
        <v>0</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124</v>
      </c>
      <c r="DH127" s="952"/>
      <c r="DI127" s="952"/>
      <c r="DJ127" s="952"/>
      <c r="DK127" s="952"/>
      <c r="DL127" s="952" t="s">
        <v>124</v>
      </c>
      <c r="DM127" s="952"/>
      <c r="DN127" s="952"/>
      <c r="DO127" s="952"/>
      <c r="DP127" s="952"/>
      <c r="DQ127" s="952" t="s">
        <v>124</v>
      </c>
      <c r="DR127" s="952"/>
      <c r="DS127" s="952"/>
      <c r="DT127" s="952"/>
      <c r="DU127" s="952"/>
      <c r="DV127" s="953" t="s">
        <v>124</v>
      </c>
      <c r="DW127" s="953"/>
      <c r="DX127" s="953"/>
      <c r="DY127" s="953"/>
      <c r="DZ127" s="954"/>
    </row>
    <row r="128" spans="1:130" s="226" customFormat="1" ht="26.25" customHeight="1" thickBot="1">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58371</v>
      </c>
      <c r="AB128" s="1080"/>
      <c r="AC128" s="1080"/>
      <c r="AD128" s="1080"/>
      <c r="AE128" s="1081"/>
      <c r="AF128" s="1082">
        <v>57834</v>
      </c>
      <c r="AG128" s="1080"/>
      <c r="AH128" s="1080"/>
      <c r="AI128" s="1080"/>
      <c r="AJ128" s="1081"/>
      <c r="AK128" s="1082">
        <v>49753</v>
      </c>
      <c r="AL128" s="1080"/>
      <c r="AM128" s="1080"/>
      <c r="AN128" s="1080"/>
      <c r="AO128" s="1081"/>
      <c r="AP128" s="1083"/>
      <c r="AQ128" s="1084"/>
      <c r="AR128" s="1084"/>
      <c r="AS128" s="1084"/>
      <c r="AT128" s="1085"/>
      <c r="AU128" s="262"/>
      <c r="AV128" s="262"/>
      <c r="AW128" s="262"/>
      <c r="AX128" s="920" t="s">
        <v>484</v>
      </c>
      <c r="AY128" s="921"/>
      <c r="AZ128" s="921"/>
      <c r="BA128" s="921"/>
      <c r="BB128" s="921"/>
      <c r="BC128" s="921"/>
      <c r="BD128" s="921"/>
      <c r="BE128" s="922"/>
      <c r="BF128" s="1086" t="s">
        <v>432</v>
      </c>
      <c r="BG128" s="1087"/>
      <c r="BH128" s="1087"/>
      <c r="BI128" s="1087"/>
      <c r="BJ128" s="1087"/>
      <c r="BK128" s="1087"/>
      <c r="BL128" s="1088"/>
      <c r="BM128" s="1086">
        <v>13.91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485</v>
      </c>
      <c r="CQ128" s="1069"/>
      <c r="CR128" s="1069"/>
      <c r="CS128" s="1069"/>
      <c r="CT128" s="1069"/>
      <c r="CU128" s="1069"/>
      <c r="CV128" s="1069"/>
      <c r="CW128" s="1069"/>
      <c r="CX128" s="1069"/>
      <c r="CY128" s="1069"/>
      <c r="CZ128" s="1069"/>
      <c r="DA128" s="1069"/>
      <c r="DB128" s="1069"/>
      <c r="DC128" s="1069"/>
      <c r="DD128" s="1069"/>
      <c r="DE128" s="1069"/>
      <c r="DF128" s="1070"/>
      <c r="DG128" s="1071" t="s">
        <v>124</v>
      </c>
      <c r="DH128" s="1072"/>
      <c r="DI128" s="1072"/>
      <c r="DJ128" s="1072"/>
      <c r="DK128" s="1072"/>
      <c r="DL128" s="1072" t="s">
        <v>432</v>
      </c>
      <c r="DM128" s="1072"/>
      <c r="DN128" s="1072"/>
      <c r="DO128" s="1072"/>
      <c r="DP128" s="1072"/>
      <c r="DQ128" s="1072" t="s">
        <v>432</v>
      </c>
      <c r="DR128" s="1072"/>
      <c r="DS128" s="1072"/>
      <c r="DT128" s="1072"/>
      <c r="DU128" s="1072"/>
      <c r="DV128" s="1073" t="s">
        <v>432</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486</v>
      </c>
      <c r="X129" s="1106"/>
      <c r="Y129" s="1106"/>
      <c r="Z129" s="1107"/>
      <c r="AA129" s="990">
        <v>7927016</v>
      </c>
      <c r="AB129" s="991"/>
      <c r="AC129" s="991"/>
      <c r="AD129" s="991"/>
      <c r="AE129" s="992"/>
      <c r="AF129" s="993">
        <v>7615724</v>
      </c>
      <c r="AG129" s="991"/>
      <c r="AH129" s="991"/>
      <c r="AI129" s="991"/>
      <c r="AJ129" s="992"/>
      <c r="AK129" s="993">
        <v>7434530</v>
      </c>
      <c r="AL129" s="991"/>
      <c r="AM129" s="991"/>
      <c r="AN129" s="991"/>
      <c r="AO129" s="992"/>
      <c r="AP129" s="1108"/>
      <c r="AQ129" s="1109"/>
      <c r="AR129" s="1109"/>
      <c r="AS129" s="1109"/>
      <c r="AT129" s="1110"/>
      <c r="AU129" s="264"/>
      <c r="AV129" s="264"/>
      <c r="AW129" s="264"/>
      <c r="AX129" s="1099" t="s">
        <v>487</v>
      </c>
      <c r="AY129" s="982"/>
      <c r="AZ129" s="982"/>
      <c r="BA129" s="982"/>
      <c r="BB129" s="982"/>
      <c r="BC129" s="982"/>
      <c r="BD129" s="982"/>
      <c r="BE129" s="983"/>
      <c r="BF129" s="1100" t="s">
        <v>124</v>
      </c>
      <c r="BG129" s="1101"/>
      <c r="BH129" s="1101"/>
      <c r="BI129" s="1101"/>
      <c r="BJ129" s="1101"/>
      <c r="BK129" s="1101"/>
      <c r="BL129" s="1102"/>
      <c r="BM129" s="1100">
        <v>18.91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489</v>
      </c>
      <c r="X130" s="1106"/>
      <c r="Y130" s="1106"/>
      <c r="Z130" s="1107"/>
      <c r="AA130" s="990">
        <v>1291154</v>
      </c>
      <c r="AB130" s="991"/>
      <c r="AC130" s="991"/>
      <c r="AD130" s="991"/>
      <c r="AE130" s="992"/>
      <c r="AF130" s="993">
        <v>1186008</v>
      </c>
      <c r="AG130" s="991"/>
      <c r="AH130" s="991"/>
      <c r="AI130" s="991"/>
      <c r="AJ130" s="992"/>
      <c r="AK130" s="993">
        <v>1184995</v>
      </c>
      <c r="AL130" s="991"/>
      <c r="AM130" s="991"/>
      <c r="AN130" s="991"/>
      <c r="AO130" s="992"/>
      <c r="AP130" s="1108"/>
      <c r="AQ130" s="1109"/>
      <c r="AR130" s="1109"/>
      <c r="AS130" s="1109"/>
      <c r="AT130" s="1110"/>
      <c r="AU130" s="264"/>
      <c r="AV130" s="264"/>
      <c r="AW130" s="264"/>
      <c r="AX130" s="1099" t="s">
        <v>490</v>
      </c>
      <c r="AY130" s="982"/>
      <c r="AZ130" s="982"/>
      <c r="BA130" s="982"/>
      <c r="BB130" s="982"/>
      <c r="BC130" s="982"/>
      <c r="BD130" s="982"/>
      <c r="BE130" s="983"/>
      <c r="BF130" s="1136">
        <v>5.6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491</v>
      </c>
      <c r="X131" s="1144"/>
      <c r="Y131" s="1144"/>
      <c r="Z131" s="1145"/>
      <c r="AA131" s="1037">
        <v>6635862</v>
      </c>
      <c r="AB131" s="1016"/>
      <c r="AC131" s="1016"/>
      <c r="AD131" s="1016"/>
      <c r="AE131" s="1017"/>
      <c r="AF131" s="1015">
        <v>6429716</v>
      </c>
      <c r="AG131" s="1016"/>
      <c r="AH131" s="1016"/>
      <c r="AI131" s="1016"/>
      <c r="AJ131" s="1017"/>
      <c r="AK131" s="1015">
        <v>6249535</v>
      </c>
      <c r="AL131" s="1016"/>
      <c r="AM131" s="1016"/>
      <c r="AN131" s="1016"/>
      <c r="AO131" s="1017"/>
      <c r="AP131" s="1146"/>
      <c r="AQ131" s="1147"/>
      <c r="AR131" s="1147"/>
      <c r="AS131" s="1147"/>
      <c r="AT131" s="1148"/>
      <c r="AU131" s="264"/>
      <c r="AV131" s="264"/>
      <c r="AW131" s="264"/>
      <c r="AX131" s="1118" t="s">
        <v>492</v>
      </c>
      <c r="AY131" s="1069"/>
      <c r="AZ131" s="1069"/>
      <c r="BA131" s="1069"/>
      <c r="BB131" s="1069"/>
      <c r="BC131" s="1069"/>
      <c r="BD131" s="1069"/>
      <c r="BE131" s="1070"/>
      <c r="BF131" s="1119" t="s">
        <v>124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494</v>
      </c>
      <c r="W132" s="1129"/>
      <c r="X132" s="1129"/>
      <c r="Y132" s="1129"/>
      <c r="Z132" s="1130"/>
      <c r="AA132" s="1131">
        <v>5.6211536649999996</v>
      </c>
      <c r="AB132" s="1132"/>
      <c r="AC132" s="1132"/>
      <c r="AD132" s="1132"/>
      <c r="AE132" s="1133"/>
      <c r="AF132" s="1134">
        <v>5.5071172659999998</v>
      </c>
      <c r="AG132" s="1132"/>
      <c r="AH132" s="1132"/>
      <c r="AI132" s="1132"/>
      <c r="AJ132" s="1133"/>
      <c r="AK132" s="1134">
        <v>5.8581798489999999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495</v>
      </c>
      <c r="W133" s="1112"/>
      <c r="X133" s="1112"/>
      <c r="Y133" s="1112"/>
      <c r="Z133" s="1113"/>
      <c r="AA133" s="1114">
        <v>6.8</v>
      </c>
      <c r="AB133" s="1115"/>
      <c r="AC133" s="1115"/>
      <c r="AD133" s="1115"/>
      <c r="AE133" s="1116"/>
      <c r="AF133" s="1114">
        <v>5.9</v>
      </c>
      <c r="AG133" s="1115"/>
      <c r="AH133" s="1115"/>
      <c r="AI133" s="1115"/>
      <c r="AJ133" s="1116"/>
      <c r="AK133" s="1114">
        <v>5.6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6arJIPYJCWSU3cek/aOZ8GPPouxGh0QMohzSxYA+01+k00spz7R9LbJAahQafGonp76rkLtPjBcFkTTPgN+/A==" saltValue="hUWX+wYmBup4+eaGdAix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58" zoomScale="75" zoomScaleNormal="85" zoomScaleSheetLayoutView="7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496</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omI2rmInKvnldshipVevOi14hv6qXdSwBC/+XVKu+wDigSe0J7J3tiG86IsZSbbCm2IaP2mb8CcYKyobyfHdqA==" saltValue="bBdbOC1Wlup2Lp657/di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Z31" zoomScale="75" zoomScaleNormal="7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N6VqTYUD4EV2lnWgE81RpWjz4IPzz5g9Mi2y3QXoAFTdTx88noszNw0W+jPm6RCrg8Fx1BB07lWTXWjSkzV/g==" saltValue="d5aIbP7jqlDigcrz8cbY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499</v>
      </c>
      <c r="AP7" s="283"/>
      <c r="AQ7" s="284" t="s">
        <v>500</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501</v>
      </c>
      <c r="AQ8" s="290" t="s">
        <v>502</v>
      </c>
      <c r="AR8" s="291" t="s">
        <v>503</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504</v>
      </c>
      <c r="AL9" s="1155"/>
      <c r="AM9" s="1155"/>
      <c r="AN9" s="1156"/>
      <c r="AO9" s="292">
        <v>1693360</v>
      </c>
      <c r="AP9" s="292">
        <v>81408</v>
      </c>
      <c r="AQ9" s="293">
        <v>63745</v>
      </c>
      <c r="AR9" s="294">
        <v>27.7</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505</v>
      </c>
      <c r="AL10" s="1155"/>
      <c r="AM10" s="1155"/>
      <c r="AN10" s="1156"/>
      <c r="AO10" s="295">
        <v>25592</v>
      </c>
      <c r="AP10" s="295">
        <v>1230</v>
      </c>
      <c r="AQ10" s="296">
        <v>6933</v>
      </c>
      <c r="AR10" s="297">
        <v>-82.3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506</v>
      </c>
      <c r="AL11" s="1155"/>
      <c r="AM11" s="1155"/>
      <c r="AN11" s="1156"/>
      <c r="AO11" s="295">
        <v>361775</v>
      </c>
      <c r="AP11" s="295">
        <v>17392</v>
      </c>
      <c r="AQ11" s="296">
        <v>8657</v>
      </c>
      <c r="AR11" s="297">
        <v>100.9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507</v>
      </c>
      <c r="AL12" s="1155"/>
      <c r="AM12" s="1155"/>
      <c r="AN12" s="1156"/>
      <c r="AO12" s="295" t="s">
        <v>508</v>
      </c>
      <c r="AP12" s="295" t="s">
        <v>508</v>
      </c>
      <c r="AQ12" s="296">
        <v>309</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509</v>
      </c>
      <c r="AL13" s="1155"/>
      <c r="AM13" s="1155"/>
      <c r="AN13" s="1156"/>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510</v>
      </c>
      <c r="AL14" s="1155"/>
      <c r="AM14" s="1155"/>
      <c r="AN14" s="1156"/>
      <c r="AO14" s="295" t="s">
        <v>508</v>
      </c>
      <c r="AP14" s="295" t="s">
        <v>508</v>
      </c>
      <c r="AQ14" s="296">
        <v>2823</v>
      </c>
      <c r="AR14" s="297" t="s">
        <v>508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511</v>
      </c>
      <c r="AL15" s="1155"/>
      <c r="AM15" s="1155"/>
      <c r="AN15" s="1156"/>
      <c r="AO15" s="295">
        <v>76480</v>
      </c>
      <c r="AP15" s="295">
        <v>3677</v>
      </c>
      <c r="AQ15" s="296">
        <v>1311</v>
      </c>
      <c r="AR15" s="297">
        <v>180.5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512</v>
      </c>
      <c r="AL16" s="1158"/>
      <c r="AM16" s="1158"/>
      <c r="AN16" s="1159"/>
      <c r="AO16" s="295">
        <v>-208613</v>
      </c>
      <c r="AP16" s="295">
        <v>-10029</v>
      </c>
      <c r="AQ16" s="296">
        <v>-5769</v>
      </c>
      <c r="AR16" s="297">
        <v>73.8</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1948594</v>
      </c>
      <c r="AP17" s="295">
        <v>93678</v>
      </c>
      <c r="AQ17" s="296">
        <v>78008</v>
      </c>
      <c r="AR17" s="297">
        <v>20.100000000000001</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517</v>
      </c>
      <c r="AL21" s="1150"/>
      <c r="AM21" s="1150"/>
      <c r="AN21" s="1151"/>
      <c r="AO21" s="307">
        <v>9.2799999999999994</v>
      </c>
      <c r="AP21" s="308">
        <v>7.6</v>
      </c>
      <c r="AQ21" s="309">
        <v>1.68</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518</v>
      </c>
      <c r="AL22" s="1150"/>
      <c r="AM22" s="1150"/>
      <c r="AN22" s="1151"/>
      <c r="AO22" s="312">
        <v>97.1</v>
      </c>
      <c r="AP22" s="313">
        <v>97</v>
      </c>
      <c r="AQ22" s="314">
        <v>0.1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520</v>
      </c>
      <c r="AO27" s="273"/>
      <c r="AP27" s="273"/>
      <c r="AQ27" s="273"/>
      <c r="AR27" s="273"/>
      <c r="AS27" s="273"/>
      <c r="AT27" s="273"/>
    </row>
    <row r="28" spans="1:46" ht="16.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499</v>
      </c>
      <c r="AP30" s="283"/>
      <c r="AQ30" s="284" t="s">
        <v>500</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523</v>
      </c>
      <c r="AL32" s="1166"/>
      <c r="AM32" s="1166"/>
      <c r="AN32" s="1167"/>
      <c r="AO32" s="322">
        <v>1254932</v>
      </c>
      <c r="AP32" s="322">
        <v>60330</v>
      </c>
      <c r="AQ32" s="323">
        <v>35085</v>
      </c>
      <c r="AR32" s="324">
        <v>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524</v>
      </c>
      <c r="AL33" s="1166"/>
      <c r="AM33" s="1166"/>
      <c r="AN33" s="1167"/>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525</v>
      </c>
      <c r="AL34" s="1166"/>
      <c r="AM34" s="1166"/>
      <c r="AN34" s="1167"/>
      <c r="AO34" s="322" t="s">
        <v>508</v>
      </c>
      <c r="AP34" s="322" t="s">
        <v>508</v>
      </c>
      <c r="AQ34" s="323" t="s">
        <v>508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526</v>
      </c>
      <c r="AL35" s="1166"/>
      <c r="AM35" s="1166"/>
      <c r="AN35" s="1167"/>
      <c r="AO35" s="322">
        <v>309782</v>
      </c>
      <c r="AP35" s="322">
        <v>14893</v>
      </c>
      <c r="AQ35" s="323">
        <v>14585</v>
      </c>
      <c r="AR35" s="324">
        <v>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527</v>
      </c>
      <c r="AL36" s="1166"/>
      <c r="AM36" s="1166"/>
      <c r="AN36" s="1167"/>
      <c r="AO36" s="322">
        <v>16453</v>
      </c>
      <c r="AP36" s="322">
        <v>791</v>
      </c>
      <c r="AQ36" s="323">
        <v>2514</v>
      </c>
      <c r="AR36" s="324">
        <v>-68.5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528</v>
      </c>
      <c r="AL37" s="1166"/>
      <c r="AM37" s="1166"/>
      <c r="AN37" s="1167"/>
      <c r="AO37" s="322">
        <v>19690</v>
      </c>
      <c r="AP37" s="322">
        <v>947</v>
      </c>
      <c r="AQ37" s="323">
        <v>688</v>
      </c>
      <c r="AR37" s="324">
        <v>37.6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529</v>
      </c>
      <c r="AL38" s="1169"/>
      <c r="AM38" s="1169"/>
      <c r="AN38" s="1170"/>
      <c r="AO38" s="325" t="s">
        <v>508</v>
      </c>
      <c r="AP38" s="325" t="s">
        <v>508</v>
      </c>
      <c r="AQ38" s="326">
        <v>1</v>
      </c>
      <c r="AR38" s="314" t="s">
        <v>508</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530</v>
      </c>
      <c r="AL39" s="1169"/>
      <c r="AM39" s="1169"/>
      <c r="AN39" s="1170"/>
      <c r="AO39" s="322">
        <v>-49753</v>
      </c>
      <c r="AP39" s="322">
        <v>-2392</v>
      </c>
      <c r="AQ39" s="323">
        <v>-3106</v>
      </c>
      <c r="AR39" s="324">
        <v>-23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531</v>
      </c>
      <c r="AL40" s="1166"/>
      <c r="AM40" s="1166"/>
      <c r="AN40" s="1167"/>
      <c r="AO40" s="322">
        <v>-1184995</v>
      </c>
      <c r="AP40" s="322">
        <v>-56968</v>
      </c>
      <c r="AQ40" s="323">
        <v>-35380</v>
      </c>
      <c r="AR40" s="324">
        <v>61</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366109</v>
      </c>
      <c r="AP41" s="322">
        <v>17601</v>
      </c>
      <c r="AQ41" s="323">
        <v>14388</v>
      </c>
      <c r="AR41" s="324">
        <v>22.3</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499</v>
      </c>
      <c r="AN49" s="1162" t="s">
        <v>534</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480259</v>
      </c>
      <c r="AN51" s="344">
        <v>21480</v>
      </c>
      <c r="AO51" s="345">
        <v>-64.8</v>
      </c>
      <c r="AP51" s="346">
        <v>53270</v>
      </c>
      <c r="AQ51" s="347">
        <v>13.8</v>
      </c>
      <c r="AR51" s="348">
        <v>-78.599999999999994</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129568</v>
      </c>
      <c r="AN52" s="352">
        <v>5795</v>
      </c>
      <c r="AO52" s="353">
        <v>-61.8</v>
      </c>
      <c r="AP52" s="354">
        <v>24316</v>
      </c>
      <c r="AQ52" s="355">
        <v>0.8</v>
      </c>
      <c r="AR52" s="356">
        <v>-62.6</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768597</v>
      </c>
      <c r="AN53" s="344">
        <v>35075</v>
      </c>
      <c r="AO53" s="345">
        <v>63.3</v>
      </c>
      <c r="AP53" s="346">
        <v>53292</v>
      </c>
      <c r="AQ53" s="347">
        <v>0</v>
      </c>
      <c r="AR53" s="348">
        <v>63.3</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317587</v>
      </c>
      <c r="AN54" s="352">
        <v>14493</v>
      </c>
      <c r="AO54" s="353">
        <v>150.1</v>
      </c>
      <c r="AP54" s="354">
        <v>28900</v>
      </c>
      <c r="AQ54" s="355">
        <v>18.899999999999999</v>
      </c>
      <c r="AR54" s="356">
        <v>131.19999999999999</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669236</v>
      </c>
      <c r="AN55" s="344">
        <v>31132</v>
      </c>
      <c r="AO55" s="345">
        <v>-11.2</v>
      </c>
      <c r="AP55" s="346">
        <v>56894</v>
      </c>
      <c r="AQ55" s="347">
        <v>6.8</v>
      </c>
      <c r="AR55" s="348">
        <v>-18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286275</v>
      </c>
      <c r="AN56" s="352">
        <v>13317</v>
      </c>
      <c r="AO56" s="353">
        <v>-8.1</v>
      </c>
      <c r="AP56" s="354">
        <v>32548</v>
      </c>
      <c r="AQ56" s="355">
        <v>12.6</v>
      </c>
      <c r="AR56" s="356">
        <v>-20.7</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2171981</v>
      </c>
      <c r="AN57" s="344">
        <v>102782</v>
      </c>
      <c r="AO57" s="345">
        <v>230.1</v>
      </c>
      <c r="AP57" s="346">
        <v>57122</v>
      </c>
      <c r="AQ57" s="347">
        <v>0.4</v>
      </c>
      <c r="AR57" s="348">
        <v>229.7</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1737788</v>
      </c>
      <c r="AN58" s="352">
        <v>82235</v>
      </c>
      <c r="AO58" s="353">
        <v>517.5</v>
      </c>
      <c r="AP58" s="354">
        <v>36191</v>
      </c>
      <c r="AQ58" s="355">
        <v>11.2</v>
      </c>
      <c r="AR58" s="356">
        <v>506.3</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820816</v>
      </c>
      <c r="AN59" s="344">
        <v>39460</v>
      </c>
      <c r="AO59" s="345">
        <v>-61.6</v>
      </c>
      <c r="AP59" s="346">
        <v>53655</v>
      </c>
      <c r="AQ59" s="347">
        <v>-6.1</v>
      </c>
      <c r="AR59" s="348">
        <v>-55.5</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495655</v>
      </c>
      <c r="AN60" s="352">
        <v>23828</v>
      </c>
      <c r="AO60" s="353">
        <v>-71</v>
      </c>
      <c r="AP60" s="354">
        <v>32719</v>
      </c>
      <c r="AQ60" s="355">
        <v>-9.6</v>
      </c>
      <c r="AR60" s="356">
        <v>-61.4</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982178</v>
      </c>
      <c r="AN61" s="359">
        <v>45986</v>
      </c>
      <c r="AO61" s="360">
        <v>31.2</v>
      </c>
      <c r="AP61" s="361">
        <v>54847</v>
      </c>
      <c r="AQ61" s="362">
        <v>3</v>
      </c>
      <c r="AR61" s="348">
        <v>28.2</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593375</v>
      </c>
      <c r="AN62" s="352">
        <v>27934</v>
      </c>
      <c r="AO62" s="353">
        <v>105.3</v>
      </c>
      <c r="AP62" s="354">
        <v>30935</v>
      </c>
      <c r="AQ62" s="355">
        <v>6.8</v>
      </c>
      <c r="AR62" s="356">
        <v>98.5</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J1mOftK0F0uldgD/B4nVXkT3dUnmR1ex8cP1csng7y/GzxltwQGMrU48BM+EA796qxPhP8uoK9JqrUw3JyYSOA==" saltValue="Z14hNsOgaC5QIGkRgm5y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7"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NMJ51A4MFpHA1pLUyGJenDQ5cHKtmf4pCNRN4zkRhyq+AJOsoLcpxmYZtET+A2bLBhh18Z9igZhjY1ihadwPA==" saltValue="tKgbtDRC6OsqTExsWF85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tFm0cxWEsl8kbLRd6MT09MYHmCYO1oPtpyDI2IuxvounqG2cqiETndTZtPIaDEmTT3z9zX9YDiD2JLDNgs6g==" saltValue="Zfga6epue5cwVDLshL3e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22.69</v>
      </c>
      <c r="G47" s="12">
        <v>30.58</v>
      </c>
      <c r="H47" s="12">
        <v>38.22</v>
      </c>
      <c r="I47" s="12">
        <v>43.43</v>
      </c>
      <c r="J47" s="13">
        <v>44.94</v>
      </c>
    </row>
    <row r="48" spans="2:10" ht="57.75" customHeight="1">
      <c r="B48" s="14"/>
      <c r="C48" s="1176" t="s">
        <v>4</v>
      </c>
      <c r="D48" s="1176"/>
      <c r="E48" s="1177"/>
      <c r="F48" s="15">
        <v>2.6</v>
      </c>
      <c r="G48" s="16">
        <v>4.3899999999999997</v>
      </c>
      <c r="H48" s="16">
        <v>3.97</v>
      </c>
      <c r="I48" s="16">
        <v>3.37</v>
      </c>
      <c r="J48" s="17">
        <v>3</v>
      </c>
    </row>
    <row r="49" spans="2:10" ht="57.75" customHeight="1" thickBot="1">
      <c r="B49" s="18"/>
      <c r="C49" s="1178" t="s">
        <v>5</v>
      </c>
      <c r="D49" s="1178"/>
      <c r="E49" s="1179"/>
      <c r="F49" s="19">
        <v>8.67</v>
      </c>
      <c r="G49" s="20">
        <v>9.7799999999999994</v>
      </c>
      <c r="H49" s="20">
        <v>7.98</v>
      </c>
      <c r="I49" s="20">
        <v>2.89</v>
      </c>
      <c r="J49" s="21">
        <v>2.4900000000000002</v>
      </c>
    </row>
    <row r="50" spans="2:10" ht="13.5" customHeight="1"/>
    <row r="51" spans="2:10" ht="13.5" hidden="1" customHeight="1"/>
    <row r="52" spans="2:10" ht="13.5" hidden="1" customHeight="1"/>
    <row r="53" spans="2:10" ht="13.5" hidden="1" customHeight="1"/>
  </sheetData>
  <sheetProtection algorithmName="SHA-512" hashValue="7lxyNYvuSuqiyPmfrUjw2uxcDRCAqCxnVLMUUzaQ4tjnANG1xiCfJLIViOhW6EuslXgKqQYlyEIoVEyg1UcJbw==" saltValue="rE4KuqNCocCd5/hrawum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2019-03-08T03:03:06Z</cp:lastPrinted>
  <dcterms:created xsi:type="dcterms:W3CDTF">2019-02-14T01:42:32Z</dcterms:created>
  <dcterms:modified xsi:type="dcterms:W3CDTF">2019-10-30T04:26:05Z</dcterms:modified>
  <cp:category/>
</cp:coreProperties>
</file>