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50\Desktop\R021030【追加依頼】財政状況資料集の追加分（公会計分）のダウンロードについて\"/>
    </mc:Choice>
  </mc:AlternateContent>
  <bookViews>
    <workbookView xWindow="0" yWindow="0" windowWidth="28800" windowHeight="12450" tabRatio="945" firstSheet="7" activeTab="13"/>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c r="BY43" i="21"/>
  <c r="BW43" i="21"/>
  <c r="BE43" i="21"/>
  <c r="AM43" i="21"/>
  <c r="U43" i="21"/>
  <c r="E43" i="21"/>
  <c r="C43" i="21" s="1"/>
  <c r="DG42" i="21"/>
  <c r="CQ42" i="21"/>
  <c r="CO42" i="21"/>
  <c r="BY42" i="21"/>
  <c r="BE42" i="21"/>
  <c r="AM42" i="21"/>
  <c r="U42" i="21"/>
  <c r="E42" i="21"/>
  <c r="C42" i="21"/>
  <c r="DG41" i="21"/>
  <c r="CQ41" i="21"/>
  <c r="CO41" i="21" s="1"/>
  <c r="BY41" i="21"/>
  <c r="BE41" i="21"/>
  <c r="AM41" i="21"/>
  <c r="U41" i="21"/>
  <c r="E41" i="21"/>
  <c r="C41" i="21"/>
  <c r="DG40" i="21"/>
  <c r="CQ40" i="21"/>
  <c r="CO40" i="21" s="1"/>
  <c r="BY40" i="21"/>
  <c r="BE40" i="21"/>
  <c r="AM40" i="21"/>
  <c r="U40" i="21"/>
  <c r="E40" i="21"/>
  <c r="C40" i="21"/>
  <c r="DG39" i="21"/>
  <c r="CQ39" i="21"/>
  <c r="CO39" i="21" s="1"/>
  <c r="BY39" i="21"/>
  <c r="BE39" i="21"/>
  <c r="AM39" i="21"/>
  <c r="U39" i="21"/>
  <c r="E39" i="21"/>
  <c r="C39" i="21"/>
  <c r="DG38" i="21"/>
  <c r="CQ38" i="21"/>
  <c r="CO38" i="21" s="1"/>
  <c r="BY38" i="21"/>
  <c r="BE38" i="21"/>
  <c r="AM38" i="21"/>
  <c r="U38" i="21"/>
  <c r="E38" i="21"/>
  <c r="C38" i="21"/>
  <c r="DG37" i="21"/>
  <c r="CQ37" i="21"/>
  <c r="CO37" i="21" s="1"/>
  <c r="BY37" i="21"/>
  <c r="BE37" i="21"/>
  <c r="AM37" i="21"/>
  <c r="U37" i="21"/>
  <c r="E37" i="21"/>
  <c r="C37" i="21"/>
  <c r="DG36" i="21"/>
  <c r="CQ36" i="21"/>
  <c r="BY36" i="21"/>
  <c r="BE36" i="21"/>
  <c r="AM36" i="21"/>
  <c r="W36" i="21"/>
  <c r="E36" i="21"/>
  <c r="C36" i="21" s="1"/>
  <c r="DG35" i="21"/>
  <c r="CQ35" i="21"/>
  <c r="BY35" i="21"/>
  <c r="BG35" i="21"/>
  <c r="AO35" i="21"/>
  <c r="W35" i="21"/>
  <c r="E35" i="21"/>
  <c r="DG34" i="21"/>
  <c r="CQ34" i="21"/>
  <c r="BY34" i="21"/>
  <c r="BG34" i="21"/>
  <c r="AO34" i="21"/>
  <c r="W34" i="21"/>
  <c r="U34" i="21" s="1"/>
  <c r="U35" i="21" s="1"/>
  <c r="E34" i="21"/>
  <c r="C34" i="21" s="1"/>
  <c r="C35" i="21" s="1"/>
  <c r="U36" i="21" l="1"/>
  <c r="BE34" i="21" s="1"/>
  <c r="AM34" i="21"/>
  <c r="AM35" i="21" s="1"/>
  <c r="BE35" i="21" l="1"/>
  <c r="CO34" i="21"/>
  <c r="CO35" i="21" s="1"/>
  <c r="CO36" i="21" s="1"/>
  <c r="BW34" i="21"/>
  <c r="BW35" i="21" s="1"/>
  <c r="BW36" i="21" s="1"/>
  <c r="BW37" i="21" s="1"/>
  <c r="BW38" i="21" s="1"/>
  <c r="BW39" i="21" s="1"/>
  <c r="BW40" i="21" s="1"/>
  <c r="BW41" i="21" s="1"/>
  <c r="BW42" i="21"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<sst xmlns="http://schemas.openxmlformats.org/spreadsheetml/2006/main" count="1094" uniqueCount="589">
  <si>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</si>
  <si>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</si>
  <si>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</si>
  <si>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</si>
  <si>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</si>
  <si>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</si>
  <si>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</si>
  <si>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</si>
  <si>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</si>
  <si>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</si>
  <si>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</si>
  <si>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</si>
  <si>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</si>
  <si>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</si>
  <si>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</si>
  <si>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</si>
  <si>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</si>
  <si>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</si>
  <si>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</si>
  <si>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</si>
  <si>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</si>
  <si>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</si>
  <si>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</si>
  <si>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</si>
  <si>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</si>
  <si>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</si>
  <si>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</si>
  <si>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</si>
  <si>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</si>
  <si>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</si>
  <si>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</si>
  <si>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</si>
  <si>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</si>
  <si>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</si>
  <si>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</si>
  <si>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</si>
  <si>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</si>
  <si>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</si>
  <si>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</si>
  <si>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</si>
  <si>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</si>
  <si>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</si>
  <si>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</si>
  <si>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</si>
  <si>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</si>
  <si>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</si>
  <si>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</si>
  <si>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</si>
  <si>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</si>
  <si>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</si>
  <si>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</si>
  <si>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</si>
  <si>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</si>
  <si>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</si>
  <si>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</si>
  <si>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</si>
  <si>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</si>
  <si>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</si>
  <si>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</si>
  <si>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</si>
  <si>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</si>
  <si>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</si>
  <si>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</si>
  <si>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</si>
  <si>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</si>
  <si>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</si>
  <si>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</si>
  <si>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</si>
  <si>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</si>
  <si>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</si>
  <si>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</si>
  <si>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</si>
  <si>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</si>
  <si>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</si>
  <si>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</si>
  <si>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</si>
  <si>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</si>
  <si>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</si>
  <si>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</si>
  <si>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</si>
  <si>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</si>
  <si>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</si>
  <si>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</si>
  <si>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</si>
  <si>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</si>
  <si>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</si>
  <si>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</si>
  <si>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</si>
  <si>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</si>
  <si>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</si>
  <si>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</si>
  <si>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</si>
  <si>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</si>
  <si>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</si>
  <si>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</si>
  <si>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</si>
  <si>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</si>
  <si>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</si>
  <si>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</si>
  <si>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</si>
  <si>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</si>
  <si>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</si>
  <si>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</si>
  <si>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</si>
  <si>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</si>
  <si>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</si>
  <si>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</si>
  <si>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</si>
  <si>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</si>
  <si>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</si>
  <si>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</si>
  <si>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</si>
  <si>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</si>
  <si>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</si>
  <si>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</si>
  <si>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</si>
  <si>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</si>
  <si>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</si>
  <si>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</si>
  <si>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</si>
  <si>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</si>
  <si>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</si>
  <si>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</si>
  <si>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</si>
  <si>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</si>
  <si>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</si>
  <si>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</si>
  <si>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</si>
  <si>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</si>
  <si>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</si>
  <si>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</si>
  <si>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</si>
  <si>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</si>
  <si>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</si>
  <si>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</si>
  <si>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</si>
  <si>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</si>
  <si>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</si>
  <si>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</si>
  <si>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</si>
  <si>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</si>
  <si>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</si>
  <si>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</si>
  <si>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</si>
  <si>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</si>
  <si>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</si>
  <si>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</si>
  <si>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</si>
  <si>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</si>
  <si>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</si>
  <si>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</si>
  <si>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</si>
  <si>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</si>
  <si>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</si>
  <si>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</si>
  <si>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</si>
  <si>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</si>
  <si>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</si>
  <si>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</si>
  <si>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</si>
  <si>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</si>
  <si>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</si>
  <si>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</si>
  <si>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</si>
  <si>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</si>
  <si>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</si>
  <si>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</si>
  <si>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</si>
  <si>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</si>
  <si>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</si>
  <si>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</si>
  <si>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</si>
  <si>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</si>
  <si>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</si>
  <si>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</si>
  <si>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</si>
  <si>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</si>
  <si>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</si>
  <si>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</si>
  <si>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</si>
  <si>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</si>
  <si>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</si>
  <si>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</si>
  <si>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</si>
  <si>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</si>
  <si>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</si>
  <si>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</si>
  <si>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</si>
  <si>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</si>
  <si>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</si>
  <si>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</si>
  <si>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</si>
  <si>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</si>
  <si>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</si>
  <si>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</si>
  <si>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</si>
  <si>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</si>
  <si>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</si>
  <si>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</si>
  <si>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</si>
  <si>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</si>
  <si>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</si>
  <si>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</si>
  <si>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</si>
  <si>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</si>
  <si>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</si>
  <si>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</si>
  <si>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</si>
  <si>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</si>
  <si>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</si>
  <si>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</si>
  <si>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</si>
  <si>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</si>
  <si>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</si>
  <si>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</si>
  <si>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</si>
  <si>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</si>
  <si>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</si>
  <si>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</si>
  <si>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</si>
  <si>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</si>
  <si>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</si>
  <si>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</si>
  <si>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</si>
  <si>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</si>
  <si>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</si>
  <si>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</si>
  <si>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</si>
  <si>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</si>
  <si>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福島県西郷村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</si>
  <si>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</si>
  <si>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</si>
  <si>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</si>
  <si>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</si>
  <si>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</si>
  <si>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</si>
  <si>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</si>
  <si>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</si>
  <si>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</si>
  <si>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</si>
  <si>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</si>
  <si>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</si>
  <si>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</si>
  <si>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</si>
  <si>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</si>
  <si>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</si>
  <si>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</si>
  <si>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</si>
  <si>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</si>
  <si>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</si>
  <si>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</si>
  <si>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</si>
  <si>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</si>
  <si>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</si>
  <si>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</si>
  <si>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</si>
  <si>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</si>
  <si>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</si>
  <si>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</si>
  <si>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</si>
  <si>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</si>
  <si>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</si>
  <si>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</si>
  <si>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</si>
  <si>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</si>
  <si>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</si>
  <si>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</si>
  <si>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</si>
  <si>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</si>
  <si>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</si>
  <si>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</si>
  <si>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</si>
  <si>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</si>
  <si>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</si>
  <si>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</si>
  <si>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</si>
  <si>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</si>
  <si>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</si>
  <si>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</si>
  <si>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</si>
  <si>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</si>
  <si>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</si>
  <si>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</si>
  <si>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</si>
  <si>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</si>
  <si>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</si>
  <si>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</si>
  <si>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</si>
  <si>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</si>
  <si>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</si>
  <si>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</si>
  <si>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</si>
  <si>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</si>
  <si>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</si>
  <si>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</si>
  <si>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</si>
  <si>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</si>
  <si>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</si>
  <si>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</si>
  <si>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</si>
  <si>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</si>
  <si>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</si>
  <si>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</si>
  <si>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</si>
  <si>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</si>
  <si>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</si>
  <si>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</si>
  <si>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</si>
  <si>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</si>
  <si>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</si>
  <si>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</si>
  <si>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</si>
  <si>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</si>
  <si>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</si>
  <si>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</si>
  <si>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</si>
  <si>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</si>
  <si>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</si>
  <si>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</si>
  <si>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</si>
  <si>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</si>
  <si>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</si>
  <si>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</si>
  <si>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</si>
  <si>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</si>
  <si>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</si>
  <si>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</si>
  <si>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</si>
  <si>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</si>
  <si>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</si>
  <si>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</si>
  <si>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</si>
  <si>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</si>
  <si>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</si>
  <si>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</si>
  <si>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</si>
  <si>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</si>
  <si>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</si>
  <si>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</si>
  <si>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</si>
  <si>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</si>
  <si>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</si>
  <si>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</si>
  <si>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</si>
  <si>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</si>
  <si>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</si>
  <si>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</si>
  <si>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</si>
  <si>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</si>
  <si>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</si>
  <si>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</si>
  <si>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</si>
  <si>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</si>
  <si>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</si>
  <si>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</si>
  <si>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</si>
  <si>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</si>
  <si>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</si>
  <si>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</si>
  <si>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</si>
  <si>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</si>
  <si>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1.00</t>
  </si>
  <si>
    <t>▲ 7.64</t>
  </si>
  <si>
    <t>▲ 5.72</t>
  </si>
  <si>
    <t>工業用水道事業</t>
  </si>
  <si>
    <t>水道事業</t>
  </si>
  <si>
    <t>一般会計</t>
  </si>
  <si>
    <t>国民健康保険特別会計</t>
  </si>
  <si>
    <t>介護保険事業特別会計</t>
  </si>
  <si>
    <t>公共下水道事業</t>
  </si>
  <si>
    <t>農業集落排水事業</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</si>
  <si>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</si>
  <si>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</si>
  <si>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</si>
  <si>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</si>
  <si>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</si>
  <si>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</si>
  <si>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</si>
  <si>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</si>
  <si>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</si>
  <si>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</si>
  <si>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</si>
  <si>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</si>
  <si>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</si>
  <si>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</si>
  <si>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</si>
  <si>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</si>
  <si>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</si>
  <si>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地方債の新規発行を抑制してきた結果、将来負担比率が低下している。また、有形固定資産減価償却率は類似団体を下回っている。公共施設総合管理計画に基づき、今後も、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5" eb="37">
      <t>ユウケイ</t>
    </rPh>
    <rPh sb="37" eb="39">
      <t>コテイ</t>
    </rPh>
    <rPh sb="39" eb="41">
      <t>シサン</t>
    </rPh>
    <rPh sb="41" eb="43">
      <t>ゲンカ</t>
    </rPh>
    <rPh sb="43" eb="45">
      <t>ショウキャク</t>
    </rPh>
    <rPh sb="45" eb="46">
      <t>リツ</t>
    </rPh>
    <rPh sb="47" eb="49">
      <t>ルイジ</t>
    </rPh>
    <rPh sb="49" eb="51">
      <t>ダンタイ</t>
    </rPh>
    <rPh sb="52" eb="54">
      <t>シタマワ</t>
    </rPh>
    <rPh sb="59" eb="61">
      <t>コウキョウ</t>
    </rPh>
    <rPh sb="61" eb="63">
      <t>シセツ</t>
    </rPh>
    <rPh sb="63" eb="65">
      <t>ソウゴウ</t>
    </rPh>
    <rPh sb="65" eb="67">
      <t>カンリ</t>
    </rPh>
    <rPh sb="67" eb="69">
      <t>ケイカク</t>
    </rPh>
    <rPh sb="70" eb="71">
      <t>モト</t>
    </rPh>
    <rPh sb="74" eb="76">
      <t>コンゴ</t>
    </rPh>
    <rPh sb="78" eb="81">
      <t>ロウキュウカ</t>
    </rPh>
    <rPh sb="81" eb="83">
      <t>タイサク</t>
    </rPh>
    <rPh sb="84" eb="87">
      <t>セッキョクテキ</t>
    </rPh>
    <rPh sb="88" eb="89">
      <t>ト</t>
    </rPh>
    <rPh sb="90" eb="91">
      <t>ク</t>
    </rPh>
    <phoneticPr fontId="5"/>
  </si>
  <si>
    <t>実質公債費比率、将来負担比率ともに類似団体と比較して低くなっている。これは平成25年度以降の財政運営の基本方針として、毎年の地方債の新規発行額を、その年の償還元金を上回らないよう抑制してきたためである。将来負担比率が低下傾向にあるため、実質公債費比率についても、今後、低下してくるものと想定され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ヒク</t>
    </rPh>
    <rPh sb="37" eb="39">
      <t>ヘイセイ</t>
    </rPh>
    <rPh sb="41" eb="43">
      <t>ネンド</t>
    </rPh>
    <rPh sb="43" eb="45">
      <t>イコウ</t>
    </rPh>
    <rPh sb="46" eb="48">
      <t>ザイセイ</t>
    </rPh>
    <rPh sb="48" eb="50">
      <t>ウンエイ</t>
    </rPh>
    <rPh sb="51" eb="53">
      <t>キホン</t>
    </rPh>
    <rPh sb="53" eb="55">
      <t>ホウシン</t>
    </rPh>
    <rPh sb="59" eb="61">
      <t>マイトシ</t>
    </rPh>
    <rPh sb="62" eb="65">
      <t>チホウサイ</t>
    </rPh>
    <rPh sb="66" eb="68">
      <t>シンキ</t>
    </rPh>
    <rPh sb="68" eb="71">
      <t>ハッコウガク</t>
    </rPh>
    <rPh sb="75" eb="76">
      <t>トシ</t>
    </rPh>
    <rPh sb="77" eb="79">
      <t>ショウカン</t>
    </rPh>
    <rPh sb="79" eb="81">
      <t>ガンキン</t>
    </rPh>
    <rPh sb="82" eb="84">
      <t>ウワマワ</t>
    </rPh>
    <rPh sb="89" eb="91">
      <t>ヨクセイ</t>
    </rPh>
    <rPh sb="101" eb="103">
      <t>ショウライ</t>
    </rPh>
    <rPh sb="103" eb="105">
      <t>フタン</t>
    </rPh>
    <rPh sb="105" eb="107">
      <t>ヒリツ</t>
    </rPh>
    <rPh sb="108" eb="110">
      <t>テイカ</t>
    </rPh>
    <rPh sb="110" eb="112">
      <t>ケイコウ</t>
    </rPh>
    <rPh sb="118" eb="120">
      <t>ジッシツ</t>
    </rPh>
    <rPh sb="120" eb="122">
      <t>コウサイ</t>
    </rPh>
    <rPh sb="122" eb="123">
      <t>ヒ</t>
    </rPh>
    <rPh sb="123" eb="125">
      <t>ヒリツ</t>
    </rPh>
    <rPh sb="131" eb="133">
      <t>コンゴ</t>
    </rPh>
    <rPh sb="134" eb="136">
      <t>テイカ</t>
    </rPh>
    <rPh sb="143" eb="145">
      <t>ソウテイ</t>
    </rPh>
    <phoneticPr fontId="5"/>
  </si>
  <si>
    <t>平成29年度　財政状況資料集</t>
    <phoneticPr fontId="5"/>
  </si>
  <si>
    <t>都道府県名</t>
    <phoneticPr fontId="5"/>
  </si>
  <si>
    <t>福島県</t>
    <phoneticPr fontId="5"/>
  </si>
  <si>
    <t>市町村類型</t>
    <phoneticPr fontId="5"/>
  </si>
  <si>
    <t>Ⅴ－１</t>
    <phoneticPr fontId="5"/>
  </si>
  <si>
    <t>指定団体等の指定状況</t>
    <phoneticPr fontId="5"/>
  </si>
  <si>
    <t>歳入総額</t>
    <phoneticPr fontId="20"/>
  </si>
  <si>
    <t>×</t>
    <phoneticPr fontId="5"/>
  </si>
  <si>
    <t>歳出総額</t>
    <phoneticPr fontId="20"/>
  </si>
  <si>
    <t>西郷村</t>
    <phoneticPr fontId="5"/>
  </si>
  <si>
    <t>2-2</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</si>
  <si>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</si>
  <si>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</si>
  <si>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</si>
  <si>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</si>
  <si>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</si>
  <si>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</si>
  <si>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</si>
  <si>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</si>
  <si>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</si>
  <si>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</si>
  <si>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2.8</t>
    <phoneticPr fontId="5"/>
  </si>
  <si>
    <t>○</t>
    <phoneticPr fontId="5"/>
  </si>
  <si>
    <t>繰上償還金</t>
    <phoneticPr fontId="20"/>
  </si>
  <si>
    <t>-</t>
    <phoneticPr fontId="5"/>
  </si>
  <si>
    <t>30.01.01(人)</t>
    <phoneticPr fontId="5"/>
  </si>
  <si>
    <t>○</t>
    <phoneticPr fontId="5"/>
  </si>
  <si>
    <t>積立金取崩し額</t>
    <phoneticPr fontId="20"/>
  </si>
  <si>
    <t>-</t>
    <phoneticPr fontId="5"/>
  </si>
  <si>
    <t>うち日本人(人)</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</si>
  <si>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</si>
  <si>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</si>
  <si>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</si>
  <si>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</si>
  <si>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0.0</t>
    <phoneticPr fontId="5"/>
  </si>
  <si>
    <t>基準財政需要額</t>
    <phoneticPr fontId="20"/>
  </si>
  <si>
    <t>うち日本人(％)</t>
    <phoneticPr fontId="5"/>
  </si>
  <si>
    <t>-0.1</t>
    <phoneticPr fontId="5"/>
  </si>
  <si>
    <t>標準税収入額等</t>
    <phoneticPr fontId="20"/>
  </si>
  <si>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</si>
  <si>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</si>
  <si>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</si>
  <si>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</si>
  <si>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</si>
  <si>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</si>
  <si>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</si>
  <si>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</si>
  <si>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</si>
  <si>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福島県西郷村</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</si>
  <si>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</si>
  <si>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</si>
  <si>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</si>
  <si>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</si>
  <si>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</si>
  <si>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</si>
  <si>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</si>
  <si>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</si>
  <si>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</si>
  <si>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</si>
  <si>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</si>
  <si>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</si>
  <si>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</si>
  <si>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</si>
  <si>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</si>
  <si>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</si>
  <si>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</si>
  <si>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</si>
  <si>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</si>
  <si>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</si>
  <si>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</si>
  <si>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</si>
  <si>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</si>
  <si>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</si>
  <si>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</si>
  <si>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</si>
  <si>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</si>
  <si>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</si>
  <si>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</si>
  <si>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</si>
  <si>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</si>
  <si>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</si>
  <si>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</si>
  <si>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</si>
  <si>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</si>
  <si>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</si>
  <si>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</si>
  <si>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</si>
  <si>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</si>
  <si>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</si>
  <si>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</si>
  <si>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</si>
  <si>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</si>
  <si>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</si>
  <si>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</si>
  <si>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</si>
  <si>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工業用水道</t>
    <phoneticPr fontId="5"/>
  </si>
  <si>
    <t>　　うち一部事務組合負担金</t>
    <phoneticPr fontId="5"/>
  </si>
  <si>
    <t>歳入合計</t>
    <phoneticPr fontId="5"/>
  </si>
  <si>
    <t>上水道</t>
    <phoneticPr fontId="5"/>
  </si>
  <si>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</si>
  <si>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</si>
  <si>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</si>
  <si>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</si>
  <si>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</si>
  <si>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</si>
  <si>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</si>
  <si>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</si>
  <si>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</si>
  <si>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</si>
  <si>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</si>
  <si>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</si>
  <si>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</si>
  <si>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</si>
  <si>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</si>
  <si>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</si>
  <si>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</si>
  <si>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</si>
  <si>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</si>
  <si>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</si>
  <si>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</si>
  <si>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</si>
  <si>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</si>
  <si>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11"/>
  </si>
  <si>
    <t>白河地方土地開発公社</t>
    <rPh sb="0" eb="2">
      <t>シラカワ</t>
    </rPh>
    <rPh sb="2" eb="4">
      <t>チホウ</t>
    </rPh>
    <rPh sb="4" eb="6">
      <t>トチ</t>
    </rPh>
    <rPh sb="6" eb="8">
      <t>カイハツ</t>
    </rPh>
    <rPh sb="8" eb="10">
      <t>コウシャ</t>
    </rPh>
    <phoneticPr fontId="11"/>
  </si>
  <si>
    <t>-</t>
    <phoneticPr fontId="11"/>
  </si>
  <si>
    <t>墓地特別会計</t>
    <phoneticPr fontId="5"/>
  </si>
  <si>
    <t>新甲子温泉開発㈱</t>
    <rPh sb="0" eb="1">
      <t>シン</t>
    </rPh>
    <rPh sb="1" eb="2">
      <t>コウ</t>
    </rPh>
    <rPh sb="2" eb="3">
      <t>コ</t>
    </rPh>
    <rPh sb="3" eb="5">
      <t>オンセン</t>
    </rPh>
    <rPh sb="5" eb="7">
      <t>カイハツ</t>
    </rPh>
    <phoneticPr fontId="11"/>
  </si>
  <si>
    <t>一般社団法人西郷村農業公社</t>
    <rPh sb="0" eb="2">
      <t>イッパン</t>
    </rPh>
    <rPh sb="2" eb="4">
      <t>シャダン</t>
    </rPh>
    <rPh sb="4" eb="6">
      <t>ホウジン</t>
    </rPh>
    <rPh sb="6" eb="9">
      <t>ニシゴウムラ</t>
    </rPh>
    <rPh sb="9" eb="11">
      <t>ノウギョウ</t>
    </rPh>
    <rPh sb="11" eb="13">
      <t>コウシャ</t>
    </rPh>
    <phoneticPr fontId="2"/>
  </si>
  <si>
    <t>-</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</si>
  <si>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</si>
  <si>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</si>
  <si>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</si>
  <si>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</si>
  <si>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</si>
  <si>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</si>
  <si>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</si>
  <si>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</si>
  <si>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</si>
  <si>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</si>
  <si>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</si>
  <si>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</si>
  <si>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</si>
  <si>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</si>
  <si>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</si>
  <si>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</si>
  <si>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法非適用企業</t>
    <phoneticPr fontId="5"/>
  </si>
  <si>
    <t>農業集落排水事業</t>
    <phoneticPr fontId="5"/>
  </si>
  <si>
    <t>左のうち
一般会計等
負担見込額</t>
    <phoneticPr fontId="5"/>
  </si>
  <si>
    <t>福島県後期高齢者連合　一般会計</t>
    <rPh sb="0" eb="3">
      <t>フクシマケン</t>
    </rPh>
    <rPh sb="3" eb="5">
      <t>コウキ</t>
    </rPh>
    <rPh sb="5" eb="8">
      <t>コウレイシャ</t>
    </rPh>
    <rPh sb="8" eb="10">
      <t>レンゴウ</t>
    </rPh>
    <rPh sb="11" eb="13">
      <t>イッパン</t>
    </rPh>
    <rPh sb="13" eb="15">
      <t>カイケイ</t>
    </rPh>
    <phoneticPr fontId="2"/>
  </si>
  <si>
    <t>福島県後期高齢者連合　後期高齢者医療特別会計</t>
    <rPh sb="0" eb="3">
      <t>フクシマケン</t>
    </rPh>
    <rPh sb="3" eb="5">
      <t>コウキ</t>
    </rPh>
    <rPh sb="5" eb="8">
      <t>コウレイシャ</t>
    </rPh>
    <rPh sb="8" eb="10">
      <t>レンゴウ</t>
    </rPh>
    <rPh sb="11" eb="13">
      <t>コウキ</t>
    </rPh>
    <rPh sb="13" eb="16">
      <t>コウレイシャ</t>
    </rPh>
    <rPh sb="16" eb="18">
      <t>イリョウ</t>
    </rPh>
    <rPh sb="18" eb="20">
      <t>トクベツ</t>
    </rPh>
    <rPh sb="20" eb="21">
      <t>カイ</t>
    </rPh>
    <rPh sb="21" eb="22">
      <t>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</si>
  <si>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</si>
  <si>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</si>
  <si>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</si>
  <si>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</si>
  <si>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</si>
  <si>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</si>
  <si>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</si>
  <si>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</si>
  <si>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</si>
  <si>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</si>
  <si>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</si>
  <si>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</si>
  <si>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</si>
  <si>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</si>
  <si>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</si>
  <si>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公共下水道事業</t>
    <phoneticPr fontId="5"/>
  </si>
  <si>
    <t>農業集落排水事業</t>
    <phoneticPr fontId="5"/>
  </si>
  <si>
    <t>水道事業</t>
    <phoneticPr fontId="5"/>
  </si>
  <si>
    <t>(Ｆ)</t>
    <phoneticPr fontId="5"/>
  </si>
  <si>
    <t>介護保険</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</si>
  <si>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</si>
  <si>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</si>
  <si>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</si>
  <si>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</si>
  <si>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</si>
  <si>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</si>
  <si>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</si>
  <si>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</si>
  <si>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</si>
  <si>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</si>
  <si>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</si>
  <si>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</si>
  <si>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</si>
  <si>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</si>
  <si>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</si>
  <si>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</si>
  <si>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</si>
  <si>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</si>
  <si>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</si>
  <si>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</si>
  <si>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</si>
  <si>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</si>
  <si>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</si>
  <si>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※平成30年度中に市町村合併した団体で、合併前の団体ごとの決算に基づく将来負担比率を算出していない団体については、グラフを表記しない。</t>
    <phoneticPr fontId="5"/>
  </si>
  <si>
    <t>公共施設整備基金</t>
    <rPh sb="0" eb="2">
      <t>コウキョウ</t>
    </rPh>
    <rPh sb="2" eb="4">
      <t>シセツ</t>
    </rPh>
    <rPh sb="4" eb="6">
      <t>セイビ</t>
    </rPh>
    <rPh sb="6" eb="8">
      <t>キキン</t>
    </rPh>
    <phoneticPr fontId="11"/>
  </si>
  <si>
    <t>人材育成基金</t>
    <rPh sb="0" eb="2">
      <t>ジンザイ</t>
    </rPh>
    <rPh sb="2" eb="4">
      <t>イクセイ</t>
    </rPh>
    <rPh sb="4" eb="6">
      <t>キキン</t>
    </rPh>
    <phoneticPr fontId="11"/>
  </si>
  <si>
    <t>子育て基金</t>
    <rPh sb="0" eb="2">
      <t>コソダ</t>
    </rPh>
    <rPh sb="3" eb="5">
      <t>キキン</t>
    </rPh>
    <phoneticPr fontId="11"/>
  </si>
  <si>
    <t>地域福祉基金</t>
    <rPh sb="0" eb="2">
      <t>チイキ</t>
    </rPh>
    <rPh sb="2" eb="4">
      <t>フクシ</t>
    </rPh>
    <rPh sb="4" eb="6">
      <t>キキン</t>
    </rPh>
    <phoneticPr fontId="11"/>
  </si>
  <si>
    <t>教育施設整備基金</t>
    <rPh sb="0" eb="2">
      <t>キョウイク</t>
    </rPh>
    <rPh sb="2" eb="4">
      <t>シセツ</t>
    </rPh>
    <rPh sb="4" eb="6">
      <t>セイビ</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</si>
</sst>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Protection="1">
      <alignment vertical="center"/>
    </xf>
    <xf numFmtId="0" fontId="29" fillId="6" borderId="0" xfId="12" applyFont="1" applyFill="1" applyProtection="1">
      <alignment vertical="center"/>
    </xf>
    <xf numFmtId="0" fontId="29" fillId="6" borderId="73" xfId="12" applyFont="1" applyFill="1" applyBorder="1" applyAlignment="1" applyProtection="1">
      <alignment horizontal="center"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29" fillId="0" borderId="103" xfId="12" applyFont="1" applyBorder="1" applyAlignment="1" applyProtection="1">
      <alignment horizontal="left" vertical="center" shrinkToFit="1"/>
      <protection locked="0"/>
    </xf>
    <xf numFmtId="0" fontId="29" fillId="0" borderId="110" xfId="12" applyFont="1" applyBorder="1" applyAlignment="1" applyProtection="1">
      <alignment horizontal="left" vertical="center" shrinkToFit="1"/>
      <protection locked="0"/>
    </xf>
    <xf numFmtId="0" fontId="29" fillId="0" borderId="117" xfId="12" applyFont="1" applyBorder="1" applyAlignment="1" applyProtection="1">
      <alignment horizontal="left" vertical="center" shrinkToFit="1"/>
      <protection locked="0"/>
    </xf>
    <xf numFmtId="0" fontId="29" fillId="0" borderId="119" xfId="12" applyFont="1" applyBorder="1" applyAlignment="1" applyProtection="1">
      <alignment horizontal="left" vertical="center" shrinkToFi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81990</c:v>
                </c:pt>
                <c:pt idx="1">
                  <c:v>87551</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F6A1-467D-9582-3D556E490D2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154755</c:v>
                </c:pt>
                <c:pt idx="1">
                  <c:v>114752</c:v>
                </c:pt>
                <c:pt idx="2">
                  <c:v>136573</c:v>
                </c:pt>
                <c:pt idx="3">
                  <c:v>94289</c:v>
                </c:pt>
                <c:pt idx="4">
                  <c:v>102772</c:v>
                </c:pt>
              </c:numCache>
            </c:numRef>
          </c:val>
          <c:smooth val="0"/>
          <c:extLst xmlns:c16r2="http://schemas.microsoft.com/office/drawing/2015/06/chart">
            <c:ext xmlns:c16="http://schemas.microsoft.com/office/drawing/2014/chart" uri="{C3380CC4-5D6E-409C-BE32-E72D297353CC}">
              <c16:uniqueId val="{00000001-F6A1-467D-9582-3D556E490D25}"/>
            </c:ext>
          </c:extLst>
        </c:ser>
        <c:dLbls>
          <c:showLegendKey val="0"/>
          <c:showVal val="0"/>
          <c:showCatName val="0"/>
          <c:showSerName val="0"/>
          <c:showPercent val="0"/>
          <c:showBubbleSize val="0"/>
        </c:dLbls>
        <c:marker val="1"/>
        <c:smooth val="0"/>
        <c:axId val="397370632"/>
        <c:axId val="397371024"/>
      </c:lineChart>
      <c:catAx>
        <c:axId val="397370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371024"/>
        <c:crosses val="autoZero"/>
        <c:auto val="1"/>
        <c:lblAlgn val="ctr"/>
        <c:lblOffset val="100"/>
        <c:tickLblSkip val="1"/>
        <c:tickMarkSkip val="1"/>
        <c:noMultiLvlLbl val="0"/>
      </c:catAx>
      <c:valAx>
        <c:axId val="3973710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7370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9.76</c:v>
                </c:pt>
                <c:pt idx="1">
                  <c:v>4.3899999999999997</c:v>
                </c:pt>
                <c:pt idx="2">
                  <c:v>6.18</c:v>
                </c:pt>
                <c:pt idx="3">
                  <c:v>5.87</c:v>
                </c:pt>
                <c:pt idx="4">
                  <c:v>9.0500000000000007</c:v>
                </c:pt>
              </c:numCache>
            </c:numRef>
          </c:val>
          <c:extLst xmlns:c16r2="http://schemas.microsoft.com/office/drawing/2015/06/chart">
            <c:ext xmlns:c16="http://schemas.microsoft.com/office/drawing/2014/chart" uri="{C3380CC4-5D6E-409C-BE32-E72D297353CC}">
              <c16:uniqueId val="{00000000-2634-4182-8DA2-40BB3D93636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35.07</c:v>
                </c:pt>
                <c:pt idx="1">
                  <c:v>37.950000000000003</c:v>
                </c:pt>
                <c:pt idx="2">
                  <c:v>42.33</c:v>
                </c:pt>
                <c:pt idx="3">
                  <c:v>37.32</c:v>
                </c:pt>
                <c:pt idx="4">
                  <c:v>40.67</c:v>
                </c:pt>
              </c:numCache>
            </c:numRef>
          </c:val>
          <c:extLst xmlns:c16r2="http://schemas.microsoft.com/office/drawing/2015/06/chart">
            <c:ext xmlns:c16="http://schemas.microsoft.com/office/drawing/2014/chart" uri="{C3380CC4-5D6E-409C-BE32-E72D297353CC}">
              <c16:uniqueId val="{00000001-2634-4182-8DA2-40BB3D93636B}"/>
            </c:ext>
          </c:extLst>
        </c:ser>
        <c:dLbls>
          <c:showLegendKey val="0"/>
          <c:showVal val="0"/>
          <c:showCatName val="0"/>
          <c:showSerName val="0"/>
          <c:showPercent val="0"/>
          <c:showBubbleSize val="0"/>
        </c:dLbls>
        <c:gapWidth val="250"/>
        <c:overlap val="100"/>
        <c:axId val="397375336"/>
        <c:axId val="3856792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c:v>
                </c:pt>
                <c:pt idx="1">
                  <c:v>-7.64</c:v>
                </c:pt>
                <c:pt idx="2">
                  <c:v>6.58</c:v>
                </c:pt>
                <c:pt idx="3">
                  <c:v>-5.72</c:v>
                </c:pt>
                <c:pt idx="4">
                  <c:v>6.09</c:v>
                </c:pt>
              </c:numCache>
            </c:numRef>
          </c:val>
          <c:smooth val="0"/>
          <c:extLst xmlns:c16r2="http://schemas.microsoft.com/office/drawing/2015/06/chart">
            <c:ext xmlns:c16="http://schemas.microsoft.com/office/drawing/2014/chart" uri="{C3380CC4-5D6E-409C-BE32-E72D297353CC}">
              <c16:uniqueId val="{00000002-2634-4182-8DA2-40BB3D93636B}"/>
            </c:ext>
          </c:extLst>
        </c:ser>
        <c:dLbls>
          <c:showLegendKey val="0"/>
          <c:showVal val="0"/>
          <c:showCatName val="0"/>
          <c:showSerName val="0"/>
          <c:showPercent val="0"/>
          <c:showBubbleSize val="0"/>
        </c:dLbls>
        <c:marker val="1"/>
        <c:smooth val="0"/>
        <c:axId val="397375336"/>
        <c:axId val="385679288"/>
      </c:lineChart>
      <c:catAx>
        <c:axId val="39737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679288"/>
        <c:crosses val="autoZero"/>
        <c:auto val="1"/>
        <c:lblAlgn val="ctr"/>
        <c:lblOffset val="100"/>
        <c:tickLblSkip val="1"/>
        <c:tickMarkSkip val="1"/>
        <c:noMultiLvlLbl val="0"/>
      </c:catAx>
      <c:valAx>
        <c:axId val="385679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75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801-4494-92A4-E9C8958EB66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01-4494-92A4-E9C8958EB667}"/>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0.04</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8801-4494-92A4-E9C8958EB667}"/>
            </c:ext>
          </c:extLst>
        </c:ser>
        <c:ser>
          <c:idx val="3"/>
          <c:order val="3"/>
          <c:tx>
            <c:strRef>
              <c:f>[1]データシート!$A$30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3-8801-4494-92A4-E9C8958EB667}"/>
            </c:ext>
          </c:extLst>
        </c:ser>
        <c:ser>
          <c:idx val="4"/>
          <c:order val="4"/>
          <c:tx>
            <c:strRef>
              <c:f>[1]データシート!$A$31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0.19</c:v>
                </c:pt>
                <c:pt idx="8">
                  <c:v>#N/A</c:v>
                </c:pt>
                <c:pt idx="9">
                  <c:v>0.53</c:v>
                </c:pt>
              </c:numCache>
            </c:numRef>
          </c:val>
          <c:extLst xmlns:c16r2="http://schemas.microsoft.com/office/drawing/2015/06/chart">
            <c:ext xmlns:c16="http://schemas.microsoft.com/office/drawing/2014/chart" uri="{C3380CC4-5D6E-409C-BE32-E72D297353CC}">
              <c16:uniqueId val="{00000004-8801-4494-92A4-E9C8958EB667}"/>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1.17</c:v>
                </c:pt>
                <c:pt idx="2">
                  <c:v>#N/A</c:v>
                </c:pt>
                <c:pt idx="3">
                  <c:v>1.46</c:v>
                </c:pt>
                <c:pt idx="4">
                  <c:v>#N/A</c:v>
                </c:pt>
                <c:pt idx="5">
                  <c:v>0.56000000000000005</c:v>
                </c:pt>
                <c:pt idx="6">
                  <c:v>#N/A</c:v>
                </c:pt>
                <c:pt idx="7">
                  <c:v>1.52</c:v>
                </c:pt>
                <c:pt idx="8">
                  <c:v>#N/A</c:v>
                </c:pt>
                <c:pt idx="9">
                  <c:v>0.71</c:v>
                </c:pt>
              </c:numCache>
            </c:numRef>
          </c:val>
          <c:extLst xmlns:c16r2="http://schemas.microsoft.com/office/drawing/2015/06/chart">
            <c:ext xmlns:c16="http://schemas.microsoft.com/office/drawing/2014/chart" uri="{C3380CC4-5D6E-409C-BE32-E72D297353CC}">
              <c16:uniqueId val="{00000005-8801-4494-92A4-E9C8958EB667}"/>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1.9</c:v>
                </c:pt>
                <c:pt idx="2">
                  <c:v>#N/A</c:v>
                </c:pt>
                <c:pt idx="3">
                  <c:v>1.1399999999999999</c:v>
                </c:pt>
                <c:pt idx="4">
                  <c:v>#N/A</c:v>
                </c:pt>
                <c:pt idx="5">
                  <c:v>1.89</c:v>
                </c:pt>
                <c:pt idx="6">
                  <c:v>#N/A</c:v>
                </c:pt>
                <c:pt idx="7">
                  <c:v>2.94</c:v>
                </c:pt>
                <c:pt idx="8">
                  <c:v>#N/A</c:v>
                </c:pt>
                <c:pt idx="9">
                  <c:v>3.3</c:v>
                </c:pt>
              </c:numCache>
            </c:numRef>
          </c:val>
          <c:extLst xmlns:c16r2="http://schemas.microsoft.com/office/drawing/2015/06/chart">
            <c:ext xmlns:c16="http://schemas.microsoft.com/office/drawing/2014/chart" uri="{C3380CC4-5D6E-409C-BE32-E72D297353CC}">
              <c16:uniqueId val="{00000006-8801-4494-92A4-E9C8958EB667}"/>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9.75</c:v>
                </c:pt>
                <c:pt idx="2">
                  <c:v>#N/A</c:v>
                </c:pt>
                <c:pt idx="3">
                  <c:v>4.3899999999999997</c:v>
                </c:pt>
                <c:pt idx="4">
                  <c:v>#N/A</c:v>
                </c:pt>
                <c:pt idx="5">
                  <c:v>6.18</c:v>
                </c:pt>
                <c:pt idx="6">
                  <c:v>#N/A</c:v>
                </c:pt>
                <c:pt idx="7">
                  <c:v>5.86</c:v>
                </c:pt>
                <c:pt idx="8">
                  <c:v>#N/A</c:v>
                </c:pt>
                <c:pt idx="9">
                  <c:v>9.0399999999999991</c:v>
                </c:pt>
              </c:numCache>
            </c:numRef>
          </c:val>
          <c:extLst xmlns:c16r2="http://schemas.microsoft.com/office/drawing/2015/06/chart">
            <c:ext xmlns:c16="http://schemas.microsoft.com/office/drawing/2014/chart" uri="{C3380CC4-5D6E-409C-BE32-E72D297353CC}">
              <c16:uniqueId val="{00000007-8801-4494-92A4-E9C8958EB667}"/>
            </c:ext>
          </c:extLst>
        </c:ser>
        <c:ser>
          <c:idx val="8"/>
          <c:order val="8"/>
          <c:tx>
            <c:strRef>
              <c:f>[1]データシート!$A$35</c:f>
              <c:strCache>
                <c:ptCount val="1"/>
                <c:pt idx="0">
                  <c:v>水道事業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9.17</c:v>
                </c:pt>
                <c:pt idx="2">
                  <c:v>#N/A</c:v>
                </c:pt>
                <c:pt idx="3">
                  <c:v>9.73</c:v>
                </c:pt>
                <c:pt idx="4">
                  <c:v>#N/A</c:v>
                </c:pt>
                <c:pt idx="5">
                  <c:v>9.86</c:v>
                </c:pt>
                <c:pt idx="6">
                  <c:v>#N/A</c:v>
                </c:pt>
                <c:pt idx="7">
                  <c:v>10.31</c:v>
                </c:pt>
                <c:pt idx="8">
                  <c:v>#N/A</c:v>
                </c:pt>
                <c:pt idx="9">
                  <c:v>10.8</c:v>
                </c:pt>
              </c:numCache>
            </c:numRef>
          </c:val>
          <c:extLst xmlns:c16r2="http://schemas.microsoft.com/office/drawing/2015/06/chart">
            <c:ext xmlns:c16="http://schemas.microsoft.com/office/drawing/2014/chart" uri="{C3380CC4-5D6E-409C-BE32-E72D297353CC}">
              <c16:uniqueId val="{00000008-8801-4494-92A4-E9C8958EB667}"/>
            </c:ext>
          </c:extLst>
        </c:ser>
        <c:ser>
          <c:idx val="9"/>
          <c:order val="9"/>
          <c:tx>
            <c:strRef>
              <c:f>[1]データシート!$A$36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11.2</c:v>
                </c:pt>
                <c:pt idx="2">
                  <c:v>#N/A</c:v>
                </c:pt>
                <c:pt idx="3">
                  <c:v>11.75</c:v>
                </c:pt>
                <c:pt idx="4">
                  <c:v>#N/A</c:v>
                </c:pt>
                <c:pt idx="5">
                  <c:v>12.72</c:v>
                </c:pt>
                <c:pt idx="6">
                  <c:v>#N/A</c:v>
                </c:pt>
                <c:pt idx="7">
                  <c:v>13.72</c:v>
                </c:pt>
                <c:pt idx="8">
                  <c:v>#N/A</c:v>
                </c:pt>
                <c:pt idx="9">
                  <c:v>14.94</c:v>
                </c:pt>
              </c:numCache>
            </c:numRef>
          </c:val>
          <c:extLst xmlns:c16r2="http://schemas.microsoft.com/office/drawing/2015/06/chart">
            <c:ext xmlns:c16="http://schemas.microsoft.com/office/drawing/2014/chart" uri="{C3380CC4-5D6E-409C-BE32-E72D297353CC}">
              <c16:uniqueId val="{00000009-8801-4494-92A4-E9C8958EB667}"/>
            </c:ext>
          </c:extLst>
        </c:ser>
        <c:dLbls>
          <c:showLegendKey val="0"/>
          <c:showVal val="0"/>
          <c:showCatName val="0"/>
          <c:showSerName val="0"/>
          <c:showPercent val="0"/>
          <c:showBubbleSize val="0"/>
        </c:dLbls>
        <c:gapWidth val="150"/>
        <c:overlap val="100"/>
        <c:axId val="397374552"/>
        <c:axId val="450572752"/>
      </c:barChart>
      <c:catAx>
        <c:axId val="39737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72752"/>
        <c:crosses val="autoZero"/>
        <c:auto val="1"/>
        <c:lblAlgn val="ctr"/>
        <c:lblOffset val="100"/>
        <c:tickLblSkip val="1"/>
        <c:tickMarkSkip val="1"/>
        <c:noMultiLvlLbl val="0"/>
      </c:catAx>
      <c:valAx>
        <c:axId val="45057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37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697</c:v>
                </c:pt>
                <c:pt idx="5">
                  <c:v>734</c:v>
                </c:pt>
                <c:pt idx="8">
                  <c:v>754</c:v>
                </c:pt>
                <c:pt idx="11">
                  <c:v>778</c:v>
                </c:pt>
                <c:pt idx="14">
                  <c:v>811</c:v>
                </c:pt>
              </c:numCache>
            </c:numRef>
          </c:val>
          <c:extLst xmlns:c16r2="http://schemas.microsoft.com/office/drawing/2015/06/chart">
            <c:ext xmlns:c16="http://schemas.microsoft.com/office/drawing/2014/chart" uri="{C3380CC4-5D6E-409C-BE32-E72D297353CC}">
              <c16:uniqueId val="{00000000-9EA1-46DB-98A4-D491B1AF07A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1</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1-9EA1-46DB-98A4-D491B1AF07A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136</c:v>
                </c:pt>
                <c:pt idx="3">
                  <c:v>136</c:v>
                </c:pt>
                <c:pt idx="6">
                  <c:v>136</c:v>
                </c:pt>
                <c:pt idx="9">
                  <c:v>136</c:v>
                </c:pt>
                <c:pt idx="12">
                  <c:v>71</c:v>
                </c:pt>
              </c:numCache>
            </c:numRef>
          </c:val>
          <c:extLst xmlns:c16r2="http://schemas.microsoft.com/office/drawing/2015/06/chart">
            <c:ext xmlns:c16="http://schemas.microsoft.com/office/drawing/2014/chart" uri="{C3380CC4-5D6E-409C-BE32-E72D297353CC}">
              <c16:uniqueId val="{00000002-9EA1-46DB-98A4-D491B1AF07A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31</c:v>
                </c:pt>
                <c:pt idx="3">
                  <c:v>34</c:v>
                </c:pt>
                <c:pt idx="6">
                  <c:v>41</c:v>
                </c:pt>
                <c:pt idx="9">
                  <c:v>44</c:v>
                </c:pt>
                <c:pt idx="12">
                  <c:v>44</c:v>
                </c:pt>
              </c:numCache>
            </c:numRef>
          </c:val>
          <c:extLst xmlns:c16r2="http://schemas.microsoft.com/office/drawing/2015/06/chart">
            <c:ext xmlns:c16="http://schemas.microsoft.com/office/drawing/2014/chart" uri="{C3380CC4-5D6E-409C-BE32-E72D297353CC}">
              <c16:uniqueId val="{00000003-9EA1-46DB-98A4-D491B1AF07A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375</c:v>
                </c:pt>
                <c:pt idx="3">
                  <c:v>379</c:v>
                </c:pt>
                <c:pt idx="6">
                  <c:v>370</c:v>
                </c:pt>
                <c:pt idx="9">
                  <c:v>346</c:v>
                </c:pt>
                <c:pt idx="12">
                  <c:v>368</c:v>
                </c:pt>
              </c:numCache>
            </c:numRef>
          </c:val>
          <c:extLst xmlns:c16r2="http://schemas.microsoft.com/office/drawing/2015/06/chart">
            <c:ext xmlns:c16="http://schemas.microsoft.com/office/drawing/2014/chart" uri="{C3380CC4-5D6E-409C-BE32-E72D297353CC}">
              <c16:uniqueId val="{00000004-9EA1-46DB-98A4-D491B1AF07A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A1-46DB-98A4-D491B1AF07A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A1-46DB-98A4-D491B1AF07A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662</c:v>
                </c:pt>
                <c:pt idx="3">
                  <c:v>652</c:v>
                </c:pt>
                <c:pt idx="6">
                  <c:v>630</c:v>
                </c:pt>
                <c:pt idx="9">
                  <c:v>645</c:v>
                </c:pt>
                <c:pt idx="12">
                  <c:v>652</c:v>
                </c:pt>
              </c:numCache>
            </c:numRef>
          </c:val>
          <c:extLst xmlns:c16r2="http://schemas.microsoft.com/office/drawing/2015/06/chart">
            <c:ext xmlns:c16="http://schemas.microsoft.com/office/drawing/2014/chart" uri="{C3380CC4-5D6E-409C-BE32-E72D297353CC}">
              <c16:uniqueId val="{00000007-9EA1-46DB-98A4-D491B1AF07A2}"/>
            </c:ext>
          </c:extLst>
        </c:ser>
        <c:dLbls>
          <c:showLegendKey val="0"/>
          <c:showVal val="0"/>
          <c:showCatName val="0"/>
          <c:showSerName val="0"/>
          <c:showPercent val="0"/>
          <c:showBubbleSize val="0"/>
        </c:dLbls>
        <c:gapWidth val="100"/>
        <c:overlap val="100"/>
        <c:axId val="450575104"/>
        <c:axId val="4505754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508</c:v>
                </c:pt>
                <c:pt idx="2">
                  <c:v>#N/A</c:v>
                </c:pt>
                <c:pt idx="3">
                  <c:v>#N/A</c:v>
                </c:pt>
                <c:pt idx="4">
                  <c:v>467</c:v>
                </c:pt>
                <c:pt idx="5">
                  <c:v>#N/A</c:v>
                </c:pt>
                <c:pt idx="6">
                  <c:v>#N/A</c:v>
                </c:pt>
                <c:pt idx="7">
                  <c:v>425</c:v>
                </c:pt>
                <c:pt idx="8">
                  <c:v>#N/A</c:v>
                </c:pt>
                <c:pt idx="9">
                  <c:v>#N/A</c:v>
                </c:pt>
                <c:pt idx="10">
                  <c:v>393</c:v>
                </c:pt>
                <c:pt idx="11">
                  <c:v>#N/A</c:v>
                </c:pt>
                <c:pt idx="12">
                  <c:v>#N/A</c:v>
                </c:pt>
                <c:pt idx="13">
                  <c:v>324</c:v>
                </c:pt>
                <c:pt idx="14">
                  <c:v>#N/A</c:v>
                </c:pt>
              </c:numCache>
            </c:numRef>
          </c:val>
          <c:smooth val="0"/>
          <c:extLst xmlns:c16r2="http://schemas.microsoft.com/office/drawing/2015/06/chart">
            <c:ext xmlns:c16="http://schemas.microsoft.com/office/drawing/2014/chart" uri="{C3380CC4-5D6E-409C-BE32-E72D297353CC}">
              <c16:uniqueId val="{00000008-9EA1-46DB-98A4-D491B1AF07A2}"/>
            </c:ext>
          </c:extLst>
        </c:ser>
        <c:dLbls>
          <c:showLegendKey val="0"/>
          <c:showVal val="0"/>
          <c:showCatName val="0"/>
          <c:showSerName val="0"/>
          <c:showPercent val="0"/>
          <c:showBubbleSize val="0"/>
        </c:dLbls>
        <c:marker val="1"/>
        <c:smooth val="0"/>
        <c:axId val="450575104"/>
        <c:axId val="450575496"/>
      </c:lineChart>
      <c:catAx>
        <c:axId val="4505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575496"/>
        <c:crosses val="autoZero"/>
        <c:auto val="1"/>
        <c:lblAlgn val="ctr"/>
        <c:lblOffset val="100"/>
        <c:tickLblSkip val="1"/>
        <c:tickMarkSkip val="1"/>
        <c:noMultiLvlLbl val="0"/>
      </c:catAx>
      <c:valAx>
        <c:axId val="450575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7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9718</c:v>
                </c:pt>
                <c:pt idx="5">
                  <c:v>9467</c:v>
                </c:pt>
                <c:pt idx="8">
                  <c:v>9269</c:v>
                </c:pt>
                <c:pt idx="11">
                  <c:v>8978</c:v>
                </c:pt>
                <c:pt idx="14">
                  <c:v>8844</c:v>
                </c:pt>
              </c:numCache>
            </c:numRef>
          </c:val>
          <c:extLst xmlns:c16r2="http://schemas.microsoft.com/office/drawing/2015/06/chart">
            <c:ext xmlns:c16="http://schemas.microsoft.com/office/drawing/2014/chart" uri="{C3380CC4-5D6E-409C-BE32-E72D297353CC}">
              <c16:uniqueId val="{00000000-80CF-4EF7-8C9F-EDC1E3042E4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105</c:v>
                </c:pt>
                <c:pt idx="5">
                  <c:v>84</c:v>
                </c:pt>
                <c:pt idx="8">
                  <c:v>102</c:v>
                </c:pt>
                <c:pt idx="11">
                  <c:v>82</c:v>
                </c:pt>
                <c:pt idx="14">
                  <c:v>70</c:v>
                </c:pt>
              </c:numCache>
            </c:numRef>
          </c:val>
          <c:extLst xmlns:c16r2="http://schemas.microsoft.com/office/drawing/2015/06/chart">
            <c:ext xmlns:c16="http://schemas.microsoft.com/office/drawing/2014/chart" uri="{C3380CC4-5D6E-409C-BE32-E72D297353CC}">
              <c16:uniqueId val="{00000001-80CF-4EF7-8C9F-EDC1E3042E4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3921</c:v>
                </c:pt>
                <c:pt idx="5">
                  <c:v>4385</c:v>
                </c:pt>
                <c:pt idx="8">
                  <c:v>4780</c:v>
                </c:pt>
                <c:pt idx="11">
                  <c:v>4471</c:v>
                </c:pt>
                <c:pt idx="14">
                  <c:v>4713</c:v>
                </c:pt>
              </c:numCache>
            </c:numRef>
          </c:val>
          <c:extLst xmlns:c16r2="http://schemas.microsoft.com/office/drawing/2015/06/chart">
            <c:ext xmlns:c16="http://schemas.microsoft.com/office/drawing/2014/chart" uri="{C3380CC4-5D6E-409C-BE32-E72D297353CC}">
              <c16:uniqueId val="{00000002-80CF-4EF7-8C9F-EDC1E3042E4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0CF-4EF7-8C9F-EDC1E3042E4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0CF-4EF7-8C9F-EDC1E3042E4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60</c:v>
                </c:pt>
                <c:pt idx="12">
                  <c:v>17</c:v>
                </c:pt>
              </c:numCache>
            </c:numRef>
          </c:val>
          <c:extLst xmlns:c16r2="http://schemas.microsoft.com/office/drawing/2015/06/chart">
            <c:ext xmlns:c16="http://schemas.microsoft.com/office/drawing/2014/chart" uri="{C3380CC4-5D6E-409C-BE32-E72D297353CC}">
              <c16:uniqueId val="{00000005-80CF-4EF7-8C9F-EDC1E3042E4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685</c:v>
                </c:pt>
                <c:pt idx="3">
                  <c:v>703</c:v>
                </c:pt>
                <c:pt idx="6">
                  <c:v>625</c:v>
                </c:pt>
                <c:pt idx="9">
                  <c:v>795</c:v>
                </c:pt>
                <c:pt idx="12">
                  <c:v>721</c:v>
                </c:pt>
              </c:numCache>
            </c:numRef>
          </c:val>
          <c:extLst xmlns:c16r2="http://schemas.microsoft.com/office/drawing/2015/06/chart">
            <c:ext xmlns:c16="http://schemas.microsoft.com/office/drawing/2014/chart" uri="{C3380CC4-5D6E-409C-BE32-E72D297353CC}">
              <c16:uniqueId val="{00000006-80CF-4EF7-8C9F-EDC1E3042E4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201</c:v>
                </c:pt>
                <c:pt idx="3">
                  <c:v>164</c:v>
                </c:pt>
                <c:pt idx="6">
                  <c:v>133</c:v>
                </c:pt>
                <c:pt idx="9">
                  <c:v>99</c:v>
                </c:pt>
                <c:pt idx="12">
                  <c:v>60</c:v>
                </c:pt>
              </c:numCache>
            </c:numRef>
          </c:val>
          <c:extLst xmlns:c16r2="http://schemas.microsoft.com/office/drawing/2015/06/chart">
            <c:ext xmlns:c16="http://schemas.microsoft.com/office/drawing/2014/chart" uri="{C3380CC4-5D6E-409C-BE32-E72D297353CC}">
              <c16:uniqueId val="{00000007-80CF-4EF7-8C9F-EDC1E3042E4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4779</c:v>
                </c:pt>
                <c:pt idx="3">
                  <c:v>4864</c:v>
                </c:pt>
                <c:pt idx="6">
                  <c:v>4260</c:v>
                </c:pt>
                <c:pt idx="9">
                  <c:v>4110</c:v>
                </c:pt>
                <c:pt idx="12">
                  <c:v>3847</c:v>
                </c:pt>
              </c:numCache>
            </c:numRef>
          </c:val>
          <c:extLst xmlns:c16r2="http://schemas.microsoft.com/office/drawing/2015/06/chart">
            <c:ext xmlns:c16="http://schemas.microsoft.com/office/drawing/2014/chart" uri="{C3380CC4-5D6E-409C-BE32-E72D297353CC}">
              <c16:uniqueId val="{00000008-80CF-4EF7-8C9F-EDC1E3042E4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502</c:v>
                </c:pt>
                <c:pt idx="3">
                  <c:v>366</c:v>
                </c:pt>
                <c:pt idx="6">
                  <c:v>230</c:v>
                </c:pt>
                <c:pt idx="9">
                  <c:v>95</c:v>
                </c:pt>
                <c:pt idx="12">
                  <c:v>24</c:v>
                </c:pt>
              </c:numCache>
            </c:numRef>
          </c:val>
          <c:extLst xmlns:c16r2="http://schemas.microsoft.com/office/drawing/2015/06/chart">
            <c:ext xmlns:c16="http://schemas.microsoft.com/office/drawing/2014/chart" uri="{C3380CC4-5D6E-409C-BE32-E72D297353CC}">
              <c16:uniqueId val="{00000009-80CF-4EF7-8C9F-EDC1E3042E4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7599</c:v>
                </c:pt>
                <c:pt idx="3">
                  <c:v>7441</c:v>
                </c:pt>
                <c:pt idx="6">
                  <c:v>7087</c:v>
                </c:pt>
                <c:pt idx="9">
                  <c:v>6772</c:v>
                </c:pt>
                <c:pt idx="12">
                  <c:v>6894</c:v>
                </c:pt>
              </c:numCache>
            </c:numRef>
          </c:val>
          <c:extLst xmlns:c16r2="http://schemas.microsoft.com/office/drawing/2015/06/chart">
            <c:ext xmlns:c16="http://schemas.microsoft.com/office/drawing/2014/chart" uri="{C3380CC4-5D6E-409C-BE32-E72D297353CC}">
              <c16:uniqueId val="{0000000A-80CF-4EF7-8C9F-EDC1E3042E43}"/>
            </c:ext>
          </c:extLst>
        </c:ser>
        <c:dLbls>
          <c:showLegendKey val="0"/>
          <c:showVal val="0"/>
          <c:showCatName val="0"/>
          <c:showSerName val="0"/>
          <c:showPercent val="0"/>
          <c:showBubbleSize val="0"/>
        </c:dLbls>
        <c:gapWidth val="100"/>
        <c:overlap val="100"/>
        <c:axId val="450577064"/>
        <c:axId val="4505774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22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0CF-4EF7-8C9F-EDC1E3042E43}"/>
            </c:ext>
          </c:extLst>
        </c:ser>
        <c:dLbls>
          <c:showLegendKey val="0"/>
          <c:showVal val="0"/>
          <c:showCatName val="0"/>
          <c:showSerName val="0"/>
          <c:showPercent val="0"/>
          <c:showBubbleSize val="0"/>
        </c:dLbls>
        <c:marker val="1"/>
        <c:smooth val="0"/>
        <c:axId val="450577064"/>
        <c:axId val="450577456"/>
      </c:lineChart>
      <c:catAx>
        <c:axId val="45057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577456"/>
        <c:crosses val="autoZero"/>
        <c:auto val="1"/>
        <c:lblAlgn val="ctr"/>
        <c:lblOffset val="100"/>
        <c:tickLblSkip val="1"/>
        <c:tickMarkSkip val="1"/>
        <c:noMultiLvlLbl val="0"/>
      </c:catAx>
      <c:valAx>
        <c:axId val="450577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57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2298</c:v>
                </c:pt>
                <c:pt idx="1">
                  <c:v>2010</c:v>
                </c:pt>
                <c:pt idx="2">
                  <c:v>2168</c:v>
                </c:pt>
              </c:numCache>
            </c:numRef>
          </c:val>
          <c:extLst xmlns:c16r2="http://schemas.microsoft.com/office/drawing/2015/06/chart">
            <c:ext xmlns:c16="http://schemas.microsoft.com/office/drawing/2014/chart" uri="{C3380CC4-5D6E-409C-BE32-E72D297353CC}">
              <c16:uniqueId val="{00000000-2E05-4464-B276-84C111066CD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58</c:v>
                </c:pt>
                <c:pt idx="1">
                  <c:v>58</c:v>
                </c:pt>
                <c:pt idx="2">
                  <c:v>58</c:v>
                </c:pt>
              </c:numCache>
            </c:numRef>
          </c:val>
          <c:extLst xmlns:c16r2="http://schemas.microsoft.com/office/drawing/2015/06/chart">
            <c:ext xmlns:c16="http://schemas.microsoft.com/office/drawing/2014/chart" uri="{C3380CC4-5D6E-409C-BE32-E72D297353CC}">
              <c16:uniqueId val="{00000001-2E05-4464-B276-84C111066CD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2037</c:v>
                </c:pt>
                <c:pt idx="1">
                  <c:v>1990</c:v>
                </c:pt>
                <c:pt idx="2">
                  <c:v>2024</c:v>
                </c:pt>
              </c:numCache>
            </c:numRef>
          </c:val>
          <c:extLst xmlns:c16r2="http://schemas.microsoft.com/office/drawing/2015/06/chart">
            <c:ext xmlns:c16="http://schemas.microsoft.com/office/drawing/2014/chart" uri="{C3380CC4-5D6E-409C-BE32-E72D297353CC}">
              <c16:uniqueId val="{00000002-2E05-4464-B276-84C111066CDE}"/>
            </c:ext>
          </c:extLst>
        </c:ser>
        <c:dLbls>
          <c:showLegendKey val="0"/>
          <c:showVal val="0"/>
          <c:showCatName val="0"/>
          <c:showSerName val="0"/>
          <c:showPercent val="0"/>
          <c:showBubbleSize val="0"/>
        </c:dLbls>
        <c:gapWidth val="120"/>
        <c:overlap val="100"/>
        <c:axId val="450579024"/>
        <c:axId val="450579416"/>
      </c:barChart>
      <c:catAx>
        <c:axId val="45057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579416"/>
        <c:crosses val="autoZero"/>
        <c:auto val="1"/>
        <c:lblAlgn val="ctr"/>
        <c:lblOffset val="100"/>
        <c:tickLblSkip val="1"/>
        <c:tickMarkSkip val="1"/>
        <c:noMultiLvlLbl val="0"/>
      </c:catAx>
      <c:valAx>
        <c:axId val="450579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57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CB-4D66-B6D6-5BB3A1169005}"/>
                </c:ext>
                <c:ext xmlns:c15="http://schemas.microsoft.com/office/drawing/2012/chart" uri="{CE6537A1-D6FC-4f65-9D91-7224C49458BB}">
                  <c15:dlblFieldTable>
                    <c15:dlblFTEntry>
                      <c15:txfldGUID>{382AA5B1-4E84-4CF4-858E-D4432CA7D6CF}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CB-4D66-B6D6-5BB3A1169005}"/>
                </c:ext>
                <c:ext xmlns:c15="http://schemas.microsoft.com/office/drawing/2012/chart" uri="{CE6537A1-D6FC-4f65-9D91-7224C49458BB}">
                  <c15:dlblFieldTable>
                    <c15:dlblFTEntry>
                      <c15:txfldGUID>{9DB3F6D4-5976-4207-9577-B5564250E19B}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CB-4D66-B6D6-5BB3A1169005}"/>
                </c:ext>
                <c:ext xmlns:c15="http://schemas.microsoft.com/office/drawing/2012/chart" uri="{CE6537A1-D6FC-4f65-9D91-7224C49458BB}">
                  <c15:dlblFieldTable>
                    <c15:dlblFTEntry>
                      <c15:txfldGUID>{FA0658C9-1E21-4C30-B1F4-655E19BC4247}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CB-4D66-B6D6-5BB3A1169005}"/>
                </c:ext>
                <c:ext xmlns:c15="http://schemas.microsoft.com/office/drawing/2012/chart" uri="{CE6537A1-D6FC-4f65-9D91-7224C49458BB}">
                  <c15:dlblFieldTable>
                    <c15:dlblFTEntry>
                      <c15:txfldGUID>{251641F0-B7C3-422D-A43D-14F4F9A55ED9}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CB-4D66-B6D6-5BB3A1169005}"/>
                </c:ext>
                <c:ext xmlns:c15="http://schemas.microsoft.com/office/drawing/2012/chart" uri="{CE6537A1-D6FC-4f65-9D91-7224C49458BB}">
                  <c15:dlblFieldTable>
                    <c15:dlblFTEntry>
                      <c15:txfldGUID>{1E8F1D51-F42A-4B44-B060-EBA52AE6D64A}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CB-4D66-B6D6-5BB3A1169005}"/>
                </c:ext>
                <c:ext xmlns:c15="http://schemas.microsoft.com/office/drawing/2012/chart" uri="{CE6537A1-D6FC-4f65-9D91-7224C49458BB}">
                  <c15:dlblFieldTable>
                    <c15:dlblFTEntry>
                      <c15:txfldGUID>{F76DDDCB-83CC-42F9-AD14-72D24710C93A}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CB-4D66-B6D6-5BB3A1169005}"/>
                </c:ext>
                <c:ext xmlns:c15="http://schemas.microsoft.com/office/drawing/2012/chart" uri="{CE6537A1-D6FC-4f65-9D91-7224C49458BB}">
                  <c15:dlblFieldTable>
                    <c15:dlblFTEntry>
                      <c15:txfldGUID>{CEFD7F97-9A41-496E-9D81-2C554237EF93}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CB-4D66-B6D6-5BB3A1169005}"/>
                </c:ext>
                <c:ext xmlns:c15="http://schemas.microsoft.com/office/drawing/2012/chart" uri="{CE6537A1-D6FC-4f65-9D91-7224C49458BB}">
                  <c15:dlblFieldTable>
                    <c15:dlblFTEntry>
                      <c15:txfldGUID>{A93BC253-C0AB-4E6F-BBBB-260A60BD7CC3}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CB-4D66-B6D6-5BB3A1169005}"/>
                </c:ext>
                <c:ext xmlns:c15="http://schemas.microsoft.com/office/drawing/2012/chart" uri="{CE6537A1-D6FC-4f65-9D91-7224C49458BB}">
                  <c15:dlblFieldTable>
                    <c15:dlblFTEntry>
                      <c15:txfldGUID>{6B87EC79-6CF4-4218-BE78-D73A85166B00}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51.6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4CB-4D66-B6D6-5BB3A11690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CB-4D66-B6D6-5BB3A1169005}"/>
                </c:ext>
                <c:ext xmlns:c15="http://schemas.microsoft.com/office/drawing/2012/chart" uri="{CE6537A1-D6FC-4f65-9D91-7224C49458BB}">
                  <c15:dlblFieldTable>
                    <c15:dlblFTEntry>
                      <c15:txfldGUID>{E58951C8-464C-499A-B8A2-0F7B9FF08300}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CB-4D66-B6D6-5BB3A1169005}"/>
                </c:ext>
                <c:ext xmlns:c15="http://schemas.microsoft.com/office/drawing/2012/chart" uri="{CE6537A1-D6FC-4f65-9D91-7224C49458BB}">
                  <c15:dlblFieldTable>
                    <c15:dlblFTEntry>
                      <c15:txfldGUID>{38739FFD-4F3D-4D52-A496-EE03DA0F6319}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CB-4D66-B6D6-5BB3A1169005}"/>
                </c:ext>
                <c:ext xmlns:c15="http://schemas.microsoft.com/office/drawing/2012/chart" uri="{CE6537A1-D6FC-4f65-9D91-7224C49458BB}">
                  <c15:dlblFieldTable>
                    <c15:dlblFTEntry>
                      <c15:txfldGUID>{F790EB0A-D80D-4E28-9DBF-C29330A71315}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CB-4D66-B6D6-5BB3A1169005}"/>
                </c:ext>
                <c:ext xmlns:c15="http://schemas.microsoft.com/office/drawing/2012/chart" uri="{CE6537A1-D6FC-4f65-9D91-7224C49458BB}">
                  <c15:dlblFieldTable>
                    <c15:dlblFTEntry>
                      <c15:txfldGUID>{30CE62BF-EB7D-4505-B5D1-86ABEB295820}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CB-4D66-B6D6-5BB3A1169005}"/>
                </c:ext>
                <c:ext xmlns:c15="http://schemas.microsoft.com/office/drawing/2012/chart" uri="{CE6537A1-D6FC-4f65-9D91-7224C49458BB}">
                  <c15:dlblFieldTable>
                    <c15:dlblFTEntry>
                      <c15:txfldGUID>{F019BA17-1EFC-44AF-AADB-FAB33C3099A8}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CB-4D66-B6D6-5BB3A1169005}"/>
                </c:ext>
                <c:ext xmlns:c15="http://schemas.microsoft.com/office/drawing/2012/chart" uri="{CE6537A1-D6FC-4f65-9D91-7224C49458BB}">
                  <c15:dlblFieldTable>
                    <c15:dlblFTEntry>
                      <c15:txfldGUID>{F8B0A424-F63E-41A9-A793-D0B21FB0CDCB}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CB-4D66-B6D6-5BB3A1169005}"/>
                </c:ext>
                <c:ext xmlns:c15="http://schemas.microsoft.com/office/drawing/2012/chart" uri="{CE6537A1-D6FC-4f65-9D91-7224C49458BB}">
                  <c15:dlblFieldTable>
                    <c15:dlblFTEntry>
                      <c15:txfldGUID>{D57BB085-0227-4E53-96B1-543BB88C27B2}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CB-4D66-B6D6-5BB3A1169005}"/>
                </c:ext>
                <c:ext xmlns:c15="http://schemas.microsoft.com/office/drawing/2012/chart" uri="{CE6537A1-D6FC-4f65-9D91-7224C49458BB}">
                  <c15:dlblFieldTable>
                    <c15:dlblFTEntry>
                      <c15:txfldGUID>{BA02E675-2B89-48E3-9D17-31176BA0163E}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CB-4D66-B6D6-5BB3A1169005}"/>
                </c:ext>
                <c:ext xmlns:c15="http://schemas.microsoft.com/office/drawing/2012/chart" uri="{CE6537A1-D6FC-4f65-9D91-7224C49458BB}">
                  <c15:dlblFieldTable>
                    <c15:dlblFTEntry>
                      <c15:txfldGUID>{DBA95CA2-BADE-4EDB-A282-B5C3BD1AB984}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57</c:v>
                </c:pt>
              </c:numCache>
            </c:numRef>
          </c:xVal>
          <c:yVal>
            <c:numRef>
              <c:f>公会計指標分析・財政指標組合せ分析表!$BP$55:$DC$55</c:f>
              <c:numCache>
                <c:formatCode>#,##0.0;"▲ "#,##0.0</c:formatCode>
                <c:ptCount val="40"/>
                <c:pt idx="32">
                  <c:v>14</c:v>
                </c:pt>
              </c:numCache>
            </c:numRef>
          </c:yVal>
          <c:smooth val="0"/>
          <c:extLst xmlns:c16r2="http://schemas.microsoft.com/office/drawing/2015/06/chart">
            <c:ext xmlns:c16="http://schemas.microsoft.com/office/drawing/2014/chart" uri="{C3380CC4-5D6E-409C-BE32-E72D297353CC}">
              <c16:uniqueId val="{00000013-14CB-4D66-B6D6-5BB3A1169005}"/>
            </c:ext>
          </c:extLst>
        </c:ser>
        <c:dLbls>
          <c:showLegendKey val="0"/>
          <c:showVal val="1"/>
          <c:showCatName val="0"/>
          <c:showSerName val="0"/>
          <c:showPercent val="0"/>
          <c:showBubbleSize val="0"/>
        </c:dLbls>
        <c:axId val="297874480"/>
        <c:axId val="297874872"/>
      </c:scatterChart>
      <c:valAx>
        <c:axId val="297874480"/>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874872"/>
        <c:crosses val="autoZero"/>
        <c:crossBetween val="midCat"/>
      </c:valAx>
      <c:valAx>
        <c:axId val="297874872"/>
        <c:scaling>
          <c:orientation val="minMax"/>
          <c:max val="16.8"/>
          <c:min val="1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874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AD-4A3E-8232-6C47EB4C059D}"/>
                </c:ext>
                <c:ext xmlns:c15="http://schemas.microsoft.com/office/drawing/2012/chart" uri="{CE6537A1-D6FC-4f65-9D91-7224C49458BB}">
                  <c15:dlblFieldTable>
                    <c15:dlblFTEntry>
                      <c15:txfldGUID>{5695532B-01F7-4A03-9BAE-76A05E6AA653}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AD-4A3E-8232-6C47EB4C059D}"/>
                </c:ext>
                <c:ext xmlns:c15="http://schemas.microsoft.com/office/drawing/2012/chart" uri="{CE6537A1-D6FC-4f65-9D91-7224C49458BB}">
                  <c15:dlblFieldTable>
                    <c15:dlblFTEntry>
                      <c15:txfldGUID>{BEEA42C9-C40D-47B1-AE35-457E4214247A}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AD-4A3E-8232-6C47EB4C059D}"/>
                </c:ext>
                <c:ext xmlns:c15="http://schemas.microsoft.com/office/drawing/2012/chart" uri="{CE6537A1-D6FC-4f65-9D91-7224C49458BB}">
                  <c15:dlblFieldTable>
                    <c15:dlblFTEntry>
                      <c15:txfldGUID>{05F3E5A4-C245-492E-B8F5-EBEE336632F0}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AD-4A3E-8232-6C47EB4C059D}"/>
                </c:ext>
                <c:ext xmlns:c15="http://schemas.microsoft.com/office/drawing/2012/chart" uri="{CE6537A1-D6FC-4f65-9D91-7224C49458BB}">
                  <c15:dlblFieldTable>
                    <c15:dlblFTEntry>
                      <c15:txfldGUID>{D2AF6456-A031-4BDF-BC66-FC385D8A563E}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AD-4A3E-8232-6C47EB4C059D}"/>
                </c:ext>
                <c:ext xmlns:c15="http://schemas.microsoft.com/office/drawing/2012/chart" uri="{CE6537A1-D6FC-4f65-9D91-7224C49458BB}">
                  <c15:dlblFieldTable>
                    <c15:dlblFTEntry>
                      <c15:txfldGUID>{F36EF0CD-8A94-451C-A85A-52F8E8E64F59}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AD-4A3E-8232-6C47EB4C059D}"/>
                </c:ext>
                <c:ext xmlns:c15="http://schemas.microsoft.com/office/drawing/2012/chart" uri="{CE6537A1-D6FC-4f65-9D91-7224C49458BB}">
                  <c15:dlblFieldTable>
                    <c15:dlblFTEntry>
                      <c15:txfldGUID>{4907109A-891F-4824-9A00-68748192BEA2}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AD-4A3E-8232-6C47EB4C059D}"/>
                </c:ext>
                <c:ext xmlns:c15="http://schemas.microsoft.com/office/drawing/2012/chart" uri="{CE6537A1-D6FC-4f65-9D91-7224C49458BB}">
                  <c15:dlblFieldTable>
                    <c15:dlblFTEntry>
                      <c15:txfldGUID>{3B64809D-3FE1-4B9E-9189-1362DD694754}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AD-4A3E-8232-6C47EB4C059D}"/>
                </c:ext>
                <c:ext xmlns:c15="http://schemas.microsoft.com/office/drawing/2012/chart" uri="{CE6537A1-D6FC-4f65-9D91-7224C49458BB}">
                  <c15:dlblFieldTable>
                    <c15:dlblFTEntry>
                      <c15:txfldGUID>{0F211084-38E7-4C53-A29C-5F96418EE65B}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AD-4A3E-8232-6C47EB4C059D}"/>
                </c:ext>
                <c:ext xmlns:c15="http://schemas.microsoft.com/office/drawing/2012/chart" uri="{CE6537A1-D6FC-4f65-9D91-7224C49458BB}">
                  <c15:dlblFieldTable>
                    <c15:dlblFTEntry>
                      <c15:txfldGUID>{106B32FE-6C87-4215-BE09-A86C527A5EB6}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10.8</c:v>
                </c:pt>
                <c:pt idx="16">
                  <c:v>10.1</c:v>
                </c:pt>
                <c:pt idx="24">
                  <c:v>9.1</c:v>
                </c:pt>
                <c:pt idx="32">
                  <c:v>8.1999999999999993</c:v>
                </c:pt>
              </c:numCache>
            </c:numRef>
          </c:xVal>
          <c:yVal>
            <c:numRef>
              <c:f>公会計指標分析・財政指標組合せ分析表!$BP$73:$DC$73</c:f>
              <c:numCache>
                <c:formatCode>#,##0.0;"▲ "#,##0.0</c:formatCode>
                <c:ptCount val="40"/>
                <c:pt idx="0">
                  <c:v>0.5</c:v>
                </c:pt>
              </c:numCache>
            </c:numRef>
          </c:yVal>
          <c:smooth val="0"/>
          <c:extLst xmlns:c16r2="http://schemas.microsoft.com/office/drawing/2015/06/chart">
            <c:ext xmlns:c16="http://schemas.microsoft.com/office/drawing/2014/chart" uri="{C3380CC4-5D6E-409C-BE32-E72D297353CC}">
              <c16:uniqueId val="{00000009-DEAD-4A3E-8232-6C47EB4C05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AD-4A3E-8232-6C47EB4C059D}"/>
                </c:ext>
                <c:ext xmlns:c15="http://schemas.microsoft.com/office/drawing/2012/chart" uri="{CE6537A1-D6FC-4f65-9D91-7224C49458BB}">
                  <c15:dlblFieldTable>
                    <c15:dlblFTEntry>
                      <c15:txfldGUID>{14FBB91C-7B67-49F0-A825-00D7C07AB282}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AD-4A3E-8232-6C47EB4C059D}"/>
                </c:ext>
                <c:ext xmlns:c15="http://schemas.microsoft.com/office/drawing/2012/chart" uri="{CE6537A1-D6FC-4f65-9D91-7224C49458BB}">
                  <c15:dlblFieldTable>
                    <c15:dlblFTEntry>
                      <c15:txfldGUID>{0B616773-3864-42B4-8A77-04A92A21AA58}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AD-4A3E-8232-6C47EB4C059D}"/>
                </c:ext>
                <c:ext xmlns:c15="http://schemas.microsoft.com/office/drawing/2012/chart" uri="{CE6537A1-D6FC-4f65-9D91-7224C49458BB}">
                  <c15:dlblFieldTable>
                    <c15:dlblFTEntry>
                      <c15:txfldGUID>{760F93E8-D53A-498C-823C-26020A1D6BDB}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AD-4A3E-8232-6C47EB4C059D}"/>
                </c:ext>
                <c:ext xmlns:c15="http://schemas.microsoft.com/office/drawing/2012/chart" uri="{CE6537A1-D6FC-4f65-9D91-7224C49458BB}">
                  <c15:dlblFieldTable>
                    <c15:dlblFTEntry>
                      <c15:txfldGUID>{9BEEFF05-987B-4E66-A4E0-BBFB762C008B}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AD-4A3E-8232-6C47EB4C059D}"/>
                </c:ext>
                <c:ext xmlns:c15="http://schemas.microsoft.com/office/drawing/2012/chart" uri="{CE6537A1-D6FC-4f65-9D91-7224C49458BB}">
                  <c15:dlblFieldTable>
                    <c15:dlblFTEntry>
                      <c15:txfldGUID>{A74FC1F9-CB3D-456C-B271-0E2B76B7C798}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AD-4A3E-8232-6C47EB4C059D}"/>
                </c:ext>
                <c:ext xmlns:c15="http://schemas.microsoft.com/office/drawing/2012/chart" uri="{CE6537A1-D6FC-4f65-9D91-7224C49458BB}">
                  <c15:dlblFieldTable>
                    <c15:dlblFTEntry>
                      <c15:txfldGUID>{00953D4C-5D56-4974-BD34-C884B8CBC6E3}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AD-4A3E-8232-6C47EB4C059D}"/>
                </c:ext>
                <c:ext xmlns:c15="http://schemas.microsoft.com/office/drawing/2012/chart" uri="{CE6537A1-D6FC-4f65-9D91-7224C49458BB}">
                  <c15:dlblFieldTable>
                    <c15:dlblFTEntry>
                      <c15:txfldGUID>{5D83353D-F5D8-4198-936E-C5A6C3A9C419}</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496210737555022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AD-4A3E-8232-6C47EB4C059D}"/>
                </c:ext>
                <c:ext xmlns:c15="http://schemas.microsoft.com/office/drawing/2012/chart" uri="{CE6537A1-D6FC-4f65-9D91-7224C49458BB}">
                  <c15:dlblFieldTable>
                    <c15:dlblFTEntry>
                      <c15:txfldGUID>{C3C29DCC-2616-4E49-AE60-5EA2B38154BC}</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843387586267103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AD-4A3E-8232-6C47EB4C059D}"/>
                </c:ext>
                <c:ext xmlns:c15="http://schemas.microsoft.com/office/drawing/2012/chart" uri="{CE6537A1-D6FC-4f65-9D91-7224C49458BB}">
                  <c15:dlblFieldTable>
                    <c15:dlblFTEntry>
                      <c15:txfldGUID>{B3BB46C0-A4C7-4439-96DD-4B8D2D9B0D4E}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7.1</c:v>
                </c:pt>
                <c:pt idx="24">
                  <c:v>6.6</c:v>
                </c:pt>
                <c:pt idx="32">
                  <c:v>6.5</c:v>
                </c:pt>
              </c:numCache>
            </c:numRef>
          </c:xVal>
          <c:yVal>
            <c:numRef>
              <c:f>公会計指標分析・財政指標組合せ分析表!$BP$77:$DC$77</c:f>
              <c:numCache>
                <c:formatCode>#,##0.0;"▲ "#,##0.0</c:formatCode>
                <c:ptCount val="40"/>
                <c:pt idx="0">
                  <c:v>44.3</c:v>
                </c:pt>
                <c:pt idx="8">
                  <c:v>40.299999999999997</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DEAD-4A3E-8232-6C47EB4C059D}"/>
            </c:ext>
          </c:extLst>
        </c:ser>
        <c:dLbls>
          <c:showLegendKey val="0"/>
          <c:showVal val="1"/>
          <c:showCatName val="0"/>
          <c:showSerName val="0"/>
          <c:showPercent val="0"/>
          <c:showBubbleSize val="0"/>
        </c:dLbls>
        <c:axId val="297872128"/>
        <c:axId val="299284488"/>
      </c:scatterChart>
      <c:valAx>
        <c:axId val="297872128"/>
        <c:scaling>
          <c:orientation val="minMax"/>
          <c:max val="12.4"/>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9284488"/>
        <c:crosses val="autoZero"/>
        <c:crossBetween val="midCat"/>
      </c:valAx>
      <c:valAx>
        <c:axId val="299284488"/>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872128"/>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実質公債費比率については低下している。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償還元金額と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借入額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圧縮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プライマリーバランスの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結果、減少傾向にある。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大型公共事業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の計画が控えており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、新規借入額が増える年度もあるが、基本的に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起債借入額の圧縮を前提に予算編成を行い、実質公債費率の低下に努める。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年度の将来負担比率は前年度に引き続き</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マイナス</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主な要因としては、債務負担行為に基づく白河土地開発公社への未収土地代の減少、地方債残高の減少、充当可能基金残高の増加によるものである。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、予定されている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大型公共事業による、起債借入増、基金取崩が控えており、将来負担比率の若干の悪化が見込まれる。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財政状況を見つつ、繰上償還を実施、事業債の起債を抑制するなど、地方債残高の圧縮を図る必要がある。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万円を財政調整基金に積み立て、法人税の増収等により取り崩しは全体で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千円に圧縮し、子育て基金を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万円積み増しできたため、全体では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年度以降、庁舎整備、道の駅整備、給食センター建替えなどの大型公共事業が控えており、平成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年度についても余剰金については、目的基金である公共施設整備基金に積み増しすることを予定している。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：村民の人材育成に関する幅広い分野の活動の促進に要する事業資金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子育て基金　　　：子供が健やかに生まれ育つ環境づくりの推進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：本格的な高齢化社会の到来に備え、地域における福祉活動の促進、快適な社会環境の形成その他、高齢者等の保健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公共施設整備基金：利子発生分の積み増し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　　：中学生海外派遣事業、中学生異文化交流事業への充当のため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千円取崩し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子育て基金　　　：一般財源確保に伴う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教育施設整備基金：利子発生分の積み増し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　　：利子発生分の積み増し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ある目的基金の統廃合を目指す。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年度以降、庁舎整備、道の駅整備、給食センター建替えなどの大型公共事業が控えており、大きな取崩しが予定されているが、平成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年度で財源が出た場合には積み立てを行い、単年度負担の軽減を図る。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万円を財政調整基金に積み立てたため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年度のように突発的な法人税の減収に対処するためにもある一定の残額は維持しながらも、平成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年度以降の大型公共事業の財源としても取り崩しを予定している。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増減については利子発生分の積み立てのみとなっている。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現在、減債基金の積み増しは予定していない。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月に西郷村公共施設等総合管理計画、平成</a:t>
          </a:r>
          <a:r>
            <a:rPr kumimoji="1" lang="en-US" altLang="ja-JP" sz="1100" baseline="0">
              <a:latin typeface="ＭＳ Ｐゴシック" panose="020B0600070205080204" pitchFamily="50" charset="-128"/>
              <a:ea typeface="ＭＳ Ｐゴシック" panose="020B0600070205080204" pitchFamily="50" charset="-128"/>
            </a:rPr>
            <a:t>31</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に西郷村個別施設計画を策定し、老朽化した施設の計画的な更新、集約化・複合化を進めている。有形固定資産原価償却率については、上昇傾向にはあるものの、類似団体平均を比較するとその伸びは穏やかであり、これまでの取組の効果が表れてい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1" name="直線コネクタ 70"/>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2"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3" name="直線コネクタ 72"/>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4"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5" name="直線コネクタ 74"/>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6"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7" name="フローチャート: 判断 76"/>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8" name="フローチャート: 判断 77"/>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9" name="フローチャート: 判断 78"/>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xdr:rowOff>
    </xdr:from>
    <xdr:to>
      <xdr:col>23</xdr:col>
      <xdr:colOff>136525</xdr:colOff>
      <xdr:row>31</xdr:row>
      <xdr:rowOff>101691</xdr:rowOff>
    </xdr:to>
    <xdr:sp macro="" textlink="">
      <xdr:nvSpPr>
        <xdr:cNvPr id="85" name="楕円 84"/>
        <xdr:cNvSpPr/>
      </xdr:nvSpPr>
      <xdr:spPr>
        <a:xfrm>
          <a:off x="4711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149968</xdr:rowOff>
    </xdr:from>
    <xdr:ext cx="405111" cy="259045"/>
    <xdr:sp macro="" textlink="">
      <xdr:nvSpPr>
        <xdr:cNvPr id="86" name="有形固定資産減価償却率該当値テキスト"/>
        <xdr:cNvSpPr txBox="1"/>
      </xdr:nvSpPr>
      <xdr:spPr>
        <a:xfrm>
          <a:off x="4813300" y="606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101526</xdr:rowOff>
    </xdr:from>
    <xdr:ext cx="405111" cy="259045"/>
    <xdr:sp macro="" textlink="">
      <xdr:nvSpPr>
        <xdr:cNvPr id="87"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8"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年度以降、地方債発行額の圧縮を行ってきたこと、景気の回復による法人税の増加による業務収入の増加が考えられる。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7" name="直線コネクタ 116"/>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0"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1" name="直線コネクタ 120"/>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2"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3" name="フローチャート: 判断 122"/>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159103</xdr:rowOff>
    </xdr:from>
    <xdr:to>
      <xdr:col>76</xdr:col>
      <xdr:colOff>73025</xdr:colOff>
      <xdr:row>32</xdr:row>
      <xdr:rowOff>89253</xdr:rowOff>
    </xdr:to>
    <xdr:sp macro="" textlink="">
      <xdr:nvSpPr>
        <xdr:cNvPr id="129" name="楕円 128"/>
        <xdr:cNvSpPr/>
      </xdr:nvSpPr>
      <xdr:spPr>
        <a:xfrm>
          <a:off x="14744700" y="62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137530</xdr:rowOff>
    </xdr:from>
    <xdr:ext cx="340478" cy="259045"/>
    <xdr:sp macro="" textlink="">
      <xdr:nvSpPr>
        <xdr:cNvPr id="130" name="債務償還可能年数該当値テキスト"/>
        <xdr:cNvSpPr txBox="1"/>
      </xdr:nvSpPr>
      <xdr:spPr>
        <a:xfrm>
          <a:off x="14846300" y="62240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70" name="楕円 69"/>
        <xdr:cNvSpPr/>
      </xdr:nvSpPr>
      <xdr:spPr>
        <a:xfrm>
          <a:off x="4584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70502</xdr:rowOff>
    </xdr:from>
    <xdr:ext cx="405111" cy="259045"/>
    <xdr:sp macro="" textlink="">
      <xdr:nvSpPr>
        <xdr:cNvPr id="71" name="【道路】&#10;有形固定資産減価償却率該当値テキスト"/>
        <xdr:cNvSpPr txBox="1"/>
      </xdr:nvSpPr>
      <xdr:spPr>
        <a:xfrm>
          <a:off x="4673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69232</xdr:rowOff>
    </xdr:from>
    <xdr:ext cx="405111" cy="259045"/>
    <xdr:sp macro="" textlink="">
      <xdr:nvSpPr>
        <xdr:cNvPr id="72"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3"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5" name="テキスト ボックス 84"/>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87" name="テキスト ボックス 86"/>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89" name="テキスト ボックス 88"/>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3" name="テキスト ボックス 92"/>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5" name="テキスト ボックス 94"/>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97" name="テキスト ボックス 96"/>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1" name="直線コネクタ 100"/>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2"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3" name="直線コネクタ 102"/>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4"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5" name="直線コネクタ 104"/>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06"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07" name="フローチャート: 判断 106"/>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08" name="フローチャート: 判断 107"/>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09" name="フローチャート: 判断 108"/>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6197</xdr:rowOff>
    </xdr:from>
    <xdr:to>
      <xdr:col>55</xdr:col>
      <xdr:colOff>50800</xdr:colOff>
      <xdr:row>39</xdr:row>
      <xdr:rowOff>107797</xdr:rowOff>
    </xdr:to>
    <xdr:sp macro="" textlink="">
      <xdr:nvSpPr>
        <xdr:cNvPr id="115" name="楕円 114"/>
        <xdr:cNvSpPr/>
      </xdr:nvSpPr>
      <xdr:spPr>
        <a:xfrm>
          <a:off x="10426700" y="66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29074</xdr:rowOff>
    </xdr:from>
    <xdr:ext cx="534377" cy="259045"/>
    <xdr:sp macro="" textlink="">
      <xdr:nvSpPr>
        <xdr:cNvPr id="116" name="【道路】&#10;一人当たり延長該当値テキスト"/>
        <xdr:cNvSpPr txBox="1"/>
      </xdr:nvSpPr>
      <xdr:spPr>
        <a:xfrm>
          <a:off x="105156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54916</xdr:rowOff>
    </xdr:from>
    <xdr:ext cx="534377" cy="259045"/>
    <xdr:sp macro="" textlink="">
      <xdr:nvSpPr>
        <xdr:cNvPr id="11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1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1" name="直線コネクタ 140"/>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2"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3" name="直線コネクタ 142"/>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44"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45" name="直線コネクタ 144"/>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46"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47" name="フローチャート: 判断 146"/>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48" name="フローチャート: 判断 147"/>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49" name="フローチャート: 判断 148"/>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5" name="楕円 154"/>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56" name="【橋りょう・トンネル】&#10;有形固定資産減価償却率該当値テキスト"/>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167911</xdr:rowOff>
    </xdr:from>
    <xdr:ext cx="405111" cy="259045"/>
    <xdr:sp macro="" textlink="">
      <xdr:nvSpPr>
        <xdr:cNvPr id="157"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58"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0" name="直線コネクタ 179"/>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81"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82" name="直線コネクタ 181"/>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83"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84" name="直線コネクタ 183"/>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85"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86" name="フローチャート: 判断 185"/>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87" name="フローチャート: 判断 186"/>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88" name="フローチャート: 判断 187"/>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132462</xdr:rowOff>
    </xdr:from>
    <xdr:to>
      <xdr:col>55</xdr:col>
      <xdr:colOff>50800</xdr:colOff>
      <xdr:row>59</xdr:row>
      <xdr:rowOff>62612</xdr:rowOff>
    </xdr:to>
    <xdr:sp macro="" textlink="">
      <xdr:nvSpPr>
        <xdr:cNvPr id="194" name="楕円 193"/>
        <xdr:cNvSpPr/>
      </xdr:nvSpPr>
      <xdr:spPr>
        <a:xfrm>
          <a:off x="10426700" y="100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155339</xdr:rowOff>
    </xdr:from>
    <xdr:ext cx="599010" cy="259045"/>
    <xdr:sp macro="" textlink="">
      <xdr:nvSpPr>
        <xdr:cNvPr id="195" name="【橋りょう・トンネル】&#10;一人当たり有形固定資産（償却資産）額該当値テキスト"/>
        <xdr:cNvSpPr txBox="1"/>
      </xdr:nvSpPr>
      <xdr:spPr>
        <a:xfrm>
          <a:off x="10515600" y="992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9379</xdr:rowOff>
    </xdr:from>
    <xdr:ext cx="599010" cy="259045"/>
    <xdr:sp macro="" textlink="">
      <xdr:nvSpPr>
        <xdr:cNvPr id="196"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197"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6" name="テキスト ボックス 21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20" name="直線コネクタ 219"/>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21"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2" name="直線コネクタ 221"/>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23"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24" name="直線コネクタ 223"/>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25"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26" name="フローチャート: 判断 225"/>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28" name="フローチャート: 判断 227"/>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34" name="楕円 233"/>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235" name="【公営住宅】&#10;有形固定資産減価償却率該当値テキスト"/>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36"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37"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9" name="テキスト ボックス 24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1" name="テキスト ボックス 25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3" name="テキスト ボックス 25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57" name="直線コネクタ 25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5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59" name="直線コネクタ 25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6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61" name="直線コネクタ 26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6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63" name="フローチャート: 判断 26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64" name="フローチャート: 判断 26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65" name="フローチャート: 判断 26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69025</xdr:rowOff>
    </xdr:from>
    <xdr:to>
      <xdr:col>55</xdr:col>
      <xdr:colOff>50800</xdr:colOff>
      <xdr:row>83</xdr:row>
      <xdr:rowOff>170625</xdr:rowOff>
    </xdr:to>
    <xdr:sp macro="" textlink="">
      <xdr:nvSpPr>
        <xdr:cNvPr id="271" name="楕円 270"/>
        <xdr:cNvSpPr/>
      </xdr:nvSpPr>
      <xdr:spPr>
        <a:xfrm>
          <a:off x="10426700" y="1429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47452</xdr:rowOff>
    </xdr:from>
    <xdr:ext cx="469744" cy="259045"/>
    <xdr:sp macro="" textlink="">
      <xdr:nvSpPr>
        <xdr:cNvPr id="272" name="【公営住宅】&#10;一人当たり面積該当値テキスト"/>
        <xdr:cNvSpPr txBox="1"/>
      </xdr:nvSpPr>
      <xdr:spPr>
        <a:xfrm>
          <a:off x="10515600" y="142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30560</xdr:rowOff>
    </xdr:from>
    <xdr:ext cx="469744" cy="259045"/>
    <xdr:sp macro="" textlink="">
      <xdr:nvSpPr>
        <xdr:cNvPr id="273"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74"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15" name="直線コネクタ 314"/>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18"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320"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329" name="楕円 328"/>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330" name="【認定こども園・幼稚園・保育所】&#10;有形固定資産減価償却率該当値テキスト"/>
        <xdr:cNvSpPr txBox="1"/>
      </xdr:nvSpPr>
      <xdr:spPr>
        <a:xfrm>
          <a:off x="16357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331"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332"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4" name="テキスト ボックス 3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6" name="テキスト ボックス 3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8" name="テキスト ボックス 3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0" name="テキスト ボックス 3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54" name="直線コネクタ 3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56" name="直線コネクタ 3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58" name="直線コネクタ 3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359"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61" name="フローチャート: 判断 3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62" name="フローチャート: 判断 361"/>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368" name="楕円 367"/>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125493</xdr:rowOff>
    </xdr:from>
    <xdr:ext cx="469744" cy="259045"/>
    <xdr:sp macro="" textlink="">
      <xdr:nvSpPr>
        <xdr:cNvPr id="369" name="【認定こども園・幼稚園・保育所】&#10;一人当たり面積該当値テキスト"/>
        <xdr:cNvSpPr txBox="1"/>
      </xdr:nvSpPr>
      <xdr:spPr>
        <a:xfrm>
          <a:off x="22199600" y="681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47515</xdr:rowOff>
    </xdr:from>
    <xdr:ext cx="469744" cy="259045"/>
    <xdr:sp macro="" textlink="">
      <xdr:nvSpPr>
        <xdr:cNvPr id="370"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371"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2" name="テキスト ボックス 3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4" name="テキスト ボックス 3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4" name="テキスト ボックス 3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98" name="直線コネクタ 397"/>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99"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00" name="直線コネクタ 399"/>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01"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02" name="直線コネクタ 401"/>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03"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04" name="フローチャート: 判断 4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05" name="フローチャート: 判断 404"/>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06" name="フローチャート: 判断 405"/>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412" name="楕円 411"/>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413" name="【学校施設】&#10;有形固定資産減価償却率該当値テキスト"/>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380</xdr:rowOff>
    </xdr:from>
    <xdr:ext cx="405111" cy="259045"/>
    <xdr:sp macro="" textlink="">
      <xdr:nvSpPr>
        <xdr:cNvPr id="414"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15"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8" name="テキスト ボックス 4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0" name="テキスト ボックス 4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2" name="テキスト ボックス 4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4" name="テキスト ボックス 4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6" name="テキスト ボックス 4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40" name="直線コネクタ 439"/>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41"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42" name="直線コネクタ 441"/>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43"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45"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46" name="フローチャート: 判断 445"/>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47" name="フローチャート: 判断 446"/>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48" name="フローチャート: 判断 447"/>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67310</xdr:rowOff>
    </xdr:from>
    <xdr:to>
      <xdr:col>116</xdr:col>
      <xdr:colOff>114300</xdr:colOff>
      <xdr:row>60</xdr:row>
      <xdr:rowOff>168910</xdr:rowOff>
    </xdr:to>
    <xdr:sp macro="" textlink="">
      <xdr:nvSpPr>
        <xdr:cNvPr id="454" name="楕円 453"/>
        <xdr:cNvSpPr/>
      </xdr:nvSpPr>
      <xdr:spPr>
        <a:xfrm>
          <a:off x="22110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90187</xdr:rowOff>
    </xdr:from>
    <xdr:ext cx="469744" cy="259045"/>
    <xdr:sp macro="" textlink="">
      <xdr:nvSpPr>
        <xdr:cNvPr id="455" name="【学校施設】&#10;一人当たり面積該当値テキスト"/>
        <xdr:cNvSpPr txBox="1"/>
      </xdr:nvSpPr>
      <xdr:spPr>
        <a:xfrm>
          <a:off x="22199600"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151909</xdr:rowOff>
    </xdr:from>
    <xdr:ext cx="469744" cy="259045"/>
    <xdr:sp macro="" textlink="">
      <xdr:nvSpPr>
        <xdr:cNvPr id="456"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57"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82" name="直線コネクタ 481"/>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83"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487" name="【児童館】&#10;有形固定資産減価償却率平均値テキスト"/>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65405</xdr:rowOff>
    </xdr:from>
    <xdr:to>
      <xdr:col>85</xdr:col>
      <xdr:colOff>177800</xdr:colOff>
      <xdr:row>84</xdr:row>
      <xdr:rowOff>167005</xdr:rowOff>
    </xdr:to>
    <xdr:sp macro="" textlink="">
      <xdr:nvSpPr>
        <xdr:cNvPr id="496" name="楕円 495"/>
        <xdr:cNvSpPr/>
      </xdr:nvSpPr>
      <xdr:spPr>
        <a:xfrm>
          <a:off x="16268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43832</xdr:rowOff>
    </xdr:from>
    <xdr:ext cx="405111" cy="259045"/>
    <xdr:sp macro="" textlink="">
      <xdr:nvSpPr>
        <xdr:cNvPr id="497" name="【児童館】&#10;有形固定資産減価償却率該当値テキスト"/>
        <xdr:cNvSpPr txBox="1"/>
      </xdr:nvSpPr>
      <xdr:spPr>
        <a:xfrm>
          <a:off x="16357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10177</xdr:rowOff>
    </xdr:from>
    <xdr:ext cx="405111" cy="259045"/>
    <xdr:sp macro="" textlink="">
      <xdr:nvSpPr>
        <xdr:cNvPr id="498"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99"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23" name="直線コネクタ 522"/>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2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26"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2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76200</xdr:rowOff>
    </xdr:from>
    <xdr:to>
      <xdr:col>116</xdr:col>
      <xdr:colOff>114300</xdr:colOff>
      <xdr:row>79</xdr:row>
      <xdr:rowOff>6350</xdr:rowOff>
    </xdr:to>
    <xdr:sp macro="" textlink="">
      <xdr:nvSpPr>
        <xdr:cNvPr id="537" name="楕円 536"/>
        <xdr:cNvSpPr/>
      </xdr:nvSpPr>
      <xdr:spPr>
        <a:xfrm>
          <a:off x="221107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538" name="【児童館】&#10;一人当たり面積該当値テキスト"/>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111777</xdr:rowOff>
    </xdr:from>
    <xdr:ext cx="469744" cy="259045"/>
    <xdr:sp macro="" textlink="">
      <xdr:nvSpPr>
        <xdr:cNvPr id="539"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40"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3" name="直線コネクタ 562"/>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4"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5" name="直線コネクタ 564"/>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6"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568"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70" name="フローチャート: 判断 569"/>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1" name="フローチャート: 判断 570"/>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39115</xdr:rowOff>
    </xdr:from>
    <xdr:to>
      <xdr:col>85</xdr:col>
      <xdr:colOff>177800</xdr:colOff>
      <xdr:row>104</xdr:row>
      <xdr:rowOff>140715</xdr:rowOff>
    </xdr:to>
    <xdr:sp macro="" textlink="">
      <xdr:nvSpPr>
        <xdr:cNvPr id="577" name="楕円 576"/>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61992</xdr:rowOff>
    </xdr:from>
    <xdr:ext cx="405111" cy="259045"/>
    <xdr:sp macro="" textlink="">
      <xdr:nvSpPr>
        <xdr:cNvPr id="578" name="【公民館】&#10;有形固定資産減価償却率該当値テキスト"/>
        <xdr:cNvSpPr txBox="1"/>
      </xdr:nvSpPr>
      <xdr:spPr>
        <a:xfrm>
          <a:off x="16357600" y="177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56659</xdr:rowOff>
    </xdr:from>
    <xdr:ext cx="405111" cy="259045"/>
    <xdr:sp macro="" textlink="">
      <xdr:nvSpPr>
        <xdr:cNvPr id="579"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80"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6" name="直線コネクタ 605"/>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7"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8" name="直線コネクタ 60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9"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0" name="直線コネクタ 609"/>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11"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2" name="フローチャート: 判断 611"/>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3" name="フローチャート: 判断 612"/>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4" name="フローチャート: 判断 613"/>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20" name="楕円 619"/>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621" name="【公民館】&#10;一人当たり面積該当値テキスト"/>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171285</xdr:rowOff>
    </xdr:from>
    <xdr:ext cx="469744" cy="259045"/>
    <xdr:sp macro="" textlink="">
      <xdr:nvSpPr>
        <xdr:cNvPr id="622"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3"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類似団体と比較して特に有形固定資産償却費率が高くなっている施設は、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である。公営住宅については、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と高く、公共施設総合管理計画及び個別施設計画に基づく、施設の集約化・複合化に取り組んでいくこととなる。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72" name="直線コネクタ 71"/>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7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74" name="直線コネクタ 7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75"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76" name="直線コネクタ 75"/>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77"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78" name="フローチャート: 判断 77"/>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79" name="フローチャート: 判断 78"/>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29227</xdr:rowOff>
    </xdr:from>
    <xdr:ext cx="405111" cy="259045"/>
    <xdr:sp macro="" textlink="">
      <xdr:nvSpPr>
        <xdr:cNvPr id="80"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81" name="フローチャート: 判断 80"/>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74947</xdr:rowOff>
    </xdr:from>
    <xdr:ext cx="405111" cy="259045"/>
    <xdr:sp macro="" textlink="">
      <xdr:nvSpPr>
        <xdr:cNvPr id="8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57785</xdr:rowOff>
    </xdr:from>
    <xdr:to>
      <xdr:col>24</xdr:col>
      <xdr:colOff>114300</xdr:colOff>
      <xdr:row>63</xdr:row>
      <xdr:rowOff>159385</xdr:rowOff>
    </xdr:to>
    <xdr:sp macro="" textlink="">
      <xdr:nvSpPr>
        <xdr:cNvPr id="88" name="楕円 87"/>
        <xdr:cNvSpPr/>
      </xdr:nvSpPr>
      <xdr:spPr>
        <a:xfrm>
          <a:off x="4584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144162</xdr:rowOff>
    </xdr:from>
    <xdr:ext cx="405111" cy="259045"/>
    <xdr:sp macro="" textlink="">
      <xdr:nvSpPr>
        <xdr:cNvPr id="89" name="【体育館・プール】&#10;有形固定資産減価償却率該当値テキスト"/>
        <xdr:cNvSpPr txBox="1"/>
      </xdr:nvSpPr>
      <xdr:spPr>
        <a:xfrm>
          <a:off x="4673600" y="1077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09" name="直線コネクタ 108"/>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10"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11" name="直線コネクタ 110"/>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12"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13" name="直線コネクタ 112"/>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14"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15" name="フローチャート: 判断 114"/>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16" name="フローチャート: 判断 115"/>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17"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18" name="フローチャート: 判断 117"/>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19"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56642</xdr:rowOff>
    </xdr:from>
    <xdr:to>
      <xdr:col>55</xdr:col>
      <xdr:colOff>50800</xdr:colOff>
      <xdr:row>62</xdr:row>
      <xdr:rowOff>158242</xdr:rowOff>
    </xdr:to>
    <xdr:sp macro="" textlink="">
      <xdr:nvSpPr>
        <xdr:cNvPr id="125" name="楕円 124"/>
        <xdr:cNvSpPr/>
      </xdr:nvSpPr>
      <xdr:spPr>
        <a:xfrm>
          <a:off x="10426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155656</xdr:rowOff>
    </xdr:from>
    <xdr:ext cx="469744" cy="259045"/>
    <xdr:sp macro="" textlink="">
      <xdr:nvSpPr>
        <xdr:cNvPr id="126" name="【体育館・プール】&#10;一人当たり面積該当値テキスト"/>
        <xdr:cNvSpPr txBox="1"/>
      </xdr:nvSpPr>
      <xdr:spPr>
        <a:xfrm>
          <a:off x="10515600"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38" name="直線コネクタ 13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39" name="テキスト ボックス 13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0" name="直線コネクタ 13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1" name="テキスト ボックス 14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2" name="直線コネクタ 14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3" name="テキスト ボックス 14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4" name="直線コネクタ 14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5" name="テキスト ボックス 14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7" name="テキスト ボックス 1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149" name="直線コネクタ 148"/>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150"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151" name="直線コネクタ 150"/>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152"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153" name="直線コネクタ 152"/>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110762</xdr:rowOff>
    </xdr:from>
    <xdr:ext cx="405111" cy="259045"/>
    <xdr:sp macro="" textlink="">
      <xdr:nvSpPr>
        <xdr:cNvPr id="154" name="【福祉施設】&#10;有形固定資産減価償却率平均値テキスト"/>
        <xdr:cNvSpPr txBox="1"/>
      </xdr:nvSpPr>
      <xdr:spPr>
        <a:xfrm>
          <a:off x="4673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155" name="フローチャート: 判断 154"/>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156" name="フローチャート: 判断 155"/>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157"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158" name="フローチャート: 判断 15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159"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99313</xdr:rowOff>
    </xdr:from>
    <xdr:to>
      <xdr:col>24</xdr:col>
      <xdr:colOff>114300</xdr:colOff>
      <xdr:row>84</xdr:row>
      <xdr:rowOff>29463</xdr:rowOff>
    </xdr:to>
    <xdr:sp macro="" textlink="">
      <xdr:nvSpPr>
        <xdr:cNvPr id="165" name="楕円 164"/>
        <xdr:cNvSpPr/>
      </xdr:nvSpPr>
      <xdr:spPr>
        <a:xfrm>
          <a:off x="4584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77740</xdr:rowOff>
    </xdr:from>
    <xdr:ext cx="405111" cy="259045"/>
    <xdr:sp macro="" textlink="">
      <xdr:nvSpPr>
        <xdr:cNvPr id="166" name="【福祉施設】&#10;有形固定資産減価償却率該当値テキスト"/>
        <xdr:cNvSpPr txBox="1"/>
      </xdr:nvSpPr>
      <xdr:spPr>
        <a:xfrm>
          <a:off x="4673600"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7" name="直線コネクタ 1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78" name="テキスト ボックス 1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79" name="直線コネクタ 1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0" name="テキスト ボックス 1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1" name="直線コネクタ 1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2" name="テキスト ボックス 1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3" name="直線コネクタ 1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4" name="テキスト ボックス 1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5" name="直線コネクタ 1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6" name="テキスト ボックス 1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190" name="直線コネクタ 189"/>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191"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192" name="直線コネクタ 191"/>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19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194" name="直線コネクタ 19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195"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196" name="フローチャート: 判断 195"/>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197" name="フローチャート: 判断 196"/>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198"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199" name="フローチャート: 判断 198"/>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00"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06" name="楕円 205"/>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91457</xdr:rowOff>
    </xdr:from>
    <xdr:ext cx="469744" cy="259045"/>
    <xdr:sp macro="" textlink="">
      <xdr:nvSpPr>
        <xdr:cNvPr id="207" name="【福祉施設】&#10;一人当たり面積該当値テキスト"/>
        <xdr:cNvSpPr txBox="1"/>
      </xdr:nvSpPr>
      <xdr:spPr>
        <a:xfrm>
          <a:off x="10515600"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7" name="正方形/長方形 2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48" name="テキスト ボックス 2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49" name="直線コネクタ 2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50" name="テキスト ボックス 2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51" name="直線コネクタ 25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52" name="テキスト ボックス 25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53" name="直線コネクタ 25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54" name="テキスト ボックス 25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55" name="直線コネクタ 25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56" name="テキスト ボックス 25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57" name="直線コネクタ 25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58" name="テキスト ボックス 25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59" name="直線コネクタ 25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60" name="テキスト ボックス 25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61" name="直線コネクタ 26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62" name="テキスト ボックス 26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3" name="直線コネクタ 2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64" name="テキスト ボックス 2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266" name="直線コネクタ 265"/>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267"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268" name="直線コネクタ 267"/>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269"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70" name="直線コネクタ 26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271" name="【保健センター・保健所】&#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272" name="フローチャート: 判断 271"/>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273" name="フローチャート: 判断 27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49365</xdr:rowOff>
    </xdr:from>
    <xdr:ext cx="405111" cy="259045"/>
    <xdr:sp macro="" textlink="">
      <xdr:nvSpPr>
        <xdr:cNvPr id="274" name="n_1aveValue【保健センター・保健所】&#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275" name="フローチャート: 判断 27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111414</xdr:rowOff>
    </xdr:from>
    <xdr:ext cx="405111" cy="259045"/>
    <xdr:sp macro="" textlink="">
      <xdr:nvSpPr>
        <xdr:cNvPr id="276"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77" name="テキスト ボックス 2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78" name="テキスト ボックス 2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79" name="テキスト ボックス 2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0" name="テキスト ボックス 2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1" name="テキスト ボックス 2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68399</xdr:rowOff>
    </xdr:from>
    <xdr:to>
      <xdr:col>85</xdr:col>
      <xdr:colOff>177800</xdr:colOff>
      <xdr:row>63</xdr:row>
      <xdr:rowOff>169999</xdr:rowOff>
    </xdr:to>
    <xdr:sp macro="" textlink="">
      <xdr:nvSpPr>
        <xdr:cNvPr id="282" name="楕円 281"/>
        <xdr:cNvSpPr/>
      </xdr:nvSpPr>
      <xdr:spPr>
        <a:xfrm>
          <a:off x="162687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154776</xdr:rowOff>
    </xdr:from>
    <xdr:ext cx="405111" cy="259045"/>
    <xdr:sp macro="" textlink="">
      <xdr:nvSpPr>
        <xdr:cNvPr id="283" name="【保健センター・保健所】&#10;有形固定資産減価償却率該当値テキスト"/>
        <xdr:cNvSpPr txBox="1"/>
      </xdr:nvSpPr>
      <xdr:spPr>
        <a:xfrm>
          <a:off x="16357600" y="1078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4" name="正方形/長方形 2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5" name="正方形/長方形 2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6" name="正方形/長方形 2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7" name="正方形/長方形 2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8" name="正方形/長方形 2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9" name="正方形/長方形 2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0" name="正方形/長方形 2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1" name="正方形/長方形 2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2" name="テキスト ボックス 2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3" name="直線コネクタ 2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94" name="直線コネクタ 2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95" name="テキスト ボックス 2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96" name="直線コネクタ 2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97" name="テキスト ボックス 2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98" name="直線コネクタ 2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99" name="テキスト ボックス 2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00" name="直線コネクタ 2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01" name="テキスト ボックス 3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02" name="直線コネクタ 3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03" name="テキスト ボックス 3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4" name="直線コネクタ 3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5" name="テキスト ボックス 3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307" name="直線コネクタ 306"/>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308"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309" name="直線コネクタ 308"/>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10"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11" name="直線コネクタ 310"/>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312"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313" name="フローチャート: 判断 31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314" name="フローチャート: 判断 313"/>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315"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316" name="フローチャート: 判断 315"/>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317"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18" name="テキスト ボックス 3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19" name="テキスト ボックス 3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0" name="テキスト ボックス 3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1" name="テキスト ボックス 3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2" name="テキスト ボックス 3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323" name="楕円 322"/>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99077</xdr:rowOff>
    </xdr:from>
    <xdr:ext cx="469744" cy="259045"/>
    <xdr:sp macro="" textlink="">
      <xdr:nvSpPr>
        <xdr:cNvPr id="324" name="【保健センター・保健所】&#10;一人当たり面積該当値テキスト"/>
        <xdr:cNvSpPr txBox="1"/>
      </xdr:nvSpPr>
      <xdr:spPr>
        <a:xfrm>
          <a:off x="22199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35" name="テキスト ボックス 3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6" name="直線コネクタ 3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37" name="テキスト ボックス 3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8" name="直線コネクタ 3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9" name="テキスト ボックス 3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0" name="直線コネクタ 3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1" name="テキスト ボックス 3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2" name="直線コネクタ 3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3" name="テキスト ボックス 3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4" name="直線コネクタ 3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45" name="テキスト ボックス 34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7" name="テキスト ボックス 3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349" name="直線コネクタ 348"/>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350"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351" name="直線コネクタ 350"/>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52"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3" name="直線コネクタ 3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354"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355" name="フローチャート: 判断 354"/>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356" name="フローチャート: 判断 355"/>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357"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358" name="フローチャート: 判断 357"/>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359"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0" name="テキスト ボックス 3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1" name="テキスト ボックス 3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2" name="テキスト ボックス 3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3" name="テキスト ボックス 3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4" name="テキスト ボックス 3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365" name="楕円 364"/>
        <xdr:cNvSpPr/>
      </xdr:nvSpPr>
      <xdr:spPr>
        <a:xfrm>
          <a:off x="16268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132097</xdr:rowOff>
    </xdr:from>
    <xdr:ext cx="405111" cy="259045"/>
    <xdr:sp macro="" textlink="">
      <xdr:nvSpPr>
        <xdr:cNvPr id="366" name="【消防施設】&#10;有形固定資産減価償却率該当値テキスト"/>
        <xdr:cNvSpPr txBox="1"/>
      </xdr:nvSpPr>
      <xdr:spPr>
        <a:xfrm>
          <a:off x="16357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7" name="正方形/長方形 3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8" name="正方形/長方形 3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9" name="正方形/長方形 3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0" name="正方形/長方形 3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1" name="正方形/長方形 3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2" name="正方形/長方形 3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3" name="正方形/長方形 3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4" name="正方形/長方形 3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5" name="テキスト ボックス 3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6" name="直線コネクタ 3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7" name="直線コネクタ 3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8" name="テキスト ボックス 3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9" name="直線コネクタ 3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0" name="テキスト ボックス 3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1" name="直線コネクタ 3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2" name="テキスト ボックス 3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3" name="直線コネクタ 3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4" name="テキスト ボックス 3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5" name="直線コネクタ 3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6" name="テキスト ボックス 3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7" name="直線コネクタ 3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8" name="テキスト ボックス 3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390" name="直線コネクタ 389"/>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391"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392" name="直線コネクタ 391"/>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393"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394" name="直線コネクタ 393"/>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395"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396" name="フローチャート: 判断 395"/>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397" name="フローチャート: 判断 396"/>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39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399" name="フローチャート: 判断 398"/>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82566</xdr:rowOff>
    </xdr:from>
    <xdr:ext cx="469744" cy="259045"/>
    <xdr:sp macro="" textlink="">
      <xdr:nvSpPr>
        <xdr:cNvPr id="400"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1" name="テキスト ボックス 4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2" name="テキスト ボックス 4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3" name="テキスト ボックス 4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4" name="テキスト ボックス 4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5" name="テキスト ボックス 4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163830</xdr:rowOff>
    </xdr:from>
    <xdr:to>
      <xdr:col>116</xdr:col>
      <xdr:colOff>114300</xdr:colOff>
      <xdr:row>86</xdr:row>
      <xdr:rowOff>93980</xdr:rowOff>
    </xdr:to>
    <xdr:sp macro="" textlink="">
      <xdr:nvSpPr>
        <xdr:cNvPr id="406" name="楕円 405"/>
        <xdr:cNvSpPr/>
      </xdr:nvSpPr>
      <xdr:spPr>
        <a:xfrm>
          <a:off x="221107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82567</xdr:rowOff>
    </xdr:from>
    <xdr:ext cx="469744" cy="259045"/>
    <xdr:sp macro="" textlink="">
      <xdr:nvSpPr>
        <xdr:cNvPr id="407" name="【消防施設】&#10;一人当たり面積該当値テキスト"/>
        <xdr:cNvSpPr txBox="1"/>
      </xdr:nvSpPr>
      <xdr:spPr>
        <a:xfrm>
          <a:off x="22199600" y="146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8" name="正方形/長方形 4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9" name="正方形/長方形 4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0" name="正方形/長方形 4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1" name="正方形/長方形 4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2" name="正方形/長方形 4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3" name="正方形/長方形 4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4" name="正方形/長方形 4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5" name="正方形/長方形 4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6" name="テキスト ボックス 4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7" name="直線コネクタ 4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8" name="直線コネクタ 4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9" name="テキスト ボックス 4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0" name="直線コネクタ 4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1" name="テキスト ボックス 4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2" name="直線コネクタ 4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3" name="テキスト ボックス 4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4" name="直線コネクタ 4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5" name="テキスト ボックス 4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6" name="直線コネクタ 4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7" name="テキスト ボックス 4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8" name="直線コネクタ 4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9" name="テキスト ボックス 4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1" name="テキスト ボックス 4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33" name="直線コネクタ 432"/>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34"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35" name="直線コネクタ 434"/>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3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37" name="直線コネクタ 43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38"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39" name="フローチャート: 判断 438"/>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40" name="フローチャート: 判断 439"/>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97807</xdr:rowOff>
    </xdr:from>
    <xdr:ext cx="405111" cy="259045"/>
    <xdr:sp macro="" textlink="">
      <xdr:nvSpPr>
        <xdr:cNvPr id="441"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442" name="フローチャート: 判断 441"/>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130464</xdr:rowOff>
    </xdr:from>
    <xdr:ext cx="405111" cy="259045"/>
    <xdr:sp macro="" textlink="">
      <xdr:nvSpPr>
        <xdr:cNvPr id="443"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4" name="テキスト ボックス 4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79284</xdr:rowOff>
    </xdr:from>
    <xdr:to>
      <xdr:col>85</xdr:col>
      <xdr:colOff>177800</xdr:colOff>
      <xdr:row>101</xdr:row>
      <xdr:rowOff>9434</xdr:rowOff>
    </xdr:to>
    <xdr:sp macro="" textlink="">
      <xdr:nvSpPr>
        <xdr:cNvPr id="449" name="楕円 448"/>
        <xdr:cNvSpPr/>
      </xdr:nvSpPr>
      <xdr:spPr>
        <a:xfrm>
          <a:off x="162687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102161</xdr:rowOff>
    </xdr:from>
    <xdr:ext cx="405111" cy="259045"/>
    <xdr:sp macro="" textlink="">
      <xdr:nvSpPr>
        <xdr:cNvPr id="450" name="【庁舎】&#10;有形固定資産減価償却率該当値テキスト"/>
        <xdr:cNvSpPr txBox="1"/>
      </xdr:nvSpPr>
      <xdr:spPr>
        <a:xfrm>
          <a:off x="16357600" y="1707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9" name="テキスト ボックス 4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0" name="直線コネクタ 4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1" name="直線コネクタ 4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2" name="テキスト ボックス 4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3" name="直線コネクタ 4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4" name="テキスト ボックス 4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5" name="直線コネクタ 4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6" name="テキスト ボックス 4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7" name="直線コネクタ 4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8" name="テキスト ボックス 4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9" name="直線コネクタ 4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0" name="テキスト ボックス 4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1" name="直線コネクタ 4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2" name="テキスト ボックス 4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474" name="直線コネクタ 473"/>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475"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476" name="直線コネクタ 475"/>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477"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478" name="直線コネクタ 477"/>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479"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480" name="フローチャート: 判断 479"/>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481" name="フローチャート: 判断 480"/>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48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483" name="フローチャート: 判断 482"/>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484"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5" name="テキスト ボックス 4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6" name="テキスト ボックス 4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7" name="テキスト ボックス 4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8" name="テキスト ボックス 4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9" name="テキスト ボックス 4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490" name="楕円 489"/>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491" name="【庁舎】&#10;一人当たり面積該当値テキスト"/>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類似団体と比較して特に有形固定資産償却費率が高くなっている施設は、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と高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現在、役場周辺の防災拠点整備に合わせ庁舎建替計画を進めており、令和２年度に実施設計に着手する計画となっている。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全国平均および福島県平均を大きく上回</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前後を推移している。今後、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地方税収入は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地方法人税所得割等の税率改正に伴い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減少傾向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が見込まれるため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、収納率向上や企業誘致等により、再度、税収増加を図り、歳入の確保に努める。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153811</xdr:rowOff>
    </xdr:to>
    <xdr:cxnSp macro="">
      <xdr:nvCxnSpPr>
        <xdr:cNvPr id="72" name="直線コネクタ 71"/>
        <xdr:cNvCxnSpPr/>
      </xdr:nvCxnSpPr>
      <xdr:spPr>
        <a:xfrm flipV="1">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140405</xdr:rowOff>
    </xdr:to>
    <xdr:cxnSp macro="">
      <xdr:nvCxnSpPr>
        <xdr:cNvPr id="78" name="直線コネクタ 77"/>
        <xdr:cNvCxnSpPr/>
      </xdr:nvCxnSpPr>
      <xdr:spPr>
        <a:xfrm>
          <a:off x="1447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138289</xdr:rowOff>
    </xdr:from>
    <xdr:to>
      <xdr:col>11</xdr:col>
      <xdr:colOff>82550</xdr:colOff>
      <xdr:row>44</xdr:row>
      <xdr:rowOff>68439</xdr:rowOff>
    </xdr:to>
    <xdr:sp macro="" textlink="">
      <xdr:nvSpPr>
        <xdr:cNvPr id="79" name="フローチャート: 判断 78"/>
        <xdr:cNvSpPr/>
      </xdr:nvSpPr>
      <xdr:spPr>
        <a:xfrm>
          <a:off x="2286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80" name="テキスト ボックス 79"/>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81" name="フローチャート: 判断 80"/>
        <xdr:cNvSpPr/>
      </xdr:nvSpPr>
      <xdr:spPr>
        <a:xfrm>
          <a:off x="1397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82" name="テキスト ボックス 81"/>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昨年度と比較すると</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改善している。前年度の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数値上昇の要因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内</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立地企業の法人税納税額の大幅減</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であったが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今年度については、その減収分が普通交付税で措置され、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経常収支比率を算出する際の分母である経常充当一般財源が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したことが要因である。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年度については、法人税収の改善が見込まれるが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、より一層の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事務の効率化、経費の抑制に努めるとともに、財源となる税収の向上を図ることで数値の改善に努める。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66</xdr:row>
      <xdr:rowOff>38312</xdr:rowOff>
    </xdr:to>
    <xdr:cxnSp macro="">
      <xdr:nvCxnSpPr>
        <xdr:cNvPr id="132" name="直線コネクタ 131"/>
        <xdr:cNvCxnSpPr/>
      </xdr:nvCxnSpPr>
      <xdr:spPr>
        <a:xfrm flipV="1">
          <a:off x="4114800" y="11048365"/>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66</xdr:row>
      <xdr:rowOff>38312</xdr:rowOff>
    </xdr:to>
    <xdr:cxnSp macro="">
      <xdr:nvCxnSpPr>
        <xdr:cNvPr id="135" name="直線コネクタ 134"/>
        <xdr:cNvCxnSpPr/>
      </xdr:nvCxnSpPr>
      <xdr:spPr>
        <a:xfrm>
          <a:off x="3225800" y="11044344"/>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71544</xdr:rowOff>
    </xdr:to>
    <xdr:cxnSp macro="">
      <xdr:nvCxnSpPr>
        <xdr:cNvPr id="138" name="直線コネクタ 137"/>
        <xdr:cNvCxnSpPr/>
      </xdr:nvCxnSpPr>
      <xdr:spPr>
        <a:xfrm>
          <a:off x="2336800" y="1097597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99695</xdr:rowOff>
    </xdr:to>
    <xdr:cxnSp macro="">
      <xdr:nvCxnSpPr>
        <xdr:cNvPr id="141" name="直線コネクタ 140"/>
        <xdr:cNvCxnSpPr/>
      </xdr:nvCxnSpPr>
      <xdr:spPr>
        <a:xfrm flipV="1">
          <a:off x="1447800" y="109759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2" name="フローチャート: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44" name="フローチャート: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84260</xdr:rowOff>
    </xdr:from>
    <xdr:ext cx="762000" cy="259045"/>
    <xdr:sp macro="" textlink="">
      <xdr:nvSpPr>
        <xdr:cNvPr id="145" name="テキスト ボックス 144"/>
        <xdr:cNvSpPr txBox="1"/>
      </xdr:nvSpPr>
      <xdr:spPr>
        <a:xfrm>
          <a:off x="1066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51" name="楕円 150"/>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41292</xdr:rowOff>
    </xdr:from>
    <xdr:ext cx="762000" cy="259045"/>
    <xdr:sp macro="" textlink="">
      <xdr:nvSpPr>
        <xdr:cNvPr id="152" name="財政構造の弾力性該当値テキスト"/>
        <xdr:cNvSpPr txBox="1"/>
      </xdr:nvSpPr>
      <xdr:spPr>
        <a:xfrm>
          <a:off x="50419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158962</xdr:rowOff>
    </xdr:from>
    <xdr:to>
      <xdr:col>19</xdr:col>
      <xdr:colOff>184150</xdr:colOff>
      <xdr:row>66</xdr:row>
      <xdr:rowOff>89112</xdr:rowOff>
    </xdr:to>
    <xdr:sp macro="" textlink="">
      <xdr:nvSpPr>
        <xdr:cNvPr id="153" name="楕円 152"/>
        <xdr:cNvSpPr/>
      </xdr:nvSpPr>
      <xdr:spPr>
        <a:xfrm>
          <a:off x="4064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73889</xdr:rowOff>
    </xdr:from>
    <xdr:ext cx="736600" cy="259045"/>
    <xdr:sp macro="" textlink="">
      <xdr:nvSpPr>
        <xdr:cNvPr id="154" name="テキスト ボックス 153"/>
        <xdr:cNvSpPr txBox="1"/>
      </xdr:nvSpPr>
      <xdr:spPr>
        <a:xfrm>
          <a:off x="3733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5" name="楕円 154"/>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6" name="テキスト ボックス 155"/>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7" name="楕円 156"/>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64152</xdr:rowOff>
    </xdr:from>
    <xdr:ext cx="762000" cy="259045"/>
    <xdr:sp macro="" textlink="">
      <xdr:nvSpPr>
        <xdr:cNvPr id="158" name="テキスト ボックス 157"/>
        <xdr:cNvSpPr txBox="1"/>
      </xdr:nvSpPr>
      <xdr:spPr>
        <a:xfrm>
          <a:off x="1955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9" name="楕円 158"/>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60" name="テキスト ボックス 159"/>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が大幅に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したため、一人当たりの金額が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増減について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は、放射性物質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の住宅</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除染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に伴う業務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の事業費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大きく影響し、平成２４年度から実施してきた住宅除染が前年度でほぼ</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完了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したことが最大の要因である。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全国平均、県平均と比較するとまだ高い数字となっているが、今後、公共施設の除染、仮仮置場の除染業務委託の減少に伴い、減少するものと思われます。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13326</xdr:rowOff>
    </xdr:from>
    <xdr:to>
      <xdr:col>23</xdr:col>
      <xdr:colOff>133350</xdr:colOff>
      <xdr:row>82</xdr:row>
      <xdr:rowOff>166864</xdr:rowOff>
    </xdr:to>
    <xdr:cxnSp macro="">
      <xdr:nvCxnSpPr>
        <xdr:cNvPr id="189" name="直線コネクタ 188"/>
        <xdr:cNvCxnSpPr/>
      </xdr:nvCxnSpPr>
      <xdr:spPr>
        <a:xfrm flipV="1">
          <a:off x="4953000" y="13900776"/>
          <a:ext cx="0" cy="324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138941</xdr:rowOff>
    </xdr:from>
    <xdr:ext cx="762000" cy="259045"/>
    <xdr:sp macro="" textlink="">
      <xdr:nvSpPr>
        <xdr:cNvPr id="190" name="人件費・物件費等の状況最小値テキスト"/>
        <xdr:cNvSpPr txBox="1"/>
      </xdr:nvSpPr>
      <xdr:spPr>
        <a:xfrm>
          <a:off x="5041900" y="1419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166864</xdr:rowOff>
    </xdr:from>
    <xdr:to>
      <xdr:col>24</xdr:col>
      <xdr:colOff>12700</xdr:colOff>
      <xdr:row>82</xdr:row>
      <xdr:rowOff>166864</xdr:rowOff>
    </xdr:to>
    <xdr:cxnSp macro="">
      <xdr:nvCxnSpPr>
        <xdr:cNvPr id="191" name="直線コネクタ 190"/>
        <xdr:cNvCxnSpPr/>
      </xdr:nvCxnSpPr>
      <xdr:spPr>
        <a:xfrm>
          <a:off x="4864100" y="1422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99703</xdr:rowOff>
    </xdr:from>
    <xdr:ext cx="762000" cy="259045"/>
    <xdr:sp macro="" textlink="">
      <xdr:nvSpPr>
        <xdr:cNvPr id="192" name="人件費・物件費等の状況最大値テキスト"/>
        <xdr:cNvSpPr txBox="1"/>
      </xdr:nvSpPr>
      <xdr:spPr>
        <a:xfrm>
          <a:off x="5041900" y="136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13326</xdr:rowOff>
    </xdr:from>
    <xdr:to>
      <xdr:col>24</xdr:col>
      <xdr:colOff>12700</xdr:colOff>
      <xdr:row>81</xdr:row>
      <xdr:rowOff>13326</xdr:rowOff>
    </xdr:to>
    <xdr:cxnSp macro="">
      <xdr:nvCxnSpPr>
        <xdr:cNvPr id="193" name="直線コネクタ 192"/>
        <xdr:cNvCxnSpPr/>
      </xdr:nvCxnSpPr>
      <xdr:spPr>
        <a:xfrm>
          <a:off x="4864100" y="1390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166864</xdr:rowOff>
    </xdr:from>
    <xdr:to>
      <xdr:col>23</xdr:col>
      <xdr:colOff>133350</xdr:colOff>
      <xdr:row>89</xdr:row>
      <xdr:rowOff>130652</xdr:rowOff>
    </xdr:to>
    <xdr:cxnSp macro="">
      <xdr:nvCxnSpPr>
        <xdr:cNvPr id="194" name="直線コネクタ 193"/>
        <xdr:cNvCxnSpPr/>
      </xdr:nvCxnSpPr>
      <xdr:spPr>
        <a:xfrm flipV="1">
          <a:off x="4114800" y="14225764"/>
          <a:ext cx="838200" cy="11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57627</xdr:rowOff>
    </xdr:from>
    <xdr:ext cx="762000" cy="259045"/>
    <xdr:sp macro="" textlink="">
      <xdr:nvSpPr>
        <xdr:cNvPr id="195" name="人件費・物件費等の状況平均値テキスト"/>
        <xdr:cNvSpPr txBox="1"/>
      </xdr:nvSpPr>
      <xdr:spPr>
        <a:xfrm>
          <a:off x="5041900" y="1377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41100</xdr:rowOff>
    </xdr:from>
    <xdr:to>
      <xdr:col>23</xdr:col>
      <xdr:colOff>184150</xdr:colOff>
      <xdr:row>81</xdr:row>
      <xdr:rowOff>142700</xdr:rowOff>
    </xdr:to>
    <xdr:sp macro="" textlink="">
      <xdr:nvSpPr>
        <xdr:cNvPr id="196" name="フローチャート: 判断 195"/>
        <xdr:cNvSpPr/>
      </xdr:nvSpPr>
      <xdr:spPr>
        <a:xfrm>
          <a:off x="4902200" y="139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100369</xdr:rowOff>
    </xdr:from>
    <xdr:to>
      <xdr:col>19</xdr:col>
      <xdr:colOff>133350</xdr:colOff>
      <xdr:row>89</xdr:row>
      <xdr:rowOff>130652</xdr:rowOff>
    </xdr:to>
    <xdr:cxnSp macro="">
      <xdr:nvCxnSpPr>
        <xdr:cNvPr id="197" name="直線コネクタ 196"/>
        <xdr:cNvCxnSpPr/>
      </xdr:nvCxnSpPr>
      <xdr:spPr>
        <a:xfrm>
          <a:off x="3225800" y="14845069"/>
          <a:ext cx="889000" cy="5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54518</xdr:rowOff>
    </xdr:from>
    <xdr:to>
      <xdr:col>19</xdr:col>
      <xdr:colOff>184150</xdr:colOff>
      <xdr:row>81</xdr:row>
      <xdr:rowOff>156118</xdr:rowOff>
    </xdr:to>
    <xdr:sp macro="" textlink="">
      <xdr:nvSpPr>
        <xdr:cNvPr id="198" name="フローチャート: 判断 197"/>
        <xdr:cNvSpPr/>
      </xdr:nvSpPr>
      <xdr:spPr>
        <a:xfrm>
          <a:off x="40640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166295</xdr:rowOff>
    </xdr:from>
    <xdr:ext cx="736600" cy="259045"/>
    <xdr:sp macro="" textlink="">
      <xdr:nvSpPr>
        <xdr:cNvPr id="199" name="テキスト ボックス 198"/>
        <xdr:cNvSpPr txBox="1"/>
      </xdr:nvSpPr>
      <xdr:spPr>
        <a:xfrm>
          <a:off x="3733800" y="1371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100369</xdr:rowOff>
    </xdr:from>
    <xdr:to>
      <xdr:col>15</xdr:col>
      <xdr:colOff>82550</xdr:colOff>
      <xdr:row>87</xdr:row>
      <xdr:rowOff>162201</xdr:rowOff>
    </xdr:to>
    <xdr:cxnSp macro="">
      <xdr:nvCxnSpPr>
        <xdr:cNvPr id="200" name="直線コネクタ 199"/>
        <xdr:cNvCxnSpPr/>
      </xdr:nvCxnSpPr>
      <xdr:spPr>
        <a:xfrm flipV="1">
          <a:off x="2336800" y="14845069"/>
          <a:ext cx="889000" cy="23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40055</xdr:rowOff>
    </xdr:from>
    <xdr:to>
      <xdr:col>15</xdr:col>
      <xdr:colOff>133350</xdr:colOff>
      <xdr:row>81</xdr:row>
      <xdr:rowOff>141655</xdr:rowOff>
    </xdr:to>
    <xdr:sp macro="" textlink="">
      <xdr:nvSpPr>
        <xdr:cNvPr id="201" name="フローチャート: 判断 200"/>
        <xdr:cNvSpPr/>
      </xdr:nvSpPr>
      <xdr:spPr>
        <a:xfrm>
          <a:off x="3175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151832</xdr:rowOff>
    </xdr:from>
    <xdr:ext cx="762000" cy="259045"/>
    <xdr:sp macro="" textlink="">
      <xdr:nvSpPr>
        <xdr:cNvPr id="202" name="テキスト ボックス 201"/>
        <xdr:cNvSpPr txBox="1"/>
      </xdr:nvSpPr>
      <xdr:spPr>
        <a:xfrm>
          <a:off x="2844800" y="1369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35568</xdr:rowOff>
    </xdr:from>
    <xdr:to>
      <xdr:col>11</xdr:col>
      <xdr:colOff>31750</xdr:colOff>
      <xdr:row>87</xdr:row>
      <xdr:rowOff>162201</xdr:rowOff>
    </xdr:to>
    <xdr:cxnSp macro="">
      <xdr:nvCxnSpPr>
        <xdr:cNvPr id="203" name="直線コネクタ 202"/>
        <xdr:cNvCxnSpPr/>
      </xdr:nvCxnSpPr>
      <xdr:spPr>
        <a:xfrm>
          <a:off x="1447800" y="14608818"/>
          <a:ext cx="889000" cy="4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165534</xdr:rowOff>
    </xdr:from>
    <xdr:to>
      <xdr:col>11</xdr:col>
      <xdr:colOff>82550</xdr:colOff>
      <xdr:row>82</xdr:row>
      <xdr:rowOff>95684</xdr:rowOff>
    </xdr:to>
    <xdr:sp macro="" textlink="">
      <xdr:nvSpPr>
        <xdr:cNvPr id="204" name="フローチャート: 判断 203"/>
        <xdr:cNvSpPr/>
      </xdr:nvSpPr>
      <xdr:spPr>
        <a:xfrm>
          <a:off x="2286000" y="140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105861</xdr:rowOff>
    </xdr:from>
    <xdr:ext cx="762000" cy="259045"/>
    <xdr:sp macro="" textlink="">
      <xdr:nvSpPr>
        <xdr:cNvPr id="205" name="テキスト ボックス 204"/>
        <xdr:cNvSpPr txBox="1"/>
      </xdr:nvSpPr>
      <xdr:spPr>
        <a:xfrm>
          <a:off x="1955800" y="1382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86615</xdr:rowOff>
    </xdr:from>
    <xdr:to>
      <xdr:col>7</xdr:col>
      <xdr:colOff>31750</xdr:colOff>
      <xdr:row>82</xdr:row>
      <xdr:rowOff>16765</xdr:rowOff>
    </xdr:to>
    <xdr:sp macro="" textlink="">
      <xdr:nvSpPr>
        <xdr:cNvPr id="206" name="フローチャート: 判断 205"/>
        <xdr:cNvSpPr/>
      </xdr:nvSpPr>
      <xdr:spPr>
        <a:xfrm>
          <a:off x="1397000" y="1397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26942</xdr:rowOff>
    </xdr:from>
    <xdr:ext cx="762000" cy="259045"/>
    <xdr:sp macro="" textlink="">
      <xdr:nvSpPr>
        <xdr:cNvPr id="207" name="テキスト ボックス 206"/>
        <xdr:cNvSpPr txBox="1"/>
      </xdr:nvSpPr>
      <xdr:spPr>
        <a:xfrm>
          <a:off x="1066800" y="1374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116064</xdr:rowOff>
    </xdr:from>
    <xdr:to>
      <xdr:col>23</xdr:col>
      <xdr:colOff>184150</xdr:colOff>
      <xdr:row>83</xdr:row>
      <xdr:rowOff>46214</xdr:rowOff>
    </xdr:to>
    <xdr:sp macro="" textlink="">
      <xdr:nvSpPr>
        <xdr:cNvPr id="213" name="楕円 212"/>
        <xdr:cNvSpPr/>
      </xdr:nvSpPr>
      <xdr:spPr>
        <a:xfrm>
          <a:off x="4902200" y="141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11941</xdr:rowOff>
    </xdr:from>
    <xdr:ext cx="762000" cy="259045"/>
    <xdr:sp macro="" textlink="">
      <xdr:nvSpPr>
        <xdr:cNvPr id="214" name="人件費・物件費等の状況該当値テキスト"/>
        <xdr:cNvSpPr txBox="1"/>
      </xdr:nvSpPr>
      <xdr:spPr>
        <a:xfrm>
          <a:off x="5041900" y="1407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79852</xdr:rowOff>
    </xdr:from>
    <xdr:to>
      <xdr:col>19</xdr:col>
      <xdr:colOff>184150</xdr:colOff>
      <xdr:row>90</xdr:row>
      <xdr:rowOff>10002</xdr:rowOff>
    </xdr:to>
    <xdr:sp macro="" textlink="">
      <xdr:nvSpPr>
        <xdr:cNvPr id="215" name="楕円 214"/>
        <xdr:cNvSpPr/>
      </xdr:nvSpPr>
      <xdr:spPr>
        <a:xfrm>
          <a:off x="4064000" y="153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166229</xdr:rowOff>
    </xdr:from>
    <xdr:ext cx="736600" cy="259045"/>
    <xdr:sp macro="" textlink="">
      <xdr:nvSpPr>
        <xdr:cNvPr id="216" name="テキスト ボックス 215"/>
        <xdr:cNvSpPr txBox="1"/>
      </xdr:nvSpPr>
      <xdr:spPr>
        <a:xfrm>
          <a:off x="3733800" y="15425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49569</xdr:rowOff>
    </xdr:from>
    <xdr:to>
      <xdr:col>15</xdr:col>
      <xdr:colOff>133350</xdr:colOff>
      <xdr:row>86</xdr:row>
      <xdr:rowOff>151169</xdr:rowOff>
    </xdr:to>
    <xdr:sp macro="" textlink="">
      <xdr:nvSpPr>
        <xdr:cNvPr id="217" name="楕円 216"/>
        <xdr:cNvSpPr/>
      </xdr:nvSpPr>
      <xdr:spPr>
        <a:xfrm>
          <a:off x="3175000" y="14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135946</xdr:rowOff>
    </xdr:from>
    <xdr:ext cx="762000" cy="259045"/>
    <xdr:sp macro="" textlink="">
      <xdr:nvSpPr>
        <xdr:cNvPr id="218" name="テキスト ボックス 217"/>
        <xdr:cNvSpPr txBox="1"/>
      </xdr:nvSpPr>
      <xdr:spPr>
        <a:xfrm>
          <a:off x="2844800" y="1488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111401</xdr:rowOff>
    </xdr:from>
    <xdr:to>
      <xdr:col>11</xdr:col>
      <xdr:colOff>82550</xdr:colOff>
      <xdr:row>88</xdr:row>
      <xdr:rowOff>41551</xdr:rowOff>
    </xdr:to>
    <xdr:sp macro="" textlink="">
      <xdr:nvSpPr>
        <xdr:cNvPr id="219" name="楕円 218"/>
        <xdr:cNvSpPr/>
      </xdr:nvSpPr>
      <xdr:spPr>
        <a:xfrm>
          <a:off x="2286000" y="150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26328</xdr:rowOff>
    </xdr:from>
    <xdr:ext cx="762000" cy="259045"/>
    <xdr:sp macro="" textlink="">
      <xdr:nvSpPr>
        <xdr:cNvPr id="220" name="テキスト ボックス 219"/>
        <xdr:cNvSpPr txBox="1"/>
      </xdr:nvSpPr>
      <xdr:spPr>
        <a:xfrm>
          <a:off x="1955800" y="1511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156218</xdr:rowOff>
    </xdr:from>
    <xdr:to>
      <xdr:col>7</xdr:col>
      <xdr:colOff>31750</xdr:colOff>
      <xdr:row>85</xdr:row>
      <xdr:rowOff>86368</xdr:rowOff>
    </xdr:to>
    <xdr:sp macro="" textlink="">
      <xdr:nvSpPr>
        <xdr:cNvPr id="221" name="楕円 220"/>
        <xdr:cNvSpPr/>
      </xdr:nvSpPr>
      <xdr:spPr>
        <a:xfrm>
          <a:off x="1397000" y="145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71145</xdr:rowOff>
    </xdr:from>
    <xdr:ext cx="762000" cy="259045"/>
    <xdr:sp macro="" textlink="">
      <xdr:nvSpPr>
        <xdr:cNvPr id="222" name="テキスト ボックス 221"/>
        <xdr:cNvSpPr txBox="1"/>
      </xdr:nvSpPr>
      <xdr:spPr>
        <a:xfrm>
          <a:off x="1066800" y="146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類似団体平均を３．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指数については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変化</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は無いが、緩やかに減少している。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職員の定数管理、給与水準、各種手当の総点検を行うなど、より一層の給与の適正化に努める。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51" name="直線コネクタ 250"/>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2"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3" name="直線コネクタ 252"/>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4"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5" name="直線コネクタ 254"/>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6" name="直線コネクタ 255"/>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7"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8" name="フローチャート: 判断 257"/>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93839</xdr:rowOff>
    </xdr:to>
    <xdr:cxnSp macro="">
      <xdr:nvCxnSpPr>
        <xdr:cNvPr id="259" name="直線コネクタ 258"/>
        <xdr:cNvCxnSpPr/>
      </xdr:nvCxnSpPr>
      <xdr:spPr>
        <a:xfrm flipV="1">
          <a:off x="15290800" y="151680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60" name="フローチャート: 判断 259"/>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61" name="テキスト ボックス 260"/>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88</xdr:row>
      <xdr:rowOff>134055</xdr:rowOff>
    </xdr:to>
    <xdr:cxnSp macro="">
      <xdr:nvCxnSpPr>
        <xdr:cNvPr id="262" name="直線コネクタ 261"/>
        <xdr:cNvCxnSpPr/>
      </xdr:nvCxnSpPr>
      <xdr:spPr>
        <a:xfrm flipV="1">
          <a:off x="14401800" y="1518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3" name="フローチャート: 判断 262"/>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4" name="テキスト ボックス 263"/>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88</xdr:row>
      <xdr:rowOff>160866</xdr:rowOff>
    </xdr:to>
    <xdr:cxnSp macro="">
      <xdr:nvCxnSpPr>
        <xdr:cNvPr id="265" name="直線コネクタ 264"/>
        <xdr:cNvCxnSpPr/>
      </xdr:nvCxnSpPr>
      <xdr:spPr>
        <a:xfrm flipV="1">
          <a:off x="13512800" y="152216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6" name="フローチャート: 判断 265"/>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7" name="テキスト ボックス 266"/>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68" name="フローチャート: 判断 267"/>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69" name="テキスト ボックス 268"/>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5" name="楕円 274"/>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6"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7" name="楕円 276"/>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8" name="テキスト ボックス 277"/>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79" name="楕円 278"/>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0" name="テキスト ボックス 279"/>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1" name="楕円 280"/>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2" name="テキスト ボックス 281"/>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3" name="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4" name="テキスト ボックス 283"/>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退職者数に対し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同数以下の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人数</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で職員</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採用を行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い定員管理</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を行ってきた</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数字はほぼ横ばいで推移している。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業務量の増加や団塊世代の退職が見込まれるため、適正な職員数の確保</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するためも同数以上の</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新規雇用を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行っていく必要がある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6" name="直線コネクタ 315"/>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7"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8" name="直線コネクタ 317"/>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9"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20" name="直線コネクタ 319"/>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36649</xdr:rowOff>
    </xdr:to>
    <xdr:cxnSp macro="">
      <xdr:nvCxnSpPr>
        <xdr:cNvPr id="321" name="直線コネクタ 320"/>
        <xdr:cNvCxnSpPr/>
      </xdr:nvCxnSpPr>
      <xdr:spPr>
        <a:xfrm>
          <a:off x="16179800" y="104950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22"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3" name="フローチャート: 判断 322"/>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21137</xdr:rowOff>
    </xdr:from>
    <xdr:to>
      <xdr:col>77</xdr:col>
      <xdr:colOff>44450</xdr:colOff>
      <xdr:row>61</xdr:row>
      <xdr:rowOff>36649</xdr:rowOff>
    </xdr:to>
    <xdr:cxnSp macro="">
      <xdr:nvCxnSpPr>
        <xdr:cNvPr id="324" name="直線コネクタ 323"/>
        <xdr:cNvCxnSpPr/>
      </xdr:nvCxnSpPr>
      <xdr:spPr>
        <a:xfrm>
          <a:off x="15290800" y="104795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5" name="フローチャート: 判断 324"/>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6" name="テキスト ボックス 325"/>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21137</xdr:rowOff>
    </xdr:from>
    <xdr:to>
      <xdr:col>72</xdr:col>
      <xdr:colOff>203200</xdr:colOff>
      <xdr:row>61</xdr:row>
      <xdr:rowOff>81462</xdr:rowOff>
    </xdr:to>
    <xdr:cxnSp macro="">
      <xdr:nvCxnSpPr>
        <xdr:cNvPr id="327" name="直線コネクタ 326"/>
        <xdr:cNvCxnSpPr/>
      </xdr:nvCxnSpPr>
      <xdr:spPr>
        <a:xfrm flipV="1">
          <a:off x="14401800" y="1047958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8" name="フローチャート: 判断 327"/>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9" name="テキスト ボックス 328"/>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81462</xdr:rowOff>
    </xdr:to>
    <xdr:cxnSp macro="">
      <xdr:nvCxnSpPr>
        <xdr:cNvPr id="330" name="直線コネクタ 329"/>
        <xdr:cNvCxnSpPr/>
      </xdr:nvCxnSpPr>
      <xdr:spPr>
        <a:xfrm>
          <a:off x="13512800" y="1050371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1" name="フローチャート: 判断 330"/>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2" name="テキスト ボックス 331"/>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45357</xdr:rowOff>
    </xdr:from>
    <xdr:to>
      <xdr:col>64</xdr:col>
      <xdr:colOff>152400</xdr:colOff>
      <xdr:row>62</xdr:row>
      <xdr:rowOff>146957</xdr:rowOff>
    </xdr:to>
    <xdr:sp macro="" textlink="">
      <xdr:nvSpPr>
        <xdr:cNvPr id="333" name="フローチャート: 判断 332"/>
        <xdr:cNvSpPr/>
      </xdr:nvSpPr>
      <xdr:spPr>
        <a:xfrm>
          <a:off x="13462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131734</xdr:rowOff>
    </xdr:from>
    <xdr:ext cx="762000" cy="259045"/>
    <xdr:sp macro="" textlink="">
      <xdr:nvSpPr>
        <xdr:cNvPr id="334" name="テキスト ボックス 333"/>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40" name="楕円 339"/>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2376</xdr:rowOff>
    </xdr:from>
    <xdr:ext cx="762000" cy="259045"/>
    <xdr:sp macro="" textlink="">
      <xdr:nvSpPr>
        <xdr:cNvPr id="341" name="定員管理の状況該当値テキスト"/>
        <xdr:cNvSpPr txBox="1"/>
      </xdr:nvSpPr>
      <xdr:spPr>
        <a:xfrm>
          <a:off x="17106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2" name="楕円 341"/>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43" name="テキスト ボックス 342"/>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4" name="楕円 343"/>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5" name="テキスト ボックス 344"/>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6" name="楕円 345"/>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7" name="テキスト ボックス 346"/>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8" name="楕円 347"/>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49" name="テキスト ボックス 348"/>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緩やかに減少傾向ではあるが、全国平均・県平均・類似団体平均を</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。今後、大型公共事業を予定しているが、起債元金償還額と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起債借入額</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とのバランスを図りながら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、可能な限り繰上償還を行う等、状況の改善に努める。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9" name="直線コネクタ 378"/>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80"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81" name="直線コネクタ 380"/>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82"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3" name="直線コネクタ 382"/>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65859</xdr:rowOff>
    </xdr:to>
    <xdr:cxnSp macro="">
      <xdr:nvCxnSpPr>
        <xdr:cNvPr id="384" name="直線コネクタ 383"/>
        <xdr:cNvCxnSpPr/>
      </xdr:nvCxnSpPr>
      <xdr:spPr>
        <a:xfrm flipV="1">
          <a:off x="16179800" y="703326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5"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6" name="フローチャート: 判断 385"/>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134801</xdr:rowOff>
    </xdr:to>
    <xdr:cxnSp macro="">
      <xdr:nvCxnSpPr>
        <xdr:cNvPr id="387" name="直線コネクタ 386"/>
        <xdr:cNvCxnSpPr/>
      </xdr:nvCxnSpPr>
      <xdr:spPr>
        <a:xfrm flipV="1">
          <a:off x="15290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8" name="フローチャート: 判断 387"/>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9" name="テキスト ボックス 388"/>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11612</xdr:rowOff>
    </xdr:to>
    <xdr:cxnSp macro="">
      <xdr:nvCxnSpPr>
        <xdr:cNvPr id="390" name="直線コネクタ 389"/>
        <xdr:cNvCxnSpPr/>
      </xdr:nvCxnSpPr>
      <xdr:spPr>
        <a:xfrm flipV="1">
          <a:off x="14401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91" name="フローチャート: 判断 390"/>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92" name="テキスト ボックス 391"/>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11612</xdr:rowOff>
    </xdr:from>
    <xdr:to>
      <xdr:col>68</xdr:col>
      <xdr:colOff>152400</xdr:colOff>
      <xdr:row>42</xdr:row>
      <xdr:rowOff>87449</xdr:rowOff>
    </xdr:to>
    <xdr:cxnSp macro="">
      <xdr:nvCxnSpPr>
        <xdr:cNvPr id="393" name="直線コネクタ 392"/>
        <xdr:cNvCxnSpPr/>
      </xdr:nvCxnSpPr>
      <xdr:spPr>
        <a:xfrm flipV="1">
          <a:off x="13512800" y="72125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63319</xdr:rowOff>
    </xdr:from>
    <xdr:to>
      <xdr:col>68</xdr:col>
      <xdr:colOff>203200</xdr:colOff>
      <xdr:row>41</xdr:row>
      <xdr:rowOff>164919</xdr:rowOff>
    </xdr:to>
    <xdr:sp macro="" textlink="">
      <xdr:nvSpPr>
        <xdr:cNvPr id="394" name="フローチャート: 判断 393"/>
        <xdr:cNvSpPr/>
      </xdr:nvSpPr>
      <xdr:spPr>
        <a:xfrm>
          <a:off x="14351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3646</xdr:rowOff>
    </xdr:from>
    <xdr:ext cx="762000" cy="259045"/>
    <xdr:sp macro="" textlink="">
      <xdr:nvSpPr>
        <xdr:cNvPr id="395" name="テキスト ボックス 394"/>
        <xdr:cNvSpPr txBox="1"/>
      </xdr:nvSpPr>
      <xdr:spPr>
        <a:xfrm>
          <a:off x="14020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118473</xdr:rowOff>
    </xdr:from>
    <xdr:to>
      <xdr:col>64</xdr:col>
      <xdr:colOff>152400</xdr:colOff>
      <xdr:row>42</xdr:row>
      <xdr:rowOff>48623</xdr:rowOff>
    </xdr:to>
    <xdr:sp macro="" textlink="">
      <xdr:nvSpPr>
        <xdr:cNvPr id="396" name="フローチャート: 判断 395"/>
        <xdr:cNvSpPr/>
      </xdr:nvSpPr>
      <xdr:spPr>
        <a:xfrm>
          <a:off x="13462000" y="71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58800</xdr:rowOff>
    </xdr:from>
    <xdr:ext cx="762000" cy="259045"/>
    <xdr:sp macro="" textlink="">
      <xdr:nvSpPr>
        <xdr:cNvPr id="397" name="テキスト ボックス 396"/>
        <xdr:cNvSpPr txBox="1"/>
      </xdr:nvSpPr>
      <xdr:spPr>
        <a:xfrm>
          <a:off x="13131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3" name="楕円 402"/>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4"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5" name="楕円 404"/>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6" name="テキスト ボックス 405"/>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07" name="楕円 406"/>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08" name="テキスト ボックス 407"/>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132262</xdr:rowOff>
    </xdr:from>
    <xdr:to>
      <xdr:col>68</xdr:col>
      <xdr:colOff>203200</xdr:colOff>
      <xdr:row>42</xdr:row>
      <xdr:rowOff>62412</xdr:rowOff>
    </xdr:to>
    <xdr:sp macro="" textlink="">
      <xdr:nvSpPr>
        <xdr:cNvPr id="409" name="楕円 408"/>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47189</xdr:rowOff>
    </xdr:from>
    <xdr:ext cx="762000" cy="259045"/>
    <xdr:sp macro="" textlink="">
      <xdr:nvSpPr>
        <xdr:cNvPr id="410" name="テキスト ボックス 409"/>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11" name="楕円 410"/>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12" name="テキスト ボックス 411"/>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土地開発公社への債務負担の減少および一部事務組合の公債費が減少したことによる負担額の変更などにより減少</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全国平均・県平均・類似団体平均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より低く</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当面０％以下となる見込であるが、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、大型公共</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控えているため、</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内容を厳に精査するとともに、財源の確保に努め、起債の発行抑制を図る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3" name="直線コネクタ 442"/>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4"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5" name="直線コネクタ 444"/>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8"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9" name="フローチャート: 判断 448"/>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50" name="フローチャート: 判断 449"/>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1" name="テキスト ボックス 450"/>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153731</xdr:rowOff>
    </xdr:from>
    <xdr:to>
      <xdr:col>68</xdr:col>
      <xdr:colOff>203200</xdr:colOff>
      <xdr:row>16</xdr:row>
      <xdr:rowOff>83881</xdr:rowOff>
    </xdr:to>
    <xdr:sp macro="" textlink="">
      <xdr:nvSpPr>
        <xdr:cNvPr id="454" name="フローチャート: 判断 453"/>
        <xdr:cNvSpPr/>
      </xdr:nvSpPr>
      <xdr:spPr>
        <a:xfrm>
          <a:off x="14351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94058</xdr:rowOff>
    </xdr:from>
    <xdr:ext cx="762000" cy="259045"/>
    <xdr:sp macro="" textlink="">
      <xdr:nvSpPr>
        <xdr:cNvPr id="455" name="テキスト ボックス 454"/>
        <xdr:cNvSpPr txBox="1"/>
      </xdr:nvSpPr>
      <xdr:spPr>
        <a:xfrm>
          <a:off x="14020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28242</xdr:rowOff>
    </xdr:from>
    <xdr:to>
      <xdr:col>64</xdr:col>
      <xdr:colOff>152400</xdr:colOff>
      <xdr:row>16</xdr:row>
      <xdr:rowOff>129842</xdr:rowOff>
    </xdr:to>
    <xdr:sp macro="" textlink="">
      <xdr:nvSpPr>
        <xdr:cNvPr id="456" name="フローチャート: 判断 455"/>
        <xdr:cNvSpPr/>
      </xdr:nvSpPr>
      <xdr:spPr>
        <a:xfrm>
          <a:off x="13462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114619</xdr:rowOff>
    </xdr:from>
    <xdr:ext cx="762000" cy="259045"/>
    <xdr:sp macro="" textlink="">
      <xdr:nvSpPr>
        <xdr:cNvPr id="457" name="テキスト ボックス 456"/>
        <xdr:cNvSpPr txBox="1"/>
      </xdr:nvSpPr>
      <xdr:spPr>
        <a:xfrm>
          <a:off x="13131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39310</xdr:rowOff>
    </xdr:from>
    <xdr:to>
      <xdr:col>64</xdr:col>
      <xdr:colOff>152400</xdr:colOff>
      <xdr:row>13</xdr:row>
      <xdr:rowOff>140910</xdr:rowOff>
    </xdr:to>
    <xdr:sp macro="" textlink="">
      <xdr:nvSpPr>
        <xdr:cNvPr id="463" name="楕円 462"/>
        <xdr:cNvSpPr/>
      </xdr:nvSpPr>
      <xdr:spPr>
        <a:xfrm>
          <a:off x="13462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151087</xdr:rowOff>
    </xdr:from>
    <xdr:ext cx="762000" cy="259045"/>
    <xdr:sp macro="" textlink="">
      <xdr:nvSpPr>
        <xdr:cNvPr id="464" name="テキスト ボックス 463"/>
        <xdr:cNvSpPr txBox="1"/>
      </xdr:nvSpPr>
      <xdr:spPr>
        <a:xfrm>
          <a:off x="13131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数値については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大きく改善している。要因としては、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経常収支比率の上昇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、団塊世代の大量退職が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近年は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職員採用を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退職者数</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採用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実施してきた。</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割数採用は人件費抑制に一定の効果があるが、スムーズな住民サービスの提供を考慮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する際には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限界がある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提供する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行政</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サービス</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の質の向上、維持ができるよう、</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適正な人員確保を考慮しつつ、経費抑制</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120142</xdr:rowOff>
    </xdr:to>
    <xdr:cxnSp macro="">
      <xdr:nvCxnSpPr>
        <xdr:cNvPr id="64" name="直線コネクタ 63"/>
        <xdr:cNvCxnSpPr/>
      </xdr:nvCxnSpPr>
      <xdr:spPr>
        <a:xfrm flipV="1">
          <a:off x="3987800" y="630377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120142</xdr:rowOff>
    </xdr:to>
    <xdr:cxnSp macro="">
      <xdr:nvCxnSpPr>
        <xdr:cNvPr id="67" name="直線コネクタ 66"/>
        <xdr:cNvCxnSpPr/>
      </xdr:nvCxnSpPr>
      <xdr:spPr>
        <a:xfrm>
          <a:off x="3098800" y="6440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97282</xdr:rowOff>
    </xdr:to>
    <xdr:cxnSp macro="">
      <xdr:nvCxnSpPr>
        <xdr:cNvPr id="70" name="直線コネクタ 69"/>
        <xdr:cNvCxnSpPr/>
      </xdr:nvCxnSpPr>
      <xdr:spPr>
        <a:xfrm>
          <a:off x="2209800" y="63540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46990</xdr:rowOff>
    </xdr:to>
    <xdr:cxnSp macro="">
      <xdr:nvCxnSpPr>
        <xdr:cNvPr id="73" name="直線コネクタ 72"/>
        <xdr:cNvCxnSpPr/>
      </xdr:nvCxnSpPr>
      <xdr:spPr>
        <a:xfrm flipV="1">
          <a:off x="1320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52849</xdr:rowOff>
    </xdr:from>
    <xdr:ext cx="762000" cy="259045"/>
    <xdr:sp macro="" textlink="">
      <xdr:nvSpPr>
        <xdr:cNvPr id="84" name="人件費該当値テキスト"/>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類似団体と比較して高い数値である。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これは、経常収支比率の上昇と連動するものだが、各種計画作成に伴う調査等の委託料、電算システムの更新等</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の臨時的な</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経費増が主な要因である。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事業の内容の精査、効果に配慮しながら、経費削減に努める。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107950</xdr:rowOff>
    </xdr:from>
    <xdr:to>
      <xdr:col>82</xdr:col>
      <xdr:colOff>107950</xdr:colOff>
      <xdr:row>16</xdr:row>
      <xdr:rowOff>136525</xdr:rowOff>
    </xdr:to>
    <xdr:cxnSp macro="">
      <xdr:nvCxnSpPr>
        <xdr:cNvPr id="129" name="直線コネクタ 128"/>
        <xdr:cNvCxnSpPr/>
      </xdr:nvCxnSpPr>
      <xdr:spPr>
        <a:xfrm flipV="1">
          <a:off x="15671800" y="28511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31750</xdr:rowOff>
    </xdr:from>
    <xdr:to>
      <xdr:col>78</xdr:col>
      <xdr:colOff>69850</xdr:colOff>
      <xdr:row>16</xdr:row>
      <xdr:rowOff>136525</xdr:rowOff>
    </xdr:to>
    <xdr:cxnSp macro="">
      <xdr:nvCxnSpPr>
        <xdr:cNvPr id="132" name="直線コネクタ 131"/>
        <xdr:cNvCxnSpPr/>
      </xdr:nvCxnSpPr>
      <xdr:spPr>
        <a:xfrm>
          <a:off x="14782800" y="2774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31750</xdr:rowOff>
    </xdr:to>
    <xdr:cxnSp macro="">
      <xdr:nvCxnSpPr>
        <xdr:cNvPr id="135" name="直線コネクタ 134"/>
        <xdr:cNvCxnSpPr/>
      </xdr:nvCxnSpPr>
      <xdr:spPr>
        <a:xfrm>
          <a:off x="13893800" y="2727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155575</xdr:rowOff>
    </xdr:from>
    <xdr:to>
      <xdr:col>69</xdr:col>
      <xdr:colOff>92075</xdr:colOff>
      <xdr:row>16</xdr:row>
      <xdr:rowOff>31750</xdr:rowOff>
    </xdr:to>
    <xdr:cxnSp macro="">
      <xdr:nvCxnSpPr>
        <xdr:cNvPr id="138" name="直線コネクタ 137"/>
        <xdr:cNvCxnSpPr/>
      </xdr:nvCxnSpPr>
      <xdr:spPr>
        <a:xfrm flipV="1">
          <a:off x="13004800" y="2727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38100</xdr:rowOff>
    </xdr:from>
    <xdr:to>
      <xdr:col>69</xdr:col>
      <xdr:colOff>142875</xdr:colOff>
      <xdr:row>14</xdr:row>
      <xdr:rowOff>139700</xdr:rowOff>
    </xdr:to>
    <xdr:sp macro="" textlink="">
      <xdr:nvSpPr>
        <xdr:cNvPr id="139" name="フローチャート: 判断 138"/>
        <xdr:cNvSpPr/>
      </xdr:nvSpPr>
      <xdr:spPr>
        <a:xfrm>
          <a:off x="13843000" y="243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40" name="テキスト ボックス 139"/>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152400</xdr:rowOff>
    </xdr:from>
    <xdr:to>
      <xdr:col>65</xdr:col>
      <xdr:colOff>53975</xdr:colOff>
      <xdr:row>14</xdr:row>
      <xdr:rowOff>82550</xdr:rowOff>
    </xdr:to>
    <xdr:sp macro="" textlink="">
      <xdr:nvSpPr>
        <xdr:cNvPr id="141" name="フローチャート: 判断 140"/>
        <xdr:cNvSpPr/>
      </xdr:nvSpPr>
      <xdr:spPr>
        <a:xfrm>
          <a:off x="129540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92727</xdr:rowOff>
    </xdr:from>
    <xdr:ext cx="762000" cy="259045"/>
    <xdr:sp macro="" textlink="">
      <xdr:nvSpPr>
        <xdr:cNvPr id="142" name="テキスト ボックス 141"/>
        <xdr:cNvSpPr txBox="1"/>
      </xdr:nvSpPr>
      <xdr:spPr>
        <a:xfrm>
          <a:off x="12623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48" name="楕円 147"/>
        <xdr:cNvSpPr/>
      </xdr:nvSpPr>
      <xdr:spPr>
        <a:xfrm>
          <a:off x="164592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29227</xdr:rowOff>
    </xdr:from>
    <xdr:ext cx="762000" cy="259045"/>
    <xdr:sp macro="" textlink="">
      <xdr:nvSpPr>
        <xdr:cNvPr id="149" name="物件費該当値テキスト"/>
        <xdr:cNvSpPr txBox="1"/>
      </xdr:nvSpPr>
      <xdr:spPr>
        <a:xfrm>
          <a:off x="165989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85725</xdr:rowOff>
    </xdr:from>
    <xdr:to>
      <xdr:col>78</xdr:col>
      <xdr:colOff>120650</xdr:colOff>
      <xdr:row>17</xdr:row>
      <xdr:rowOff>15875</xdr:rowOff>
    </xdr:to>
    <xdr:sp macro="" textlink="">
      <xdr:nvSpPr>
        <xdr:cNvPr id="150" name="楕円 149"/>
        <xdr:cNvSpPr/>
      </xdr:nvSpPr>
      <xdr:spPr>
        <a:xfrm>
          <a:off x="156210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652</xdr:rowOff>
    </xdr:from>
    <xdr:ext cx="736600" cy="259045"/>
    <xdr:sp macro="" textlink="">
      <xdr:nvSpPr>
        <xdr:cNvPr id="151" name="テキスト ボックス 150"/>
        <xdr:cNvSpPr txBox="1"/>
      </xdr:nvSpPr>
      <xdr:spPr>
        <a:xfrm>
          <a:off x="15290800" y="291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152400</xdr:rowOff>
    </xdr:from>
    <xdr:to>
      <xdr:col>74</xdr:col>
      <xdr:colOff>31750</xdr:colOff>
      <xdr:row>16</xdr:row>
      <xdr:rowOff>82550</xdr:rowOff>
    </xdr:to>
    <xdr:sp macro="" textlink="">
      <xdr:nvSpPr>
        <xdr:cNvPr id="152" name="楕円 151"/>
        <xdr:cNvSpPr/>
      </xdr:nvSpPr>
      <xdr:spPr>
        <a:xfrm>
          <a:off x="1473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67327</xdr:rowOff>
    </xdr:from>
    <xdr:ext cx="762000" cy="259045"/>
    <xdr:sp macro="" textlink="">
      <xdr:nvSpPr>
        <xdr:cNvPr id="153" name="テキスト ボックス 152"/>
        <xdr:cNvSpPr txBox="1"/>
      </xdr:nvSpPr>
      <xdr:spPr>
        <a:xfrm>
          <a:off x="14401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104775</xdr:rowOff>
    </xdr:from>
    <xdr:to>
      <xdr:col>69</xdr:col>
      <xdr:colOff>142875</xdr:colOff>
      <xdr:row>16</xdr:row>
      <xdr:rowOff>34925</xdr:rowOff>
    </xdr:to>
    <xdr:sp macro="" textlink="">
      <xdr:nvSpPr>
        <xdr:cNvPr id="154" name="楕円 153"/>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19702</xdr:rowOff>
    </xdr:from>
    <xdr:ext cx="762000" cy="259045"/>
    <xdr:sp macro="" textlink="">
      <xdr:nvSpPr>
        <xdr:cNvPr id="155" name="テキスト ボックス 154"/>
        <xdr:cNvSpPr txBox="1"/>
      </xdr:nvSpPr>
      <xdr:spPr>
        <a:xfrm>
          <a:off x="13512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6" name="楕円 155"/>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57" name="テキスト ボックス 156"/>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数値については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若干減少し、類似団体、全国平均、県平均を下回っている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扶助費は、障がい福祉サービス費、子どもの医療費助成、児童手当</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、生活に密着する社会保障経費であるため、今後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も増加</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が予想される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が、社会保障費全体の圧縮に努めなければ外の予算にも大きな影響を及ぼす恐れがあり、単独の扶助費については見直しも視野に入れ検討する必要がある。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143328</xdr:rowOff>
    </xdr:to>
    <xdr:cxnSp macro="">
      <xdr:nvCxnSpPr>
        <xdr:cNvPr id="192" name="直線コネクタ 191"/>
        <xdr:cNvCxnSpPr/>
      </xdr:nvCxnSpPr>
      <xdr:spPr>
        <a:xfrm flipV="1">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54</xdr:row>
      <xdr:rowOff>143328</xdr:rowOff>
    </xdr:to>
    <xdr:cxnSp macro="">
      <xdr:nvCxnSpPr>
        <xdr:cNvPr id="195" name="直線コネクタ 194"/>
        <xdr:cNvCxnSpPr/>
      </xdr:nvCxnSpPr>
      <xdr:spPr>
        <a:xfrm>
          <a:off x="3098800" y="91730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86178</xdr:rowOff>
    </xdr:to>
    <xdr:cxnSp macro="">
      <xdr:nvCxnSpPr>
        <xdr:cNvPr id="198" name="直線コネクタ 197"/>
        <xdr:cNvCxnSpPr/>
      </xdr:nvCxnSpPr>
      <xdr:spPr>
        <a:xfrm>
          <a:off x="2209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37193</xdr:rowOff>
    </xdr:to>
    <xdr:cxnSp macro="">
      <xdr:nvCxnSpPr>
        <xdr:cNvPr id="201" name="直線コネクタ 200"/>
        <xdr:cNvCxnSpPr/>
      </xdr:nvCxnSpPr>
      <xdr:spPr>
        <a:xfrm flipV="1">
          <a:off x="1320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19050</xdr:rowOff>
    </xdr:from>
    <xdr:to>
      <xdr:col>11</xdr:col>
      <xdr:colOff>60325</xdr:colOff>
      <xdr:row>53</xdr:row>
      <xdr:rowOff>120650</xdr:rowOff>
    </xdr:to>
    <xdr:sp macro="" textlink="">
      <xdr:nvSpPr>
        <xdr:cNvPr id="202" name="フローチャート: 判断 201"/>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03" name="テキスト ボックス 202"/>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4" name="フローチャート: 判断 203"/>
        <xdr:cNvSpPr/>
      </xdr:nvSpPr>
      <xdr:spPr>
        <a:xfrm>
          <a:off x="1270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05" name="テキスト ボックス 204"/>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11" name="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3" name="楕円 212"/>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4" name="テキスト ボックス 213"/>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15" name="楕円 214"/>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6" name="テキスト ボックス 215"/>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7" name="楕円 216"/>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8" name="テキスト ボックス 217"/>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前年比</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１．１</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、全国・県平均と比べると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国民健康保険、介護保険事業、後期高齢者医療等の特別会計は社会保障費の自然増によ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が見込まれるが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、独立採算の原則に鑑み、特別会計の財政基盤の健全化を図る必要がある。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58420</xdr:rowOff>
    </xdr:to>
    <xdr:cxnSp macro="">
      <xdr:nvCxnSpPr>
        <xdr:cNvPr id="253" name="直線コネクタ 252"/>
        <xdr:cNvCxnSpPr/>
      </xdr:nvCxnSpPr>
      <xdr:spPr>
        <a:xfrm flipV="1">
          <a:off x="15671800" y="991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111760</xdr:rowOff>
    </xdr:to>
    <xdr:cxnSp macro="">
      <xdr:nvCxnSpPr>
        <xdr:cNvPr id="256" name="直線コネクタ 255"/>
        <xdr:cNvCxnSpPr/>
      </xdr:nvCxnSpPr>
      <xdr:spPr>
        <a:xfrm flipV="1">
          <a:off x="14782800" y="1000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111760</xdr:rowOff>
    </xdr:to>
    <xdr:cxnSp macro="">
      <xdr:nvCxnSpPr>
        <xdr:cNvPr id="259" name="直線コネクタ 258"/>
        <xdr:cNvCxnSpPr/>
      </xdr:nvCxnSpPr>
      <xdr:spPr>
        <a:xfrm>
          <a:off x="13893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111760</xdr:rowOff>
    </xdr:to>
    <xdr:cxnSp macro="">
      <xdr:nvCxnSpPr>
        <xdr:cNvPr id="262" name="直線コネクタ 261"/>
        <xdr:cNvCxnSpPr/>
      </xdr:nvCxnSpPr>
      <xdr:spPr>
        <a:xfrm flipV="1">
          <a:off x="13004800" y="997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5" name="フローチャート: 判断 264"/>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6" name="テキスト ボックス 265"/>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4" name="楕円 273"/>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5" name="テキスト ボックス 27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6" name="楕円 275"/>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7" name="テキスト ボックス 276"/>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80" name="楕円 279"/>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81" name="テキスト ボックス 280"/>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前年比</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、全国・県平均と比べると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各種団体に対する補助金については内容・金額を含め検討を続行している。環境衛生に対する一部事務組合等の負担金など削減が難しい経費も含まれているため、今後の動向に注意を払いつつ、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37</xdr:row>
      <xdr:rowOff>8890</xdr:rowOff>
    </xdr:to>
    <xdr:cxnSp macro="">
      <xdr:nvCxnSpPr>
        <xdr:cNvPr id="314" name="直線コネクタ 313"/>
        <xdr:cNvCxnSpPr/>
      </xdr:nvCxnSpPr>
      <xdr:spPr>
        <a:xfrm flipV="1">
          <a:off x="15671800" y="626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37</xdr:row>
      <xdr:rowOff>8890</xdr:rowOff>
    </xdr:to>
    <xdr:cxnSp macro="">
      <xdr:nvCxnSpPr>
        <xdr:cNvPr id="317" name="直線コネクタ 316"/>
        <xdr:cNvCxnSpPr/>
      </xdr:nvCxnSpPr>
      <xdr:spPr>
        <a:xfrm>
          <a:off x="14782800" y="60477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73660</xdr:rowOff>
    </xdr:to>
    <xdr:cxnSp macro="">
      <xdr:nvCxnSpPr>
        <xdr:cNvPr id="320" name="直線コネクタ 319"/>
        <xdr:cNvCxnSpPr/>
      </xdr:nvCxnSpPr>
      <xdr:spPr>
        <a:xfrm flipV="1">
          <a:off x="13893800" y="60477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73660</xdr:rowOff>
    </xdr:to>
    <xdr:cxnSp macro="">
      <xdr:nvCxnSpPr>
        <xdr:cNvPr id="323" name="直線コネクタ 322"/>
        <xdr:cNvCxnSpPr/>
      </xdr:nvCxnSpPr>
      <xdr:spPr>
        <a:xfrm>
          <a:off x="13004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34290</xdr:rowOff>
    </xdr:from>
    <xdr:to>
      <xdr:col>69</xdr:col>
      <xdr:colOff>142875</xdr:colOff>
      <xdr:row>37</xdr:row>
      <xdr:rowOff>135890</xdr:rowOff>
    </xdr:to>
    <xdr:sp macro="" textlink="">
      <xdr:nvSpPr>
        <xdr:cNvPr id="324" name="フローチャート: 判断 323"/>
        <xdr:cNvSpPr/>
      </xdr:nvSpPr>
      <xdr:spPr>
        <a:xfrm>
          <a:off x="13843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25" name="テキスト ボックス 324"/>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6" name="フローチャート: 判断 325"/>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7" name="テキスト ボックス 326"/>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3" name="楕円 332"/>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4"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5" name="楕円 334"/>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6" name="テキスト ボックス 33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7" name="楕円 336"/>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8" name="テキスト ボックス 337"/>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9" name="楕円 338"/>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40" name="テキスト ボックス 339"/>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41" name="楕円 340"/>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42" name="テキスト ボックス 341"/>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全国平均・県平均・類似団体平均を下回っている。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大型公共事業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予定されている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が、計画的な事業進捗、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事業費の抑制、財源の確保に努め、地方債の新規発行を慎重に検討するとともに、可能な限り繰上償還を行い、公債費の抑制に努める。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111761</xdr:rowOff>
    </xdr:to>
    <xdr:cxnSp macro="">
      <xdr:nvCxnSpPr>
        <xdr:cNvPr id="375" name="直線コネクタ 374"/>
        <xdr:cNvCxnSpPr/>
      </xdr:nvCxnSpPr>
      <xdr:spPr>
        <a:xfrm flipV="1">
          <a:off x="3987800" y="130581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111761</xdr:rowOff>
    </xdr:to>
    <xdr:cxnSp macro="">
      <xdr:nvCxnSpPr>
        <xdr:cNvPr id="378" name="直線コネクタ 377"/>
        <xdr:cNvCxnSpPr/>
      </xdr:nvCxnSpPr>
      <xdr:spPr>
        <a:xfrm>
          <a:off x="3098800" y="130352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5080</xdr:rowOff>
    </xdr:to>
    <xdr:cxnSp macro="">
      <xdr:nvCxnSpPr>
        <xdr:cNvPr id="381" name="直線コネクタ 380"/>
        <xdr:cNvCxnSpPr/>
      </xdr:nvCxnSpPr>
      <xdr:spPr>
        <a:xfrm>
          <a:off x="2209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35561</xdr:rowOff>
    </xdr:to>
    <xdr:cxnSp macro="">
      <xdr:nvCxnSpPr>
        <xdr:cNvPr id="384" name="直線コネクタ 383"/>
        <xdr:cNvCxnSpPr/>
      </xdr:nvCxnSpPr>
      <xdr:spPr>
        <a:xfrm flipV="1">
          <a:off x="1320800" y="13004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6" name="テキスト ボックス 385"/>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7" name="フローチャート: 判断 386"/>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8" name="テキスト ボックス 387"/>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4" name="楕円 393"/>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5"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6" name="楕円 395"/>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7" name="テキスト ボックス 396"/>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8" name="楕円 397"/>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9" name="テキスト ボックス 398"/>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400" name="楕円 399"/>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1" name="テキスト ボックス 400"/>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2" name="楕円 401"/>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3" name="テキスト ボックス 402"/>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前年に比べ、</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６．５</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ポイント数値が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下がり</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、全国平均・県平均・類似団体平均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と同水準となっている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年度より上昇傾向</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にあるが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扶助費（社会保障費）の増加が見込まれることから今後も上昇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ことが予想される。経費全体の見直しを図り、経費の抑制に努め、財政の健全化を維持しなければならない。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79</xdr:row>
      <xdr:rowOff>130811</xdr:rowOff>
    </xdr:to>
    <xdr:cxnSp macro="">
      <xdr:nvCxnSpPr>
        <xdr:cNvPr id="436" name="直線コネクタ 435"/>
        <xdr:cNvCxnSpPr/>
      </xdr:nvCxnSpPr>
      <xdr:spPr>
        <a:xfrm flipV="1">
          <a:off x="15671800" y="13427711"/>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79</xdr:row>
      <xdr:rowOff>130811</xdr:rowOff>
    </xdr:to>
    <xdr:cxnSp macro="">
      <xdr:nvCxnSpPr>
        <xdr:cNvPr id="439" name="直線コネクタ 438"/>
        <xdr:cNvCxnSpPr/>
      </xdr:nvCxnSpPr>
      <xdr:spPr>
        <a:xfrm>
          <a:off x="14782800" y="1343533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62230</xdr:rowOff>
    </xdr:to>
    <xdr:cxnSp macro="">
      <xdr:nvCxnSpPr>
        <xdr:cNvPr id="442" name="直線コネクタ 441"/>
        <xdr:cNvCxnSpPr/>
      </xdr:nvCxnSpPr>
      <xdr:spPr>
        <a:xfrm>
          <a:off x="13893800" y="1338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73661</xdr:rowOff>
    </xdr:to>
    <xdr:cxnSp macro="">
      <xdr:nvCxnSpPr>
        <xdr:cNvPr id="445" name="直線コネクタ 444"/>
        <xdr:cNvCxnSpPr/>
      </xdr:nvCxnSpPr>
      <xdr:spPr>
        <a:xfrm flipV="1">
          <a:off x="13004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46" name="フローチャート: 判断 445"/>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47" name="テキスト ボックス 446"/>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8" name="フローチャート: 判断 447"/>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9" name="テキスト ボックス 448"/>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55" name="楕円 454"/>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20338</xdr:rowOff>
    </xdr:from>
    <xdr:ext cx="762000" cy="259045"/>
    <xdr:sp macro="" textlink="">
      <xdr:nvSpPr>
        <xdr:cNvPr id="456" name="公債費以外該当値テキスト"/>
        <xdr:cNvSpPr txBox="1"/>
      </xdr:nvSpPr>
      <xdr:spPr>
        <a:xfrm>
          <a:off x="165989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80011</xdr:rowOff>
    </xdr:from>
    <xdr:to>
      <xdr:col>78</xdr:col>
      <xdr:colOff>120650</xdr:colOff>
      <xdr:row>80</xdr:row>
      <xdr:rowOff>10161</xdr:rowOff>
    </xdr:to>
    <xdr:sp macro="" textlink="">
      <xdr:nvSpPr>
        <xdr:cNvPr id="457" name="楕円 456"/>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166388</xdr:rowOff>
    </xdr:from>
    <xdr:ext cx="736600" cy="259045"/>
    <xdr:sp macro="" textlink="">
      <xdr:nvSpPr>
        <xdr:cNvPr id="458" name="テキスト ボックス 457"/>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9" name="楕円 458"/>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60" name="テキスト ボックス 459"/>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1" name="楕円 46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2" name="テキスト ボックス 46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63" name="楕円 462"/>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64" name="テキスト ボックス 463"/>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159521</xdr:rowOff>
    </xdr:from>
    <xdr:to>
      <xdr:col>29</xdr:col>
      <xdr:colOff>127000</xdr:colOff>
      <xdr:row>16</xdr:row>
      <xdr:rowOff>164991</xdr:rowOff>
    </xdr:to>
    <xdr:cxnSp macro="">
      <xdr:nvCxnSpPr>
        <xdr:cNvPr id="52" name="直線コネクタ 51"/>
        <xdr:cNvCxnSpPr/>
      </xdr:nvCxnSpPr>
      <xdr:spPr bwMode="auto">
        <a:xfrm>
          <a:off x="5003800" y="2950346"/>
          <a:ext cx="647700" cy="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149768</xdr:rowOff>
    </xdr:from>
    <xdr:ext cx="762000" cy="259045"/>
    <xdr:sp macro="" textlink="">
      <xdr:nvSpPr>
        <xdr:cNvPr id="53" name="人口1人当たり決算額の推移平均値テキスト130"/>
        <xdr:cNvSpPr txBox="1"/>
      </xdr:nvSpPr>
      <xdr:spPr>
        <a:xfrm>
          <a:off x="5740400" y="2940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118275</xdr:rowOff>
    </xdr:from>
    <xdr:to>
      <xdr:col>26</xdr:col>
      <xdr:colOff>50800</xdr:colOff>
      <xdr:row>16</xdr:row>
      <xdr:rowOff>159521</xdr:rowOff>
    </xdr:to>
    <xdr:cxnSp macro="">
      <xdr:nvCxnSpPr>
        <xdr:cNvPr id="55" name="直線コネクタ 54"/>
        <xdr:cNvCxnSpPr/>
      </xdr:nvCxnSpPr>
      <xdr:spPr bwMode="auto">
        <a:xfrm>
          <a:off x="4305300" y="2909100"/>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85226</xdr:rowOff>
    </xdr:from>
    <xdr:to>
      <xdr:col>22</xdr:col>
      <xdr:colOff>114300</xdr:colOff>
      <xdr:row>16</xdr:row>
      <xdr:rowOff>118275</xdr:rowOff>
    </xdr:to>
    <xdr:cxnSp macro="">
      <xdr:nvCxnSpPr>
        <xdr:cNvPr id="58" name="直線コネクタ 57"/>
        <xdr:cNvCxnSpPr/>
      </xdr:nvCxnSpPr>
      <xdr:spPr bwMode="auto">
        <a:xfrm>
          <a:off x="3606800" y="2876051"/>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63016</xdr:rowOff>
    </xdr:from>
    <xdr:ext cx="762000" cy="259045"/>
    <xdr:sp macro="" textlink="">
      <xdr:nvSpPr>
        <xdr:cNvPr id="60" name="テキスト ボックス 59"/>
        <xdr:cNvSpPr txBox="1"/>
      </xdr:nvSpPr>
      <xdr:spPr>
        <a:xfrm>
          <a:off x="3924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85226</xdr:rowOff>
    </xdr:from>
    <xdr:to>
      <xdr:col>18</xdr:col>
      <xdr:colOff>177800</xdr:colOff>
      <xdr:row>16</xdr:row>
      <xdr:rowOff>142164</xdr:rowOff>
    </xdr:to>
    <xdr:cxnSp macro="">
      <xdr:nvCxnSpPr>
        <xdr:cNvPr id="61" name="直線コネクタ 60"/>
        <xdr:cNvCxnSpPr/>
      </xdr:nvCxnSpPr>
      <xdr:spPr bwMode="auto">
        <a:xfrm flipV="1">
          <a:off x="2908300" y="2876051"/>
          <a:ext cx="698500" cy="5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34083</xdr:rowOff>
    </xdr:from>
    <xdr:to>
      <xdr:col>19</xdr:col>
      <xdr:colOff>38100</xdr:colOff>
      <xdr:row>15</xdr:row>
      <xdr:rowOff>135683</xdr:rowOff>
    </xdr:to>
    <xdr:sp macro="" textlink="">
      <xdr:nvSpPr>
        <xdr:cNvPr id="62" name="フローチャート: 判断 61"/>
        <xdr:cNvSpPr/>
      </xdr:nvSpPr>
      <xdr:spPr bwMode="auto">
        <a:xfrm>
          <a:off x="3556000" y="2653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145860</xdr:rowOff>
    </xdr:from>
    <xdr:ext cx="762000" cy="259045"/>
    <xdr:sp macro="" textlink="">
      <xdr:nvSpPr>
        <xdr:cNvPr id="63" name="テキスト ボックス 62"/>
        <xdr:cNvSpPr txBox="1"/>
      </xdr:nvSpPr>
      <xdr:spPr>
        <a:xfrm>
          <a:off x="3225800" y="24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72537</xdr:rowOff>
    </xdr:from>
    <xdr:to>
      <xdr:col>15</xdr:col>
      <xdr:colOff>101600</xdr:colOff>
      <xdr:row>16</xdr:row>
      <xdr:rowOff>2687</xdr:rowOff>
    </xdr:to>
    <xdr:sp macro="" textlink="">
      <xdr:nvSpPr>
        <xdr:cNvPr id="64" name="フローチャート: 判断 63"/>
        <xdr:cNvSpPr/>
      </xdr:nvSpPr>
      <xdr:spPr bwMode="auto">
        <a:xfrm>
          <a:off x="2857500" y="26919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12864</xdr:rowOff>
    </xdr:from>
    <xdr:ext cx="762000" cy="259045"/>
    <xdr:sp macro="" textlink="">
      <xdr:nvSpPr>
        <xdr:cNvPr id="65" name="テキスト ボックス 64"/>
        <xdr:cNvSpPr txBox="1"/>
      </xdr:nvSpPr>
      <xdr:spPr>
        <a:xfrm>
          <a:off x="2527300" y="246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114191</xdr:rowOff>
    </xdr:from>
    <xdr:to>
      <xdr:col>29</xdr:col>
      <xdr:colOff>177800</xdr:colOff>
      <xdr:row>17</xdr:row>
      <xdr:rowOff>44341</xdr:rowOff>
    </xdr:to>
    <xdr:sp macro="" textlink="">
      <xdr:nvSpPr>
        <xdr:cNvPr id="71" name="楕円 70"/>
        <xdr:cNvSpPr/>
      </xdr:nvSpPr>
      <xdr:spPr bwMode="auto">
        <a:xfrm>
          <a:off x="5600700" y="2905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130718</xdr:rowOff>
    </xdr:from>
    <xdr:ext cx="762000" cy="259045"/>
    <xdr:sp macro="" textlink="">
      <xdr:nvSpPr>
        <xdr:cNvPr id="72" name="人口1人当たり決算額の推移該当値テキスト130"/>
        <xdr:cNvSpPr txBox="1"/>
      </xdr:nvSpPr>
      <xdr:spPr>
        <a:xfrm>
          <a:off x="5740400" y="2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108721</xdr:rowOff>
    </xdr:from>
    <xdr:to>
      <xdr:col>26</xdr:col>
      <xdr:colOff>101600</xdr:colOff>
      <xdr:row>17</xdr:row>
      <xdr:rowOff>38871</xdr:rowOff>
    </xdr:to>
    <xdr:sp macro="" textlink="">
      <xdr:nvSpPr>
        <xdr:cNvPr id="73" name="楕円 72"/>
        <xdr:cNvSpPr/>
      </xdr:nvSpPr>
      <xdr:spPr bwMode="auto">
        <a:xfrm>
          <a:off x="4953000" y="289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49048</xdr:rowOff>
    </xdr:from>
    <xdr:ext cx="736600" cy="259045"/>
    <xdr:sp macro="" textlink="">
      <xdr:nvSpPr>
        <xdr:cNvPr id="74" name="テキスト ボックス 73"/>
        <xdr:cNvSpPr txBox="1"/>
      </xdr:nvSpPr>
      <xdr:spPr>
        <a:xfrm>
          <a:off x="4622800" y="2668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67475</xdr:rowOff>
    </xdr:from>
    <xdr:to>
      <xdr:col>22</xdr:col>
      <xdr:colOff>165100</xdr:colOff>
      <xdr:row>16</xdr:row>
      <xdr:rowOff>169075</xdr:rowOff>
    </xdr:to>
    <xdr:sp macro="" textlink="">
      <xdr:nvSpPr>
        <xdr:cNvPr id="75" name="楕円 74"/>
        <xdr:cNvSpPr/>
      </xdr:nvSpPr>
      <xdr:spPr bwMode="auto">
        <a:xfrm>
          <a:off x="4254500" y="285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7802</xdr:rowOff>
    </xdr:from>
    <xdr:ext cx="762000" cy="259045"/>
    <xdr:sp macro="" textlink="">
      <xdr:nvSpPr>
        <xdr:cNvPr id="76" name="テキスト ボックス 75"/>
        <xdr:cNvSpPr txBox="1"/>
      </xdr:nvSpPr>
      <xdr:spPr>
        <a:xfrm>
          <a:off x="3924300" y="26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34426</xdr:rowOff>
    </xdr:from>
    <xdr:to>
      <xdr:col>19</xdr:col>
      <xdr:colOff>38100</xdr:colOff>
      <xdr:row>16</xdr:row>
      <xdr:rowOff>136026</xdr:rowOff>
    </xdr:to>
    <xdr:sp macro="" textlink="">
      <xdr:nvSpPr>
        <xdr:cNvPr id="77" name="楕円 76"/>
        <xdr:cNvSpPr/>
      </xdr:nvSpPr>
      <xdr:spPr bwMode="auto">
        <a:xfrm>
          <a:off x="3556000" y="28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120803</xdr:rowOff>
    </xdr:from>
    <xdr:ext cx="762000" cy="259045"/>
    <xdr:sp macro="" textlink="">
      <xdr:nvSpPr>
        <xdr:cNvPr id="78" name="テキスト ボックス 77"/>
        <xdr:cNvSpPr txBox="1"/>
      </xdr:nvSpPr>
      <xdr:spPr>
        <a:xfrm>
          <a:off x="3225800" y="29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91364</xdr:rowOff>
    </xdr:from>
    <xdr:to>
      <xdr:col>15</xdr:col>
      <xdr:colOff>101600</xdr:colOff>
      <xdr:row>17</xdr:row>
      <xdr:rowOff>21514</xdr:rowOff>
    </xdr:to>
    <xdr:sp macro="" textlink="">
      <xdr:nvSpPr>
        <xdr:cNvPr id="79" name="楕円 78"/>
        <xdr:cNvSpPr/>
      </xdr:nvSpPr>
      <xdr:spPr bwMode="auto">
        <a:xfrm>
          <a:off x="2857500" y="2882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6291</xdr:rowOff>
    </xdr:from>
    <xdr:ext cx="762000" cy="259045"/>
    <xdr:sp macro="" textlink="">
      <xdr:nvSpPr>
        <xdr:cNvPr id="80" name="テキスト ボックス 79"/>
        <xdr:cNvSpPr txBox="1"/>
      </xdr:nvSpPr>
      <xdr:spPr>
        <a:xfrm>
          <a:off x="2527300" y="29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80366</xdr:rowOff>
    </xdr:from>
    <xdr:to>
      <xdr:col>29</xdr:col>
      <xdr:colOff>127000</xdr:colOff>
      <xdr:row>36</xdr:row>
      <xdr:rowOff>158890</xdr:rowOff>
    </xdr:to>
    <xdr:cxnSp macro="">
      <xdr:nvCxnSpPr>
        <xdr:cNvPr id="112" name="直線コネクタ 111"/>
        <xdr:cNvCxnSpPr/>
      </xdr:nvCxnSpPr>
      <xdr:spPr bwMode="auto">
        <a:xfrm>
          <a:off x="5003800" y="7033616"/>
          <a:ext cx="6477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143667</xdr:rowOff>
    </xdr:from>
    <xdr:ext cx="762000" cy="259045"/>
    <xdr:sp macro="" textlink="">
      <xdr:nvSpPr>
        <xdr:cNvPr id="113" name="人口1人当たり決算額の推移平均値テキスト445"/>
        <xdr:cNvSpPr txBox="1"/>
      </xdr:nvSpPr>
      <xdr:spPr>
        <a:xfrm>
          <a:off x="5740400" y="7096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41870</xdr:rowOff>
    </xdr:from>
    <xdr:to>
      <xdr:col>26</xdr:col>
      <xdr:colOff>50800</xdr:colOff>
      <xdr:row>36</xdr:row>
      <xdr:rowOff>80366</xdr:rowOff>
    </xdr:to>
    <xdr:cxnSp macro="">
      <xdr:nvCxnSpPr>
        <xdr:cNvPr id="115" name="直線コネクタ 114"/>
        <xdr:cNvCxnSpPr/>
      </xdr:nvCxnSpPr>
      <xdr:spPr bwMode="auto">
        <a:xfrm>
          <a:off x="4305300" y="6995120"/>
          <a:ext cx="698500" cy="3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334729</xdr:rowOff>
    </xdr:from>
    <xdr:to>
      <xdr:col>22</xdr:col>
      <xdr:colOff>114300</xdr:colOff>
      <xdr:row>36</xdr:row>
      <xdr:rowOff>41870</xdr:rowOff>
    </xdr:to>
    <xdr:cxnSp macro="">
      <xdr:nvCxnSpPr>
        <xdr:cNvPr id="118" name="直線コネクタ 117"/>
        <xdr:cNvCxnSpPr/>
      </xdr:nvCxnSpPr>
      <xdr:spPr bwMode="auto">
        <a:xfrm>
          <a:off x="3606800" y="6945079"/>
          <a:ext cx="698500" cy="5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290106</xdr:rowOff>
    </xdr:from>
    <xdr:to>
      <xdr:col>18</xdr:col>
      <xdr:colOff>177800</xdr:colOff>
      <xdr:row>35</xdr:row>
      <xdr:rowOff>334729</xdr:rowOff>
    </xdr:to>
    <xdr:cxnSp macro="">
      <xdr:nvCxnSpPr>
        <xdr:cNvPr id="121" name="直線コネクタ 120"/>
        <xdr:cNvCxnSpPr/>
      </xdr:nvCxnSpPr>
      <xdr:spPr bwMode="auto">
        <a:xfrm>
          <a:off x="2908300" y="6900456"/>
          <a:ext cx="6985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2" name="フローチャート: 判断 121"/>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43270</xdr:rowOff>
    </xdr:from>
    <xdr:ext cx="762000" cy="259045"/>
    <xdr:sp macro="" textlink="">
      <xdr:nvSpPr>
        <xdr:cNvPr id="123" name="テキスト ボックス 122"/>
        <xdr:cNvSpPr txBox="1"/>
      </xdr:nvSpPr>
      <xdr:spPr>
        <a:xfrm>
          <a:off x="32258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4" name="フローチャート: 判断 123"/>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5" name="テキスト ボックス 124"/>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108090</xdr:rowOff>
    </xdr:from>
    <xdr:to>
      <xdr:col>29</xdr:col>
      <xdr:colOff>177800</xdr:colOff>
      <xdr:row>37</xdr:row>
      <xdr:rowOff>38240</xdr:rowOff>
    </xdr:to>
    <xdr:sp macro="" textlink="">
      <xdr:nvSpPr>
        <xdr:cNvPr id="131" name="楕円 130"/>
        <xdr:cNvSpPr/>
      </xdr:nvSpPr>
      <xdr:spPr bwMode="auto">
        <a:xfrm>
          <a:off x="5600700" y="70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296067</xdr:rowOff>
    </xdr:from>
    <xdr:ext cx="762000" cy="259045"/>
    <xdr:sp macro="" textlink="">
      <xdr:nvSpPr>
        <xdr:cNvPr id="132" name="人口1人当たり決算額の推移該当値テキスト445"/>
        <xdr:cNvSpPr txBox="1"/>
      </xdr:nvSpPr>
      <xdr:spPr>
        <a:xfrm>
          <a:off x="5740400" y="690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29566</xdr:rowOff>
    </xdr:from>
    <xdr:to>
      <xdr:col>26</xdr:col>
      <xdr:colOff>101600</xdr:colOff>
      <xdr:row>36</xdr:row>
      <xdr:rowOff>131166</xdr:rowOff>
    </xdr:to>
    <xdr:sp macro="" textlink="">
      <xdr:nvSpPr>
        <xdr:cNvPr id="133" name="楕円 132"/>
        <xdr:cNvSpPr/>
      </xdr:nvSpPr>
      <xdr:spPr bwMode="auto">
        <a:xfrm>
          <a:off x="4953000" y="698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141343</xdr:rowOff>
    </xdr:from>
    <xdr:ext cx="736600" cy="259045"/>
    <xdr:sp macro="" textlink="">
      <xdr:nvSpPr>
        <xdr:cNvPr id="134" name="テキスト ボックス 133"/>
        <xdr:cNvSpPr txBox="1"/>
      </xdr:nvSpPr>
      <xdr:spPr>
        <a:xfrm>
          <a:off x="4622800" y="675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333970</xdr:rowOff>
    </xdr:from>
    <xdr:to>
      <xdr:col>22</xdr:col>
      <xdr:colOff>165100</xdr:colOff>
      <xdr:row>36</xdr:row>
      <xdr:rowOff>92670</xdr:rowOff>
    </xdr:to>
    <xdr:sp macro="" textlink="">
      <xdr:nvSpPr>
        <xdr:cNvPr id="135" name="楕円 134"/>
        <xdr:cNvSpPr/>
      </xdr:nvSpPr>
      <xdr:spPr bwMode="auto">
        <a:xfrm>
          <a:off x="4254500" y="694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102847</xdr:rowOff>
    </xdr:from>
    <xdr:ext cx="762000" cy="259045"/>
    <xdr:sp macro="" textlink="">
      <xdr:nvSpPr>
        <xdr:cNvPr id="136" name="テキスト ボックス 135"/>
        <xdr:cNvSpPr txBox="1"/>
      </xdr:nvSpPr>
      <xdr:spPr>
        <a:xfrm>
          <a:off x="3924300" y="67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283929</xdr:rowOff>
    </xdr:from>
    <xdr:to>
      <xdr:col>19</xdr:col>
      <xdr:colOff>38100</xdr:colOff>
      <xdr:row>36</xdr:row>
      <xdr:rowOff>42629</xdr:rowOff>
    </xdr:to>
    <xdr:sp macro="" textlink="">
      <xdr:nvSpPr>
        <xdr:cNvPr id="137" name="楕円 136"/>
        <xdr:cNvSpPr/>
      </xdr:nvSpPr>
      <xdr:spPr bwMode="auto">
        <a:xfrm>
          <a:off x="3556000" y="689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52806</xdr:rowOff>
    </xdr:from>
    <xdr:ext cx="762000" cy="259045"/>
    <xdr:sp macro="" textlink="">
      <xdr:nvSpPr>
        <xdr:cNvPr id="138" name="テキスト ボックス 137"/>
        <xdr:cNvSpPr txBox="1"/>
      </xdr:nvSpPr>
      <xdr:spPr>
        <a:xfrm>
          <a:off x="3225800" y="666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239306</xdr:rowOff>
    </xdr:from>
    <xdr:to>
      <xdr:col>15</xdr:col>
      <xdr:colOff>101600</xdr:colOff>
      <xdr:row>35</xdr:row>
      <xdr:rowOff>340906</xdr:rowOff>
    </xdr:to>
    <xdr:sp macro="" textlink="">
      <xdr:nvSpPr>
        <xdr:cNvPr id="139" name="楕円 138"/>
        <xdr:cNvSpPr/>
      </xdr:nvSpPr>
      <xdr:spPr bwMode="auto">
        <a:xfrm>
          <a:off x="2857500" y="684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325683</xdr:rowOff>
    </xdr:from>
    <xdr:ext cx="762000" cy="259045"/>
    <xdr:sp macro="" textlink="">
      <xdr:nvSpPr>
        <xdr:cNvPr id="140" name="テキスト ボックス 139"/>
        <xdr:cNvSpPr txBox="1"/>
      </xdr:nvSpPr>
      <xdr:spPr>
        <a:xfrm>
          <a:off x="2527300" y="693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57880</xdr:rowOff>
    </xdr:from>
    <xdr:to>
      <xdr:col>24</xdr:col>
      <xdr:colOff>63500</xdr:colOff>
      <xdr:row>36</xdr:row>
      <xdr:rowOff>97771</xdr:rowOff>
    </xdr:to>
    <xdr:cxnSp macro="">
      <xdr:nvCxnSpPr>
        <xdr:cNvPr id="61" name="直線コネクタ 60"/>
        <xdr:cNvCxnSpPr/>
      </xdr:nvCxnSpPr>
      <xdr:spPr>
        <a:xfrm>
          <a:off x="3797300" y="6230080"/>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24047</xdr:rowOff>
    </xdr:from>
    <xdr:to>
      <xdr:col>19</xdr:col>
      <xdr:colOff>177800</xdr:colOff>
      <xdr:row>36</xdr:row>
      <xdr:rowOff>57880</xdr:rowOff>
    </xdr:to>
    <xdr:cxnSp macro="">
      <xdr:nvCxnSpPr>
        <xdr:cNvPr id="64" name="直線コネクタ 63"/>
        <xdr:cNvCxnSpPr/>
      </xdr:nvCxnSpPr>
      <xdr:spPr>
        <a:xfrm>
          <a:off x="2908300" y="6196247"/>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24047</xdr:rowOff>
    </xdr:from>
    <xdr:to>
      <xdr:col>15</xdr:col>
      <xdr:colOff>50800</xdr:colOff>
      <xdr:row>36</xdr:row>
      <xdr:rowOff>29972</xdr:rowOff>
    </xdr:to>
    <xdr:cxnSp macro="">
      <xdr:nvCxnSpPr>
        <xdr:cNvPr id="67" name="直線コネクタ 66"/>
        <xdr:cNvCxnSpPr/>
      </xdr:nvCxnSpPr>
      <xdr:spPr>
        <a:xfrm flipV="1">
          <a:off x="2019300" y="6196247"/>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36</xdr:row>
      <xdr:rowOff>74359</xdr:rowOff>
    </xdr:to>
    <xdr:cxnSp macro="">
      <xdr:nvCxnSpPr>
        <xdr:cNvPr id="70" name="直線コネクタ 69"/>
        <xdr:cNvCxnSpPr/>
      </xdr:nvCxnSpPr>
      <xdr:spPr>
        <a:xfrm flipV="1">
          <a:off x="1130300" y="6202172"/>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156356</xdr:rowOff>
    </xdr:from>
    <xdr:to>
      <xdr:col>10</xdr:col>
      <xdr:colOff>165100</xdr:colOff>
      <xdr:row>35</xdr:row>
      <xdr:rowOff>86506</xdr:rowOff>
    </xdr:to>
    <xdr:sp macro="" textlink="">
      <xdr:nvSpPr>
        <xdr:cNvPr id="71" name="フローチャート: 判断 70"/>
        <xdr:cNvSpPr/>
      </xdr:nvSpPr>
      <xdr:spPr>
        <a:xfrm>
          <a:off x="1968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103033</xdr:rowOff>
    </xdr:from>
    <xdr:ext cx="534377" cy="259045"/>
    <xdr:sp macro="" textlink="">
      <xdr:nvSpPr>
        <xdr:cNvPr id="72" name="テキスト ボックス 71"/>
        <xdr:cNvSpPr txBox="1"/>
      </xdr:nvSpPr>
      <xdr:spPr>
        <a:xfrm>
          <a:off x="1752111" y="57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9823</xdr:rowOff>
    </xdr:from>
    <xdr:to>
      <xdr:col>6</xdr:col>
      <xdr:colOff>38100</xdr:colOff>
      <xdr:row>35</xdr:row>
      <xdr:rowOff>111423</xdr:rowOff>
    </xdr:to>
    <xdr:sp macro="" textlink="">
      <xdr:nvSpPr>
        <xdr:cNvPr id="73" name="フローチャート: 判断 72"/>
        <xdr:cNvSpPr/>
      </xdr:nvSpPr>
      <xdr:spPr>
        <a:xfrm>
          <a:off x="1079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127950</xdr:rowOff>
    </xdr:from>
    <xdr:ext cx="534377" cy="259045"/>
    <xdr:sp macro="" textlink="">
      <xdr:nvSpPr>
        <xdr:cNvPr id="74" name="テキスト ボックス 73"/>
        <xdr:cNvSpPr txBox="1"/>
      </xdr:nvSpPr>
      <xdr:spPr>
        <a:xfrm>
          <a:off x="863111" y="57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46971</xdr:rowOff>
    </xdr:from>
    <xdr:to>
      <xdr:col>24</xdr:col>
      <xdr:colOff>114300</xdr:colOff>
      <xdr:row>36</xdr:row>
      <xdr:rowOff>148571</xdr:rowOff>
    </xdr:to>
    <xdr:sp macro="" textlink="">
      <xdr:nvSpPr>
        <xdr:cNvPr id="80" name="楕円 79"/>
        <xdr:cNvSpPr/>
      </xdr:nvSpPr>
      <xdr:spPr>
        <a:xfrm>
          <a:off x="4584700" y="62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69848</xdr:rowOff>
    </xdr:from>
    <xdr:ext cx="534377" cy="259045"/>
    <xdr:sp macro="" textlink="">
      <xdr:nvSpPr>
        <xdr:cNvPr id="81" name="人件費該当値テキスト"/>
        <xdr:cNvSpPr txBox="1"/>
      </xdr:nvSpPr>
      <xdr:spPr>
        <a:xfrm>
          <a:off x="4686300" y="60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7080</xdr:rowOff>
    </xdr:from>
    <xdr:to>
      <xdr:col>20</xdr:col>
      <xdr:colOff>38100</xdr:colOff>
      <xdr:row>36</xdr:row>
      <xdr:rowOff>108680</xdr:rowOff>
    </xdr:to>
    <xdr:sp macro="" textlink="">
      <xdr:nvSpPr>
        <xdr:cNvPr id="82" name="楕円 81"/>
        <xdr:cNvSpPr/>
      </xdr:nvSpPr>
      <xdr:spPr>
        <a:xfrm>
          <a:off x="3746500" y="61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125207</xdr:rowOff>
    </xdr:from>
    <xdr:ext cx="534377" cy="259045"/>
    <xdr:sp macro="" textlink="">
      <xdr:nvSpPr>
        <xdr:cNvPr id="83" name="テキスト ボックス 82"/>
        <xdr:cNvSpPr txBox="1"/>
      </xdr:nvSpPr>
      <xdr:spPr>
        <a:xfrm>
          <a:off x="3530111" y="59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144697</xdr:rowOff>
    </xdr:from>
    <xdr:to>
      <xdr:col>15</xdr:col>
      <xdr:colOff>101600</xdr:colOff>
      <xdr:row>36</xdr:row>
      <xdr:rowOff>74847</xdr:rowOff>
    </xdr:to>
    <xdr:sp macro="" textlink="">
      <xdr:nvSpPr>
        <xdr:cNvPr id="84" name="楕円 83"/>
        <xdr:cNvSpPr/>
      </xdr:nvSpPr>
      <xdr:spPr>
        <a:xfrm>
          <a:off x="2857500" y="61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91374</xdr:rowOff>
    </xdr:from>
    <xdr:ext cx="534377" cy="259045"/>
    <xdr:sp macro="" textlink="">
      <xdr:nvSpPr>
        <xdr:cNvPr id="85" name="テキスト ボックス 84"/>
        <xdr:cNvSpPr txBox="1"/>
      </xdr:nvSpPr>
      <xdr:spPr>
        <a:xfrm>
          <a:off x="2641111" y="59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150622</xdr:rowOff>
    </xdr:from>
    <xdr:to>
      <xdr:col>10</xdr:col>
      <xdr:colOff>165100</xdr:colOff>
      <xdr:row>36</xdr:row>
      <xdr:rowOff>80772</xdr:rowOff>
    </xdr:to>
    <xdr:sp macro="" textlink="">
      <xdr:nvSpPr>
        <xdr:cNvPr id="86" name="楕円 85"/>
        <xdr:cNvSpPr/>
      </xdr:nvSpPr>
      <xdr:spPr>
        <a:xfrm>
          <a:off x="1968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71899</xdr:rowOff>
    </xdr:from>
    <xdr:ext cx="534377" cy="259045"/>
    <xdr:sp macro="" textlink="">
      <xdr:nvSpPr>
        <xdr:cNvPr id="87" name="テキスト ボックス 86"/>
        <xdr:cNvSpPr txBox="1"/>
      </xdr:nvSpPr>
      <xdr:spPr>
        <a:xfrm>
          <a:off x="1752111" y="62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23559</xdr:rowOff>
    </xdr:from>
    <xdr:to>
      <xdr:col>6</xdr:col>
      <xdr:colOff>38100</xdr:colOff>
      <xdr:row>36</xdr:row>
      <xdr:rowOff>125159</xdr:rowOff>
    </xdr:to>
    <xdr:sp macro="" textlink="">
      <xdr:nvSpPr>
        <xdr:cNvPr id="88" name="楕円 87"/>
        <xdr:cNvSpPr/>
      </xdr:nvSpPr>
      <xdr:spPr>
        <a:xfrm>
          <a:off x="1079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116286</xdr:rowOff>
    </xdr:from>
    <xdr:ext cx="534377" cy="259045"/>
    <xdr:sp macro="" textlink="">
      <xdr:nvSpPr>
        <xdr:cNvPr id="89" name="テキスト ボックス 88"/>
        <xdr:cNvSpPr txBox="1"/>
      </xdr:nvSpPr>
      <xdr:spPr>
        <a:xfrm>
          <a:off x="863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62098</xdr:rowOff>
    </xdr:from>
    <xdr:to>
      <xdr:col>24</xdr:col>
      <xdr:colOff>62865</xdr:colOff>
      <xdr:row>59</xdr:row>
      <xdr:rowOff>764</xdr:rowOff>
    </xdr:to>
    <xdr:cxnSp macro="">
      <xdr:nvCxnSpPr>
        <xdr:cNvPr id="113" name="直線コネクタ 112"/>
        <xdr:cNvCxnSpPr/>
      </xdr:nvCxnSpPr>
      <xdr:spPr>
        <a:xfrm flipV="1">
          <a:off x="4633595" y="9834748"/>
          <a:ext cx="1270" cy="281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11170</xdr:rowOff>
    </xdr:from>
    <xdr:ext cx="534377" cy="259045"/>
    <xdr:sp macro="" textlink="">
      <xdr:nvSpPr>
        <xdr:cNvPr id="114" name="物件費最小値テキスト"/>
        <xdr:cNvSpPr txBox="1"/>
      </xdr:nvSpPr>
      <xdr:spPr>
        <a:xfrm>
          <a:off x="4686300" y="1012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764</xdr:rowOff>
    </xdr:from>
    <xdr:to>
      <xdr:col>24</xdr:col>
      <xdr:colOff>152400</xdr:colOff>
      <xdr:row>59</xdr:row>
      <xdr:rowOff>764</xdr:rowOff>
    </xdr:to>
    <xdr:cxnSp macro="">
      <xdr:nvCxnSpPr>
        <xdr:cNvPr id="115" name="直線コネクタ 114"/>
        <xdr:cNvCxnSpPr/>
      </xdr:nvCxnSpPr>
      <xdr:spPr>
        <a:xfrm>
          <a:off x="4546600" y="1011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8775</xdr:rowOff>
    </xdr:from>
    <xdr:ext cx="599010" cy="259045"/>
    <xdr:sp macro="" textlink="">
      <xdr:nvSpPr>
        <xdr:cNvPr id="116" name="物件費最大値テキスト"/>
        <xdr:cNvSpPr txBox="1"/>
      </xdr:nvSpPr>
      <xdr:spPr>
        <a:xfrm>
          <a:off x="4686300" y="960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62098</xdr:rowOff>
    </xdr:from>
    <xdr:to>
      <xdr:col>24</xdr:col>
      <xdr:colOff>152400</xdr:colOff>
      <xdr:row>57</xdr:row>
      <xdr:rowOff>62098</xdr:rowOff>
    </xdr:to>
    <xdr:cxnSp macro="">
      <xdr:nvCxnSpPr>
        <xdr:cNvPr id="117" name="直線コネクタ 116"/>
        <xdr:cNvCxnSpPr/>
      </xdr:nvCxnSpPr>
      <xdr:spPr>
        <a:xfrm>
          <a:off x="4546600" y="983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160579</xdr:rowOff>
    </xdr:from>
    <xdr:to>
      <xdr:col>24</xdr:col>
      <xdr:colOff>63500</xdr:colOff>
      <xdr:row>57</xdr:row>
      <xdr:rowOff>62098</xdr:rowOff>
    </xdr:to>
    <xdr:cxnSp macro="">
      <xdr:nvCxnSpPr>
        <xdr:cNvPr id="118" name="直線コネクタ 117"/>
        <xdr:cNvCxnSpPr/>
      </xdr:nvCxnSpPr>
      <xdr:spPr>
        <a:xfrm>
          <a:off x="3797300" y="8733079"/>
          <a:ext cx="838200" cy="110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55619</xdr:rowOff>
    </xdr:from>
    <xdr:ext cx="534377" cy="259045"/>
    <xdr:sp macro="" textlink="">
      <xdr:nvSpPr>
        <xdr:cNvPr id="119" name="物件費平均値テキスト"/>
        <xdr:cNvSpPr txBox="1"/>
      </xdr:nvSpPr>
      <xdr:spPr>
        <a:xfrm>
          <a:off x="4686300" y="999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77192</xdr:rowOff>
    </xdr:from>
    <xdr:to>
      <xdr:col>24</xdr:col>
      <xdr:colOff>114300</xdr:colOff>
      <xdr:row>59</xdr:row>
      <xdr:rowOff>7342</xdr:rowOff>
    </xdr:to>
    <xdr:sp macro="" textlink="">
      <xdr:nvSpPr>
        <xdr:cNvPr id="120" name="フローチャート: 判断 119"/>
        <xdr:cNvSpPr/>
      </xdr:nvSpPr>
      <xdr:spPr>
        <a:xfrm>
          <a:off x="4584700" y="10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160579</xdr:rowOff>
    </xdr:from>
    <xdr:to>
      <xdr:col>19</xdr:col>
      <xdr:colOff>177800</xdr:colOff>
      <xdr:row>53</xdr:row>
      <xdr:rowOff>167418</xdr:rowOff>
    </xdr:to>
    <xdr:cxnSp macro="">
      <xdr:nvCxnSpPr>
        <xdr:cNvPr id="121" name="直線コネクタ 120"/>
        <xdr:cNvCxnSpPr/>
      </xdr:nvCxnSpPr>
      <xdr:spPr>
        <a:xfrm flipV="1">
          <a:off x="2908300" y="8733079"/>
          <a:ext cx="889000" cy="5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62631</xdr:rowOff>
    </xdr:from>
    <xdr:to>
      <xdr:col>20</xdr:col>
      <xdr:colOff>38100</xdr:colOff>
      <xdr:row>58</xdr:row>
      <xdr:rowOff>164231</xdr:rowOff>
    </xdr:to>
    <xdr:sp macro="" textlink="">
      <xdr:nvSpPr>
        <xdr:cNvPr id="122" name="フローチャート: 判断 121"/>
        <xdr:cNvSpPr/>
      </xdr:nvSpPr>
      <xdr:spPr>
        <a:xfrm>
          <a:off x="37465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155358</xdr:rowOff>
    </xdr:from>
    <xdr:ext cx="534377" cy="259045"/>
    <xdr:sp macro="" textlink="">
      <xdr:nvSpPr>
        <xdr:cNvPr id="123" name="テキスト ボックス 122"/>
        <xdr:cNvSpPr txBox="1"/>
      </xdr:nvSpPr>
      <xdr:spPr>
        <a:xfrm>
          <a:off x="3530111" y="100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116160</xdr:rowOff>
    </xdr:from>
    <xdr:to>
      <xdr:col>15</xdr:col>
      <xdr:colOff>50800</xdr:colOff>
      <xdr:row>53</xdr:row>
      <xdr:rowOff>167418</xdr:rowOff>
    </xdr:to>
    <xdr:cxnSp macro="">
      <xdr:nvCxnSpPr>
        <xdr:cNvPr id="124" name="直線コネクタ 123"/>
        <xdr:cNvCxnSpPr/>
      </xdr:nvCxnSpPr>
      <xdr:spPr>
        <a:xfrm>
          <a:off x="2019300" y="9031560"/>
          <a:ext cx="889000" cy="2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76691</xdr:rowOff>
    </xdr:from>
    <xdr:to>
      <xdr:col>15</xdr:col>
      <xdr:colOff>101600</xdr:colOff>
      <xdr:row>59</xdr:row>
      <xdr:rowOff>6841</xdr:rowOff>
    </xdr:to>
    <xdr:sp macro="" textlink="">
      <xdr:nvSpPr>
        <xdr:cNvPr id="125" name="フローチャート: 判断 124"/>
        <xdr:cNvSpPr/>
      </xdr:nvSpPr>
      <xdr:spPr>
        <a:xfrm>
          <a:off x="2857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169418</xdr:rowOff>
    </xdr:from>
    <xdr:ext cx="534377" cy="259045"/>
    <xdr:sp macro="" textlink="">
      <xdr:nvSpPr>
        <xdr:cNvPr id="126" name="テキスト ボックス 125"/>
        <xdr:cNvSpPr txBox="1"/>
      </xdr:nvSpPr>
      <xdr:spPr>
        <a:xfrm>
          <a:off x="2641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116160</xdr:rowOff>
    </xdr:from>
    <xdr:to>
      <xdr:col>10</xdr:col>
      <xdr:colOff>114300</xdr:colOff>
      <xdr:row>55</xdr:row>
      <xdr:rowOff>43500</xdr:rowOff>
    </xdr:to>
    <xdr:cxnSp macro="">
      <xdr:nvCxnSpPr>
        <xdr:cNvPr id="127" name="直線コネクタ 126"/>
        <xdr:cNvCxnSpPr/>
      </xdr:nvCxnSpPr>
      <xdr:spPr>
        <a:xfrm flipV="1">
          <a:off x="1130300" y="9031560"/>
          <a:ext cx="889000" cy="4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146101</xdr:rowOff>
    </xdr:from>
    <xdr:to>
      <xdr:col>10</xdr:col>
      <xdr:colOff>165100</xdr:colOff>
      <xdr:row>58</xdr:row>
      <xdr:rowOff>76251</xdr:rowOff>
    </xdr:to>
    <xdr:sp macro="" textlink="">
      <xdr:nvSpPr>
        <xdr:cNvPr id="128" name="フローチャート: 判断 127"/>
        <xdr:cNvSpPr/>
      </xdr:nvSpPr>
      <xdr:spPr>
        <a:xfrm>
          <a:off x="1968500" y="991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67378</xdr:rowOff>
    </xdr:from>
    <xdr:ext cx="599010" cy="259045"/>
    <xdr:sp macro="" textlink="">
      <xdr:nvSpPr>
        <xdr:cNvPr id="129" name="テキスト ボックス 128"/>
        <xdr:cNvSpPr txBox="1"/>
      </xdr:nvSpPr>
      <xdr:spPr>
        <a:xfrm>
          <a:off x="1719795" y="100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46831</xdr:rowOff>
    </xdr:from>
    <xdr:to>
      <xdr:col>6</xdr:col>
      <xdr:colOff>38100</xdr:colOff>
      <xdr:row>58</xdr:row>
      <xdr:rowOff>148431</xdr:rowOff>
    </xdr:to>
    <xdr:sp macro="" textlink="">
      <xdr:nvSpPr>
        <xdr:cNvPr id="130" name="フローチャート: 判断 129"/>
        <xdr:cNvSpPr/>
      </xdr:nvSpPr>
      <xdr:spPr>
        <a:xfrm>
          <a:off x="1079500" y="999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139558</xdr:rowOff>
    </xdr:from>
    <xdr:ext cx="534377" cy="259045"/>
    <xdr:sp macro="" textlink="">
      <xdr:nvSpPr>
        <xdr:cNvPr id="131" name="テキスト ボックス 130"/>
        <xdr:cNvSpPr txBox="1"/>
      </xdr:nvSpPr>
      <xdr:spPr>
        <a:xfrm>
          <a:off x="863111" y="100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11298</xdr:rowOff>
    </xdr:from>
    <xdr:to>
      <xdr:col>24</xdr:col>
      <xdr:colOff>114300</xdr:colOff>
      <xdr:row>57</xdr:row>
      <xdr:rowOff>112898</xdr:rowOff>
    </xdr:to>
    <xdr:sp macro="" textlink="">
      <xdr:nvSpPr>
        <xdr:cNvPr id="137" name="楕円 136"/>
        <xdr:cNvSpPr/>
      </xdr:nvSpPr>
      <xdr:spPr>
        <a:xfrm>
          <a:off x="4584700" y="978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135775</xdr:rowOff>
    </xdr:from>
    <xdr:ext cx="599010" cy="259045"/>
    <xdr:sp macro="" textlink="">
      <xdr:nvSpPr>
        <xdr:cNvPr id="138" name="物件費該当値テキスト"/>
        <xdr:cNvSpPr txBox="1"/>
      </xdr:nvSpPr>
      <xdr:spPr>
        <a:xfrm>
          <a:off x="4686300" y="973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109779</xdr:rowOff>
    </xdr:from>
    <xdr:to>
      <xdr:col>20</xdr:col>
      <xdr:colOff>38100</xdr:colOff>
      <xdr:row>51</xdr:row>
      <xdr:rowOff>39929</xdr:rowOff>
    </xdr:to>
    <xdr:sp macro="" textlink="">
      <xdr:nvSpPr>
        <xdr:cNvPr id="139" name="楕円 138"/>
        <xdr:cNvSpPr/>
      </xdr:nvSpPr>
      <xdr:spPr>
        <a:xfrm>
          <a:off x="3746500" y="8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56456</xdr:rowOff>
    </xdr:from>
    <xdr:ext cx="690189" cy="259045"/>
    <xdr:sp macro="" textlink="">
      <xdr:nvSpPr>
        <xdr:cNvPr id="140" name="テキスト ボックス 139"/>
        <xdr:cNvSpPr txBox="1"/>
      </xdr:nvSpPr>
      <xdr:spPr>
        <a:xfrm>
          <a:off x="3452205" y="8457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116618</xdr:rowOff>
    </xdr:from>
    <xdr:to>
      <xdr:col>15</xdr:col>
      <xdr:colOff>101600</xdr:colOff>
      <xdr:row>54</xdr:row>
      <xdr:rowOff>46768</xdr:rowOff>
    </xdr:to>
    <xdr:sp macro="" textlink="">
      <xdr:nvSpPr>
        <xdr:cNvPr id="141" name="楕円 140"/>
        <xdr:cNvSpPr/>
      </xdr:nvSpPr>
      <xdr:spPr>
        <a:xfrm>
          <a:off x="2857500" y="92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63295</xdr:rowOff>
    </xdr:from>
    <xdr:ext cx="599010" cy="259045"/>
    <xdr:sp macro="" textlink="">
      <xdr:nvSpPr>
        <xdr:cNvPr id="142" name="テキスト ボックス 141"/>
        <xdr:cNvSpPr txBox="1"/>
      </xdr:nvSpPr>
      <xdr:spPr>
        <a:xfrm>
          <a:off x="2608795" y="89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65360</xdr:rowOff>
    </xdr:from>
    <xdr:to>
      <xdr:col>10</xdr:col>
      <xdr:colOff>165100</xdr:colOff>
      <xdr:row>52</xdr:row>
      <xdr:rowOff>166960</xdr:rowOff>
    </xdr:to>
    <xdr:sp macro="" textlink="">
      <xdr:nvSpPr>
        <xdr:cNvPr id="143" name="楕円 142"/>
        <xdr:cNvSpPr/>
      </xdr:nvSpPr>
      <xdr:spPr>
        <a:xfrm>
          <a:off x="1968500" y="8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12037</xdr:rowOff>
    </xdr:from>
    <xdr:ext cx="599010" cy="259045"/>
    <xdr:sp macro="" textlink="">
      <xdr:nvSpPr>
        <xdr:cNvPr id="144" name="テキスト ボックス 143"/>
        <xdr:cNvSpPr txBox="1"/>
      </xdr:nvSpPr>
      <xdr:spPr>
        <a:xfrm>
          <a:off x="1719795" y="87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164150</xdr:rowOff>
    </xdr:from>
    <xdr:to>
      <xdr:col>6</xdr:col>
      <xdr:colOff>38100</xdr:colOff>
      <xdr:row>55</xdr:row>
      <xdr:rowOff>94300</xdr:rowOff>
    </xdr:to>
    <xdr:sp macro="" textlink="">
      <xdr:nvSpPr>
        <xdr:cNvPr id="145" name="楕円 144"/>
        <xdr:cNvSpPr/>
      </xdr:nvSpPr>
      <xdr:spPr>
        <a:xfrm>
          <a:off x="1079500" y="94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110827</xdr:rowOff>
    </xdr:from>
    <xdr:ext cx="599010" cy="259045"/>
    <xdr:sp macro="" textlink="">
      <xdr:nvSpPr>
        <xdr:cNvPr id="146" name="テキスト ボックス 145"/>
        <xdr:cNvSpPr txBox="1"/>
      </xdr:nvSpPr>
      <xdr:spPr>
        <a:xfrm>
          <a:off x="830795" y="919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8" name="直線コネクタ 167"/>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9"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70" name="直線コネクタ 169"/>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71"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2" name="直線コネクタ 171"/>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143038</xdr:rowOff>
    </xdr:from>
    <xdr:to>
      <xdr:col>24</xdr:col>
      <xdr:colOff>63500</xdr:colOff>
      <xdr:row>78</xdr:row>
      <xdr:rowOff>14656</xdr:rowOff>
    </xdr:to>
    <xdr:cxnSp macro="">
      <xdr:nvCxnSpPr>
        <xdr:cNvPr id="173" name="直線コネクタ 172"/>
        <xdr:cNvCxnSpPr/>
      </xdr:nvCxnSpPr>
      <xdr:spPr>
        <a:xfrm flipV="1">
          <a:off x="3797300" y="13344688"/>
          <a:ext cx="8382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4"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5" name="フローチャート: 判断 174"/>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93751</xdr:rowOff>
    </xdr:from>
    <xdr:to>
      <xdr:col>19</xdr:col>
      <xdr:colOff>177800</xdr:colOff>
      <xdr:row>78</xdr:row>
      <xdr:rowOff>14656</xdr:rowOff>
    </xdr:to>
    <xdr:cxnSp macro="">
      <xdr:nvCxnSpPr>
        <xdr:cNvPr id="176" name="直線コネクタ 175"/>
        <xdr:cNvCxnSpPr/>
      </xdr:nvCxnSpPr>
      <xdr:spPr>
        <a:xfrm>
          <a:off x="2908300" y="13295401"/>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7" name="フローチャート: 判断 176"/>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8" name="テキスト ボックス 177"/>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93751</xdr:rowOff>
    </xdr:from>
    <xdr:to>
      <xdr:col>15</xdr:col>
      <xdr:colOff>50800</xdr:colOff>
      <xdr:row>77</xdr:row>
      <xdr:rowOff>133071</xdr:rowOff>
    </xdr:to>
    <xdr:cxnSp macro="">
      <xdr:nvCxnSpPr>
        <xdr:cNvPr id="179" name="直線コネクタ 178"/>
        <xdr:cNvCxnSpPr/>
      </xdr:nvCxnSpPr>
      <xdr:spPr>
        <a:xfrm flipV="1">
          <a:off x="2019300" y="13295401"/>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80" name="フローチャート: 判断 179"/>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81" name="テキスト ボックス 180"/>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133071</xdr:rowOff>
    </xdr:from>
    <xdr:to>
      <xdr:col>10</xdr:col>
      <xdr:colOff>114300</xdr:colOff>
      <xdr:row>77</xdr:row>
      <xdr:rowOff>138419</xdr:rowOff>
    </xdr:to>
    <xdr:cxnSp macro="">
      <xdr:nvCxnSpPr>
        <xdr:cNvPr id="182" name="直線コネクタ 181"/>
        <xdr:cNvCxnSpPr/>
      </xdr:nvCxnSpPr>
      <xdr:spPr>
        <a:xfrm flipV="1">
          <a:off x="1130300" y="13334721"/>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163699</xdr:rowOff>
    </xdr:from>
    <xdr:to>
      <xdr:col>10</xdr:col>
      <xdr:colOff>165100</xdr:colOff>
      <xdr:row>77</xdr:row>
      <xdr:rowOff>93849</xdr:rowOff>
    </xdr:to>
    <xdr:sp macro="" textlink="">
      <xdr:nvSpPr>
        <xdr:cNvPr id="183" name="フローチャート: 判断 182"/>
        <xdr:cNvSpPr/>
      </xdr:nvSpPr>
      <xdr:spPr>
        <a:xfrm>
          <a:off x="1968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110375</xdr:rowOff>
    </xdr:from>
    <xdr:ext cx="469744" cy="259045"/>
    <xdr:sp macro="" textlink="">
      <xdr:nvSpPr>
        <xdr:cNvPr id="184" name="テキスト ボックス 183"/>
        <xdr:cNvSpPr txBox="1"/>
      </xdr:nvSpPr>
      <xdr:spPr>
        <a:xfrm>
          <a:off x="1784428" y="1296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21509</xdr:rowOff>
    </xdr:from>
    <xdr:to>
      <xdr:col>6</xdr:col>
      <xdr:colOff>38100</xdr:colOff>
      <xdr:row>77</xdr:row>
      <xdr:rowOff>123109</xdr:rowOff>
    </xdr:to>
    <xdr:sp macro="" textlink="">
      <xdr:nvSpPr>
        <xdr:cNvPr id="185" name="フローチャート: 判断 184"/>
        <xdr:cNvSpPr/>
      </xdr:nvSpPr>
      <xdr:spPr>
        <a:xfrm>
          <a:off x="1079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139636</xdr:rowOff>
    </xdr:from>
    <xdr:ext cx="469744" cy="259045"/>
    <xdr:sp macro="" textlink="">
      <xdr:nvSpPr>
        <xdr:cNvPr id="186" name="テキスト ボックス 185"/>
        <xdr:cNvSpPr txBox="1"/>
      </xdr:nvSpPr>
      <xdr:spPr>
        <a:xfrm>
          <a:off x="895428" y="1299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92238</xdr:rowOff>
    </xdr:from>
    <xdr:to>
      <xdr:col>24</xdr:col>
      <xdr:colOff>114300</xdr:colOff>
      <xdr:row>78</xdr:row>
      <xdr:rowOff>22388</xdr:rowOff>
    </xdr:to>
    <xdr:sp macro="" textlink="">
      <xdr:nvSpPr>
        <xdr:cNvPr id="192" name="楕円 191"/>
        <xdr:cNvSpPr/>
      </xdr:nvSpPr>
      <xdr:spPr>
        <a:xfrm>
          <a:off x="4584700" y="132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70665</xdr:rowOff>
    </xdr:from>
    <xdr:ext cx="469744" cy="259045"/>
    <xdr:sp macro="" textlink="">
      <xdr:nvSpPr>
        <xdr:cNvPr id="193" name="維持補修費該当値テキスト"/>
        <xdr:cNvSpPr txBox="1"/>
      </xdr:nvSpPr>
      <xdr:spPr>
        <a:xfrm>
          <a:off x="4686300" y="132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135306</xdr:rowOff>
    </xdr:from>
    <xdr:to>
      <xdr:col>20</xdr:col>
      <xdr:colOff>38100</xdr:colOff>
      <xdr:row>78</xdr:row>
      <xdr:rowOff>65456</xdr:rowOff>
    </xdr:to>
    <xdr:sp macro="" textlink="">
      <xdr:nvSpPr>
        <xdr:cNvPr id="194" name="楕円 193"/>
        <xdr:cNvSpPr/>
      </xdr:nvSpPr>
      <xdr:spPr>
        <a:xfrm>
          <a:off x="3746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56583</xdr:rowOff>
    </xdr:from>
    <xdr:ext cx="469744" cy="259045"/>
    <xdr:sp macro="" textlink="">
      <xdr:nvSpPr>
        <xdr:cNvPr id="195" name="テキスト ボックス 194"/>
        <xdr:cNvSpPr txBox="1"/>
      </xdr:nvSpPr>
      <xdr:spPr>
        <a:xfrm>
          <a:off x="3562428" y="134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42951</xdr:rowOff>
    </xdr:from>
    <xdr:to>
      <xdr:col>15</xdr:col>
      <xdr:colOff>101600</xdr:colOff>
      <xdr:row>77</xdr:row>
      <xdr:rowOff>144551</xdr:rowOff>
    </xdr:to>
    <xdr:sp macro="" textlink="">
      <xdr:nvSpPr>
        <xdr:cNvPr id="196" name="楕円 195"/>
        <xdr:cNvSpPr/>
      </xdr:nvSpPr>
      <xdr:spPr>
        <a:xfrm>
          <a:off x="28575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161078</xdr:rowOff>
    </xdr:from>
    <xdr:ext cx="469744" cy="259045"/>
    <xdr:sp macro="" textlink="">
      <xdr:nvSpPr>
        <xdr:cNvPr id="197" name="テキスト ボックス 196"/>
        <xdr:cNvSpPr txBox="1"/>
      </xdr:nvSpPr>
      <xdr:spPr>
        <a:xfrm>
          <a:off x="2673428" y="130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82271</xdr:rowOff>
    </xdr:from>
    <xdr:to>
      <xdr:col>10</xdr:col>
      <xdr:colOff>165100</xdr:colOff>
      <xdr:row>78</xdr:row>
      <xdr:rowOff>12421</xdr:rowOff>
    </xdr:to>
    <xdr:sp macro="" textlink="">
      <xdr:nvSpPr>
        <xdr:cNvPr id="198" name="楕円 197"/>
        <xdr:cNvSpPr/>
      </xdr:nvSpPr>
      <xdr:spPr>
        <a:xfrm>
          <a:off x="1968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3548</xdr:rowOff>
    </xdr:from>
    <xdr:ext cx="469744" cy="259045"/>
    <xdr:sp macro="" textlink="">
      <xdr:nvSpPr>
        <xdr:cNvPr id="199" name="テキスト ボックス 198"/>
        <xdr:cNvSpPr txBox="1"/>
      </xdr:nvSpPr>
      <xdr:spPr>
        <a:xfrm>
          <a:off x="1784428" y="1337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87619</xdr:rowOff>
    </xdr:from>
    <xdr:to>
      <xdr:col>6</xdr:col>
      <xdr:colOff>38100</xdr:colOff>
      <xdr:row>78</xdr:row>
      <xdr:rowOff>17769</xdr:rowOff>
    </xdr:to>
    <xdr:sp macro="" textlink="">
      <xdr:nvSpPr>
        <xdr:cNvPr id="200" name="楕円 199"/>
        <xdr:cNvSpPr/>
      </xdr:nvSpPr>
      <xdr:spPr>
        <a:xfrm>
          <a:off x="1079500" y="132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8896</xdr:rowOff>
    </xdr:from>
    <xdr:ext cx="469744" cy="259045"/>
    <xdr:sp macro="" textlink="">
      <xdr:nvSpPr>
        <xdr:cNvPr id="201" name="テキスト ボックス 200"/>
        <xdr:cNvSpPr txBox="1"/>
      </xdr:nvSpPr>
      <xdr:spPr>
        <a:xfrm>
          <a:off x="895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4" name="直線コネクタ 223"/>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5"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6" name="直線コネクタ 225"/>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7"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8" name="直線コネクタ 227"/>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18794</xdr:rowOff>
    </xdr:from>
    <xdr:to>
      <xdr:col>24</xdr:col>
      <xdr:colOff>63500</xdr:colOff>
      <xdr:row>96</xdr:row>
      <xdr:rowOff>42500</xdr:rowOff>
    </xdr:to>
    <xdr:cxnSp macro="">
      <xdr:nvCxnSpPr>
        <xdr:cNvPr id="229" name="直線コネクタ 228"/>
        <xdr:cNvCxnSpPr/>
      </xdr:nvCxnSpPr>
      <xdr:spPr>
        <a:xfrm flipV="1">
          <a:off x="3797300" y="16477994"/>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30"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31" name="フローチャート: 判断 230"/>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42500</xdr:rowOff>
    </xdr:from>
    <xdr:to>
      <xdr:col>19</xdr:col>
      <xdr:colOff>177800</xdr:colOff>
      <xdr:row>97</xdr:row>
      <xdr:rowOff>130990</xdr:rowOff>
    </xdr:to>
    <xdr:cxnSp macro="">
      <xdr:nvCxnSpPr>
        <xdr:cNvPr id="232" name="直線コネクタ 231"/>
        <xdr:cNvCxnSpPr/>
      </xdr:nvCxnSpPr>
      <xdr:spPr>
        <a:xfrm flipV="1">
          <a:off x="2908300" y="16501700"/>
          <a:ext cx="889000" cy="2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3" name="フローチャート: 判断 232"/>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4" name="テキスト ボックス 233"/>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88402</xdr:rowOff>
    </xdr:from>
    <xdr:to>
      <xdr:col>15</xdr:col>
      <xdr:colOff>50800</xdr:colOff>
      <xdr:row>97</xdr:row>
      <xdr:rowOff>130990</xdr:rowOff>
    </xdr:to>
    <xdr:cxnSp macro="">
      <xdr:nvCxnSpPr>
        <xdr:cNvPr id="235" name="直線コネクタ 234"/>
        <xdr:cNvCxnSpPr/>
      </xdr:nvCxnSpPr>
      <xdr:spPr>
        <a:xfrm>
          <a:off x="2019300" y="16719052"/>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6" name="フローチャート: 判断 235"/>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7" name="テキスト ボックス 236"/>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88402</xdr:rowOff>
    </xdr:from>
    <xdr:to>
      <xdr:col>10</xdr:col>
      <xdr:colOff>114300</xdr:colOff>
      <xdr:row>98</xdr:row>
      <xdr:rowOff>23366</xdr:rowOff>
    </xdr:to>
    <xdr:cxnSp macro="">
      <xdr:nvCxnSpPr>
        <xdr:cNvPr id="238" name="直線コネクタ 237"/>
        <xdr:cNvCxnSpPr/>
      </xdr:nvCxnSpPr>
      <xdr:spPr>
        <a:xfrm flipV="1">
          <a:off x="1130300" y="16719052"/>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26629</xdr:rowOff>
    </xdr:from>
    <xdr:to>
      <xdr:col>10</xdr:col>
      <xdr:colOff>165100</xdr:colOff>
      <xdr:row>97</xdr:row>
      <xdr:rowOff>128229</xdr:rowOff>
    </xdr:to>
    <xdr:sp macro="" textlink="">
      <xdr:nvSpPr>
        <xdr:cNvPr id="239" name="フローチャート: 判断 238"/>
        <xdr:cNvSpPr/>
      </xdr:nvSpPr>
      <xdr:spPr>
        <a:xfrm>
          <a:off x="1968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144756</xdr:rowOff>
    </xdr:from>
    <xdr:ext cx="534377" cy="259045"/>
    <xdr:sp macro="" textlink="">
      <xdr:nvSpPr>
        <xdr:cNvPr id="240" name="テキスト ボックス 239"/>
        <xdr:cNvSpPr txBox="1"/>
      </xdr:nvSpPr>
      <xdr:spPr>
        <a:xfrm>
          <a:off x="1752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124036</xdr:rowOff>
    </xdr:from>
    <xdr:to>
      <xdr:col>6</xdr:col>
      <xdr:colOff>38100</xdr:colOff>
      <xdr:row>98</xdr:row>
      <xdr:rowOff>54186</xdr:rowOff>
    </xdr:to>
    <xdr:sp macro="" textlink="">
      <xdr:nvSpPr>
        <xdr:cNvPr id="241" name="フローチャート: 判断 240"/>
        <xdr:cNvSpPr/>
      </xdr:nvSpPr>
      <xdr:spPr>
        <a:xfrm>
          <a:off x="1079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70713</xdr:rowOff>
    </xdr:from>
    <xdr:ext cx="534377" cy="259045"/>
    <xdr:sp macro="" textlink="">
      <xdr:nvSpPr>
        <xdr:cNvPr id="242" name="テキスト ボックス 241"/>
        <xdr:cNvSpPr txBox="1"/>
      </xdr:nvSpPr>
      <xdr:spPr>
        <a:xfrm>
          <a:off x="863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139444</xdr:rowOff>
    </xdr:from>
    <xdr:to>
      <xdr:col>24</xdr:col>
      <xdr:colOff>114300</xdr:colOff>
      <xdr:row>96</xdr:row>
      <xdr:rowOff>69594</xdr:rowOff>
    </xdr:to>
    <xdr:sp macro="" textlink="">
      <xdr:nvSpPr>
        <xdr:cNvPr id="248" name="楕円 247"/>
        <xdr:cNvSpPr/>
      </xdr:nvSpPr>
      <xdr:spPr>
        <a:xfrm>
          <a:off x="4584700" y="164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117871</xdr:rowOff>
    </xdr:from>
    <xdr:ext cx="534377" cy="259045"/>
    <xdr:sp macro="" textlink="">
      <xdr:nvSpPr>
        <xdr:cNvPr id="249" name="扶助費該当値テキスト"/>
        <xdr:cNvSpPr txBox="1"/>
      </xdr:nvSpPr>
      <xdr:spPr>
        <a:xfrm>
          <a:off x="4686300" y="164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163150</xdr:rowOff>
    </xdr:from>
    <xdr:to>
      <xdr:col>20</xdr:col>
      <xdr:colOff>38100</xdr:colOff>
      <xdr:row>96</xdr:row>
      <xdr:rowOff>93300</xdr:rowOff>
    </xdr:to>
    <xdr:sp macro="" textlink="">
      <xdr:nvSpPr>
        <xdr:cNvPr id="250" name="楕円 249"/>
        <xdr:cNvSpPr/>
      </xdr:nvSpPr>
      <xdr:spPr>
        <a:xfrm>
          <a:off x="3746500" y="164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84427</xdr:rowOff>
    </xdr:from>
    <xdr:ext cx="534377" cy="259045"/>
    <xdr:sp macro="" textlink="">
      <xdr:nvSpPr>
        <xdr:cNvPr id="251" name="テキスト ボックス 250"/>
        <xdr:cNvSpPr txBox="1"/>
      </xdr:nvSpPr>
      <xdr:spPr>
        <a:xfrm>
          <a:off x="3530111" y="165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80190</xdr:rowOff>
    </xdr:from>
    <xdr:to>
      <xdr:col>15</xdr:col>
      <xdr:colOff>101600</xdr:colOff>
      <xdr:row>98</xdr:row>
      <xdr:rowOff>10340</xdr:rowOff>
    </xdr:to>
    <xdr:sp macro="" textlink="">
      <xdr:nvSpPr>
        <xdr:cNvPr id="252" name="楕円 251"/>
        <xdr:cNvSpPr/>
      </xdr:nvSpPr>
      <xdr:spPr>
        <a:xfrm>
          <a:off x="2857500" y="167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1467</xdr:rowOff>
    </xdr:from>
    <xdr:ext cx="534377" cy="259045"/>
    <xdr:sp macro="" textlink="">
      <xdr:nvSpPr>
        <xdr:cNvPr id="253" name="テキスト ボックス 252"/>
        <xdr:cNvSpPr txBox="1"/>
      </xdr:nvSpPr>
      <xdr:spPr>
        <a:xfrm>
          <a:off x="2641111" y="168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37602</xdr:rowOff>
    </xdr:from>
    <xdr:to>
      <xdr:col>10</xdr:col>
      <xdr:colOff>165100</xdr:colOff>
      <xdr:row>97</xdr:row>
      <xdr:rowOff>139202</xdr:rowOff>
    </xdr:to>
    <xdr:sp macro="" textlink="">
      <xdr:nvSpPr>
        <xdr:cNvPr id="254" name="楕円 253"/>
        <xdr:cNvSpPr/>
      </xdr:nvSpPr>
      <xdr:spPr>
        <a:xfrm>
          <a:off x="1968500" y="1666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130329</xdr:rowOff>
    </xdr:from>
    <xdr:ext cx="534377" cy="259045"/>
    <xdr:sp macro="" textlink="">
      <xdr:nvSpPr>
        <xdr:cNvPr id="255" name="テキスト ボックス 254"/>
        <xdr:cNvSpPr txBox="1"/>
      </xdr:nvSpPr>
      <xdr:spPr>
        <a:xfrm>
          <a:off x="1752111" y="1676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144016</xdr:rowOff>
    </xdr:from>
    <xdr:to>
      <xdr:col>6</xdr:col>
      <xdr:colOff>38100</xdr:colOff>
      <xdr:row>98</xdr:row>
      <xdr:rowOff>74166</xdr:rowOff>
    </xdr:to>
    <xdr:sp macro="" textlink="">
      <xdr:nvSpPr>
        <xdr:cNvPr id="256" name="楕円 255"/>
        <xdr:cNvSpPr/>
      </xdr:nvSpPr>
      <xdr:spPr>
        <a:xfrm>
          <a:off x="1079500" y="167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65293</xdr:rowOff>
    </xdr:from>
    <xdr:ext cx="534377" cy="259045"/>
    <xdr:sp macro="" textlink="">
      <xdr:nvSpPr>
        <xdr:cNvPr id="257" name="テキスト ボックス 256"/>
        <xdr:cNvSpPr txBox="1"/>
      </xdr:nvSpPr>
      <xdr:spPr>
        <a:xfrm>
          <a:off x="863111" y="168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1" name="テキスト ボックス 27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3" name="テキスト ボックス 27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5" name="テキスト ボックス 27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3" name="直線コネクタ 282"/>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4"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5" name="直線コネクタ 284"/>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6"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7" name="直線コネクタ 286"/>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28884</xdr:rowOff>
    </xdr:from>
    <xdr:to>
      <xdr:col>55</xdr:col>
      <xdr:colOff>0</xdr:colOff>
      <xdr:row>36</xdr:row>
      <xdr:rowOff>93817</xdr:rowOff>
    </xdr:to>
    <xdr:cxnSp macro="">
      <xdr:nvCxnSpPr>
        <xdr:cNvPr id="288" name="直線コネクタ 287"/>
        <xdr:cNvCxnSpPr/>
      </xdr:nvCxnSpPr>
      <xdr:spPr>
        <a:xfrm flipV="1">
          <a:off x="9639300" y="6201084"/>
          <a:ext cx="838200" cy="6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9"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90" name="フローチャート: 判断 289"/>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8516</xdr:rowOff>
    </xdr:from>
    <xdr:to>
      <xdr:col>50</xdr:col>
      <xdr:colOff>114300</xdr:colOff>
      <xdr:row>36</xdr:row>
      <xdr:rowOff>93817</xdr:rowOff>
    </xdr:to>
    <xdr:cxnSp macro="">
      <xdr:nvCxnSpPr>
        <xdr:cNvPr id="291" name="直線コネクタ 290"/>
        <xdr:cNvCxnSpPr/>
      </xdr:nvCxnSpPr>
      <xdr:spPr>
        <a:xfrm>
          <a:off x="8750300" y="6180716"/>
          <a:ext cx="889000" cy="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2" name="フローチャート: 判断 291"/>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3" name="テキスト ボックス 292"/>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8516</xdr:rowOff>
    </xdr:from>
    <xdr:to>
      <xdr:col>45</xdr:col>
      <xdr:colOff>177800</xdr:colOff>
      <xdr:row>36</xdr:row>
      <xdr:rowOff>77771</xdr:rowOff>
    </xdr:to>
    <xdr:cxnSp macro="">
      <xdr:nvCxnSpPr>
        <xdr:cNvPr id="294" name="直線コネクタ 293"/>
        <xdr:cNvCxnSpPr/>
      </xdr:nvCxnSpPr>
      <xdr:spPr>
        <a:xfrm flipV="1">
          <a:off x="7861300" y="6180716"/>
          <a:ext cx="889000" cy="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5" name="フローチャート: 判断 294"/>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6" name="テキスト ボックス 295"/>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77771</xdr:rowOff>
    </xdr:from>
    <xdr:to>
      <xdr:col>41</xdr:col>
      <xdr:colOff>50800</xdr:colOff>
      <xdr:row>36</xdr:row>
      <xdr:rowOff>111560</xdr:rowOff>
    </xdr:to>
    <xdr:cxnSp macro="">
      <xdr:nvCxnSpPr>
        <xdr:cNvPr id="297" name="直線コネクタ 296"/>
        <xdr:cNvCxnSpPr/>
      </xdr:nvCxnSpPr>
      <xdr:spPr>
        <a:xfrm flipV="1">
          <a:off x="6972300" y="6249971"/>
          <a:ext cx="889000" cy="3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84361</xdr:rowOff>
    </xdr:from>
    <xdr:to>
      <xdr:col>41</xdr:col>
      <xdr:colOff>101600</xdr:colOff>
      <xdr:row>35</xdr:row>
      <xdr:rowOff>14511</xdr:rowOff>
    </xdr:to>
    <xdr:sp macro="" textlink="">
      <xdr:nvSpPr>
        <xdr:cNvPr id="298" name="フローチャート: 判断 297"/>
        <xdr:cNvSpPr/>
      </xdr:nvSpPr>
      <xdr:spPr>
        <a:xfrm>
          <a:off x="7810500" y="591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31038</xdr:rowOff>
    </xdr:from>
    <xdr:ext cx="534377" cy="259045"/>
    <xdr:sp macro="" textlink="">
      <xdr:nvSpPr>
        <xdr:cNvPr id="299" name="テキスト ボックス 298"/>
        <xdr:cNvSpPr txBox="1"/>
      </xdr:nvSpPr>
      <xdr:spPr>
        <a:xfrm>
          <a:off x="7594111" y="56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51703</xdr:rowOff>
    </xdr:from>
    <xdr:to>
      <xdr:col>36</xdr:col>
      <xdr:colOff>165100</xdr:colOff>
      <xdr:row>34</xdr:row>
      <xdr:rowOff>153303</xdr:rowOff>
    </xdr:to>
    <xdr:sp macro="" textlink="">
      <xdr:nvSpPr>
        <xdr:cNvPr id="300" name="フローチャート: 判断 299"/>
        <xdr:cNvSpPr/>
      </xdr:nvSpPr>
      <xdr:spPr>
        <a:xfrm>
          <a:off x="6921500" y="5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169830</xdr:rowOff>
    </xdr:from>
    <xdr:ext cx="534377" cy="259045"/>
    <xdr:sp macro="" textlink="">
      <xdr:nvSpPr>
        <xdr:cNvPr id="301" name="テキスト ボックス 300"/>
        <xdr:cNvSpPr txBox="1"/>
      </xdr:nvSpPr>
      <xdr:spPr>
        <a:xfrm>
          <a:off x="6705111" y="5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149534</xdr:rowOff>
    </xdr:from>
    <xdr:to>
      <xdr:col>55</xdr:col>
      <xdr:colOff>50800</xdr:colOff>
      <xdr:row>36</xdr:row>
      <xdr:rowOff>79684</xdr:rowOff>
    </xdr:to>
    <xdr:sp macro="" textlink="">
      <xdr:nvSpPr>
        <xdr:cNvPr id="307" name="楕円 306"/>
        <xdr:cNvSpPr/>
      </xdr:nvSpPr>
      <xdr:spPr>
        <a:xfrm>
          <a:off x="10426700" y="61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127961</xdr:rowOff>
    </xdr:from>
    <xdr:ext cx="534377" cy="259045"/>
    <xdr:sp macro="" textlink="">
      <xdr:nvSpPr>
        <xdr:cNvPr id="308" name="補助費等該当値テキスト"/>
        <xdr:cNvSpPr txBox="1"/>
      </xdr:nvSpPr>
      <xdr:spPr>
        <a:xfrm>
          <a:off x="10528300" y="61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43017</xdr:rowOff>
    </xdr:from>
    <xdr:to>
      <xdr:col>50</xdr:col>
      <xdr:colOff>165100</xdr:colOff>
      <xdr:row>36</xdr:row>
      <xdr:rowOff>144617</xdr:rowOff>
    </xdr:to>
    <xdr:sp macro="" textlink="">
      <xdr:nvSpPr>
        <xdr:cNvPr id="309" name="楕円 308"/>
        <xdr:cNvSpPr/>
      </xdr:nvSpPr>
      <xdr:spPr>
        <a:xfrm>
          <a:off x="9588500" y="62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135744</xdr:rowOff>
    </xdr:from>
    <xdr:ext cx="534377" cy="259045"/>
    <xdr:sp macro="" textlink="">
      <xdr:nvSpPr>
        <xdr:cNvPr id="310" name="テキスト ボックス 309"/>
        <xdr:cNvSpPr txBox="1"/>
      </xdr:nvSpPr>
      <xdr:spPr>
        <a:xfrm>
          <a:off x="9372111" y="63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129166</xdr:rowOff>
    </xdr:from>
    <xdr:to>
      <xdr:col>46</xdr:col>
      <xdr:colOff>38100</xdr:colOff>
      <xdr:row>36</xdr:row>
      <xdr:rowOff>59316</xdr:rowOff>
    </xdr:to>
    <xdr:sp macro="" textlink="">
      <xdr:nvSpPr>
        <xdr:cNvPr id="311" name="楕円 310"/>
        <xdr:cNvSpPr/>
      </xdr:nvSpPr>
      <xdr:spPr>
        <a:xfrm>
          <a:off x="8699500" y="61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75843</xdr:rowOff>
    </xdr:from>
    <xdr:ext cx="534377" cy="259045"/>
    <xdr:sp macro="" textlink="">
      <xdr:nvSpPr>
        <xdr:cNvPr id="312" name="テキスト ボックス 311"/>
        <xdr:cNvSpPr txBox="1"/>
      </xdr:nvSpPr>
      <xdr:spPr>
        <a:xfrm>
          <a:off x="8483111" y="59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26971</xdr:rowOff>
    </xdr:from>
    <xdr:to>
      <xdr:col>41</xdr:col>
      <xdr:colOff>101600</xdr:colOff>
      <xdr:row>36</xdr:row>
      <xdr:rowOff>128571</xdr:rowOff>
    </xdr:to>
    <xdr:sp macro="" textlink="">
      <xdr:nvSpPr>
        <xdr:cNvPr id="313" name="楕円 312"/>
        <xdr:cNvSpPr/>
      </xdr:nvSpPr>
      <xdr:spPr>
        <a:xfrm>
          <a:off x="7810500" y="6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119698</xdr:rowOff>
    </xdr:from>
    <xdr:ext cx="534377" cy="259045"/>
    <xdr:sp macro="" textlink="">
      <xdr:nvSpPr>
        <xdr:cNvPr id="314" name="テキスト ボックス 313"/>
        <xdr:cNvSpPr txBox="1"/>
      </xdr:nvSpPr>
      <xdr:spPr>
        <a:xfrm>
          <a:off x="7594111" y="629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60760</xdr:rowOff>
    </xdr:from>
    <xdr:to>
      <xdr:col>36</xdr:col>
      <xdr:colOff>165100</xdr:colOff>
      <xdr:row>36</xdr:row>
      <xdr:rowOff>162360</xdr:rowOff>
    </xdr:to>
    <xdr:sp macro="" textlink="">
      <xdr:nvSpPr>
        <xdr:cNvPr id="315" name="楕円 314"/>
        <xdr:cNvSpPr/>
      </xdr:nvSpPr>
      <xdr:spPr>
        <a:xfrm>
          <a:off x="6921500" y="62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153487</xdr:rowOff>
    </xdr:from>
    <xdr:ext cx="534377" cy="259045"/>
    <xdr:sp macro="" textlink="">
      <xdr:nvSpPr>
        <xdr:cNvPr id="316" name="テキスト ボックス 315"/>
        <xdr:cNvSpPr txBox="1"/>
      </xdr:nvSpPr>
      <xdr:spPr>
        <a:xfrm>
          <a:off x="6705111" y="632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2" name="直線コネクタ 341"/>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3"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4" name="直線コネクタ 343"/>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5"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6" name="直線コネクタ 345"/>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8832</xdr:rowOff>
    </xdr:from>
    <xdr:to>
      <xdr:col>55</xdr:col>
      <xdr:colOff>0</xdr:colOff>
      <xdr:row>53</xdr:row>
      <xdr:rowOff>101175</xdr:rowOff>
    </xdr:to>
    <xdr:cxnSp macro="">
      <xdr:nvCxnSpPr>
        <xdr:cNvPr id="347" name="直線コネクタ 346"/>
        <xdr:cNvCxnSpPr/>
      </xdr:nvCxnSpPr>
      <xdr:spPr>
        <a:xfrm flipV="1">
          <a:off x="9639300" y="9095682"/>
          <a:ext cx="8382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8"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9" name="フローチャート: 判断 348"/>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155234</xdr:rowOff>
    </xdr:from>
    <xdr:to>
      <xdr:col>50</xdr:col>
      <xdr:colOff>114300</xdr:colOff>
      <xdr:row>53</xdr:row>
      <xdr:rowOff>101175</xdr:rowOff>
    </xdr:to>
    <xdr:cxnSp macro="">
      <xdr:nvCxnSpPr>
        <xdr:cNvPr id="350" name="直線コネクタ 349"/>
        <xdr:cNvCxnSpPr/>
      </xdr:nvCxnSpPr>
      <xdr:spPr>
        <a:xfrm>
          <a:off x="8750300" y="8727734"/>
          <a:ext cx="889000" cy="4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51" name="フローチャート: 判断 350"/>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2" name="テキスト ボックス 351"/>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155234</xdr:rowOff>
    </xdr:from>
    <xdr:to>
      <xdr:col>45</xdr:col>
      <xdr:colOff>177800</xdr:colOff>
      <xdr:row>52</xdr:row>
      <xdr:rowOff>49871</xdr:rowOff>
    </xdr:to>
    <xdr:cxnSp macro="">
      <xdr:nvCxnSpPr>
        <xdr:cNvPr id="353" name="直線コネクタ 352"/>
        <xdr:cNvCxnSpPr/>
      </xdr:nvCxnSpPr>
      <xdr:spPr>
        <a:xfrm flipV="1">
          <a:off x="7861300" y="8727734"/>
          <a:ext cx="889000" cy="2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4" name="フローチャート: 判断 353"/>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5" name="テキスト ボックス 354"/>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128760</xdr:rowOff>
    </xdr:from>
    <xdr:to>
      <xdr:col>41</xdr:col>
      <xdr:colOff>50800</xdr:colOff>
      <xdr:row>52</xdr:row>
      <xdr:rowOff>49871</xdr:rowOff>
    </xdr:to>
    <xdr:cxnSp macro="">
      <xdr:nvCxnSpPr>
        <xdr:cNvPr id="356" name="直線コネクタ 355"/>
        <xdr:cNvCxnSpPr/>
      </xdr:nvCxnSpPr>
      <xdr:spPr>
        <a:xfrm>
          <a:off x="6972300" y="8529810"/>
          <a:ext cx="889000" cy="4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123723</xdr:rowOff>
    </xdr:from>
    <xdr:to>
      <xdr:col>41</xdr:col>
      <xdr:colOff>101600</xdr:colOff>
      <xdr:row>54</xdr:row>
      <xdr:rowOff>53873</xdr:rowOff>
    </xdr:to>
    <xdr:sp macro="" textlink="">
      <xdr:nvSpPr>
        <xdr:cNvPr id="357" name="フローチャート: 判断 356"/>
        <xdr:cNvSpPr/>
      </xdr:nvSpPr>
      <xdr:spPr>
        <a:xfrm>
          <a:off x="7810500" y="92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45000</xdr:rowOff>
    </xdr:from>
    <xdr:ext cx="534377" cy="259045"/>
    <xdr:sp macro="" textlink="">
      <xdr:nvSpPr>
        <xdr:cNvPr id="358" name="テキスト ボックス 357"/>
        <xdr:cNvSpPr txBox="1"/>
      </xdr:nvSpPr>
      <xdr:spPr>
        <a:xfrm>
          <a:off x="7594111" y="93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12809</xdr:rowOff>
    </xdr:from>
    <xdr:to>
      <xdr:col>36</xdr:col>
      <xdr:colOff>165100</xdr:colOff>
      <xdr:row>54</xdr:row>
      <xdr:rowOff>114409</xdr:rowOff>
    </xdr:to>
    <xdr:sp macro="" textlink="">
      <xdr:nvSpPr>
        <xdr:cNvPr id="359" name="フローチャート: 判断 358"/>
        <xdr:cNvSpPr/>
      </xdr:nvSpPr>
      <xdr:spPr>
        <a:xfrm>
          <a:off x="6921500" y="927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105536</xdr:rowOff>
    </xdr:from>
    <xdr:ext cx="534377" cy="259045"/>
    <xdr:sp macro="" textlink="">
      <xdr:nvSpPr>
        <xdr:cNvPr id="360" name="テキスト ボックス 359"/>
        <xdr:cNvSpPr txBox="1"/>
      </xdr:nvSpPr>
      <xdr:spPr>
        <a:xfrm>
          <a:off x="6705111" y="93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129482</xdr:rowOff>
    </xdr:from>
    <xdr:to>
      <xdr:col>55</xdr:col>
      <xdr:colOff>50800</xdr:colOff>
      <xdr:row>53</xdr:row>
      <xdr:rowOff>59632</xdr:rowOff>
    </xdr:to>
    <xdr:sp macro="" textlink="">
      <xdr:nvSpPr>
        <xdr:cNvPr id="366" name="楕円 365"/>
        <xdr:cNvSpPr/>
      </xdr:nvSpPr>
      <xdr:spPr>
        <a:xfrm>
          <a:off x="10426700" y="904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152359</xdr:rowOff>
    </xdr:from>
    <xdr:ext cx="599010" cy="259045"/>
    <xdr:sp macro="" textlink="">
      <xdr:nvSpPr>
        <xdr:cNvPr id="367" name="普通建設事業費該当値テキスト"/>
        <xdr:cNvSpPr txBox="1"/>
      </xdr:nvSpPr>
      <xdr:spPr>
        <a:xfrm>
          <a:off x="10528300" y="889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50375</xdr:rowOff>
    </xdr:from>
    <xdr:to>
      <xdr:col>50</xdr:col>
      <xdr:colOff>165100</xdr:colOff>
      <xdr:row>53</xdr:row>
      <xdr:rowOff>151975</xdr:rowOff>
    </xdr:to>
    <xdr:sp macro="" textlink="">
      <xdr:nvSpPr>
        <xdr:cNvPr id="368" name="楕円 367"/>
        <xdr:cNvSpPr/>
      </xdr:nvSpPr>
      <xdr:spPr>
        <a:xfrm>
          <a:off x="9588500" y="9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168502</xdr:rowOff>
    </xdr:from>
    <xdr:ext cx="534377" cy="259045"/>
    <xdr:sp macro="" textlink="">
      <xdr:nvSpPr>
        <xdr:cNvPr id="369" name="テキスト ボックス 368"/>
        <xdr:cNvSpPr txBox="1"/>
      </xdr:nvSpPr>
      <xdr:spPr>
        <a:xfrm>
          <a:off x="9372111" y="89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104434</xdr:rowOff>
    </xdr:from>
    <xdr:to>
      <xdr:col>46</xdr:col>
      <xdr:colOff>38100</xdr:colOff>
      <xdr:row>51</xdr:row>
      <xdr:rowOff>34584</xdr:rowOff>
    </xdr:to>
    <xdr:sp macro="" textlink="">
      <xdr:nvSpPr>
        <xdr:cNvPr id="370" name="楕円 369"/>
        <xdr:cNvSpPr/>
      </xdr:nvSpPr>
      <xdr:spPr>
        <a:xfrm>
          <a:off x="8699500" y="8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51111</xdr:rowOff>
    </xdr:from>
    <xdr:ext cx="599010" cy="259045"/>
    <xdr:sp macro="" textlink="">
      <xdr:nvSpPr>
        <xdr:cNvPr id="371" name="テキスト ボックス 370"/>
        <xdr:cNvSpPr txBox="1"/>
      </xdr:nvSpPr>
      <xdr:spPr>
        <a:xfrm>
          <a:off x="8450795" y="8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170521</xdr:rowOff>
    </xdr:from>
    <xdr:to>
      <xdr:col>41</xdr:col>
      <xdr:colOff>101600</xdr:colOff>
      <xdr:row>52</xdr:row>
      <xdr:rowOff>100671</xdr:rowOff>
    </xdr:to>
    <xdr:sp macro="" textlink="">
      <xdr:nvSpPr>
        <xdr:cNvPr id="372" name="楕円 371"/>
        <xdr:cNvSpPr/>
      </xdr:nvSpPr>
      <xdr:spPr>
        <a:xfrm>
          <a:off x="7810500" y="89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117198</xdr:rowOff>
    </xdr:from>
    <xdr:ext cx="599010" cy="259045"/>
    <xdr:sp macro="" textlink="">
      <xdr:nvSpPr>
        <xdr:cNvPr id="373" name="テキスト ボックス 372"/>
        <xdr:cNvSpPr txBox="1"/>
      </xdr:nvSpPr>
      <xdr:spPr>
        <a:xfrm>
          <a:off x="7561795" y="868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77960</xdr:rowOff>
    </xdr:from>
    <xdr:to>
      <xdr:col>36</xdr:col>
      <xdr:colOff>165100</xdr:colOff>
      <xdr:row>50</xdr:row>
      <xdr:rowOff>8110</xdr:rowOff>
    </xdr:to>
    <xdr:sp macro="" textlink="">
      <xdr:nvSpPr>
        <xdr:cNvPr id="374" name="楕円 373"/>
        <xdr:cNvSpPr/>
      </xdr:nvSpPr>
      <xdr:spPr>
        <a:xfrm>
          <a:off x="6921500" y="8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24637</xdr:rowOff>
    </xdr:from>
    <xdr:ext cx="599010" cy="259045"/>
    <xdr:sp macro="" textlink="">
      <xdr:nvSpPr>
        <xdr:cNvPr id="375" name="テキスト ボックス 374"/>
        <xdr:cNvSpPr txBox="1"/>
      </xdr:nvSpPr>
      <xdr:spPr>
        <a:xfrm>
          <a:off x="6672795" y="825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112725</xdr:rowOff>
    </xdr:from>
    <xdr:to>
      <xdr:col>54</xdr:col>
      <xdr:colOff>189865</xdr:colOff>
      <xdr:row>79</xdr:row>
      <xdr:rowOff>40500</xdr:rowOff>
    </xdr:to>
    <xdr:cxnSp macro="">
      <xdr:nvCxnSpPr>
        <xdr:cNvPr id="399" name="直線コネクタ 398"/>
        <xdr:cNvCxnSpPr/>
      </xdr:nvCxnSpPr>
      <xdr:spPr>
        <a:xfrm flipV="1">
          <a:off x="10475595" y="12628575"/>
          <a:ext cx="1270" cy="956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44327</xdr:rowOff>
    </xdr:from>
    <xdr:ext cx="378565" cy="259045"/>
    <xdr:sp macro="" textlink="">
      <xdr:nvSpPr>
        <xdr:cNvPr id="400" name="普通建設事業費 （ うち新規整備　）最小値テキスト"/>
        <xdr:cNvSpPr txBox="1"/>
      </xdr:nvSpPr>
      <xdr:spPr>
        <a:xfrm>
          <a:off x="10528300" y="1358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40500</xdr:rowOff>
    </xdr:from>
    <xdr:to>
      <xdr:col>55</xdr:col>
      <xdr:colOff>88900</xdr:colOff>
      <xdr:row>79</xdr:row>
      <xdr:rowOff>40500</xdr:rowOff>
    </xdr:to>
    <xdr:cxnSp macro="">
      <xdr:nvCxnSpPr>
        <xdr:cNvPr id="401" name="直線コネクタ 400"/>
        <xdr:cNvCxnSpPr/>
      </xdr:nvCxnSpPr>
      <xdr:spPr>
        <a:xfrm>
          <a:off x="10388600" y="1358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59402</xdr:rowOff>
    </xdr:from>
    <xdr:ext cx="534377" cy="259045"/>
    <xdr:sp macro="" textlink="">
      <xdr:nvSpPr>
        <xdr:cNvPr id="402" name="普通建設事業費 （ うち新規整備　）最大値テキスト"/>
        <xdr:cNvSpPr txBox="1"/>
      </xdr:nvSpPr>
      <xdr:spPr>
        <a:xfrm>
          <a:off x="10528300" y="124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112725</xdr:rowOff>
    </xdr:from>
    <xdr:to>
      <xdr:col>55</xdr:col>
      <xdr:colOff>88900</xdr:colOff>
      <xdr:row>73</xdr:row>
      <xdr:rowOff>112725</xdr:rowOff>
    </xdr:to>
    <xdr:cxnSp macro="">
      <xdr:nvCxnSpPr>
        <xdr:cNvPr id="403" name="直線コネクタ 402"/>
        <xdr:cNvCxnSpPr/>
      </xdr:nvCxnSpPr>
      <xdr:spPr>
        <a:xfrm>
          <a:off x="10388600" y="1262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111607</xdr:rowOff>
    </xdr:from>
    <xdr:to>
      <xdr:col>55</xdr:col>
      <xdr:colOff>0</xdr:colOff>
      <xdr:row>77</xdr:row>
      <xdr:rowOff>13639</xdr:rowOff>
    </xdr:to>
    <xdr:cxnSp macro="">
      <xdr:nvCxnSpPr>
        <xdr:cNvPr id="404" name="直線コネクタ 403"/>
        <xdr:cNvCxnSpPr/>
      </xdr:nvCxnSpPr>
      <xdr:spPr>
        <a:xfrm>
          <a:off x="9639300" y="13141807"/>
          <a:ext cx="8382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126116</xdr:rowOff>
    </xdr:from>
    <xdr:ext cx="534377" cy="259045"/>
    <xdr:sp macro="" textlink="">
      <xdr:nvSpPr>
        <xdr:cNvPr id="405" name="普通建設事業費 （ うち新規整備　）平均値テキスト"/>
        <xdr:cNvSpPr txBox="1"/>
      </xdr:nvSpPr>
      <xdr:spPr>
        <a:xfrm>
          <a:off x="10528300" y="133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147689</xdr:rowOff>
    </xdr:from>
    <xdr:to>
      <xdr:col>55</xdr:col>
      <xdr:colOff>50800</xdr:colOff>
      <xdr:row>78</xdr:row>
      <xdr:rowOff>77839</xdr:rowOff>
    </xdr:to>
    <xdr:sp macro="" textlink="">
      <xdr:nvSpPr>
        <xdr:cNvPr id="406" name="フローチャート: 判断 405"/>
        <xdr:cNvSpPr/>
      </xdr:nvSpPr>
      <xdr:spPr>
        <a:xfrm>
          <a:off x="104267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117551</xdr:rowOff>
    </xdr:from>
    <xdr:to>
      <xdr:col>50</xdr:col>
      <xdr:colOff>114300</xdr:colOff>
      <xdr:row>76</xdr:row>
      <xdr:rowOff>111607</xdr:rowOff>
    </xdr:to>
    <xdr:cxnSp macro="">
      <xdr:nvCxnSpPr>
        <xdr:cNvPr id="407" name="直線コネクタ 406"/>
        <xdr:cNvCxnSpPr/>
      </xdr:nvCxnSpPr>
      <xdr:spPr>
        <a:xfrm>
          <a:off x="8750300" y="12290501"/>
          <a:ext cx="889000" cy="8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92126</xdr:rowOff>
    </xdr:from>
    <xdr:to>
      <xdr:col>50</xdr:col>
      <xdr:colOff>165100</xdr:colOff>
      <xdr:row>78</xdr:row>
      <xdr:rowOff>22276</xdr:rowOff>
    </xdr:to>
    <xdr:sp macro="" textlink="">
      <xdr:nvSpPr>
        <xdr:cNvPr id="408" name="フローチャート: 判断 407"/>
        <xdr:cNvSpPr/>
      </xdr:nvSpPr>
      <xdr:spPr>
        <a:xfrm>
          <a:off x="9588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13403</xdr:rowOff>
    </xdr:from>
    <xdr:ext cx="534377" cy="259045"/>
    <xdr:sp macro="" textlink="">
      <xdr:nvSpPr>
        <xdr:cNvPr id="409" name="テキスト ボックス 408"/>
        <xdr:cNvSpPr txBox="1"/>
      </xdr:nvSpPr>
      <xdr:spPr>
        <a:xfrm>
          <a:off x="9372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117551</xdr:rowOff>
    </xdr:from>
    <xdr:to>
      <xdr:col>45</xdr:col>
      <xdr:colOff>177800</xdr:colOff>
      <xdr:row>72</xdr:row>
      <xdr:rowOff>71107</xdr:rowOff>
    </xdr:to>
    <xdr:cxnSp macro="">
      <xdr:nvCxnSpPr>
        <xdr:cNvPr id="410" name="直線コネクタ 409"/>
        <xdr:cNvCxnSpPr/>
      </xdr:nvCxnSpPr>
      <xdr:spPr>
        <a:xfrm flipV="1">
          <a:off x="7861300" y="12290501"/>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3632</xdr:rowOff>
    </xdr:from>
    <xdr:to>
      <xdr:col>46</xdr:col>
      <xdr:colOff>38100</xdr:colOff>
      <xdr:row>77</xdr:row>
      <xdr:rowOff>105232</xdr:rowOff>
    </xdr:to>
    <xdr:sp macro="" textlink="">
      <xdr:nvSpPr>
        <xdr:cNvPr id="411" name="フローチャート: 判断 410"/>
        <xdr:cNvSpPr/>
      </xdr:nvSpPr>
      <xdr:spPr>
        <a:xfrm>
          <a:off x="8699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96359</xdr:rowOff>
    </xdr:from>
    <xdr:ext cx="534377" cy="259045"/>
    <xdr:sp macro="" textlink="">
      <xdr:nvSpPr>
        <xdr:cNvPr id="412" name="テキスト ボックス 411"/>
        <xdr:cNvSpPr txBox="1"/>
      </xdr:nvSpPr>
      <xdr:spPr>
        <a:xfrm>
          <a:off x="8483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133324</xdr:rowOff>
    </xdr:from>
    <xdr:to>
      <xdr:col>41</xdr:col>
      <xdr:colOff>101600</xdr:colOff>
      <xdr:row>76</xdr:row>
      <xdr:rowOff>63475</xdr:rowOff>
    </xdr:to>
    <xdr:sp macro="" textlink="">
      <xdr:nvSpPr>
        <xdr:cNvPr id="413" name="フローチャート: 判断 412"/>
        <xdr:cNvSpPr/>
      </xdr:nvSpPr>
      <xdr:spPr>
        <a:xfrm>
          <a:off x="7810500" y="12992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54602</xdr:rowOff>
    </xdr:from>
    <xdr:ext cx="534377" cy="259045"/>
    <xdr:sp macro="" textlink="">
      <xdr:nvSpPr>
        <xdr:cNvPr id="414" name="テキスト ボックス 413"/>
        <xdr:cNvSpPr txBox="1"/>
      </xdr:nvSpPr>
      <xdr:spPr>
        <a:xfrm>
          <a:off x="7594111" y="130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134289</xdr:rowOff>
    </xdr:from>
    <xdr:to>
      <xdr:col>55</xdr:col>
      <xdr:colOff>50800</xdr:colOff>
      <xdr:row>77</xdr:row>
      <xdr:rowOff>64439</xdr:rowOff>
    </xdr:to>
    <xdr:sp macro="" textlink="">
      <xdr:nvSpPr>
        <xdr:cNvPr id="420" name="楕円 419"/>
        <xdr:cNvSpPr/>
      </xdr:nvSpPr>
      <xdr:spPr>
        <a:xfrm>
          <a:off x="10426700" y="131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157166</xdr:rowOff>
    </xdr:from>
    <xdr:ext cx="534377" cy="259045"/>
    <xdr:sp macro="" textlink="">
      <xdr:nvSpPr>
        <xdr:cNvPr id="421" name="普通建設事業費 （ うち新規整備　）該当値テキスト"/>
        <xdr:cNvSpPr txBox="1"/>
      </xdr:nvSpPr>
      <xdr:spPr>
        <a:xfrm>
          <a:off x="10528300"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60807</xdr:rowOff>
    </xdr:from>
    <xdr:to>
      <xdr:col>50</xdr:col>
      <xdr:colOff>165100</xdr:colOff>
      <xdr:row>76</xdr:row>
      <xdr:rowOff>162407</xdr:rowOff>
    </xdr:to>
    <xdr:sp macro="" textlink="">
      <xdr:nvSpPr>
        <xdr:cNvPr id="422" name="楕円 421"/>
        <xdr:cNvSpPr/>
      </xdr:nvSpPr>
      <xdr:spPr>
        <a:xfrm>
          <a:off x="9588500" y="130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7485</xdr:rowOff>
    </xdr:from>
    <xdr:ext cx="534377" cy="259045"/>
    <xdr:sp macro="" textlink="">
      <xdr:nvSpPr>
        <xdr:cNvPr id="423" name="テキスト ボックス 422"/>
        <xdr:cNvSpPr txBox="1"/>
      </xdr:nvSpPr>
      <xdr:spPr>
        <a:xfrm>
          <a:off x="9372111" y="128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66751</xdr:rowOff>
    </xdr:from>
    <xdr:to>
      <xdr:col>46</xdr:col>
      <xdr:colOff>38100</xdr:colOff>
      <xdr:row>71</xdr:row>
      <xdr:rowOff>168351</xdr:rowOff>
    </xdr:to>
    <xdr:sp macro="" textlink="">
      <xdr:nvSpPr>
        <xdr:cNvPr id="424" name="楕円 423"/>
        <xdr:cNvSpPr/>
      </xdr:nvSpPr>
      <xdr:spPr>
        <a:xfrm>
          <a:off x="8699500" y="122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13428</xdr:rowOff>
    </xdr:from>
    <xdr:ext cx="599010" cy="259045"/>
    <xdr:sp macro="" textlink="">
      <xdr:nvSpPr>
        <xdr:cNvPr id="425" name="テキスト ボックス 424"/>
        <xdr:cNvSpPr txBox="1"/>
      </xdr:nvSpPr>
      <xdr:spPr>
        <a:xfrm>
          <a:off x="8450795" y="1201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20307</xdr:rowOff>
    </xdr:from>
    <xdr:to>
      <xdr:col>41</xdr:col>
      <xdr:colOff>101600</xdr:colOff>
      <xdr:row>72</xdr:row>
      <xdr:rowOff>121907</xdr:rowOff>
    </xdr:to>
    <xdr:sp macro="" textlink="">
      <xdr:nvSpPr>
        <xdr:cNvPr id="426" name="楕円 425"/>
        <xdr:cNvSpPr/>
      </xdr:nvSpPr>
      <xdr:spPr>
        <a:xfrm>
          <a:off x="7810500" y="123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138434</xdr:rowOff>
    </xdr:from>
    <xdr:ext cx="534377" cy="259045"/>
    <xdr:sp macro="" textlink="">
      <xdr:nvSpPr>
        <xdr:cNvPr id="427" name="テキスト ボックス 426"/>
        <xdr:cNvSpPr txBox="1"/>
      </xdr:nvSpPr>
      <xdr:spPr>
        <a:xfrm>
          <a:off x="7594111" y="121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51" name="直線コネクタ 450"/>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2"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3" name="直線コネクタ 452"/>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4"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5" name="直線コネクタ 454"/>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165494</xdr:rowOff>
    </xdr:from>
    <xdr:to>
      <xdr:col>55</xdr:col>
      <xdr:colOff>0</xdr:colOff>
      <xdr:row>94</xdr:row>
      <xdr:rowOff>43117</xdr:rowOff>
    </xdr:to>
    <xdr:cxnSp macro="">
      <xdr:nvCxnSpPr>
        <xdr:cNvPr id="456" name="直線コネクタ 455"/>
        <xdr:cNvCxnSpPr/>
      </xdr:nvCxnSpPr>
      <xdr:spPr>
        <a:xfrm flipV="1">
          <a:off x="9639300" y="15938894"/>
          <a:ext cx="838200" cy="2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7"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8" name="フローチャート: 判断 457"/>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43117</xdr:rowOff>
    </xdr:from>
    <xdr:to>
      <xdr:col>50</xdr:col>
      <xdr:colOff>114300</xdr:colOff>
      <xdr:row>97</xdr:row>
      <xdr:rowOff>58680</xdr:rowOff>
    </xdr:to>
    <xdr:cxnSp macro="">
      <xdr:nvCxnSpPr>
        <xdr:cNvPr id="459" name="直線コネクタ 458"/>
        <xdr:cNvCxnSpPr/>
      </xdr:nvCxnSpPr>
      <xdr:spPr>
        <a:xfrm flipV="1">
          <a:off x="8750300" y="16159417"/>
          <a:ext cx="889000" cy="5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60" name="フローチャート: 判断 459"/>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61" name="テキスト ボックス 460"/>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58680</xdr:rowOff>
    </xdr:from>
    <xdr:to>
      <xdr:col>45</xdr:col>
      <xdr:colOff>177800</xdr:colOff>
      <xdr:row>97</xdr:row>
      <xdr:rowOff>142576</xdr:rowOff>
    </xdr:to>
    <xdr:cxnSp macro="">
      <xdr:nvCxnSpPr>
        <xdr:cNvPr id="462" name="直線コネクタ 461"/>
        <xdr:cNvCxnSpPr/>
      </xdr:nvCxnSpPr>
      <xdr:spPr>
        <a:xfrm flipV="1">
          <a:off x="7861300" y="16689330"/>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3" name="フローチャート: 判断 462"/>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4" name="テキスト ボックス 463"/>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117742</xdr:rowOff>
    </xdr:from>
    <xdr:to>
      <xdr:col>41</xdr:col>
      <xdr:colOff>101600</xdr:colOff>
      <xdr:row>96</xdr:row>
      <xdr:rowOff>47892</xdr:rowOff>
    </xdr:to>
    <xdr:sp macro="" textlink="">
      <xdr:nvSpPr>
        <xdr:cNvPr id="465" name="フローチャート: 判断 464"/>
        <xdr:cNvSpPr/>
      </xdr:nvSpPr>
      <xdr:spPr>
        <a:xfrm>
          <a:off x="7810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64419</xdr:rowOff>
    </xdr:from>
    <xdr:ext cx="534377" cy="259045"/>
    <xdr:sp macro="" textlink="">
      <xdr:nvSpPr>
        <xdr:cNvPr id="466" name="テキスト ボックス 465"/>
        <xdr:cNvSpPr txBox="1"/>
      </xdr:nvSpPr>
      <xdr:spPr>
        <a:xfrm>
          <a:off x="7594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114694</xdr:rowOff>
    </xdr:from>
    <xdr:to>
      <xdr:col>55</xdr:col>
      <xdr:colOff>50800</xdr:colOff>
      <xdr:row>93</xdr:row>
      <xdr:rowOff>44844</xdr:rowOff>
    </xdr:to>
    <xdr:sp macro="" textlink="">
      <xdr:nvSpPr>
        <xdr:cNvPr id="472" name="楕円 471"/>
        <xdr:cNvSpPr/>
      </xdr:nvSpPr>
      <xdr:spPr>
        <a:xfrm>
          <a:off x="10426700" y="158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137571</xdr:rowOff>
    </xdr:from>
    <xdr:ext cx="534377" cy="259045"/>
    <xdr:sp macro="" textlink="">
      <xdr:nvSpPr>
        <xdr:cNvPr id="473" name="普通建設事業費 （ うち更新整備　）該当値テキスト"/>
        <xdr:cNvSpPr txBox="1"/>
      </xdr:nvSpPr>
      <xdr:spPr>
        <a:xfrm>
          <a:off x="10528300" y="157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163767</xdr:rowOff>
    </xdr:from>
    <xdr:to>
      <xdr:col>50</xdr:col>
      <xdr:colOff>165100</xdr:colOff>
      <xdr:row>94</xdr:row>
      <xdr:rowOff>93917</xdr:rowOff>
    </xdr:to>
    <xdr:sp macro="" textlink="">
      <xdr:nvSpPr>
        <xdr:cNvPr id="474" name="楕円 473"/>
        <xdr:cNvSpPr/>
      </xdr:nvSpPr>
      <xdr:spPr>
        <a:xfrm>
          <a:off x="9588500" y="161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110444</xdr:rowOff>
    </xdr:from>
    <xdr:ext cx="534377" cy="259045"/>
    <xdr:sp macro="" textlink="">
      <xdr:nvSpPr>
        <xdr:cNvPr id="475" name="テキスト ボックス 474"/>
        <xdr:cNvSpPr txBox="1"/>
      </xdr:nvSpPr>
      <xdr:spPr>
        <a:xfrm>
          <a:off x="9372111" y="1588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7880</xdr:rowOff>
    </xdr:from>
    <xdr:to>
      <xdr:col>46</xdr:col>
      <xdr:colOff>38100</xdr:colOff>
      <xdr:row>97</xdr:row>
      <xdr:rowOff>109480</xdr:rowOff>
    </xdr:to>
    <xdr:sp macro="" textlink="">
      <xdr:nvSpPr>
        <xdr:cNvPr id="476" name="楕円 475"/>
        <xdr:cNvSpPr/>
      </xdr:nvSpPr>
      <xdr:spPr>
        <a:xfrm>
          <a:off x="8699500" y="16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100607</xdr:rowOff>
    </xdr:from>
    <xdr:ext cx="534377" cy="259045"/>
    <xdr:sp macro="" textlink="">
      <xdr:nvSpPr>
        <xdr:cNvPr id="477" name="テキスト ボックス 476"/>
        <xdr:cNvSpPr txBox="1"/>
      </xdr:nvSpPr>
      <xdr:spPr>
        <a:xfrm>
          <a:off x="8483111" y="167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91776</xdr:rowOff>
    </xdr:from>
    <xdr:to>
      <xdr:col>41</xdr:col>
      <xdr:colOff>101600</xdr:colOff>
      <xdr:row>98</xdr:row>
      <xdr:rowOff>21926</xdr:rowOff>
    </xdr:to>
    <xdr:sp macro="" textlink="">
      <xdr:nvSpPr>
        <xdr:cNvPr id="478" name="楕円 477"/>
        <xdr:cNvSpPr/>
      </xdr:nvSpPr>
      <xdr:spPr>
        <a:xfrm>
          <a:off x="7810500" y="167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13053</xdr:rowOff>
    </xdr:from>
    <xdr:ext cx="534377" cy="259045"/>
    <xdr:sp macro="" textlink="">
      <xdr:nvSpPr>
        <xdr:cNvPr id="479" name="テキスト ボックス 478"/>
        <xdr:cNvSpPr txBox="1"/>
      </xdr:nvSpPr>
      <xdr:spPr>
        <a:xfrm>
          <a:off x="7594111" y="168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3" name="直線コネクタ 502"/>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6"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7" name="直線コネクタ 506"/>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9360</xdr:rowOff>
    </xdr:from>
    <xdr:to>
      <xdr:col>85</xdr:col>
      <xdr:colOff>127000</xdr:colOff>
      <xdr:row>39</xdr:row>
      <xdr:rowOff>31077</xdr:rowOff>
    </xdr:to>
    <xdr:cxnSp macro="">
      <xdr:nvCxnSpPr>
        <xdr:cNvPr id="508" name="直線コネクタ 507"/>
        <xdr:cNvCxnSpPr/>
      </xdr:nvCxnSpPr>
      <xdr:spPr>
        <a:xfrm flipV="1">
          <a:off x="15481300" y="6181560"/>
          <a:ext cx="838200" cy="53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77500</xdr:rowOff>
    </xdr:from>
    <xdr:ext cx="469744" cy="259045"/>
    <xdr:sp macro="" textlink="">
      <xdr:nvSpPr>
        <xdr:cNvPr id="509" name="災害復旧事業費平均値テキスト"/>
        <xdr:cNvSpPr txBox="1"/>
      </xdr:nvSpPr>
      <xdr:spPr>
        <a:xfrm>
          <a:off x="16370300" y="6592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10" name="フローチャート: 判断 509"/>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168808</xdr:rowOff>
    </xdr:from>
    <xdr:to>
      <xdr:col>81</xdr:col>
      <xdr:colOff>50800</xdr:colOff>
      <xdr:row>39</xdr:row>
      <xdr:rowOff>31077</xdr:rowOff>
    </xdr:to>
    <xdr:cxnSp macro="">
      <xdr:nvCxnSpPr>
        <xdr:cNvPr id="511" name="直線コネクタ 510"/>
        <xdr:cNvCxnSpPr/>
      </xdr:nvCxnSpPr>
      <xdr:spPr>
        <a:xfrm>
          <a:off x="14592300" y="668390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2" name="フローチャート: 判断 511"/>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3" name="テキスト ボックス 512"/>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162864</xdr:rowOff>
    </xdr:from>
    <xdr:to>
      <xdr:col>76</xdr:col>
      <xdr:colOff>114300</xdr:colOff>
      <xdr:row>38</xdr:row>
      <xdr:rowOff>168808</xdr:rowOff>
    </xdr:to>
    <xdr:cxnSp macro="">
      <xdr:nvCxnSpPr>
        <xdr:cNvPr id="514" name="直線コネクタ 513"/>
        <xdr:cNvCxnSpPr/>
      </xdr:nvCxnSpPr>
      <xdr:spPr>
        <a:xfrm>
          <a:off x="13703300" y="6506514"/>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5" name="フローチャート: 判断 514"/>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64203</xdr:rowOff>
    </xdr:from>
    <xdr:ext cx="378565" cy="259045"/>
    <xdr:sp macro="" textlink="">
      <xdr:nvSpPr>
        <xdr:cNvPr id="516" name="テキスト ボックス 515"/>
        <xdr:cNvSpPr txBox="1"/>
      </xdr:nvSpPr>
      <xdr:spPr>
        <a:xfrm>
          <a:off x="14403017" y="67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120383</xdr:rowOff>
    </xdr:from>
    <xdr:to>
      <xdr:col>71</xdr:col>
      <xdr:colOff>177800</xdr:colOff>
      <xdr:row>37</xdr:row>
      <xdr:rowOff>162864</xdr:rowOff>
    </xdr:to>
    <xdr:cxnSp macro="">
      <xdr:nvCxnSpPr>
        <xdr:cNvPr id="517" name="直線コネクタ 516"/>
        <xdr:cNvCxnSpPr/>
      </xdr:nvCxnSpPr>
      <xdr:spPr>
        <a:xfrm>
          <a:off x="12814300" y="5949683"/>
          <a:ext cx="889000" cy="5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90843</xdr:rowOff>
    </xdr:from>
    <xdr:to>
      <xdr:col>72</xdr:col>
      <xdr:colOff>38100</xdr:colOff>
      <xdr:row>38</xdr:row>
      <xdr:rowOff>20993</xdr:rowOff>
    </xdr:to>
    <xdr:sp macro="" textlink="">
      <xdr:nvSpPr>
        <xdr:cNvPr id="518" name="フローチャート: 判断 517"/>
        <xdr:cNvSpPr/>
      </xdr:nvSpPr>
      <xdr:spPr>
        <a:xfrm>
          <a:off x="13652500" y="64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37520</xdr:rowOff>
    </xdr:from>
    <xdr:ext cx="469744" cy="259045"/>
    <xdr:sp macro="" textlink="">
      <xdr:nvSpPr>
        <xdr:cNvPr id="519" name="テキスト ボックス 518"/>
        <xdr:cNvSpPr txBox="1"/>
      </xdr:nvSpPr>
      <xdr:spPr>
        <a:xfrm>
          <a:off x="13468428" y="620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91338</xdr:rowOff>
    </xdr:from>
    <xdr:to>
      <xdr:col>67</xdr:col>
      <xdr:colOff>101600</xdr:colOff>
      <xdr:row>38</xdr:row>
      <xdr:rowOff>21489</xdr:rowOff>
    </xdr:to>
    <xdr:sp macro="" textlink="">
      <xdr:nvSpPr>
        <xdr:cNvPr id="520" name="フローチャート: 判断 519"/>
        <xdr:cNvSpPr/>
      </xdr:nvSpPr>
      <xdr:spPr>
        <a:xfrm>
          <a:off x="12763500" y="64349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12616</xdr:rowOff>
    </xdr:from>
    <xdr:ext cx="469744" cy="259045"/>
    <xdr:sp macro="" textlink="">
      <xdr:nvSpPr>
        <xdr:cNvPr id="521" name="テキスト ボックス 520"/>
        <xdr:cNvSpPr txBox="1"/>
      </xdr:nvSpPr>
      <xdr:spPr>
        <a:xfrm>
          <a:off x="12579428" y="65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130010</xdr:rowOff>
    </xdr:from>
    <xdr:to>
      <xdr:col>85</xdr:col>
      <xdr:colOff>177800</xdr:colOff>
      <xdr:row>36</xdr:row>
      <xdr:rowOff>60160</xdr:rowOff>
    </xdr:to>
    <xdr:sp macro="" textlink="">
      <xdr:nvSpPr>
        <xdr:cNvPr id="527" name="楕円 526"/>
        <xdr:cNvSpPr/>
      </xdr:nvSpPr>
      <xdr:spPr>
        <a:xfrm>
          <a:off x="162687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152887</xdr:rowOff>
    </xdr:from>
    <xdr:ext cx="534377" cy="259045"/>
    <xdr:sp macro="" textlink="">
      <xdr:nvSpPr>
        <xdr:cNvPr id="528" name="災害復旧事業費該当値テキスト"/>
        <xdr:cNvSpPr txBox="1"/>
      </xdr:nvSpPr>
      <xdr:spPr>
        <a:xfrm>
          <a:off x="16370300" y="59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151727</xdr:rowOff>
    </xdr:from>
    <xdr:to>
      <xdr:col>81</xdr:col>
      <xdr:colOff>101600</xdr:colOff>
      <xdr:row>39</xdr:row>
      <xdr:rowOff>81877</xdr:rowOff>
    </xdr:to>
    <xdr:sp macro="" textlink="">
      <xdr:nvSpPr>
        <xdr:cNvPr id="529" name="楕円 528"/>
        <xdr:cNvSpPr/>
      </xdr:nvSpPr>
      <xdr:spPr>
        <a:xfrm>
          <a:off x="15430500" y="6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73004</xdr:rowOff>
    </xdr:from>
    <xdr:ext cx="378565" cy="259045"/>
    <xdr:sp macro="" textlink="">
      <xdr:nvSpPr>
        <xdr:cNvPr id="530" name="テキスト ボックス 529"/>
        <xdr:cNvSpPr txBox="1"/>
      </xdr:nvSpPr>
      <xdr:spPr>
        <a:xfrm>
          <a:off x="15292017" y="675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118008</xdr:rowOff>
    </xdr:from>
    <xdr:to>
      <xdr:col>76</xdr:col>
      <xdr:colOff>165100</xdr:colOff>
      <xdr:row>39</xdr:row>
      <xdr:rowOff>48158</xdr:rowOff>
    </xdr:to>
    <xdr:sp macro="" textlink="">
      <xdr:nvSpPr>
        <xdr:cNvPr id="531" name="楕円 530"/>
        <xdr:cNvSpPr/>
      </xdr:nvSpPr>
      <xdr:spPr>
        <a:xfrm>
          <a:off x="14541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64685</xdr:rowOff>
    </xdr:from>
    <xdr:ext cx="469744" cy="259045"/>
    <xdr:sp macro="" textlink="">
      <xdr:nvSpPr>
        <xdr:cNvPr id="532" name="テキスト ボックス 531"/>
        <xdr:cNvSpPr txBox="1"/>
      </xdr:nvSpPr>
      <xdr:spPr>
        <a:xfrm>
          <a:off x="14357428" y="64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112065</xdr:rowOff>
    </xdr:from>
    <xdr:to>
      <xdr:col>72</xdr:col>
      <xdr:colOff>38100</xdr:colOff>
      <xdr:row>38</xdr:row>
      <xdr:rowOff>42214</xdr:rowOff>
    </xdr:to>
    <xdr:sp macro="" textlink="">
      <xdr:nvSpPr>
        <xdr:cNvPr id="533" name="楕円 532"/>
        <xdr:cNvSpPr/>
      </xdr:nvSpPr>
      <xdr:spPr>
        <a:xfrm>
          <a:off x="13652500" y="6455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33341</xdr:rowOff>
    </xdr:from>
    <xdr:ext cx="469744" cy="259045"/>
    <xdr:sp macro="" textlink="">
      <xdr:nvSpPr>
        <xdr:cNvPr id="534" name="テキスト ボックス 533"/>
        <xdr:cNvSpPr txBox="1"/>
      </xdr:nvSpPr>
      <xdr:spPr>
        <a:xfrm>
          <a:off x="13468428" y="65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69583</xdr:rowOff>
    </xdr:from>
    <xdr:to>
      <xdr:col>67</xdr:col>
      <xdr:colOff>101600</xdr:colOff>
      <xdr:row>34</xdr:row>
      <xdr:rowOff>171183</xdr:rowOff>
    </xdr:to>
    <xdr:sp macro="" textlink="">
      <xdr:nvSpPr>
        <xdr:cNvPr id="535" name="楕円 534"/>
        <xdr:cNvSpPr/>
      </xdr:nvSpPr>
      <xdr:spPr>
        <a:xfrm>
          <a:off x="12763500" y="58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16260</xdr:rowOff>
    </xdr:from>
    <xdr:ext cx="534377" cy="259045"/>
    <xdr:sp macro="" textlink="">
      <xdr:nvSpPr>
        <xdr:cNvPr id="536" name="テキスト ボックス 535"/>
        <xdr:cNvSpPr txBox="1"/>
      </xdr:nvSpPr>
      <xdr:spPr>
        <a:xfrm>
          <a:off x="12547111" y="567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84215</xdr:rowOff>
    </xdr:from>
    <xdr:to>
      <xdr:col>85</xdr:col>
      <xdr:colOff>127000</xdr:colOff>
      <xdr:row>76</xdr:row>
      <xdr:rowOff>89376</xdr:rowOff>
    </xdr:to>
    <xdr:cxnSp macro="">
      <xdr:nvCxnSpPr>
        <xdr:cNvPr id="616" name="直線コネクタ 615"/>
        <xdr:cNvCxnSpPr/>
      </xdr:nvCxnSpPr>
      <xdr:spPr>
        <a:xfrm flipV="1">
          <a:off x="15481300" y="13114415"/>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7"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89376</xdr:rowOff>
    </xdr:from>
    <xdr:to>
      <xdr:col>81</xdr:col>
      <xdr:colOff>50800</xdr:colOff>
      <xdr:row>76</xdr:row>
      <xdr:rowOff>99270</xdr:rowOff>
    </xdr:to>
    <xdr:cxnSp macro="">
      <xdr:nvCxnSpPr>
        <xdr:cNvPr id="619" name="直線コネクタ 618"/>
        <xdr:cNvCxnSpPr/>
      </xdr:nvCxnSpPr>
      <xdr:spPr>
        <a:xfrm flipV="1">
          <a:off x="14592300" y="1311957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21" name="テキスト ボックス 620"/>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79480</xdr:rowOff>
    </xdr:from>
    <xdr:to>
      <xdr:col>76</xdr:col>
      <xdr:colOff>114300</xdr:colOff>
      <xdr:row>76</xdr:row>
      <xdr:rowOff>99270</xdr:rowOff>
    </xdr:to>
    <xdr:cxnSp macro="">
      <xdr:nvCxnSpPr>
        <xdr:cNvPr id="622" name="直線コネクタ 621"/>
        <xdr:cNvCxnSpPr/>
      </xdr:nvCxnSpPr>
      <xdr:spPr>
        <a:xfrm>
          <a:off x="13703300" y="131096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3" name="フローチャート: 判断 622"/>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4" name="テキスト ボックス 623"/>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71414</xdr:rowOff>
    </xdr:from>
    <xdr:to>
      <xdr:col>71</xdr:col>
      <xdr:colOff>177800</xdr:colOff>
      <xdr:row>76</xdr:row>
      <xdr:rowOff>79480</xdr:rowOff>
    </xdr:to>
    <xdr:cxnSp macro="">
      <xdr:nvCxnSpPr>
        <xdr:cNvPr id="625" name="直線コネクタ 624"/>
        <xdr:cNvCxnSpPr/>
      </xdr:nvCxnSpPr>
      <xdr:spPr>
        <a:xfrm>
          <a:off x="12814300" y="1310161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106617</xdr:rowOff>
    </xdr:from>
    <xdr:to>
      <xdr:col>72</xdr:col>
      <xdr:colOff>38100</xdr:colOff>
      <xdr:row>75</xdr:row>
      <xdr:rowOff>36767</xdr:rowOff>
    </xdr:to>
    <xdr:sp macro="" textlink="">
      <xdr:nvSpPr>
        <xdr:cNvPr id="626" name="フローチャート: 判断 625"/>
        <xdr:cNvSpPr/>
      </xdr:nvSpPr>
      <xdr:spPr>
        <a:xfrm>
          <a:off x="13652500" y="127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53294</xdr:rowOff>
    </xdr:from>
    <xdr:ext cx="534377" cy="259045"/>
    <xdr:sp macro="" textlink="">
      <xdr:nvSpPr>
        <xdr:cNvPr id="627" name="テキスト ボックス 626"/>
        <xdr:cNvSpPr txBox="1"/>
      </xdr:nvSpPr>
      <xdr:spPr>
        <a:xfrm>
          <a:off x="13436111" y="125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78515</xdr:rowOff>
    </xdr:from>
    <xdr:to>
      <xdr:col>67</xdr:col>
      <xdr:colOff>101600</xdr:colOff>
      <xdr:row>75</xdr:row>
      <xdr:rowOff>8665</xdr:rowOff>
    </xdr:to>
    <xdr:sp macro="" textlink="">
      <xdr:nvSpPr>
        <xdr:cNvPr id="628" name="フローチャート: 判断 627"/>
        <xdr:cNvSpPr/>
      </xdr:nvSpPr>
      <xdr:spPr>
        <a:xfrm>
          <a:off x="12763500" y="1276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25192</xdr:rowOff>
    </xdr:from>
    <xdr:ext cx="534377" cy="259045"/>
    <xdr:sp macro="" textlink="">
      <xdr:nvSpPr>
        <xdr:cNvPr id="629" name="テキスト ボックス 628"/>
        <xdr:cNvSpPr txBox="1"/>
      </xdr:nvSpPr>
      <xdr:spPr>
        <a:xfrm>
          <a:off x="12547111" y="12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33415</xdr:rowOff>
    </xdr:from>
    <xdr:to>
      <xdr:col>85</xdr:col>
      <xdr:colOff>177800</xdr:colOff>
      <xdr:row>76</xdr:row>
      <xdr:rowOff>135015</xdr:rowOff>
    </xdr:to>
    <xdr:sp macro="" textlink="">
      <xdr:nvSpPr>
        <xdr:cNvPr id="635" name="楕円 634"/>
        <xdr:cNvSpPr/>
      </xdr:nvSpPr>
      <xdr:spPr>
        <a:xfrm>
          <a:off x="16268700" y="13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11842</xdr:rowOff>
    </xdr:from>
    <xdr:ext cx="534377" cy="259045"/>
    <xdr:sp macro="" textlink="">
      <xdr:nvSpPr>
        <xdr:cNvPr id="636" name="公債費該当値テキスト"/>
        <xdr:cNvSpPr txBox="1"/>
      </xdr:nvSpPr>
      <xdr:spPr>
        <a:xfrm>
          <a:off x="16370300" y="130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38576</xdr:rowOff>
    </xdr:from>
    <xdr:to>
      <xdr:col>81</xdr:col>
      <xdr:colOff>101600</xdr:colOff>
      <xdr:row>76</xdr:row>
      <xdr:rowOff>140176</xdr:rowOff>
    </xdr:to>
    <xdr:sp macro="" textlink="">
      <xdr:nvSpPr>
        <xdr:cNvPr id="637" name="楕円 636"/>
        <xdr:cNvSpPr/>
      </xdr:nvSpPr>
      <xdr:spPr>
        <a:xfrm>
          <a:off x="15430500" y="13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131303</xdr:rowOff>
    </xdr:from>
    <xdr:ext cx="534377" cy="259045"/>
    <xdr:sp macro="" textlink="">
      <xdr:nvSpPr>
        <xdr:cNvPr id="638" name="テキスト ボックス 637"/>
        <xdr:cNvSpPr txBox="1"/>
      </xdr:nvSpPr>
      <xdr:spPr>
        <a:xfrm>
          <a:off x="15214111" y="131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48470</xdr:rowOff>
    </xdr:from>
    <xdr:to>
      <xdr:col>76</xdr:col>
      <xdr:colOff>165100</xdr:colOff>
      <xdr:row>76</xdr:row>
      <xdr:rowOff>150070</xdr:rowOff>
    </xdr:to>
    <xdr:sp macro="" textlink="">
      <xdr:nvSpPr>
        <xdr:cNvPr id="639" name="楕円 638"/>
        <xdr:cNvSpPr/>
      </xdr:nvSpPr>
      <xdr:spPr>
        <a:xfrm>
          <a:off x="145415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141197</xdr:rowOff>
    </xdr:from>
    <xdr:ext cx="534377" cy="259045"/>
    <xdr:sp macro="" textlink="">
      <xdr:nvSpPr>
        <xdr:cNvPr id="640" name="テキスト ボックス 639"/>
        <xdr:cNvSpPr txBox="1"/>
      </xdr:nvSpPr>
      <xdr:spPr>
        <a:xfrm>
          <a:off x="14325111" y="131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28680</xdr:rowOff>
    </xdr:from>
    <xdr:to>
      <xdr:col>72</xdr:col>
      <xdr:colOff>38100</xdr:colOff>
      <xdr:row>76</xdr:row>
      <xdr:rowOff>130280</xdr:rowOff>
    </xdr:to>
    <xdr:sp macro="" textlink="">
      <xdr:nvSpPr>
        <xdr:cNvPr id="641" name="楕円 640"/>
        <xdr:cNvSpPr/>
      </xdr:nvSpPr>
      <xdr:spPr>
        <a:xfrm>
          <a:off x="13652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121407</xdr:rowOff>
    </xdr:from>
    <xdr:ext cx="534377" cy="259045"/>
    <xdr:sp macro="" textlink="">
      <xdr:nvSpPr>
        <xdr:cNvPr id="642" name="テキスト ボックス 641"/>
        <xdr:cNvSpPr txBox="1"/>
      </xdr:nvSpPr>
      <xdr:spPr>
        <a:xfrm>
          <a:off x="13436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20614</xdr:rowOff>
    </xdr:from>
    <xdr:to>
      <xdr:col>67</xdr:col>
      <xdr:colOff>101600</xdr:colOff>
      <xdr:row>76</xdr:row>
      <xdr:rowOff>122214</xdr:rowOff>
    </xdr:to>
    <xdr:sp macro="" textlink="">
      <xdr:nvSpPr>
        <xdr:cNvPr id="643" name="楕円 642"/>
        <xdr:cNvSpPr/>
      </xdr:nvSpPr>
      <xdr:spPr>
        <a:xfrm>
          <a:off x="12763500" y="130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113341</xdr:rowOff>
    </xdr:from>
    <xdr:ext cx="534377" cy="259045"/>
    <xdr:sp macro="" textlink="">
      <xdr:nvSpPr>
        <xdr:cNvPr id="644" name="テキスト ボックス 643"/>
        <xdr:cNvSpPr txBox="1"/>
      </xdr:nvSpPr>
      <xdr:spPr>
        <a:xfrm>
          <a:off x="12547111" y="131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99107</xdr:rowOff>
    </xdr:from>
    <xdr:to>
      <xdr:col>85</xdr:col>
      <xdr:colOff>127000</xdr:colOff>
      <xdr:row>98</xdr:row>
      <xdr:rowOff>125968</xdr:rowOff>
    </xdr:to>
    <xdr:cxnSp macro="">
      <xdr:nvCxnSpPr>
        <xdr:cNvPr id="675" name="直線コネクタ 674"/>
        <xdr:cNvCxnSpPr/>
      </xdr:nvCxnSpPr>
      <xdr:spPr>
        <a:xfrm flipV="1">
          <a:off x="15481300" y="16901207"/>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6"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149253</xdr:rowOff>
    </xdr:from>
    <xdr:to>
      <xdr:col>81</xdr:col>
      <xdr:colOff>50800</xdr:colOff>
      <xdr:row>98</xdr:row>
      <xdr:rowOff>125968</xdr:rowOff>
    </xdr:to>
    <xdr:cxnSp macro="">
      <xdr:nvCxnSpPr>
        <xdr:cNvPr id="678" name="直線コネクタ 677"/>
        <xdr:cNvCxnSpPr/>
      </xdr:nvCxnSpPr>
      <xdr:spPr>
        <a:xfrm>
          <a:off x="14592300" y="16779903"/>
          <a:ext cx="889000" cy="14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80" name="テキスト ボックス 679"/>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149253</xdr:rowOff>
    </xdr:from>
    <xdr:to>
      <xdr:col>76</xdr:col>
      <xdr:colOff>114300</xdr:colOff>
      <xdr:row>97</xdr:row>
      <xdr:rowOff>165123</xdr:rowOff>
    </xdr:to>
    <xdr:cxnSp macro="">
      <xdr:nvCxnSpPr>
        <xdr:cNvPr id="681" name="直線コネクタ 680"/>
        <xdr:cNvCxnSpPr/>
      </xdr:nvCxnSpPr>
      <xdr:spPr>
        <a:xfrm flipV="1">
          <a:off x="13703300" y="16779903"/>
          <a:ext cx="889000" cy="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2" name="フローチャート: 判断 681"/>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3" name="テキスト ボックス 682"/>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104316</xdr:rowOff>
    </xdr:from>
    <xdr:to>
      <xdr:col>71</xdr:col>
      <xdr:colOff>177800</xdr:colOff>
      <xdr:row>97</xdr:row>
      <xdr:rowOff>165123</xdr:rowOff>
    </xdr:to>
    <xdr:cxnSp macro="">
      <xdr:nvCxnSpPr>
        <xdr:cNvPr id="684" name="直線コネクタ 683"/>
        <xdr:cNvCxnSpPr/>
      </xdr:nvCxnSpPr>
      <xdr:spPr>
        <a:xfrm>
          <a:off x="12814300" y="16734966"/>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58496</xdr:rowOff>
    </xdr:from>
    <xdr:to>
      <xdr:col>72</xdr:col>
      <xdr:colOff>38100</xdr:colOff>
      <xdr:row>97</xdr:row>
      <xdr:rowOff>160096</xdr:rowOff>
    </xdr:to>
    <xdr:sp macro="" textlink="">
      <xdr:nvSpPr>
        <xdr:cNvPr id="685" name="フローチャート: 判断 684"/>
        <xdr:cNvSpPr/>
      </xdr:nvSpPr>
      <xdr:spPr>
        <a:xfrm>
          <a:off x="13652500" y="166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5173</xdr:rowOff>
    </xdr:from>
    <xdr:ext cx="534377" cy="259045"/>
    <xdr:sp macro="" textlink="">
      <xdr:nvSpPr>
        <xdr:cNvPr id="686" name="テキスト ボックス 685"/>
        <xdr:cNvSpPr txBox="1"/>
      </xdr:nvSpPr>
      <xdr:spPr>
        <a:xfrm>
          <a:off x="13436111" y="164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14263</xdr:rowOff>
    </xdr:from>
    <xdr:to>
      <xdr:col>67</xdr:col>
      <xdr:colOff>101600</xdr:colOff>
      <xdr:row>97</xdr:row>
      <xdr:rowOff>115863</xdr:rowOff>
    </xdr:to>
    <xdr:sp macro="" textlink="">
      <xdr:nvSpPr>
        <xdr:cNvPr id="687" name="フローチャート: 判断 686"/>
        <xdr:cNvSpPr/>
      </xdr:nvSpPr>
      <xdr:spPr>
        <a:xfrm>
          <a:off x="12763500" y="166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132390</xdr:rowOff>
    </xdr:from>
    <xdr:ext cx="534377" cy="259045"/>
    <xdr:sp macro="" textlink="">
      <xdr:nvSpPr>
        <xdr:cNvPr id="688" name="テキスト ボックス 687"/>
        <xdr:cNvSpPr txBox="1"/>
      </xdr:nvSpPr>
      <xdr:spPr>
        <a:xfrm>
          <a:off x="12547111" y="164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48307</xdr:rowOff>
    </xdr:from>
    <xdr:to>
      <xdr:col>85</xdr:col>
      <xdr:colOff>177800</xdr:colOff>
      <xdr:row>98</xdr:row>
      <xdr:rowOff>149907</xdr:rowOff>
    </xdr:to>
    <xdr:sp macro="" textlink="">
      <xdr:nvSpPr>
        <xdr:cNvPr id="694" name="楕円 693"/>
        <xdr:cNvSpPr/>
      </xdr:nvSpPr>
      <xdr:spPr>
        <a:xfrm>
          <a:off x="16268700" y="168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26734</xdr:rowOff>
    </xdr:from>
    <xdr:ext cx="534377" cy="259045"/>
    <xdr:sp macro="" textlink="">
      <xdr:nvSpPr>
        <xdr:cNvPr id="695" name="積立金該当値テキスト"/>
        <xdr:cNvSpPr txBox="1"/>
      </xdr:nvSpPr>
      <xdr:spPr>
        <a:xfrm>
          <a:off x="16370300" y="168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75168</xdr:rowOff>
    </xdr:from>
    <xdr:to>
      <xdr:col>81</xdr:col>
      <xdr:colOff>101600</xdr:colOff>
      <xdr:row>99</xdr:row>
      <xdr:rowOff>5318</xdr:rowOff>
    </xdr:to>
    <xdr:sp macro="" textlink="">
      <xdr:nvSpPr>
        <xdr:cNvPr id="696" name="楕円 695"/>
        <xdr:cNvSpPr/>
      </xdr:nvSpPr>
      <xdr:spPr>
        <a:xfrm>
          <a:off x="15430500" y="168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167895</xdr:rowOff>
    </xdr:from>
    <xdr:ext cx="469744" cy="259045"/>
    <xdr:sp macro="" textlink="">
      <xdr:nvSpPr>
        <xdr:cNvPr id="697" name="テキスト ボックス 696"/>
        <xdr:cNvSpPr txBox="1"/>
      </xdr:nvSpPr>
      <xdr:spPr>
        <a:xfrm>
          <a:off x="15246428" y="1696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98453</xdr:rowOff>
    </xdr:from>
    <xdr:to>
      <xdr:col>76</xdr:col>
      <xdr:colOff>165100</xdr:colOff>
      <xdr:row>98</xdr:row>
      <xdr:rowOff>28603</xdr:rowOff>
    </xdr:to>
    <xdr:sp macro="" textlink="">
      <xdr:nvSpPr>
        <xdr:cNvPr id="698" name="楕円 697"/>
        <xdr:cNvSpPr/>
      </xdr:nvSpPr>
      <xdr:spPr>
        <a:xfrm>
          <a:off x="14541500" y="167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45130</xdr:rowOff>
    </xdr:from>
    <xdr:ext cx="534377" cy="259045"/>
    <xdr:sp macro="" textlink="">
      <xdr:nvSpPr>
        <xdr:cNvPr id="699" name="テキスト ボックス 698"/>
        <xdr:cNvSpPr txBox="1"/>
      </xdr:nvSpPr>
      <xdr:spPr>
        <a:xfrm>
          <a:off x="14325111" y="165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114323</xdr:rowOff>
    </xdr:from>
    <xdr:to>
      <xdr:col>72</xdr:col>
      <xdr:colOff>38100</xdr:colOff>
      <xdr:row>98</xdr:row>
      <xdr:rowOff>44473</xdr:rowOff>
    </xdr:to>
    <xdr:sp macro="" textlink="">
      <xdr:nvSpPr>
        <xdr:cNvPr id="700" name="楕円 699"/>
        <xdr:cNvSpPr/>
      </xdr:nvSpPr>
      <xdr:spPr>
        <a:xfrm>
          <a:off x="13652500" y="1674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35600</xdr:rowOff>
    </xdr:from>
    <xdr:ext cx="534377" cy="259045"/>
    <xdr:sp macro="" textlink="">
      <xdr:nvSpPr>
        <xdr:cNvPr id="701" name="テキスト ボックス 700"/>
        <xdr:cNvSpPr txBox="1"/>
      </xdr:nvSpPr>
      <xdr:spPr>
        <a:xfrm>
          <a:off x="13436111" y="168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53516</xdr:rowOff>
    </xdr:from>
    <xdr:to>
      <xdr:col>67</xdr:col>
      <xdr:colOff>101600</xdr:colOff>
      <xdr:row>97</xdr:row>
      <xdr:rowOff>155116</xdr:rowOff>
    </xdr:to>
    <xdr:sp macro="" textlink="">
      <xdr:nvSpPr>
        <xdr:cNvPr id="702" name="楕円 701"/>
        <xdr:cNvSpPr/>
      </xdr:nvSpPr>
      <xdr:spPr>
        <a:xfrm>
          <a:off x="12763500" y="166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146243</xdr:rowOff>
    </xdr:from>
    <xdr:ext cx="534377" cy="259045"/>
    <xdr:sp macro="" textlink="">
      <xdr:nvSpPr>
        <xdr:cNvPr id="703" name="テキスト ボックス 702"/>
        <xdr:cNvSpPr txBox="1"/>
      </xdr:nvSpPr>
      <xdr:spPr>
        <a:xfrm>
          <a:off x="12547111" y="167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19914</xdr:rowOff>
    </xdr:from>
    <xdr:to>
      <xdr:col>116</xdr:col>
      <xdr:colOff>63500</xdr:colOff>
      <xdr:row>39</xdr:row>
      <xdr:rowOff>42621</xdr:rowOff>
    </xdr:to>
    <xdr:cxnSp macro="">
      <xdr:nvCxnSpPr>
        <xdr:cNvPr id="732" name="直線コネクタ 731"/>
        <xdr:cNvCxnSpPr/>
      </xdr:nvCxnSpPr>
      <xdr:spPr>
        <a:xfrm flipV="1">
          <a:off x="21323300" y="6706464"/>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42621</xdr:rowOff>
    </xdr:from>
    <xdr:to>
      <xdr:col>111</xdr:col>
      <xdr:colOff>177800</xdr:colOff>
      <xdr:row>39</xdr:row>
      <xdr:rowOff>42621</xdr:rowOff>
    </xdr:to>
    <xdr:cxnSp macro="">
      <xdr:nvCxnSpPr>
        <xdr:cNvPr id="735" name="直線コネクタ 734"/>
        <xdr:cNvCxnSpPr/>
      </xdr:nvCxnSpPr>
      <xdr:spPr>
        <a:xfrm>
          <a:off x="20434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42621</xdr:rowOff>
    </xdr:from>
    <xdr:to>
      <xdr:col>107</xdr:col>
      <xdr:colOff>50800</xdr:colOff>
      <xdr:row>39</xdr:row>
      <xdr:rowOff>42621</xdr:rowOff>
    </xdr:to>
    <xdr:cxnSp macro="">
      <xdr:nvCxnSpPr>
        <xdr:cNvPr id="738" name="直線コネクタ 737"/>
        <xdr:cNvCxnSpPr/>
      </xdr:nvCxnSpPr>
      <xdr:spPr>
        <a:xfrm>
          <a:off x="19545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9" name="フローチャート: 判断 73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40" name="テキスト ボックス 739"/>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42621</xdr:rowOff>
    </xdr:from>
    <xdr:to>
      <xdr:col>102</xdr:col>
      <xdr:colOff>114300</xdr:colOff>
      <xdr:row>39</xdr:row>
      <xdr:rowOff>42621</xdr:rowOff>
    </xdr:to>
    <xdr:cxnSp macro="">
      <xdr:nvCxnSpPr>
        <xdr:cNvPr id="741" name="直線コネクタ 740"/>
        <xdr:cNvCxnSpPr/>
      </xdr:nvCxnSpPr>
      <xdr:spPr>
        <a:xfrm>
          <a:off x="18656300" y="6729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47447</xdr:rowOff>
    </xdr:from>
    <xdr:to>
      <xdr:col>102</xdr:col>
      <xdr:colOff>165100</xdr:colOff>
      <xdr:row>38</xdr:row>
      <xdr:rowOff>149047</xdr:rowOff>
    </xdr:to>
    <xdr:sp macro="" textlink="">
      <xdr:nvSpPr>
        <xdr:cNvPr id="742" name="フローチャート: 判断 741"/>
        <xdr:cNvSpPr/>
      </xdr:nvSpPr>
      <xdr:spPr>
        <a:xfrm>
          <a:off x="19494500" y="656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165574</xdr:rowOff>
    </xdr:from>
    <xdr:ext cx="469744" cy="259045"/>
    <xdr:sp macro="" textlink="">
      <xdr:nvSpPr>
        <xdr:cNvPr id="743" name="テキスト ボックス 742"/>
        <xdr:cNvSpPr txBox="1"/>
      </xdr:nvSpPr>
      <xdr:spPr>
        <a:xfrm>
          <a:off x="19310428" y="63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53696</xdr:rowOff>
    </xdr:from>
    <xdr:to>
      <xdr:col>98</xdr:col>
      <xdr:colOff>38100</xdr:colOff>
      <xdr:row>38</xdr:row>
      <xdr:rowOff>155296</xdr:rowOff>
    </xdr:to>
    <xdr:sp macro="" textlink="">
      <xdr:nvSpPr>
        <xdr:cNvPr id="744" name="フローチャート: 判断 743"/>
        <xdr:cNvSpPr/>
      </xdr:nvSpPr>
      <xdr:spPr>
        <a:xfrm>
          <a:off x="18605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373</xdr:rowOff>
    </xdr:from>
    <xdr:ext cx="469744" cy="259045"/>
    <xdr:sp macro="" textlink="">
      <xdr:nvSpPr>
        <xdr:cNvPr id="745" name="テキスト ボックス 744"/>
        <xdr:cNvSpPr txBox="1"/>
      </xdr:nvSpPr>
      <xdr:spPr>
        <a:xfrm>
          <a:off x="18421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51" name="楕円 750"/>
        <xdr:cNvSpPr/>
      </xdr:nvSpPr>
      <xdr:spPr>
        <a:xfrm>
          <a:off x="221107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2"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163271</xdr:rowOff>
    </xdr:from>
    <xdr:to>
      <xdr:col>112</xdr:col>
      <xdr:colOff>38100</xdr:colOff>
      <xdr:row>39</xdr:row>
      <xdr:rowOff>93421</xdr:rowOff>
    </xdr:to>
    <xdr:sp macro="" textlink="">
      <xdr:nvSpPr>
        <xdr:cNvPr id="753" name="楕円 752"/>
        <xdr:cNvSpPr/>
      </xdr:nvSpPr>
      <xdr:spPr>
        <a:xfrm>
          <a:off x="21272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84548</xdr:rowOff>
    </xdr:from>
    <xdr:ext cx="313932" cy="259045"/>
    <xdr:sp macro="" textlink="">
      <xdr:nvSpPr>
        <xdr:cNvPr id="754" name="テキスト ボックス 753"/>
        <xdr:cNvSpPr txBox="1"/>
      </xdr:nvSpPr>
      <xdr:spPr>
        <a:xfrm>
          <a:off x="21166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55" name="楕円 754"/>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56" name="テキスト ボックス 755"/>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163271</xdr:rowOff>
    </xdr:from>
    <xdr:to>
      <xdr:col>102</xdr:col>
      <xdr:colOff>165100</xdr:colOff>
      <xdr:row>39</xdr:row>
      <xdr:rowOff>93421</xdr:rowOff>
    </xdr:to>
    <xdr:sp macro="" textlink="">
      <xdr:nvSpPr>
        <xdr:cNvPr id="757" name="楕円 756"/>
        <xdr:cNvSpPr/>
      </xdr:nvSpPr>
      <xdr:spPr>
        <a:xfrm>
          <a:off x="19494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84548</xdr:rowOff>
    </xdr:from>
    <xdr:ext cx="313932" cy="259045"/>
    <xdr:sp macro="" textlink="">
      <xdr:nvSpPr>
        <xdr:cNvPr id="758" name="テキスト ボックス 757"/>
        <xdr:cNvSpPr txBox="1"/>
      </xdr:nvSpPr>
      <xdr:spPr>
        <a:xfrm>
          <a:off x="19388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163271</xdr:rowOff>
    </xdr:from>
    <xdr:to>
      <xdr:col>98</xdr:col>
      <xdr:colOff>38100</xdr:colOff>
      <xdr:row>39</xdr:row>
      <xdr:rowOff>93421</xdr:rowOff>
    </xdr:to>
    <xdr:sp macro="" textlink="">
      <xdr:nvSpPr>
        <xdr:cNvPr id="759" name="楕円 758"/>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84548</xdr:rowOff>
    </xdr:from>
    <xdr:ext cx="313932" cy="259045"/>
    <xdr:sp macro="" textlink="">
      <xdr:nvSpPr>
        <xdr:cNvPr id="760" name="テキスト ボックス 759"/>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4" name="テキスト ボックス 77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6" name="テキスト ボックス 77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8" name="テキスト ボックス 77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6" name="直線コネクタ 785"/>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9"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90" name="直線コネクタ 789"/>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7548</xdr:rowOff>
    </xdr:from>
    <xdr:to>
      <xdr:col>116</xdr:col>
      <xdr:colOff>63500</xdr:colOff>
      <xdr:row>56</xdr:row>
      <xdr:rowOff>56969</xdr:rowOff>
    </xdr:to>
    <xdr:cxnSp macro="">
      <xdr:nvCxnSpPr>
        <xdr:cNvPr id="791" name="直線コネクタ 790"/>
        <xdr:cNvCxnSpPr/>
      </xdr:nvCxnSpPr>
      <xdr:spPr>
        <a:xfrm>
          <a:off x="21323300" y="9608748"/>
          <a:ext cx="8382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87683</xdr:rowOff>
    </xdr:from>
    <xdr:ext cx="469744" cy="259045"/>
    <xdr:sp macro="" textlink="">
      <xdr:nvSpPr>
        <xdr:cNvPr id="792" name="貸付金平均値テキスト"/>
        <xdr:cNvSpPr txBox="1"/>
      </xdr:nvSpPr>
      <xdr:spPr>
        <a:xfrm>
          <a:off x="22212300" y="986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3" name="フローチャート: 判断 792"/>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128379</xdr:rowOff>
    </xdr:from>
    <xdr:to>
      <xdr:col>111</xdr:col>
      <xdr:colOff>177800</xdr:colOff>
      <xdr:row>56</xdr:row>
      <xdr:rowOff>7548</xdr:rowOff>
    </xdr:to>
    <xdr:cxnSp macro="">
      <xdr:nvCxnSpPr>
        <xdr:cNvPr id="794" name="直線コネクタ 793"/>
        <xdr:cNvCxnSpPr/>
      </xdr:nvCxnSpPr>
      <xdr:spPr>
        <a:xfrm>
          <a:off x="20434300" y="95581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5" name="フローチャート: 判断 794"/>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16708</xdr:rowOff>
    </xdr:from>
    <xdr:ext cx="469744" cy="259045"/>
    <xdr:sp macro="" textlink="">
      <xdr:nvSpPr>
        <xdr:cNvPr id="796" name="テキスト ボックス 795"/>
        <xdr:cNvSpPr txBox="1"/>
      </xdr:nvSpPr>
      <xdr:spPr>
        <a:xfrm>
          <a:off x="21088428"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38027</xdr:rowOff>
    </xdr:from>
    <xdr:to>
      <xdr:col>107</xdr:col>
      <xdr:colOff>50800</xdr:colOff>
      <xdr:row>55</xdr:row>
      <xdr:rowOff>128379</xdr:rowOff>
    </xdr:to>
    <xdr:cxnSp macro="">
      <xdr:nvCxnSpPr>
        <xdr:cNvPr id="797" name="直線コネクタ 796"/>
        <xdr:cNvCxnSpPr/>
      </xdr:nvCxnSpPr>
      <xdr:spPr>
        <a:xfrm>
          <a:off x="19545300" y="9467777"/>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8" name="フローチャート: 判断 797"/>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20845</xdr:rowOff>
    </xdr:from>
    <xdr:ext cx="469744" cy="259045"/>
    <xdr:sp macro="" textlink="">
      <xdr:nvSpPr>
        <xdr:cNvPr id="799" name="テキスト ボックス 798"/>
        <xdr:cNvSpPr txBox="1"/>
      </xdr:nvSpPr>
      <xdr:spPr>
        <a:xfrm>
          <a:off x="20199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79720</xdr:rowOff>
    </xdr:from>
    <xdr:to>
      <xdr:col>102</xdr:col>
      <xdr:colOff>114300</xdr:colOff>
      <xdr:row>55</xdr:row>
      <xdr:rowOff>38027</xdr:rowOff>
    </xdr:to>
    <xdr:cxnSp macro="">
      <xdr:nvCxnSpPr>
        <xdr:cNvPr id="800" name="直線コネクタ 799"/>
        <xdr:cNvCxnSpPr/>
      </xdr:nvCxnSpPr>
      <xdr:spPr>
        <a:xfrm>
          <a:off x="18656300" y="9338020"/>
          <a:ext cx="889000" cy="1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169128</xdr:rowOff>
    </xdr:from>
    <xdr:to>
      <xdr:col>102</xdr:col>
      <xdr:colOff>165100</xdr:colOff>
      <xdr:row>56</xdr:row>
      <xdr:rowOff>99278</xdr:rowOff>
    </xdr:to>
    <xdr:sp macro="" textlink="">
      <xdr:nvSpPr>
        <xdr:cNvPr id="801" name="フローチャート: 判断 800"/>
        <xdr:cNvSpPr/>
      </xdr:nvSpPr>
      <xdr:spPr>
        <a:xfrm>
          <a:off x="19494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90405</xdr:rowOff>
    </xdr:from>
    <xdr:ext cx="469744" cy="259045"/>
    <xdr:sp macro="" textlink="">
      <xdr:nvSpPr>
        <xdr:cNvPr id="802" name="テキスト ボックス 801"/>
        <xdr:cNvSpPr txBox="1"/>
      </xdr:nvSpPr>
      <xdr:spPr>
        <a:xfrm>
          <a:off x="19310428" y="96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131681</xdr:rowOff>
    </xdr:from>
    <xdr:to>
      <xdr:col>98</xdr:col>
      <xdr:colOff>38100</xdr:colOff>
      <xdr:row>56</xdr:row>
      <xdr:rowOff>61831</xdr:rowOff>
    </xdr:to>
    <xdr:sp macro="" textlink="">
      <xdr:nvSpPr>
        <xdr:cNvPr id="803" name="フローチャート: 判断 802"/>
        <xdr:cNvSpPr/>
      </xdr:nvSpPr>
      <xdr:spPr>
        <a:xfrm>
          <a:off x="18605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52958</xdr:rowOff>
    </xdr:from>
    <xdr:ext cx="469744" cy="259045"/>
    <xdr:sp macro="" textlink="">
      <xdr:nvSpPr>
        <xdr:cNvPr id="804" name="テキスト ボックス 803"/>
        <xdr:cNvSpPr txBox="1"/>
      </xdr:nvSpPr>
      <xdr:spPr>
        <a:xfrm>
          <a:off x="18421428" y="96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6169</xdr:rowOff>
    </xdr:from>
    <xdr:to>
      <xdr:col>116</xdr:col>
      <xdr:colOff>114300</xdr:colOff>
      <xdr:row>56</xdr:row>
      <xdr:rowOff>107769</xdr:rowOff>
    </xdr:to>
    <xdr:sp macro="" textlink="">
      <xdr:nvSpPr>
        <xdr:cNvPr id="810" name="楕円 809"/>
        <xdr:cNvSpPr/>
      </xdr:nvSpPr>
      <xdr:spPr>
        <a:xfrm>
          <a:off x="22110700" y="96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29046</xdr:rowOff>
    </xdr:from>
    <xdr:ext cx="469744" cy="259045"/>
    <xdr:sp macro="" textlink="">
      <xdr:nvSpPr>
        <xdr:cNvPr id="811" name="貸付金該当値テキスト"/>
        <xdr:cNvSpPr txBox="1"/>
      </xdr:nvSpPr>
      <xdr:spPr>
        <a:xfrm>
          <a:off x="22212300" y="945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128198</xdr:rowOff>
    </xdr:from>
    <xdr:to>
      <xdr:col>112</xdr:col>
      <xdr:colOff>38100</xdr:colOff>
      <xdr:row>56</xdr:row>
      <xdr:rowOff>58348</xdr:rowOff>
    </xdr:to>
    <xdr:sp macro="" textlink="">
      <xdr:nvSpPr>
        <xdr:cNvPr id="812" name="楕円 811"/>
        <xdr:cNvSpPr/>
      </xdr:nvSpPr>
      <xdr:spPr>
        <a:xfrm>
          <a:off x="21272500" y="955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74875</xdr:rowOff>
    </xdr:from>
    <xdr:ext cx="469744" cy="259045"/>
    <xdr:sp macro="" textlink="">
      <xdr:nvSpPr>
        <xdr:cNvPr id="813" name="テキスト ボックス 812"/>
        <xdr:cNvSpPr txBox="1"/>
      </xdr:nvSpPr>
      <xdr:spPr>
        <a:xfrm>
          <a:off x="21088428" y="933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77579</xdr:rowOff>
    </xdr:from>
    <xdr:to>
      <xdr:col>107</xdr:col>
      <xdr:colOff>101600</xdr:colOff>
      <xdr:row>56</xdr:row>
      <xdr:rowOff>7729</xdr:rowOff>
    </xdr:to>
    <xdr:sp macro="" textlink="">
      <xdr:nvSpPr>
        <xdr:cNvPr id="814" name="楕円 813"/>
        <xdr:cNvSpPr/>
      </xdr:nvSpPr>
      <xdr:spPr>
        <a:xfrm>
          <a:off x="20383500" y="95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24256</xdr:rowOff>
    </xdr:from>
    <xdr:ext cx="469744" cy="259045"/>
    <xdr:sp macro="" textlink="">
      <xdr:nvSpPr>
        <xdr:cNvPr id="815" name="テキスト ボックス 814"/>
        <xdr:cNvSpPr txBox="1"/>
      </xdr:nvSpPr>
      <xdr:spPr>
        <a:xfrm>
          <a:off x="20199428" y="92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158677</xdr:rowOff>
    </xdr:from>
    <xdr:to>
      <xdr:col>102</xdr:col>
      <xdr:colOff>165100</xdr:colOff>
      <xdr:row>55</xdr:row>
      <xdr:rowOff>88827</xdr:rowOff>
    </xdr:to>
    <xdr:sp macro="" textlink="">
      <xdr:nvSpPr>
        <xdr:cNvPr id="816" name="楕円 815"/>
        <xdr:cNvSpPr/>
      </xdr:nvSpPr>
      <xdr:spPr>
        <a:xfrm>
          <a:off x="19494500" y="9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105354</xdr:rowOff>
    </xdr:from>
    <xdr:ext cx="469744" cy="259045"/>
    <xdr:sp macro="" textlink="">
      <xdr:nvSpPr>
        <xdr:cNvPr id="817" name="テキスト ボックス 816"/>
        <xdr:cNvSpPr txBox="1"/>
      </xdr:nvSpPr>
      <xdr:spPr>
        <a:xfrm>
          <a:off x="19310428" y="919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28920</xdr:rowOff>
    </xdr:from>
    <xdr:to>
      <xdr:col>98</xdr:col>
      <xdr:colOff>38100</xdr:colOff>
      <xdr:row>54</xdr:row>
      <xdr:rowOff>130520</xdr:rowOff>
    </xdr:to>
    <xdr:sp macro="" textlink="">
      <xdr:nvSpPr>
        <xdr:cNvPr id="818" name="楕円 817"/>
        <xdr:cNvSpPr/>
      </xdr:nvSpPr>
      <xdr:spPr>
        <a:xfrm>
          <a:off x="18605500" y="92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147047</xdr:rowOff>
    </xdr:from>
    <xdr:ext cx="469744" cy="259045"/>
    <xdr:sp macro="" textlink="">
      <xdr:nvSpPr>
        <xdr:cNvPr id="819" name="テキスト ボックス 818"/>
        <xdr:cNvSpPr txBox="1"/>
      </xdr:nvSpPr>
      <xdr:spPr>
        <a:xfrm>
          <a:off x="18421428" y="90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4" name="直線コネクタ 843"/>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5"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6" name="直線コネクタ 845"/>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7"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8" name="直線コネクタ 847"/>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155797</xdr:rowOff>
    </xdr:from>
    <xdr:to>
      <xdr:col>116</xdr:col>
      <xdr:colOff>63500</xdr:colOff>
      <xdr:row>76</xdr:row>
      <xdr:rowOff>8293</xdr:rowOff>
    </xdr:to>
    <xdr:cxnSp macro="">
      <xdr:nvCxnSpPr>
        <xdr:cNvPr id="849" name="直線コネクタ 848"/>
        <xdr:cNvCxnSpPr/>
      </xdr:nvCxnSpPr>
      <xdr:spPr>
        <a:xfrm flipV="1">
          <a:off x="21323300" y="13014547"/>
          <a:ext cx="8382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50"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51" name="フローチャート: 判断 850"/>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70720</xdr:rowOff>
    </xdr:from>
    <xdr:to>
      <xdr:col>111</xdr:col>
      <xdr:colOff>177800</xdr:colOff>
      <xdr:row>76</xdr:row>
      <xdr:rowOff>8293</xdr:rowOff>
    </xdr:to>
    <xdr:cxnSp macro="">
      <xdr:nvCxnSpPr>
        <xdr:cNvPr id="852" name="直線コネクタ 851"/>
        <xdr:cNvCxnSpPr/>
      </xdr:nvCxnSpPr>
      <xdr:spPr>
        <a:xfrm>
          <a:off x="20434300" y="12929470"/>
          <a:ext cx="8890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3" name="フローチャート: 判断 852"/>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4" name="テキスト ボックス 853"/>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70720</xdr:rowOff>
    </xdr:from>
    <xdr:to>
      <xdr:col>107</xdr:col>
      <xdr:colOff>50800</xdr:colOff>
      <xdr:row>75</xdr:row>
      <xdr:rowOff>152158</xdr:rowOff>
    </xdr:to>
    <xdr:cxnSp macro="">
      <xdr:nvCxnSpPr>
        <xdr:cNvPr id="855" name="直線コネクタ 854"/>
        <xdr:cNvCxnSpPr/>
      </xdr:nvCxnSpPr>
      <xdr:spPr>
        <a:xfrm flipV="1">
          <a:off x="19545300" y="12929470"/>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6" name="フローチャート: 判断 855"/>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7" name="テキスト ボックス 856"/>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151967</xdr:rowOff>
    </xdr:from>
    <xdr:to>
      <xdr:col>102</xdr:col>
      <xdr:colOff>114300</xdr:colOff>
      <xdr:row>75</xdr:row>
      <xdr:rowOff>152158</xdr:rowOff>
    </xdr:to>
    <xdr:cxnSp macro="">
      <xdr:nvCxnSpPr>
        <xdr:cNvPr id="858" name="直線コネクタ 857"/>
        <xdr:cNvCxnSpPr/>
      </xdr:nvCxnSpPr>
      <xdr:spPr>
        <a:xfrm>
          <a:off x="18656300" y="1301071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151784</xdr:rowOff>
    </xdr:from>
    <xdr:to>
      <xdr:col>102</xdr:col>
      <xdr:colOff>165100</xdr:colOff>
      <xdr:row>75</xdr:row>
      <xdr:rowOff>81934</xdr:rowOff>
    </xdr:to>
    <xdr:sp macro="" textlink="">
      <xdr:nvSpPr>
        <xdr:cNvPr id="859" name="フローチャート: 判断 858"/>
        <xdr:cNvSpPr/>
      </xdr:nvSpPr>
      <xdr:spPr>
        <a:xfrm>
          <a:off x="19494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98461</xdr:rowOff>
    </xdr:from>
    <xdr:ext cx="534377" cy="259045"/>
    <xdr:sp macro="" textlink="">
      <xdr:nvSpPr>
        <xdr:cNvPr id="860" name="テキスト ボックス 859"/>
        <xdr:cNvSpPr txBox="1"/>
      </xdr:nvSpPr>
      <xdr:spPr>
        <a:xfrm>
          <a:off x="19278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13157</xdr:rowOff>
    </xdr:from>
    <xdr:to>
      <xdr:col>98</xdr:col>
      <xdr:colOff>38100</xdr:colOff>
      <xdr:row>75</xdr:row>
      <xdr:rowOff>114757</xdr:rowOff>
    </xdr:to>
    <xdr:sp macro="" textlink="">
      <xdr:nvSpPr>
        <xdr:cNvPr id="861" name="フローチャート: 判断 860"/>
        <xdr:cNvSpPr/>
      </xdr:nvSpPr>
      <xdr:spPr>
        <a:xfrm>
          <a:off x="18605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131284</xdr:rowOff>
    </xdr:from>
    <xdr:ext cx="534377" cy="259045"/>
    <xdr:sp macro="" textlink="">
      <xdr:nvSpPr>
        <xdr:cNvPr id="862" name="テキスト ボックス 861"/>
        <xdr:cNvSpPr txBox="1"/>
      </xdr:nvSpPr>
      <xdr:spPr>
        <a:xfrm>
          <a:off x="18389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104997</xdr:rowOff>
    </xdr:from>
    <xdr:to>
      <xdr:col>116</xdr:col>
      <xdr:colOff>114300</xdr:colOff>
      <xdr:row>76</xdr:row>
      <xdr:rowOff>35148</xdr:rowOff>
    </xdr:to>
    <xdr:sp macro="" textlink="">
      <xdr:nvSpPr>
        <xdr:cNvPr id="868" name="楕円 867"/>
        <xdr:cNvSpPr/>
      </xdr:nvSpPr>
      <xdr:spPr>
        <a:xfrm>
          <a:off x="22110700" y="129637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127874</xdr:rowOff>
    </xdr:from>
    <xdr:ext cx="534377" cy="259045"/>
    <xdr:sp macro="" textlink="">
      <xdr:nvSpPr>
        <xdr:cNvPr id="869" name="繰出金該当値テキスト"/>
        <xdr:cNvSpPr txBox="1"/>
      </xdr:nvSpPr>
      <xdr:spPr>
        <a:xfrm>
          <a:off x="22212300" y="12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128943</xdr:rowOff>
    </xdr:from>
    <xdr:to>
      <xdr:col>112</xdr:col>
      <xdr:colOff>38100</xdr:colOff>
      <xdr:row>76</xdr:row>
      <xdr:rowOff>59094</xdr:rowOff>
    </xdr:to>
    <xdr:sp macro="" textlink="">
      <xdr:nvSpPr>
        <xdr:cNvPr id="870" name="楕円 869"/>
        <xdr:cNvSpPr/>
      </xdr:nvSpPr>
      <xdr:spPr>
        <a:xfrm>
          <a:off x="21272500" y="129876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75620</xdr:rowOff>
    </xdr:from>
    <xdr:ext cx="534377" cy="259045"/>
    <xdr:sp macro="" textlink="">
      <xdr:nvSpPr>
        <xdr:cNvPr id="871" name="テキスト ボックス 870"/>
        <xdr:cNvSpPr txBox="1"/>
      </xdr:nvSpPr>
      <xdr:spPr>
        <a:xfrm>
          <a:off x="21056111" y="127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19920</xdr:rowOff>
    </xdr:from>
    <xdr:to>
      <xdr:col>107</xdr:col>
      <xdr:colOff>101600</xdr:colOff>
      <xdr:row>75</xdr:row>
      <xdr:rowOff>121520</xdr:rowOff>
    </xdr:to>
    <xdr:sp macro="" textlink="">
      <xdr:nvSpPr>
        <xdr:cNvPr id="872" name="楕円 871"/>
        <xdr:cNvSpPr/>
      </xdr:nvSpPr>
      <xdr:spPr>
        <a:xfrm>
          <a:off x="20383500" y="128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138047</xdr:rowOff>
    </xdr:from>
    <xdr:ext cx="534377" cy="259045"/>
    <xdr:sp macro="" textlink="">
      <xdr:nvSpPr>
        <xdr:cNvPr id="873" name="テキスト ボックス 872"/>
        <xdr:cNvSpPr txBox="1"/>
      </xdr:nvSpPr>
      <xdr:spPr>
        <a:xfrm>
          <a:off x="20167111" y="1265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101359</xdr:rowOff>
    </xdr:from>
    <xdr:to>
      <xdr:col>102</xdr:col>
      <xdr:colOff>165100</xdr:colOff>
      <xdr:row>76</xdr:row>
      <xdr:rowOff>31508</xdr:rowOff>
    </xdr:to>
    <xdr:sp macro="" textlink="">
      <xdr:nvSpPr>
        <xdr:cNvPr id="874" name="楕円 873"/>
        <xdr:cNvSpPr/>
      </xdr:nvSpPr>
      <xdr:spPr>
        <a:xfrm>
          <a:off x="19494500" y="1296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22635</xdr:rowOff>
    </xdr:from>
    <xdr:ext cx="534377" cy="259045"/>
    <xdr:sp macro="" textlink="">
      <xdr:nvSpPr>
        <xdr:cNvPr id="875" name="テキスト ボックス 874"/>
        <xdr:cNvSpPr txBox="1"/>
      </xdr:nvSpPr>
      <xdr:spPr>
        <a:xfrm>
          <a:off x="19278111" y="130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101168</xdr:rowOff>
    </xdr:from>
    <xdr:to>
      <xdr:col>98</xdr:col>
      <xdr:colOff>38100</xdr:colOff>
      <xdr:row>76</xdr:row>
      <xdr:rowOff>31319</xdr:rowOff>
    </xdr:to>
    <xdr:sp macro="" textlink="">
      <xdr:nvSpPr>
        <xdr:cNvPr id="876" name="楕円 875"/>
        <xdr:cNvSpPr/>
      </xdr:nvSpPr>
      <xdr:spPr>
        <a:xfrm>
          <a:off x="18605500" y="129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22444</xdr:rowOff>
    </xdr:from>
    <xdr:ext cx="534377" cy="259045"/>
    <xdr:sp macro="" textlink="">
      <xdr:nvSpPr>
        <xdr:cNvPr id="877" name="テキスト ボックス 876"/>
        <xdr:cNvSpPr txBox="1"/>
      </xdr:nvSpPr>
      <xdr:spPr>
        <a:xfrm>
          <a:off x="18389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653,616</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円となっている。主な構成項目である人件費は、住民一人当たり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64,201</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年度からほぼ横ばいで推移してきており、高止まりの傾向にある。そのほか特に増減の大きい項目として、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災害復旧事業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費と物件費があげられる。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災害復旧</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事業費については、住民一人当たり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14,421</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大幅に増加したが、今年度実施した公共施設の除染</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災害復旧事業費に計上されたことが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主な要因である。物件費</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は住民一人当た</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256,104</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で大幅に減少</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年度以降実施してきた住宅除染がほぼ完了し、対前年度比で除染業務委託料が大幅に減少したためである。次年度以降、除染業務委託は減少するため、住民一人当たりの金額の減少が見込である。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20,116
19,868
192.06
13,887,437
13,148,157
482,382
5,331,211
6,893,558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117166</xdr:rowOff>
    </xdr:from>
    <xdr:to>
      <xdr:col>24</xdr:col>
      <xdr:colOff>62865</xdr:colOff>
      <xdr:row>38</xdr:row>
      <xdr:rowOff>102144</xdr:rowOff>
    </xdr:to>
    <xdr:cxnSp macro="">
      <xdr:nvCxnSpPr>
        <xdr:cNvPr id="58" name="直線コネクタ 57"/>
        <xdr:cNvCxnSpPr/>
      </xdr:nvCxnSpPr>
      <xdr:spPr>
        <a:xfrm flipV="1">
          <a:off x="4633595" y="5432116"/>
          <a:ext cx="1270" cy="118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105971</xdr:rowOff>
    </xdr:from>
    <xdr:ext cx="469744" cy="259045"/>
    <xdr:sp macro="" textlink="">
      <xdr:nvSpPr>
        <xdr:cNvPr id="59" name="議会費最小値テキスト"/>
        <xdr:cNvSpPr txBox="1"/>
      </xdr:nvSpPr>
      <xdr:spPr>
        <a:xfrm>
          <a:off x="4686300" y="66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102144</xdr:rowOff>
    </xdr:from>
    <xdr:to>
      <xdr:col>24</xdr:col>
      <xdr:colOff>152400</xdr:colOff>
      <xdr:row>38</xdr:row>
      <xdr:rowOff>102144</xdr:rowOff>
    </xdr:to>
    <xdr:cxnSp macro="">
      <xdr:nvCxnSpPr>
        <xdr:cNvPr id="60" name="直線コネクタ 59"/>
        <xdr:cNvCxnSpPr/>
      </xdr:nvCxnSpPr>
      <xdr:spPr>
        <a:xfrm>
          <a:off x="4546600" y="661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63843</xdr:rowOff>
    </xdr:from>
    <xdr:ext cx="469744" cy="259045"/>
    <xdr:sp macro="" textlink="">
      <xdr:nvSpPr>
        <xdr:cNvPr id="61" name="議会費最大値テキスト"/>
        <xdr:cNvSpPr txBox="1"/>
      </xdr:nvSpPr>
      <xdr:spPr>
        <a:xfrm>
          <a:off x="4686300" y="520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117166</xdr:rowOff>
    </xdr:from>
    <xdr:to>
      <xdr:col>24</xdr:col>
      <xdr:colOff>152400</xdr:colOff>
      <xdr:row>31</xdr:row>
      <xdr:rowOff>117166</xdr:rowOff>
    </xdr:to>
    <xdr:cxnSp macro="">
      <xdr:nvCxnSpPr>
        <xdr:cNvPr id="62" name="直線コネクタ 61"/>
        <xdr:cNvCxnSpPr/>
      </xdr:nvCxnSpPr>
      <xdr:spPr>
        <a:xfrm>
          <a:off x="4546600" y="543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161580</xdr:rowOff>
    </xdr:from>
    <xdr:to>
      <xdr:col>24</xdr:col>
      <xdr:colOff>63500</xdr:colOff>
      <xdr:row>32</xdr:row>
      <xdr:rowOff>72426</xdr:rowOff>
    </xdr:to>
    <xdr:cxnSp macro="">
      <xdr:nvCxnSpPr>
        <xdr:cNvPr id="63" name="直線コネクタ 62"/>
        <xdr:cNvCxnSpPr/>
      </xdr:nvCxnSpPr>
      <xdr:spPr>
        <a:xfrm>
          <a:off x="3797300" y="547653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18994</xdr:rowOff>
    </xdr:from>
    <xdr:ext cx="469744" cy="259045"/>
    <xdr:sp macro="" textlink="">
      <xdr:nvSpPr>
        <xdr:cNvPr id="64" name="議会費平均値テキスト"/>
        <xdr:cNvSpPr txBox="1"/>
      </xdr:nvSpPr>
      <xdr:spPr>
        <a:xfrm>
          <a:off x="4686300" y="6019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40567</xdr:rowOff>
    </xdr:from>
    <xdr:to>
      <xdr:col>24</xdr:col>
      <xdr:colOff>114300</xdr:colOff>
      <xdr:row>35</xdr:row>
      <xdr:rowOff>142167</xdr:rowOff>
    </xdr:to>
    <xdr:sp macro="" textlink="">
      <xdr:nvSpPr>
        <xdr:cNvPr id="65" name="フローチャート: 判断 64"/>
        <xdr:cNvSpPr/>
      </xdr:nvSpPr>
      <xdr:spPr>
        <a:xfrm>
          <a:off x="45847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141660</xdr:rowOff>
    </xdr:from>
    <xdr:to>
      <xdr:col>19</xdr:col>
      <xdr:colOff>177800</xdr:colOff>
      <xdr:row>31</xdr:row>
      <xdr:rowOff>161580</xdr:rowOff>
    </xdr:to>
    <xdr:cxnSp macro="">
      <xdr:nvCxnSpPr>
        <xdr:cNvPr id="66" name="直線コネクタ 65"/>
        <xdr:cNvCxnSpPr/>
      </xdr:nvCxnSpPr>
      <xdr:spPr>
        <a:xfrm>
          <a:off x="2908300" y="5285160"/>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48078</xdr:rowOff>
    </xdr:from>
    <xdr:to>
      <xdr:col>20</xdr:col>
      <xdr:colOff>38100</xdr:colOff>
      <xdr:row>35</xdr:row>
      <xdr:rowOff>149678</xdr:rowOff>
    </xdr:to>
    <xdr:sp macro="" textlink="">
      <xdr:nvSpPr>
        <xdr:cNvPr id="67" name="フローチャート: 判断 66"/>
        <xdr:cNvSpPr/>
      </xdr:nvSpPr>
      <xdr:spPr>
        <a:xfrm>
          <a:off x="3746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140805</xdr:rowOff>
    </xdr:from>
    <xdr:ext cx="469744" cy="259045"/>
    <xdr:sp macro="" textlink="">
      <xdr:nvSpPr>
        <xdr:cNvPr id="68" name="テキスト ボックス 67"/>
        <xdr:cNvSpPr txBox="1"/>
      </xdr:nvSpPr>
      <xdr:spPr>
        <a:xfrm>
          <a:off x="3562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137740</xdr:rowOff>
    </xdr:from>
    <xdr:to>
      <xdr:col>15</xdr:col>
      <xdr:colOff>50800</xdr:colOff>
      <xdr:row>30</xdr:row>
      <xdr:rowOff>141660</xdr:rowOff>
    </xdr:to>
    <xdr:cxnSp macro="">
      <xdr:nvCxnSpPr>
        <xdr:cNvPr id="69" name="直線コネクタ 68"/>
        <xdr:cNvCxnSpPr/>
      </xdr:nvCxnSpPr>
      <xdr:spPr>
        <a:xfrm>
          <a:off x="2019300" y="528124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111434</xdr:rowOff>
    </xdr:from>
    <xdr:to>
      <xdr:col>15</xdr:col>
      <xdr:colOff>101600</xdr:colOff>
      <xdr:row>35</xdr:row>
      <xdr:rowOff>41584</xdr:rowOff>
    </xdr:to>
    <xdr:sp macro="" textlink="">
      <xdr:nvSpPr>
        <xdr:cNvPr id="70" name="フローチャート: 判断 69"/>
        <xdr:cNvSpPr/>
      </xdr:nvSpPr>
      <xdr:spPr>
        <a:xfrm>
          <a:off x="2857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32711</xdr:rowOff>
    </xdr:from>
    <xdr:ext cx="469744" cy="259045"/>
    <xdr:sp macro="" textlink="">
      <xdr:nvSpPr>
        <xdr:cNvPr id="71" name="テキスト ボックス 70"/>
        <xdr:cNvSpPr txBox="1"/>
      </xdr:nvSpPr>
      <xdr:spPr>
        <a:xfrm>
          <a:off x="2673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137740</xdr:rowOff>
    </xdr:from>
    <xdr:to>
      <xdr:col>10</xdr:col>
      <xdr:colOff>114300</xdr:colOff>
      <xdr:row>30</xdr:row>
      <xdr:rowOff>149824</xdr:rowOff>
    </xdr:to>
    <xdr:cxnSp macro="">
      <xdr:nvCxnSpPr>
        <xdr:cNvPr id="72" name="直線コネクタ 71"/>
        <xdr:cNvCxnSpPr/>
      </xdr:nvCxnSpPr>
      <xdr:spPr>
        <a:xfrm flipV="1">
          <a:off x="1130300" y="5281240"/>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75837</xdr:rowOff>
    </xdr:from>
    <xdr:to>
      <xdr:col>10</xdr:col>
      <xdr:colOff>165100</xdr:colOff>
      <xdr:row>32</xdr:row>
      <xdr:rowOff>5987</xdr:rowOff>
    </xdr:to>
    <xdr:sp macro="" textlink="">
      <xdr:nvSpPr>
        <xdr:cNvPr id="73" name="フローチャート: 判断 72"/>
        <xdr:cNvSpPr/>
      </xdr:nvSpPr>
      <xdr:spPr>
        <a:xfrm>
          <a:off x="1968500" y="5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168564</xdr:rowOff>
    </xdr:from>
    <xdr:ext cx="469744" cy="259045"/>
    <xdr:sp macro="" textlink="">
      <xdr:nvSpPr>
        <xdr:cNvPr id="74" name="テキスト ボックス 73"/>
        <xdr:cNvSpPr txBox="1"/>
      </xdr:nvSpPr>
      <xdr:spPr>
        <a:xfrm>
          <a:off x="1784428" y="548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134946</xdr:rowOff>
    </xdr:from>
    <xdr:to>
      <xdr:col>6</xdr:col>
      <xdr:colOff>38100</xdr:colOff>
      <xdr:row>32</xdr:row>
      <xdr:rowOff>65096</xdr:rowOff>
    </xdr:to>
    <xdr:sp macro="" textlink="">
      <xdr:nvSpPr>
        <xdr:cNvPr id="75" name="フローチャート: 判断 74"/>
        <xdr:cNvSpPr/>
      </xdr:nvSpPr>
      <xdr:spPr>
        <a:xfrm>
          <a:off x="1079500" y="544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56223</xdr:rowOff>
    </xdr:from>
    <xdr:ext cx="469744" cy="259045"/>
    <xdr:sp macro="" textlink="">
      <xdr:nvSpPr>
        <xdr:cNvPr id="76" name="テキスト ボックス 75"/>
        <xdr:cNvSpPr txBox="1"/>
      </xdr:nvSpPr>
      <xdr:spPr>
        <a:xfrm>
          <a:off x="895428" y="554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21626</xdr:rowOff>
    </xdr:from>
    <xdr:to>
      <xdr:col>24</xdr:col>
      <xdr:colOff>114300</xdr:colOff>
      <xdr:row>32</xdr:row>
      <xdr:rowOff>123226</xdr:rowOff>
    </xdr:to>
    <xdr:sp macro="" textlink="">
      <xdr:nvSpPr>
        <xdr:cNvPr id="82" name="楕円 81"/>
        <xdr:cNvSpPr/>
      </xdr:nvSpPr>
      <xdr:spPr>
        <a:xfrm>
          <a:off x="4584700" y="55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108003</xdr:rowOff>
    </xdr:from>
    <xdr:ext cx="469744" cy="259045"/>
    <xdr:sp macro="" textlink="">
      <xdr:nvSpPr>
        <xdr:cNvPr id="83" name="議会費該当値テキスト"/>
        <xdr:cNvSpPr txBox="1"/>
      </xdr:nvSpPr>
      <xdr:spPr>
        <a:xfrm>
          <a:off x="4686300" y="542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110780</xdr:rowOff>
    </xdr:from>
    <xdr:to>
      <xdr:col>20</xdr:col>
      <xdr:colOff>38100</xdr:colOff>
      <xdr:row>32</xdr:row>
      <xdr:rowOff>40930</xdr:rowOff>
    </xdr:to>
    <xdr:sp macro="" textlink="">
      <xdr:nvSpPr>
        <xdr:cNvPr id="84" name="楕円 83"/>
        <xdr:cNvSpPr/>
      </xdr:nvSpPr>
      <xdr:spPr>
        <a:xfrm>
          <a:off x="3746500" y="54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57457</xdr:rowOff>
    </xdr:from>
    <xdr:ext cx="469744" cy="259045"/>
    <xdr:sp macro="" textlink="">
      <xdr:nvSpPr>
        <xdr:cNvPr id="85" name="テキスト ボックス 84"/>
        <xdr:cNvSpPr txBox="1"/>
      </xdr:nvSpPr>
      <xdr:spPr>
        <a:xfrm>
          <a:off x="3562428" y="520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90860</xdr:rowOff>
    </xdr:from>
    <xdr:to>
      <xdr:col>15</xdr:col>
      <xdr:colOff>101600</xdr:colOff>
      <xdr:row>31</xdr:row>
      <xdr:rowOff>21010</xdr:rowOff>
    </xdr:to>
    <xdr:sp macro="" textlink="">
      <xdr:nvSpPr>
        <xdr:cNvPr id="86" name="楕円 85"/>
        <xdr:cNvSpPr/>
      </xdr:nvSpPr>
      <xdr:spPr>
        <a:xfrm>
          <a:off x="2857500" y="5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37537</xdr:rowOff>
    </xdr:from>
    <xdr:ext cx="469744" cy="259045"/>
    <xdr:sp macro="" textlink="">
      <xdr:nvSpPr>
        <xdr:cNvPr id="87" name="テキスト ボックス 86"/>
        <xdr:cNvSpPr txBox="1"/>
      </xdr:nvSpPr>
      <xdr:spPr>
        <a:xfrm>
          <a:off x="2673428" y="50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86940</xdr:rowOff>
    </xdr:from>
    <xdr:to>
      <xdr:col>10</xdr:col>
      <xdr:colOff>165100</xdr:colOff>
      <xdr:row>31</xdr:row>
      <xdr:rowOff>17090</xdr:rowOff>
    </xdr:to>
    <xdr:sp macro="" textlink="">
      <xdr:nvSpPr>
        <xdr:cNvPr id="88" name="楕円 87"/>
        <xdr:cNvSpPr/>
      </xdr:nvSpPr>
      <xdr:spPr>
        <a:xfrm>
          <a:off x="1968500" y="52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33617</xdr:rowOff>
    </xdr:from>
    <xdr:ext cx="469744" cy="259045"/>
    <xdr:sp macro="" textlink="">
      <xdr:nvSpPr>
        <xdr:cNvPr id="89" name="テキスト ボックス 88"/>
        <xdr:cNvSpPr txBox="1"/>
      </xdr:nvSpPr>
      <xdr:spPr>
        <a:xfrm>
          <a:off x="1784428" y="50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99024</xdr:rowOff>
    </xdr:from>
    <xdr:to>
      <xdr:col>6</xdr:col>
      <xdr:colOff>38100</xdr:colOff>
      <xdr:row>31</xdr:row>
      <xdr:rowOff>29174</xdr:rowOff>
    </xdr:to>
    <xdr:sp macro="" textlink="">
      <xdr:nvSpPr>
        <xdr:cNvPr id="90" name="楕円 89"/>
        <xdr:cNvSpPr/>
      </xdr:nvSpPr>
      <xdr:spPr>
        <a:xfrm>
          <a:off x="1079500" y="52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45701</xdr:rowOff>
    </xdr:from>
    <xdr:ext cx="469744" cy="259045"/>
    <xdr:sp macro="" textlink="">
      <xdr:nvSpPr>
        <xdr:cNvPr id="91" name="テキスト ボックス 90"/>
        <xdr:cNvSpPr txBox="1"/>
      </xdr:nvSpPr>
      <xdr:spPr>
        <a:xfrm>
          <a:off x="895428" y="50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5" name="直線コネクタ 114"/>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6"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7" name="直線コネクタ 116"/>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8"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9" name="直線コネクタ 118"/>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89461</xdr:rowOff>
    </xdr:from>
    <xdr:to>
      <xdr:col>24</xdr:col>
      <xdr:colOff>63500</xdr:colOff>
      <xdr:row>56</xdr:row>
      <xdr:rowOff>135196</xdr:rowOff>
    </xdr:to>
    <xdr:cxnSp macro="">
      <xdr:nvCxnSpPr>
        <xdr:cNvPr id="120" name="直線コネクタ 119"/>
        <xdr:cNvCxnSpPr/>
      </xdr:nvCxnSpPr>
      <xdr:spPr>
        <a:xfrm>
          <a:off x="3797300" y="9690661"/>
          <a:ext cx="8382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21"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2" name="フローチャート: 判断 121"/>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22550</xdr:rowOff>
    </xdr:from>
    <xdr:to>
      <xdr:col>19</xdr:col>
      <xdr:colOff>177800</xdr:colOff>
      <xdr:row>56</xdr:row>
      <xdr:rowOff>89461</xdr:rowOff>
    </xdr:to>
    <xdr:cxnSp macro="">
      <xdr:nvCxnSpPr>
        <xdr:cNvPr id="123" name="直線コネクタ 122"/>
        <xdr:cNvCxnSpPr/>
      </xdr:nvCxnSpPr>
      <xdr:spPr>
        <a:xfrm>
          <a:off x="2908300" y="9623750"/>
          <a:ext cx="889000" cy="6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4" name="フローチャート: 判断 123"/>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5" name="テキスト ボックス 124"/>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22146</xdr:rowOff>
    </xdr:from>
    <xdr:to>
      <xdr:col>15</xdr:col>
      <xdr:colOff>50800</xdr:colOff>
      <xdr:row>56</xdr:row>
      <xdr:rowOff>22550</xdr:rowOff>
    </xdr:to>
    <xdr:cxnSp macro="">
      <xdr:nvCxnSpPr>
        <xdr:cNvPr id="126" name="直線コネクタ 125"/>
        <xdr:cNvCxnSpPr/>
      </xdr:nvCxnSpPr>
      <xdr:spPr>
        <a:xfrm>
          <a:off x="2019300" y="9623346"/>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7" name="フローチャート: 判断 126"/>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8" name="テキスト ボックス 127"/>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22146</xdr:rowOff>
    </xdr:from>
    <xdr:to>
      <xdr:col>10</xdr:col>
      <xdr:colOff>114300</xdr:colOff>
      <xdr:row>56</xdr:row>
      <xdr:rowOff>31511</xdr:rowOff>
    </xdr:to>
    <xdr:cxnSp macro="">
      <xdr:nvCxnSpPr>
        <xdr:cNvPr id="129" name="直線コネクタ 128"/>
        <xdr:cNvCxnSpPr/>
      </xdr:nvCxnSpPr>
      <xdr:spPr>
        <a:xfrm flipV="1">
          <a:off x="1130300" y="9623346"/>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89136</xdr:rowOff>
    </xdr:from>
    <xdr:to>
      <xdr:col>10</xdr:col>
      <xdr:colOff>165100</xdr:colOff>
      <xdr:row>56</xdr:row>
      <xdr:rowOff>19286</xdr:rowOff>
    </xdr:to>
    <xdr:sp macro="" textlink="">
      <xdr:nvSpPr>
        <xdr:cNvPr id="130" name="フローチャート: 判断 129"/>
        <xdr:cNvSpPr/>
      </xdr:nvSpPr>
      <xdr:spPr>
        <a:xfrm>
          <a:off x="1968500" y="951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35813</xdr:rowOff>
    </xdr:from>
    <xdr:ext cx="534377" cy="259045"/>
    <xdr:sp macro="" textlink="">
      <xdr:nvSpPr>
        <xdr:cNvPr id="131" name="テキスト ボックス 130"/>
        <xdr:cNvSpPr txBox="1"/>
      </xdr:nvSpPr>
      <xdr:spPr>
        <a:xfrm>
          <a:off x="1752111" y="92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76632</xdr:rowOff>
    </xdr:from>
    <xdr:to>
      <xdr:col>6</xdr:col>
      <xdr:colOff>38100</xdr:colOff>
      <xdr:row>56</xdr:row>
      <xdr:rowOff>6782</xdr:rowOff>
    </xdr:to>
    <xdr:sp macro="" textlink="">
      <xdr:nvSpPr>
        <xdr:cNvPr id="132" name="フローチャート: 判断 131"/>
        <xdr:cNvSpPr/>
      </xdr:nvSpPr>
      <xdr:spPr>
        <a:xfrm>
          <a:off x="1079500" y="950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23309</xdr:rowOff>
    </xdr:from>
    <xdr:ext cx="534377" cy="259045"/>
    <xdr:sp macro="" textlink="">
      <xdr:nvSpPr>
        <xdr:cNvPr id="133" name="テキスト ボックス 132"/>
        <xdr:cNvSpPr txBox="1"/>
      </xdr:nvSpPr>
      <xdr:spPr>
        <a:xfrm>
          <a:off x="863111" y="92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84396</xdr:rowOff>
    </xdr:from>
    <xdr:to>
      <xdr:col>24</xdr:col>
      <xdr:colOff>114300</xdr:colOff>
      <xdr:row>57</xdr:row>
      <xdr:rowOff>14546</xdr:rowOff>
    </xdr:to>
    <xdr:sp macro="" textlink="">
      <xdr:nvSpPr>
        <xdr:cNvPr id="139" name="楕円 138"/>
        <xdr:cNvSpPr/>
      </xdr:nvSpPr>
      <xdr:spPr>
        <a:xfrm>
          <a:off x="4584700" y="96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62823</xdr:rowOff>
    </xdr:from>
    <xdr:ext cx="534377" cy="259045"/>
    <xdr:sp macro="" textlink="">
      <xdr:nvSpPr>
        <xdr:cNvPr id="140" name="総務費該当値テキスト"/>
        <xdr:cNvSpPr txBox="1"/>
      </xdr:nvSpPr>
      <xdr:spPr>
        <a:xfrm>
          <a:off x="4686300" y="96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38661</xdr:rowOff>
    </xdr:from>
    <xdr:to>
      <xdr:col>20</xdr:col>
      <xdr:colOff>38100</xdr:colOff>
      <xdr:row>56</xdr:row>
      <xdr:rowOff>140261</xdr:rowOff>
    </xdr:to>
    <xdr:sp macro="" textlink="">
      <xdr:nvSpPr>
        <xdr:cNvPr id="141" name="楕円 140"/>
        <xdr:cNvSpPr/>
      </xdr:nvSpPr>
      <xdr:spPr>
        <a:xfrm>
          <a:off x="3746500" y="96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131388</xdr:rowOff>
    </xdr:from>
    <xdr:ext cx="534377" cy="259045"/>
    <xdr:sp macro="" textlink="">
      <xdr:nvSpPr>
        <xdr:cNvPr id="142" name="テキスト ボックス 141"/>
        <xdr:cNvSpPr txBox="1"/>
      </xdr:nvSpPr>
      <xdr:spPr>
        <a:xfrm>
          <a:off x="3530111" y="97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143200</xdr:rowOff>
    </xdr:from>
    <xdr:to>
      <xdr:col>15</xdr:col>
      <xdr:colOff>101600</xdr:colOff>
      <xdr:row>56</xdr:row>
      <xdr:rowOff>73350</xdr:rowOff>
    </xdr:to>
    <xdr:sp macro="" textlink="">
      <xdr:nvSpPr>
        <xdr:cNvPr id="143" name="楕円 142"/>
        <xdr:cNvSpPr/>
      </xdr:nvSpPr>
      <xdr:spPr>
        <a:xfrm>
          <a:off x="2857500" y="95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89877</xdr:rowOff>
    </xdr:from>
    <xdr:ext cx="534377" cy="259045"/>
    <xdr:sp macro="" textlink="">
      <xdr:nvSpPr>
        <xdr:cNvPr id="144" name="テキスト ボックス 143"/>
        <xdr:cNvSpPr txBox="1"/>
      </xdr:nvSpPr>
      <xdr:spPr>
        <a:xfrm>
          <a:off x="2641111" y="93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142796</xdr:rowOff>
    </xdr:from>
    <xdr:to>
      <xdr:col>10</xdr:col>
      <xdr:colOff>165100</xdr:colOff>
      <xdr:row>56</xdr:row>
      <xdr:rowOff>72946</xdr:rowOff>
    </xdr:to>
    <xdr:sp macro="" textlink="">
      <xdr:nvSpPr>
        <xdr:cNvPr id="145" name="楕円 144"/>
        <xdr:cNvSpPr/>
      </xdr:nvSpPr>
      <xdr:spPr>
        <a:xfrm>
          <a:off x="1968500" y="95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64073</xdr:rowOff>
    </xdr:from>
    <xdr:ext cx="534377" cy="259045"/>
    <xdr:sp macro="" textlink="">
      <xdr:nvSpPr>
        <xdr:cNvPr id="146" name="テキスト ボックス 145"/>
        <xdr:cNvSpPr txBox="1"/>
      </xdr:nvSpPr>
      <xdr:spPr>
        <a:xfrm>
          <a:off x="1752111" y="96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152161</xdr:rowOff>
    </xdr:from>
    <xdr:to>
      <xdr:col>6</xdr:col>
      <xdr:colOff>38100</xdr:colOff>
      <xdr:row>56</xdr:row>
      <xdr:rowOff>82311</xdr:rowOff>
    </xdr:to>
    <xdr:sp macro="" textlink="">
      <xdr:nvSpPr>
        <xdr:cNvPr id="147" name="楕円 146"/>
        <xdr:cNvSpPr/>
      </xdr:nvSpPr>
      <xdr:spPr>
        <a:xfrm>
          <a:off x="1079500" y="95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73438</xdr:rowOff>
    </xdr:from>
    <xdr:ext cx="534377" cy="259045"/>
    <xdr:sp macro="" textlink="">
      <xdr:nvSpPr>
        <xdr:cNvPr id="148" name="テキスト ボックス 147"/>
        <xdr:cNvSpPr txBox="1"/>
      </xdr:nvSpPr>
      <xdr:spPr>
        <a:xfrm>
          <a:off x="863111" y="96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8" name="テキスト ボックス 167"/>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126836</xdr:rowOff>
    </xdr:from>
    <xdr:to>
      <xdr:col>24</xdr:col>
      <xdr:colOff>62865</xdr:colOff>
      <xdr:row>78</xdr:row>
      <xdr:rowOff>94388</xdr:rowOff>
    </xdr:to>
    <xdr:cxnSp macro="">
      <xdr:nvCxnSpPr>
        <xdr:cNvPr id="172" name="直線コネクタ 171"/>
        <xdr:cNvCxnSpPr/>
      </xdr:nvCxnSpPr>
      <xdr:spPr>
        <a:xfrm flipV="1">
          <a:off x="4633595" y="13157036"/>
          <a:ext cx="1270" cy="31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106361</xdr:rowOff>
    </xdr:from>
    <xdr:ext cx="534377" cy="259045"/>
    <xdr:sp macro="" textlink="">
      <xdr:nvSpPr>
        <xdr:cNvPr id="173" name="民生費最小値テキスト"/>
        <xdr:cNvSpPr txBox="1"/>
      </xdr:nvSpPr>
      <xdr:spPr>
        <a:xfrm>
          <a:off x="4686300" y="134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94388</xdr:rowOff>
    </xdr:from>
    <xdr:to>
      <xdr:col>24</xdr:col>
      <xdr:colOff>152400</xdr:colOff>
      <xdr:row>78</xdr:row>
      <xdr:rowOff>94388</xdr:rowOff>
    </xdr:to>
    <xdr:cxnSp macro="">
      <xdr:nvCxnSpPr>
        <xdr:cNvPr id="174" name="直線コネクタ 173"/>
        <xdr:cNvCxnSpPr/>
      </xdr:nvCxnSpPr>
      <xdr:spPr>
        <a:xfrm>
          <a:off x="4546600" y="1346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73513</xdr:rowOff>
    </xdr:from>
    <xdr:ext cx="599010" cy="259045"/>
    <xdr:sp macro="" textlink="">
      <xdr:nvSpPr>
        <xdr:cNvPr id="175" name="民生費最大値テキスト"/>
        <xdr:cNvSpPr txBox="1"/>
      </xdr:nvSpPr>
      <xdr:spPr>
        <a:xfrm>
          <a:off x="4686300" y="1293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126836</xdr:rowOff>
    </xdr:from>
    <xdr:to>
      <xdr:col>24</xdr:col>
      <xdr:colOff>152400</xdr:colOff>
      <xdr:row>76</xdr:row>
      <xdr:rowOff>126836</xdr:rowOff>
    </xdr:to>
    <xdr:cxnSp macro="">
      <xdr:nvCxnSpPr>
        <xdr:cNvPr id="176" name="直線コネクタ 175"/>
        <xdr:cNvCxnSpPr/>
      </xdr:nvCxnSpPr>
      <xdr:spPr>
        <a:xfrm>
          <a:off x="4546600" y="131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65937</xdr:rowOff>
    </xdr:from>
    <xdr:to>
      <xdr:col>24</xdr:col>
      <xdr:colOff>63500</xdr:colOff>
      <xdr:row>76</xdr:row>
      <xdr:rowOff>126836</xdr:rowOff>
    </xdr:to>
    <xdr:cxnSp macro="">
      <xdr:nvCxnSpPr>
        <xdr:cNvPr id="177" name="直線コネクタ 176"/>
        <xdr:cNvCxnSpPr/>
      </xdr:nvCxnSpPr>
      <xdr:spPr>
        <a:xfrm>
          <a:off x="3797300" y="12067437"/>
          <a:ext cx="838200" cy="10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150810</xdr:rowOff>
    </xdr:from>
    <xdr:ext cx="599010" cy="259045"/>
    <xdr:sp macro="" textlink="">
      <xdr:nvSpPr>
        <xdr:cNvPr id="178" name="民生費平均値テキスト"/>
        <xdr:cNvSpPr txBox="1"/>
      </xdr:nvSpPr>
      <xdr:spPr>
        <a:xfrm>
          <a:off x="4686300" y="13352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933</xdr:rowOff>
    </xdr:from>
    <xdr:to>
      <xdr:col>24</xdr:col>
      <xdr:colOff>114300</xdr:colOff>
      <xdr:row>78</xdr:row>
      <xdr:rowOff>102533</xdr:rowOff>
    </xdr:to>
    <xdr:sp macro="" textlink="">
      <xdr:nvSpPr>
        <xdr:cNvPr id="179" name="フローチャート: 判断 178"/>
        <xdr:cNvSpPr/>
      </xdr:nvSpPr>
      <xdr:spPr>
        <a:xfrm>
          <a:off x="4584700" y="1337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65937</xdr:rowOff>
    </xdr:from>
    <xdr:to>
      <xdr:col>19</xdr:col>
      <xdr:colOff>177800</xdr:colOff>
      <xdr:row>73</xdr:row>
      <xdr:rowOff>37149</xdr:rowOff>
    </xdr:to>
    <xdr:cxnSp macro="">
      <xdr:nvCxnSpPr>
        <xdr:cNvPr id="180" name="直線コネクタ 179"/>
        <xdr:cNvCxnSpPr/>
      </xdr:nvCxnSpPr>
      <xdr:spPr>
        <a:xfrm flipV="1">
          <a:off x="2908300" y="12067437"/>
          <a:ext cx="889000" cy="4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158121</xdr:rowOff>
    </xdr:from>
    <xdr:to>
      <xdr:col>20</xdr:col>
      <xdr:colOff>38100</xdr:colOff>
      <xdr:row>78</xdr:row>
      <xdr:rowOff>88271</xdr:rowOff>
    </xdr:to>
    <xdr:sp macro="" textlink="">
      <xdr:nvSpPr>
        <xdr:cNvPr id="181" name="フローチャート: 判断 180"/>
        <xdr:cNvSpPr/>
      </xdr:nvSpPr>
      <xdr:spPr>
        <a:xfrm>
          <a:off x="37465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79398</xdr:rowOff>
    </xdr:from>
    <xdr:ext cx="599010" cy="259045"/>
    <xdr:sp macro="" textlink="">
      <xdr:nvSpPr>
        <xdr:cNvPr id="182" name="テキスト ボックス 181"/>
        <xdr:cNvSpPr txBox="1"/>
      </xdr:nvSpPr>
      <xdr:spPr>
        <a:xfrm>
          <a:off x="3497795" y="1345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13025</xdr:rowOff>
    </xdr:from>
    <xdr:to>
      <xdr:col>15</xdr:col>
      <xdr:colOff>50800</xdr:colOff>
      <xdr:row>73</xdr:row>
      <xdr:rowOff>37149</xdr:rowOff>
    </xdr:to>
    <xdr:cxnSp macro="">
      <xdr:nvCxnSpPr>
        <xdr:cNvPr id="183" name="直線コネクタ 182"/>
        <xdr:cNvCxnSpPr/>
      </xdr:nvCxnSpPr>
      <xdr:spPr>
        <a:xfrm>
          <a:off x="2019300" y="12357425"/>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2246</xdr:rowOff>
    </xdr:from>
    <xdr:to>
      <xdr:col>15</xdr:col>
      <xdr:colOff>101600</xdr:colOff>
      <xdr:row>78</xdr:row>
      <xdr:rowOff>103846</xdr:rowOff>
    </xdr:to>
    <xdr:sp macro="" textlink="">
      <xdr:nvSpPr>
        <xdr:cNvPr id="184" name="フローチャート: 判断 183"/>
        <xdr:cNvSpPr/>
      </xdr:nvSpPr>
      <xdr:spPr>
        <a:xfrm>
          <a:off x="2857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94973</xdr:rowOff>
    </xdr:from>
    <xdr:ext cx="599010" cy="259045"/>
    <xdr:sp macro="" textlink="">
      <xdr:nvSpPr>
        <xdr:cNvPr id="185" name="テキスト ボックス 184"/>
        <xdr:cNvSpPr txBox="1"/>
      </xdr:nvSpPr>
      <xdr:spPr>
        <a:xfrm>
          <a:off x="2608795"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13025</xdr:rowOff>
    </xdr:from>
    <xdr:to>
      <xdr:col>10</xdr:col>
      <xdr:colOff>114300</xdr:colOff>
      <xdr:row>74</xdr:row>
      <xdr:rowOff>129851</xdr:rowOff>
    </xdr:to>
    <xdr:cxnSp macro="">
      <xdr:nvCxnSpPr>
        <xdr:cNvPr id="186" name="直線コネクタ 185"/>
        <xdr:cNvCxnSpPr/>
      </xdr:nvCxnSpPr>
      <xdr:spPr>
        <a:xfrm flipV="1">
          <a:off x="1130300" y="12357425"/>
          <a:ext cx="889000" cy="45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70732</xdr:rowOff>
    </xdr:from>
    <xdr:to>
      <xdr:col>10</xdr:col>
      <xdr:colOff>165100</xdr:colOff>
      <xdr:row>78</xdr:row>
      <xdr:rowOff>882</xdr:rowOff>
    </xdr:to>
    <xdr:sp macro="" textlink="">
      <xdr:nvSpPr>
        <xdr:cNvPr id="187" name="フローチャート: 判断 186"/>
        <xdr:cNvSpPr/>
      </xdr:nvSpPr>
      <xdr:spPr>
        <a:xfrm>
          <a:off x="1968500" y="1327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163459</xdr:rowOff>
    </xdr:from>
    <xdr:ext cx="599010" cy="259045"/>
    <xdr:sp macro="" textlink="">
      <xdr:nvSpPr>
        <xdr:cNvPr id="188" name="テキスト ボックス 187"/>
        <xdr:cNvSpPr txBox="1"/>
      </xdr:nvSpPr>
      <xdr:spPr>
        <a:xfrm>
          <a:off x="1719795" y="133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153130</xdr:rowOff>
    </xdr:from>
    <xdr:to>
      <xdr:col>6</xdr:col>
      <xdr:colOff>38100</xdr:colOff>
      <xdr:row>78</xdr:row>
      <xdr:rowOff>83280</xdr:rowOff>
    </xdr:to>
    <xdr:sp macro="" textlink="">
      <xdr:nvSpPr>
        <xdr:cNvPr id="189" name="フローチャート: 判断 188"/>
        <xdr:cNvSpPr/>
      </xdr:nvSpPr>
      <xdr:spPr>
        <a:xfrm>
          <a:off x="1079500" y="133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74407</xdr:rowOff>
    </xdr:from>
    <xdr:ext cx="599010" cy="259045"/>
    <xdr:sp macro="" textlink="">
      <xdr:nvSpPr>
        <xdr:cNvPr id="190" name="テキスト ボックス 189"/>
        <xdr:cNvSpPr txBox="1"/>
      </xdr:nvSpPr>
      <xdr:spPr>
        <a:xfrm>
          <a:off x="830795" y="134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76036</xdr:rowOff>
    </xdr:from>
    <xdr:to>
      <xdr:col>24</xdr:col>
      <xdr:colOff>114300</xdr:colOff>
      <xdr:row>77</xdr:row>
      <xdr:rowOff>6186</xdr:rowOff>
    </xdr:to>
    <xdr:sp macro="" textlink="">
      <xdr:nvSpPr>
        <xdr:cNvPr id="196" name="楕円 195"/>
        <xdr:cNvSpPr/>
      </xdr:nvSpPr>
      <xdr:spPr>
        <a:xfrm>
          <a:off x="4584700" y="131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29063</xdr:rowOff>
    </xdr:from>
    <xdr:ext cx="599010" cy="259045"/>
    <xdr:sp macro="" textlink="">
      <xdr:nvSpPr>
        <xdr:cNvPr id="197" name="民生費該当値テキスト"/>
        <xdr:cNvSpPr txBox="1"/>
      </xdr:nvSpPr>
      <xdr:spPr>
        <a:xfrm>
          <a:off x="4686300" y="1305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15137</xdr:rowOff>
    </xdr:from>
    <xdr:to>
      <xdr:col>20</xdr:col>
      <xdr:colOff>38100</xdr:colOff>
      <xdr:row>70</xdr:row>
      <xdr:rowOff>116737</xdr:rowOff>
    </xdr:to>
    <xdr:sp macro="" textlink="">
      <xdr:nvSpPr>
        <xdr:cNvPr id="198" name="楕円 197"/>
        <xdr:cNvSpPr/>
      </xdr:nvSpPr>
      <xdr:spPr>
        <a:xfrm>
          <a:off x="3746500" y="120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68</xdr:row>
      <xdr:rowOff>133264</xdr:rowOff>
    </xdr:from>
    <xdr:ext cx="690189" cy="259045"/>
    <xdr:sp macro="" textlink="">
      <xdr:nvSpPr>
        <xdr:cNvPr id="199" name="テキスト ボックス 198"/>
        <xdr:cNvSpPr txBox="1"/>
      </xdr:nvSpPr>
      <xdr:spPr>
        <a:xfrm>
          <a:off x="3452205" y="11791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157799</xdr:rowOff>
    </xdr:from>
    <xdr:to>
      <xdr:col>15</xdr:col>
      <xdr:colOff>101600</xdr:colOff>
      <xdr:row>73</xdr:row>
      <xdr:rowOff>87949</xdr:rowOff>
    </xdr:to>
    <xdr:sp macro="" textlink="">
      <xdr:nvSpPr>
        <xdr:cNvPr id="200" name="楕円 199"/>
        <xdr:cNvSpPr/>
      </xdr:nvSpPr>
      <xdr:spPr>
        <a:xfrm>
          <a:off x="2857500" y="125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104476</xdr:rowOff>
    </xdr:from>
    <xdr:ext cx="599010" cy="259045"/>
    <xdr:sp macro="" textlink="">
      <xdr:nvSpPr>
        <xdr:cNvPr id="201" name="テキスト ボックス 200"/>
        <xdr:cNvSpPr txBox="1"/>
      </xdr:nvSpPr>
      <xdr:spPr>
        <a:xfrm>
          <a:off x="2608795" y="122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133675</xdr:rowOff>
    </xdr:from>
    <xdr:to>
      <xdr:col>10</xdr:col>
      <xdr:colOff>165100</xdr:colOff>
      <xdr:row>72</xdr:row>
      <xdr:rowOff>63825</xdr:rowOff>
    </xdr:to>
    <xdr:sp macro="" textlink="">
      <xdr:nvSpPr>
        <xdr:cNvPr id="202" name="楕円 201"/>
        <xdr:cNvSpPr/>
      </xdr:nvSpPr>
      <xdr:spPr>
        <a:xfrm>
          <a:off x="1968500" y="123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80352</xdr:rowOff>
    </xdr:from>
    <xdr:ext cx="599010" cy="259045"/>
    <xdr:sp macro="" textlink="">
      <xdr:nvSpPr>
        <xdr:cNvPr id="203" name="テキスト ボックス 202"/>
        <xdr:cNvSpPr txBox="1"/>
      </xdr:nvSpPr>
      <xdr:spPr>
        <a:xfrm>
          <a:off x="1719795" y="120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79051</xdr:rowOff>
    </xdr:from>
    <xdr:to>
      <xdr:col>6</xdr:col>
      <xdr:colOff>38100</xdr:colOff>
      <xdr:row>75</xdr:row>
      <xdr:rowOff>9201</xdr:rowOff>
    </xdr:to>
    <xdr:sp macro="" textlink="">
      <xdr:nvSpPr>
        <xdr:cNvPr id="204" name="楕円 203"/>
        <xdr:cNvSpPr/>
      </xdr:nvSpPr>
      <xdr:spPr>
        <a:xfrm>
          <a:off x="1079500" y="127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25728</xdr:rowOff>
    </xdr:from>
    <xdr:ext cx="599010" cy="259045"/>
    <xdr:sp macro="" textlink="">
      <xdr:nvSpPr>
        <xdr:cNvPr id="205" name="テキスト ボックス 204"/>
        <xdr:cNvSpPr txBox="1"/>
      </xdr:nvSpPr>
      <xdr:spPr>
        <a:xfrm>
          <a:off x="830795" y="1254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9" name="直線コネクタ 228"/>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30"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31" name="直線コネクタ 230"/>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32"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3" name="直線コネクタ 232"/>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43142</xdr:rowOff>
    </xdr:from>
    <xdr:to>
      <xdr:col>24</xdr:col>
      <xdr:colOff>63500</xdr:colOff>
      <xdr:row>97</xdr:row>
      <xdr:rowOff>96622</xdr:rowOff>
    </xdr:to>
    <xdr:cxnSp macro="">
      <xdr:nvCxnSpPr>
        <xdr:cNvPr id="234" name="直線コネクタ 233"/>
        <xdr:cNvCxnSpPr/>
      </xdr:nvCxnSpPr>
      <xdr:spPr>
        <a:xfrm>
          <a:off x="3797300" y="16673792"/>
          <a:ext cx="838200" cy="5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5"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6" name="フローチャート: 判断 235"/>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26403</xdr:rowOff>
    </xdr:from>
    <xdr:to>
      <xdr:col>19</xdr:col>
      <xdr:colOff>177800</xdr:colOff>
      <xdr:row>97</xdr:row>
      <xdr:rowOff>43142</xdr:rowOff>
    </xdr:to>
    <xdr:cxnSp macro="">
      <xdr:nvCxnSpPr>
        <xdr:cNvPr id="237" name="直線コネクタ 236"/>
        <xdr:cNvCxnSpPr/>
      </xdr:nvCxnSpPr>
      <xdr:spPr>
        <a:xfrm>
          <a:off x="2908300" y="16657053"/>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8" name="フローチャート: 判断 237"/>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9" name="テキスト ボックス 238"/>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26403</xdr:rowOff>
    </xdr:from>
    <xdr:to>
      <xdr:col>15</xdr:col>
      <xdr:colOff>50800</xdr:colOff>
      <xdr:row>97</xdr:row>
      <xdr:rowOff>74752</xdr:rowOff>
    </xdr:to>
    <xdr:cxnSp macro="">
      <xdr:nvCxnSpPr>
        <xdr:cNvPr id="240" name="直線コネクタ 239"/>
        <xdr:cNvCxnSpPr/>
      </xdr:nvCxnSpPr>
      <xdr:spPr>
        <a:xfrm flipV="1">
          <a:off x="2019300" y="16657053"/>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41" name="フローチャート: 判断 240"/>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42" name="テキスト ボックス 241"/>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51054</xdr:rowOff>
    </xdr:from>
    <xdr:to>
      <xdr:col>10</xdr:col>
      <xdr:colOff>114300</xdr:colOff>
      <xdr:row>97</xdr:row>
      <xdr:rowOff>74752</xdr:rowOff>
    </xdr:to>
    <xdr:cxnSp macro="">
      <xdr:nvCxnSpPr>
        <xdr:cNvPr id="243" name="直線コネクタ 242"/>
        <xdr:cNvCxnSpPr/>
      </xdr:nvCxnSpPr>
      <xdr:spPr>
        <a:xfrm>
          <a:off x="1130300" y="1668170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105626</xdr:rowOff>
    </xdr:from>
    <xdr:to>
      <xdr:col>10</xdr:col>
      <xdr:colOff>165100</xdr:colOff>
      <xdr:row>96</xdr:row>
      <xdr:rowOff>35776</xdr:rowOff>
    </xdr:to>
    <xdr:sp macro="" textlink="">
      <xdr:nvSpPr>
        <xdr:cNvPr id="244" name="フローチャート: 判断 243"/>
        <xdr:cNvSpPr/>
      </xdr:nvSpPr>
      <xdr:spPr>
        <a:xfrm>
          <a:off x="1968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52303</xdr:rowOff>
    </xdr:from>
    <xdr:ext cx="534377" cy="259045"/>
    <xdr:sp macro="" textlink="">
      <xdr:nvSpPr>
        <xdr:cNvPr id="245" name="テキスト ボックス 244"/>
        <xdr:cNvSpPr txBox="1"/>
      </xdr:nvSpPr>
      <xdr:spPr>
        <a:xfrm>
          <a:off x="1752111" y="161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108407</xdr:rowOff>
    </xdr:from>
    <xdr:to>
      <xdr:col>6</xdr:col>
      <xdr:colOff>38100</xdr:colOff>
      <xdr:row>96</xdr:row>
      <xdr:rowOff>38557</xdr:rowOff>
    </xdr:to>
    <xdr:sp macro="" textlink="">
      <xdr:nvSpPr>
        <xdr:cNvPr id="246" name="フローチャート: 判断 245"/>
        <xdr:cNvSpPr/>
      </xdr:nvSpPr>
      <xdr:spPr>
        <a:xfrm>
          <a:off x="1079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55084</xdr:rowOff>
    </xdr:from>
    <xdr:ext cx="534377" cy="259045"/>
    <xdr:sp macro="" textlink="">
      <xdr:nvSpPr>
        <xdr:cNvPr id="247" name="テキスト ボックス 246"/>
        <xdr:cNvSpPr txBox="1"/>
      </xdr:nvSpPr>
      <xdr:spPr>
        <a:xfrm>
          <a:off x="863111" y="161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45822</xdr:rowOff>
    </xdr:from>
    <xdr:to>
      <xdr:col>24</xdr:col>
      <xdr:colOff>114300</xdr:colOff>
      <xdr:row>97</xdr:row>
      <xdr:rowOff>147422</xdr:rowOff>
    </xdr:to>
    <xdr:sp macro="" textlink="">
      <xdr:nvSpPr>
        <xdr:cNvPr id="253" name="楕円 252"/>
        <xdr:cNvSpPr/>
      </xdr:nvSpPr>
      <xdr:spPr>
        <a:xfrm>
          <a:off x="4584700" y="166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132199</xdr:rowOff>
    </xdr:from>
    <xdr:ext cx="534377" cy="259045"/>
    <xdr:sp macro="" textlink="">
      <xdr:nvSpPr>
        <xdr:cNvPr id="254" name="衛生費該当値テキスト"/>
        <xdr:cNvSpPr txBox="1"/>
      </xdr:nvSpPr>
      <xdr:spPr>
        <a:xfrm>
          <a:off x="4686300" y="165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163792</xdr:rowOff>
    </xdr:from>
    <xdr:to>
      <xdr:col>20</xdr:col>
      <xdr:colOff>38100</xdr:colOff>
      <xdr:row>97</xdr:row>
      <xdr:rowOff>93942</xdr:rowOff>
    </xdr:to>
    <xdr:sp macro="" textlink="">
      <xdr:nvSpPr>
        <xdr:cNvPr id="255" name="楕円 254"/>
        <xdr:cNvSpPr/>
      </xdr:nvSpPr>
      <xdr:spPr>
        <a:xfrm>
          <a:off x="3746500" y="166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85069</xdr:rowOff>
    </xdr:from>
    <xdr:ext cx="534377" cy="259045"/>
    <xdr:sp macro="" textlink="">
      <xdr:nvSpPr>
        <xdr:cNvPr id="256" name="テキスト ボックス 255"/>
        <xdr:cNvSpPr txBox="1"/>
      </xdr:nvSpPr>
      <xdr:spPr>
        <a:xfrm>
          <a:off x="3530111" y="167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147053</xdr:rowOff>
    </xdr:from>
    <xdr:to>
      <xdr:col>15</xdr:col>
      <xdr:colOff>101600</xdr:colOff>
      <xdr:row>97</xdr:row>
      <xdr:rowOff>77203</xdr:rowOff>
    </xdr:to>
    <xdr:sp macro="" textlink="">
      <xdr:nvSpPr>
        <xdr:cNvPr id="257" name="楕円 256"/>
        <xdr:cNvSpPr/>
      </xdr:nvSpPr>
      <xdr:spPr>
        <a:xfrm>
          <a:off x="2857500" y="1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68330</xdr:rowOff>
    </xdr:from>
    <xdr:ext cx="534377" cy="259045"/>
    <xdr:sp macro="" textlink="">
      <xdr:nvSpPr>
        <xdr:cNvPr id="258" name="テキスト ボックス 257"/>
        <xdr:cNvSpPr txBox="1"/>
      </xdr:nvSpPr>
      <xdr:spPr>
        <a:xfrm>
          <a:off x="2641111" y="166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23952</xdr:rowOff>
    </xdr:from>
    <xdr:to>
      <xdr:col>10</xdr:col>
      <xdr:colOff>165100</xdr:colOff>
      <xdr:row>97</xdr:row>
      <xdr:rowOff>125552</xdr:rowOff>
    </xdr:to>
    <xdr:sp macro="" textlink="">
      <xdr:nvSpPr>
        <xdr:cNvPr id="259" name="楕円 258"/>
        <xdr:cNvSpPr/>
      </xdr:nvSpPr>
      <xdr:spPr>
        <a:xfrm>
          <a:off x="1968500" y="166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116679</xdr:rowOff>
    </xdr:from>
    <xdr:ext cx="534377" cy="259045"/>
    <xdr:sp macro="" textlink="">
      <xdr:nvSpPr>
        <xdr:cNvPr id="260" name="テキスト ボックス 259"/>
        <xdr:cNvSpPr txBox="1"/>
      </xdr:nvSpPr>
      <xdr:spPr>
        <a:xfrm>
          <a:off x="1752111" y="167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254</xdr:rowOff>
    </xdr:from>
    <xdr:to>
      <xdr:col>6</xdr:col>
      <xdr:colOff>38100</xdr:colOff>
      <xdr:row>97</xdr:row>
      <xdr:rowOff>101854</xdr:rowOff>
    </xdr:to>
    <xdr:sp macro="" textlink="">
      <xdr:nvSpPr>
        <xdr:cNvPr id="261" name="楕円 260"/>
        <xdr:cNvSpPr/>
      </xdr:nvSpPr>
      <xdr:spPr>
        <a:xfrm>
          <a:off x="1079500" y="166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92981</xdr:rowOff>
    </xdr:from>
    <xdr:ext cx="534377" cy="259045"/>
    <xdr:sp macro="" textlink="">
      <xdr:nvSpPr>
        <xdr:cNvPr id="262" name="テキスト ボックス 261"/>
        <xdr:cNvSpPr txBox="1"/>
      </xdr:nvSpPr>
      <xdr:spPr>
        <a:xfrm>
          <a:off x="863111" y="167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8" name="直線コネクタ 287"/>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1"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2" name="直線コネクタ 291"/>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126311</xdr:rowOff>
    </xdr:from>
    <xdr:to>
      <xdr:col>55</xdr:col>
      <xdr:colOff>0</xdr:colOff>
      <xdr:row>37</xdr:row>
      <xdr:rowOff>156028</xdr:rowOff>
    </xdr:to>
    <xdr:cxnSp macro="">
      <xdr:nvCxnSpPr>
        <xdr:cNvPr id="293" name="直線コネクタ 292"/>
        <xdr:cNvCxnSpPr/>
      </xdr:nvCxnSpPr>
      <xdr:spPr>
        <a:xfrm flipV="1">
          <a:off x="9639300" y="646996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4"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5" name="フローチャート: 判断 294"/>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156028</xdr:rowOff>
    </xdr:from>
    <xdr:to>
      <xdr:col>50</xdr:col>
      <xdr:colOff>114300</xdr:colOff>
      <xdr:row>38</xdr:row>
      <xdr:rowOff>73079</xdr:rowOff>
    </xdr:to>
    <xdr:cxnSp macro="">
      <xdr:nvCxnSpPr>
        <xdr:cNvPr id="296" name="直線コネクタ 295"/>
        <xdr:cNvCxnSpPr/>
      </xdr:nvCxnSpPr>
      <xdr:spPr>
        <a:xfrm flipV="1">
          <a:off x="8750300" y="6499678"/>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7" name="フローチャート: 判断 296"/>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8" name="テキスト ボックス 297"/>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38136</xdr:rowOff>
    </xdr:from>
    <xdr:to>
      <xdr:col>45</xdr:col>
      <xdr:colOff>177800</xdr:colOff>
      <xdr:row>38</xdr:row>
      <xdr:rowOff>73079</xdr:rowOff>
    </xdr:to>
    <xdr:cxnSp macro="">
      <xdr:nvCxnSpPr>
        <xdr:cNvPr id="299" name="直線コネクタ 298"/>
        <xdr:cNvCxnSpPr/>
      </xdr:nvCxnSpPr>
      <xdr:spPr>
        <a:xfrm>
          <a:off x="7861300" y="6038886"/>
          <a:ext cx="889000" cy="54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300" name="フローチャート: 判断 299"/>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301" name="テキスト ボックス 300"/>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27686</xdr:rowOff>
    </xdr:from>
    <xdr:to>
      <xdr:col>41</xdr:col>
      <xdr:colOff>50800</xdr:colOff>
      <xdr:row>35</xdr:row>
      <xdr:rowOff>38136</xdr:rowOff>
    </xdr:to>
    <xdr:cxnSp macro="">
      <xdr:nvCxnSpPr>
        <xdr:cNvPr id="302" name="直線コネクタ 301"/>
        <xdr:cNvCxnSpPr/>
      </xdr:nvCxnSpPr>
      <xdr:spPr>
        <a:xfrm>
          <a:off x="6972300" y="5514086"/>
          <a:ext cx="889000" cy="5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160746</xdr:rowOff>
    </xdr:from>
    <xdr:to>
      <xdr:col>41</xdr:col>
      <xdr:colOff>101600</xdr:colOff>
      <xdr:row>36</xdr:row>
      <xdr:rowOff>90896</xdr:rowOff>
    </xdr:to>
    <xdr:sp macro="" textlink="">
      <xdr:nvSpPr>
        <xdr:cNvPr id="303" name="フローチャート: 判断 302"/>
        <xdr:cNvSpPr/>
      </xdr:nvSpPr>
      <xdr:spPr>
        <a:xfrm>
          <a:off x="7810500" y="61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82023</xdr:rowOff>
    </xdr:from>
    <xdr:ext cx="469744" cy="259045"/>
    <xdr:sp macro="" textlink="">
      <xdr:nvSpPr>
        <xdr:cNvPr id="304" name="テキスト ボックス 303"/>
        <xdr:cNvSpPr txBox="1"/>
      </xdr:nvSpPr>
      <xdr:spPr>
        <a:xfrm>
          <a:off x="7626428" y="62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67020</xdr:rowOff>
    </xdr:from>
    <xdr:to>
      <xdr:col>36</xdr:col>
      <xdr:colOff>165100</xdr:colOff>
      <xdr:row>34</xdr:row>
      <xdr:rowOff>168620</xdr:rowOff>
    </xdr:to>
    <xdr:sp macro="" textlink="">
      <xdr:nvSpPr>
        <xdr:cNvPr id="305" name="フローチャート: 判断 304"/>
        <xdr:cNvSpPr/>
      </xdr:nvSpPr>
      <xdr:spPr>
        <a:xfrm>
          <a:off x="6921500" y="589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159747</xdr:rowOff>
    </xdr:from>
    <xdr:ext cx="469744" cy="259045"/>
    <xdr:sp macro="" textlink="">
      <xdr:nvSpPr>
        <xdr:cNvPr id="306" name="テキスト ボックス 305"/>
        <xdr:cNvSpPr txBox="1"/>
      </xdr:nvSpPr>
      <xdr:spPr>
        <a:xfrm>
          <a:off x="6737428" y="598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75511</xdr:rowOff>
    </xdr:from>
    <xdr:to>
      <xdr:col>55</xdr:col>
      <xdr:colOff>50800</xdr:colOff>
      <xdr:row>38</xdr:row>
      <xdr:rowOff>5660</xdr:rowOff>
    </xdr:to>
    <xdr:sp macro="" textlink="">
      <xdr:nvSpPr>
        <xdr:cNvPr id="312" name="楕円 311"/>
        <xdr:cNvSpPr/>
      </xdr:nvSpPr>
      <xdr:spPr>
        <a:xfrm>
          <a:off x="104267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98388</xdr:rowOff>
    </xdr:from>
    <xdr:ext cx="378565" cy="259045"/>
    <xdr:sp macro="" textlink="">
      <xdr:nvSpPr>
        <xdr:cNvPr id="313" name="労働費該当値テキスト"/>
        <xdr:cNvSpPr txBox="1"/>
      </xdr:nvSpPr>
      <xdr:spPr>
        <a:xfrm>
          <a:off x="10528300" y="627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105228</xdr:rowOff>
    </xdr:from>
    <xdr:to>
      <xdr:col>50</xdr:col>
      <xdr:colOff>165100</xdr:colOff>
      <xdr:row>38</xdr:row>
      <xdr:rowOff>35378</xdr:rowOff>
    </xdr:to>
    <xdr:sp macro="" textlink="">
      <xdr:nvSpPr>
        <xdr:cNvPr id="314" name="楕円 313"/>
        <xdr:cNvSpPr/>
      </xdr:nvSpPr>
      <xdr:spPr>
        <a:xfrm>
          <a:off x="9588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26505</xdr:rowOff>
    </xdr:from>
    <xdr:ext cx="378565" cy="259045"/>
    <xdr:sp macro="" textlink="">
      <xdr:nvSpPr>
        <xdr:cNvPr id="315" name="テキスト ボックス 314"/>
        <xdr:cNvSpPr txBox="1"/>
      </xdr:nvSpPr>
      <xdr:spPr>
        <a:xfrm>
          <a:off x="9450017" y="6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22279</xdr:rowOff>
    </xdr:from>
    <xdr:to>
      <xdr:col>46</xdr:col>
      <xdr:colOff>38100</xdr:colOff>
      <xdr:row>38</xdr:row>
      <xdr:rowOff>123879</xdr:rowOff>
    </xdr:to>
    <xdr:sp macro="" textlink="">
      <xdr:nvSpPr>
        <xdr:cNvPr id="316" name="楕円 315"/>
        <xdr:cNvSpPr/>
      </xdr:nvSpPr>
      <xdr:spPr>
        <a:xfrm>
          <a:off x="8699500" y="65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115006</xdr:rowOff>
    </xdr:from>
    <xdr:ext cx="378565" cy="259045"/>
    <xdr:sp macro="" textlink="">
      <xdr:nvSpPr>
        <xdr:cNvPr id="317" name="テキスト ボックス 316"/>
        <xdr:cNvSpPr txBox="1"/>
      </xdr:nvSpPr>
      <xdr:spPr>
        <a:xfrm>
          <a:off x="8561017" y="663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158786</xdr:rowOff>
    </xdr:from>
    <xdr:to>
      <xdr:col>41</xdr:col>
      <xdr:colOff>101600</xdr:colOff>
      <xdr:row>35</xdr:row>
      <xdr:rowOff>88936</xdr:rowOff>
    </xdr:to>
    <xdr:sp macro="" textlink="">
      <xdr:nvSpPr>
        <xdr:cNvPr id="318" name="楕円 317"/>
        <xdr:cNvSpPr/>
      </xdr:nvSpPr>
      <xdr:spPr>
        <a:xfrm>
          <a:off x="7810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105463</xdr:rowOff>
    </xdr:from>
    <xdr:ext cx="469744" cy="259045"/>
    <xdr:sp macro="" textlink="">
      <xdr:nvSpPr>
        <xdr:cNvPr id="319" name="テキスト ボックス 318"/>
        <xdr:cNvSpPr txBox="1"/>
      </xdr:nvSpPr>
      <xdr:spPr>
        <a:xfrm>
          <a:off x="7626428" y="576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148336</xdr:rowOff>
    </xdr:from>
    <xdr:to>
      <xdr:col>36</xdr:col>
      <xdr:colOff>165100</xdr:colOff>
      <xdr:row>32</xdr:row>
      <xdr:rowOff>78486</xdr:rowOff>
    </xdr:to>
    <xdr:sp macro="" textlink="">
      <xdr:nvSpPr>
        <xdr:cNvPr id="320" name="楕円 319"/>
        <xdr:cNvSpPr/>
      </xdr:nvSpPr>
      <xdr:spPr>
        <a:xfrm>
          <a:off x="6921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95013</xdr:rowOff>
    </xdr:from>
    <xdr:ext cx="469744" cy="259045"/>
    <xdr:sp macro="" textlink="">
      <xdr:nvSpPr>
        <xdr:cNvPr id="321" name="テキスト ボックス 320"/>
        <xdr:cNvSpPr txBox="1"/>
      </xdr:nvSpPr>
      <xdr:spPr>
        <a:xfrm>
          <a:off x="6737428"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5" name="直線コネクタ 344"/>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6"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7" name="直線コネクタ 346"/>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8"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9" name="直線コネクタ 348"/>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78016</xdr:rowOff>
    </xdr:from>
    <xdr:to>
      <xdr:col>55</xdr:col>
      <xdr:colOff>0</xdr:colOff>
      <xdr:row>55</xdr:row>
      <xdr:rowOff>93542</xdr:rowOff>
    </xdr:to>
    <xdr:cxnSp macro="">
      <xdr:nvCxnSpPr>
        <xdr:cNvPr id="350" name="直線コネクタ 349"/>
        <xdr:cNvCxnSpPr/>
      </xdr:nvCxnSpPr>
      <xdr:spPr>
        <a:xfrm flipV="1">
          <a:off x="9639300" y="9164866"/>
          <a:ext cx="838200" cy="3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51"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52" name="フローチャート: 判断 351"/>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93542</xdr:rowOff>
    </xdr:from>
    <xdr:to>
      <xdr:col>50</xdr:col>
      <xdr:colOff>114300</xdr:colOff>
      <xdr:row>56</xdr:row>
      <xdr:rowOff>15742</xdr:rowOff>
    </xdr:to>
    <xdr:cxnSp macro="">
      <xdr:nvCxnSpPr>
        <xdr:cNvPr id="353" name="直線コネクタ 352"/>
        <xdr:cNvCxnSpPr/>
      </xdr:nvCxnSpPr>
      <xdr:spPr>
        <a:xfrm flipV="1">
          <a:off x="8750300" y="9523292"/>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4" name="フローチャート: 判断 353"/>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5" name="テキスト ボックス 354"/>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121888</xdr:rowOff>
    </xdr:from>
    <xdr:to>
      <xdr:col>45</xdr:col>
      <xdr:colOff>177800</xdr:colOff>
      <xdr:row>56</xdr:row>
      <xdr:rowOff>15742</xdr:rowOff>
    </xdr:to>
    <xdr:cxnSp macro="">
      <xdr:nvCxnSpPr>
        <xdr:cNvPr id="356" name="直線コネクタ 355"/>
        <xdr:cNvCxnSpPr/>
      </xdr:nvCxnSpPr>
      <xdr:spPr>
        <a:xfrm>
          <a:off x="7861300" y="9380188"/>
          <a:ext cx="889000" cy="2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7" name="フローチャート: 判断 356"/>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8" name="テキスト ボックス 357"/>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121888</xdr:rowOff>
    </xdr:from>
    <xdr:to>
      <xdr:col>41</xdr:col>
      <xdr:colOff>50800</xdr:colOff>
      <xdr:row>55</xdr:row>
      <xdr:rowOff>167094</xdr:rowOff>
    </xdr:to>
    <xdr:cxnSp macro="">
      <xdr:nvCxnSpPr>
        <xdr:cNvPr id="359" name="直線コネクタ 358"/>
        <xdr:cNvCxnSpPr/>
      </xdr:nvCxnSpPr>
      <xdr:spPr>
        <a:xfrm flipV="1">
          <a:off x="6972300" y="9380188"/>
          <a:ext cx="889000" cy="2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42494</xdr:rowOff>
    </xdr:from>
    <xdr:to>
      <xdr:col>41</xdr:col>
      <xdr:colOff>101600</xdr:colOff>
      <xdr:row>55</xdr:row>
      <xdr:rowOff>144094</xdr:rowOff>
    </xdr:to>
    <xdr:sp macro="" textlink="">
      <xdr:nvSpPr>
        <xdr:cNvPr id="360" name="フローチャート: 判断 359"/>
        <xdr:cNvSpPr/>
      </xdr:nvSpPr>
      <xdr:spPr>
        <a:xfrm>
          <a:off x="7810500" y="94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135221</xdr:rowOff>
    </xdr:from>
    <xdr:ext cx="534377" cy="259045"/>
    <xdr:sp macro="" textlink="">
      <xdr:nvSpPr>
        <xdr:cNvPr id="361" name="テキスト ボックス 360"/>
        <xdr:cNvSpPr txBox="1"/>
      </xdr:nvSpPr>
      <xdr:spPr>
        <a:xfrm>
          <a:off x="7594111" y="9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4280</xdr:rowOff>
    </xdr:from>
    <xdr:to>
      <xdr:col>36</xdr:col>
      <xdr:colOff>165100</xdr:colOff>
      <xdr:row>55</xdr:row>
      <xdr:rowOff>105880</xdr:rowOff>
    </xdr:to>
    <xdr:sp macro="" textlink="">
      <xdr:nvSpPr>
        <xdr:cNvPr id="362" name="フローチャート: 判断 361"/>
        <xdr:cNvSpPr/>
      </xdr:nvSpPr>
      <xdr:spPr>
        <a:xfrm>
          <a:off x="6921500" y="94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122407</xdr:rowOff>
    </xdr:from>
    <xdr:ext cx="534377" cy="259045"/>
    <xdr:sp macro="" textlink="">
      <xdr:nvSpPr>
        <xdr:cNvPr id="363" name="テキスト ボックス 362"/>
        <xdr:cNvSpPr txBox="1"/>
      </xdr:nvSpPr>
      <xdr:spPr>
        <a:xfrm>
          <a:off x="6705111" y="92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27216</xdr:rowOff>
    </xdr:from>
    <xdr:to>
      <xdr:col>55</xdr:col>
      <xdr:colOff>50800</xdr:colOff>
      <xdr:row>53</xdr:row>
      <xdr:rowOff>128816</xdr:rowOff>
    </xdr:to>
    <xdr:sp macro="" textlink="">
      <xdr:nvSpPr>
        <xdr:cNvPr id="369" name="楕円 368"/>
        <xdr:cNvSpPr/>
      </xdr:nvSpPr>
      <xdr:spPr>
        <a:xfrm>
          <a:off x="104267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50093</xdr:rowOff>
    </xdr:from>
    <xdr:ext cx="534377" cy="259045"/>
    <xdr:sp macro="" textlink="">
      <xdr:nvSpPr>
        <xdr:cNvPr id="370" name="農林水産業費該当値テキスト"/>
        <xdr:cNvSpPr txBox="1"/>
      </xdr:nvSpPr>
      <xdr:spPr>
        <a:xfrm>
          <a:off x="10528300" y="896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42742</xdr:rowOff>
    </xdr:from>
    <xdr:to>
      <xdr:col>50</xdr:col>
      <xdr:colOff>165100</xdr:colOff>
      <xdr:row>55</xdr:row>
      <xdr:rowOff>144342</xdr:rowOff>
    </xdr:to>
    <xdr:sp macro="" textlink="">
      <xdr:nvSpPr>
        <xdr:cNvPr id="371" name="楕円 370"/>
        <xdr:cNvSpPr/>
      </xdr:nvSpPr>
      <xdr:spPr>
        <a:xfrm>
          <a:off x="9588500" y="9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160869</xdr:rowOff>
    </xdr:from>
    <xdr:ext cx="534377" cy="259045"/>
    <xdr:sp macro="" textlink="">
      <xdr:nvSpPr>
        <xdr:cNvPr id="372" name="テキスト ボックス 371"/>
        <xdr:cNvSpPr txBox="1"/>
      </xdr:nvSpPr>
      <xdr:spPr>
        <a:xfrm>
          <a:off x="9372111" y="92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136392</xdr:rowOff>
    </xdr:from>
    <xdr:to>
      <xdr:col>46</xdr:col>
      <xdr:colOff>38100</xdr:colOff>
      <xdr:row>56</xdr:row>
      <xdr:rowOff>66542</xdr:rowOff>
    </xdr:to>
    <xdr:sp macro="" textlink="">
      <xdr:nvSpPr>
        <xdr:cNvPr id="373" name="楕円 372"/>
        <xdr:cNvSpPr/>
      </xdr:nvSpPr>
      <xdr:spPr>
        <a:xfrm>
          <a:off x="8699500" y="95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83069</xdr:rowOff>
    </xdr:from>
    <xdr:ext cx="534377" cy="259045"/>
    <xdr:sp macro="" textlink="">
      <xdr:nvSpPr>
        <xdr:cNvPr id="374" name="テキスト ボックス 373"/>
        <xdr:cNvSpPr txBox="1"/>
      </xdr:nvSpPr>
      <xdr:spPr>
        <a:xfrm>
          <a:off x="8483111" y="93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71088</xdr:rowOff>
    </xdr:from>
    <xdr:to>
      <xdr:col>41</xdr:col>
      <xdr:colOff>101600</xdr:colOff>
      <xdr:row>55</xdr:row>
      <xdr:rowOff>1238</xdr:rowOff>
    </xdr:to>
    <xdr:sp macro="" textlink="">
      <xdr:nvSpPr>
        <xdr:cNvPr id="375" name="楕円 374"/>
        <xdr:cNvSpPr/>
      </xdr:nvSpPr>
      <xdr:spPr>
        <a:xfrm>
          <a:off x="7810500" y="93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17765</xdr:rowOff>
    </xdr:from>
    <xdr:ext cx="534377" cy="259045"/>
    <xdr:sp macro="" textlink="">
      <xdr:nvSpPr>
        <xdr:cNvPr id="376" name="テキスト ボックス 375"/>
        <xdr:cNvSpPr txBox="1"/>
      </xdr:nvSpPr>
      <xdr:spPr>
        <a:xfrm>
          <a:off x="7594111" y="91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116294</xdr:rowOff>
    </xdr:from>
    <xdr:to>
      <xdr:col>36</xdr:col>
      <xdr:colOff>165100</xdr:colOff>
      <xdr:row>56</xdr:row>
      <xdr:rowOff>46444</xdr:rowOff>
    </xdr:to>
    <xdr:sp macro="" textlink="">
      <xdr:nvSpPr>
        <xdr:cNvPr id="377" name="楕円 376"/>
        <xdr:cNvSpPr/>
      </xdr:nvSpPr>
      <xdr:spPr>
        <a:xfrm>
          <a:off x="6921500" y="954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37571</xdr:rowOff>
    </xdr:from>
    <xdr:ext cx="534377" cy="259045"/>
    <xdr:sp macro="" textlink="">
      <xdr:nvSpPr>
        <xdr:cNvPr id="378" name="テキスト ボックス 377"/>
        <xdr:cNvSpPr txBox="1"/>
      </xdr:nvSpPr>
      <xdr:spPr>
        <a:xfrm>
          <a:off x="6705111" y="963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402" name="直線コネクタ 401"/>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3"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4" name="直線コネクタ 403"/>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5"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6" name="直線コネクタ 405"/>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80950</xdr:rowOff>
    </xdr:from>
    <xdr:to>
      <xdr:col>55</xdr:col>
      <xdr:colOff>0</xdr:colOff>
      <xdr:row>76</xdr:row>
      <xdr:rowOff>82855</xdr:rowOff>
    </xdr:to>
    <xdr:cxnSp macro="">
      <xdr:nvCxnSpPr>
        <xdr:cNvPr id="407" name="直線コネクタ 406"/>
        <xdr:cNvCxnSpPr/>
      </xdr:nvCxnSpPr>
      <xdr:spPr>
        <a:xfrm>
          <a:off x="9639300" y="131111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8"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9" name="フローチャート: 判断 408"/>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64300</xdr:rowOff>
    </xdr:from>
    <xdr:to>
      <xdr:col>50</xdr:col>
      <xdr:colOff>114300</xdr:colOff>
      <xdr:row>76</xdr:row>
      <xdr:rowOff>80950</xdr:rowOff>
    </xdr:to>
    <xdr:cxnSp macro="">
      <xdr:nvCxnSpPr>
        <xdr:cNvPr id="410" name="直線コネクタ 409"/>
        <xdr:cNvCxnSpPr/>
      </xdr:nvCxnSpPr>
      <xdr:spPr>
        <a:xfrm>
          <a:off x="8750300" y="12751600"/>
          <a:ext cx="889000" cy="3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11" name="フローチャート: 判断 410"/>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85158</xdr:rowOff>
    </xdr:from>
    <xdr:ext cx="469744" cy="259045"/>
    <xdr:sp macro="" textlink="">
      <xdr:nvSpPr>
        <xdr:cNvPr id="412" name="テキスト ボックス 411"/>
        <xdr:cNvSpPr txBox="1"/>
      </xdr:nvSpPr>
      <xdr:spPr>
        <a:xfrm>
          <a:off x="9404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64300</xdr:rowOff>
    </xdr:from>
    <xdr:to>
      <xdr:col>45</xdr:col>
      <xdr:colOff>177800</xdr:colOff>
      <xdr:row>74</xdr:row>
      <xdr:rowOff>147168</xdr:rowOff>
    </xdr:to>
    <xdr:cxnSp macro="">
      <xdr:nvCxnSpPr>
        <xdr:cNvPr id="413" name="直線コネクタ 412"/>
        <xdr:cNvCxnSpPr/>
      </xdr:nvCxnSpPr>
      <xdr:spPr>
        <a:xfrm flipV="1">
          <a:off x="7861300" y="1275160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4" name="フローチャート: 判断 413"/>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35286</xdr:rowOff>
    </xdr:from>
    <xdr:ext cx="534377" cy="259045"/>
    <xdr:sp macro="" textlink="">
      <xdr:nvSpPr>
        <xdr:cNvPr id="415" name="テキスト ボックス 414"/>
        <xdr:cNvSpPr txBox="1"/>
      </xdr:nvSpPr>
      <xdr:spPr>
        <a:xfrm>
          <a:off x="8483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147168</xdr:rowOff>
    </xdr:from>
    <xdr:to>
      <xdr:col>41</xdr:col>
      <xdr:colOff>50800</xdr:colOff>
      <xdr:row>75</xdr:row>
      <xdr:rowOff>131585</xdr:rowOff>
    </xdr:to>
    <xdr:cxnSp macro="">
      <xdr:nvCxnSpPr>
        <xdr:cNvPr id="416" name="直線コネクタ 415"/>
        <xdr:cNvCxnSpPr/>
      </xdr:nvCxnSpPr>
      <xdr:spPr>
        <a:xfrm flipV="1">
          <a:off x="6972300" y="12834468"/>
          <a:ext cx="889000" cy="1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16929</xdr:rowOff>
    </xdr:from>
    <xdr:to>
      <xdr:col>41</xdr:col>
      <xdr:colOff>101600</xdr:colOff>
      <xdr:row>75</xdr:row>
      <xdr:rowOff>118529</xdr:rowOff>
    </xdr:to>
    <xdr:sp macro="" textlink="">
      <xdr:nvSpPr>
        <xdr:cNvPr id="417" name="フローチャート: 判断 416"/>
        <xdr:cNvSpPr/>
      </xdr:nvSpPr>
      <xdr:spPr>
        <a:xfrm>
          <a:off x="7810500" y="1287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109656</xdr:rowOff>
    </xdr:from>
    <xdr:ext cx="534377" cy="259045"/>
    <xdr:sp macro="" textlink="">
      <xdr:nvSpPr>
        <xdr:cNvPr id="418" name="テキスト ボックス 417"/>
        <xdr:cNvSpPr txBox="1"/>
      </xdr:nvSpPr>
      <xdr:spPr>
        <a:xfrm>
          <a:off x="7594111" y="129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151003</xdr:rowOff>
    </xdr:from>
    <xdr:to>
      <xdr:col>36</xdr:col>
      <xdr:colOff>165100</xdr:colOff>
      <xdr:row>76</xdr:row>
      <xdr:rowOff>81153</xdr:rowOff>
    </xdr:to>
    <xdr:sp macro="" textlink="">
      <xdr:nvSpPr>
        <xdr:cNvPr id="419" name="フローチャート: 判断 418"/>
        <xdr:cNvSpPr/>
      </xdr:nvSpPr>
      <xdr:spPr>
        <a:xfrm>
          <a:off x="6921500" y="1300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72280</xdr:rowOff>
    </xdr:from>
    <xdr:ext cx="534377" cy="259045"/>
    <xdr:sp macro="" textlink="">
      <xdr:nvSpPr>
        <xdr:cNvPr id="420" name="テキスト ボックス 419"/>
        <xdr:cNvSpPr txBox="1"/>
      </xdr:nvSpPr>
      <xdr:spPr>
        <a:xfrm>
          <a:off x="6705111" y="1310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32055</xdr:rowOff>
    </xdr:from>
    <xdr:to>
      <xdr:col>55</xdr:col>
      <xdr:colOff>50800</xdr:colOff>
      <xdr:row>76</xdr:row>
      <xdr:rowOff>133655</xdr:rowOff>
    </xdr:to>
    <xdr:sp macro="" textlink="">
      <xdr:nvSpPr>
        <xdr:cNvPr id="426" name="楕円 425"/>
        <xdr:cNvSpPr/>
      </xdr:nvSpPr>
      <xdr:spPr>
        <a:xfrm>
          <a:off x="10426700" y="130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54932</xdr:rowOff>
    </xdr:from>
    <xdr:ext cx="534377" cy="259045"/>
    <xdr:sp macro="" textlink="">
      <xdr:nvSpPr>
        <xdr:cNvPr id="427" name="商工費該当値テキスト"/>
        <xdr:cNvSpPr txBox="1"/>
      </xdr:nvSpPr>
      <xdr:spPr>
        <a:xfrm>
          <a:off x="10528300" y="129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30150</xdr:rowOff>
    </xdr:from>
    <xdr:to>
      <xdr:col>50</xdr:col>
      <xdr:colOff>165100</xdr:colOff>
      <xdr:row>76</xdr:row>
      <xdr:rowOff>131750</xdr:rowOff>
    </xdr:to>
    <xdr:sp macro="" textlink="">
      <xdr:nvSpPr>
        <xdr:cNvPr id="428" name="楕円 427"/>
        <xdr:cNvSpPr/>
      </xdr:nvSpPr>
      <xdr:spPr>
        <a:xfrm>
          <a:off x="9588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148277</xdr:rowOff>
    </xdr:from>
    <xdr:ext cx="534377" cy="259045"/>
    <xdr:sp macro="" textlink="">
      <xdr:nvSpPr>
        <xdr:cNvPr id="429" name="テキスト ボックス 428"/>
        <xdr:cNvSpPr txBox="1"/>
      </xdr:nvSpPr>
      <xdr:spPr>
        <a:xfrm>
          <a:off x="9372111" y="128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13500</xdr:rowOff>
    </xdr:from>
    <xdr:to>
      <xdr:col>46</xdr:col>
      <xdr:colOff>38100</xdr:colOff>
      <xdr:row>74</xdr:row>
      <xdr:rowOff>115100</xdr:rowOff>
    </xdr:to>
    <xdr:sp macro="" textlink="">
      <xdr:nvSpPr>
        <xdr:cNvPr id="430" name="楕円 429"/>
        <xdr:cNvSpPr/>
      </xdr:nvSpPr>
      <xdr:spPr>
        <a:xfrm>
          <a:off x="8699500" y="127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131627</xdr:rowOff>
    </xdr:from>
    <xdr:ext cx="534377" cy="259045"/>
    <xdr:sp macro="" textlink="">
      <xdr:nvSpPr>
        <xdr:cNvPr id="431" name="テキスト ボックス 430"/>
        <xdr:cNvSpPr txBox="1"/>
      </xdr:nvSpPr>
      <xdr:spPr>
        <a:xfrm>
          <a:off x="8483111" y="124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96368</xdr:rowOff>
    </xdr:from>
    <xdr:to>
      <xdr:col>41</xdr:col>
      <xdr:colOff>101600</xdr:colOff>
      <xdr:row>75</xdr:row>
      <xdr:rowOff>26518</xdr:rowOff>
    </xdr:to>
    <xdr:sp macro="" textlink="">
      <xdr:nvSpPr>
        <xdr:cNvPr id="432" name="楕円 431"/>
        <xdr:cNvSpPr/>
      </xdr:nvSpPr>
      <xdr:spPr>
        <a:xfrm>
          <a:off x="7810500" y="127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43045</xdr:rowOff>
    </xdr:from>
    <xdr:ext cx="534377" cy="259045"/>
    <xdr:sp macro="" textlink="">
      <xdr:nvSpPr>
        <xdr:cNvPr id="433" name="テキスト ボックス 432"/>
        <xdr:cNvSpPr txBox="1"/>
      </xdr:nvSpPr>
      <xdr:spPr>
        <a:xfrm>
          <a:off x="7594111" y="125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80785</xdr:rowOff>
    </xdr:from>
    <xdr:to>
      <xdr:col>36</xdr:col>
      <xdr:colOff>165100</xdr:colOff>
      <xdr:row>76</xdr:row>
      <xdr:rowOff>10936</xdr:rowOff>
    </xdr:to>
    <xdr:sp macro="" textlink="">
      <xdr:nvSpPr>
        <xdr:cNvPr id="434" name="楕円 433"/>
        <xdr:cNvSpPr/>
      </xdr:nvSpPr>
      <xdr:spPr>
        <a:xfrm>
          <a:off x="69215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27462</xdr:rowOff>
    </xdr:from>
    <xdr:ext cx="534377" cy="259045"/>
    <xdr:sp macro="" textlink="">
      <xdr:nvSpPr>
        <xdr:cNvPr id="435" name="テキスト ボックス 434"/>
        <xdr:cNvSpPr txBox="1"/>
      </xdr:nvSpPr>
      <xdr:spPr>
        <a:xfrm>
          <a:off x="6705111" y="12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62156</xdr:rowOff>
    </xdr:from>
    <xdr:to>
      <xdr:col>54</xdr:col>
      <xdr:colOff>189865</xdr:colOff>
      <xdr:row>99</xdr:row>
      <xdr:rowOff>63184</xdr:rowOff>
    </xdr:to>
    <xdr:cxnSp macro="">
      <xdr:nvCxnSpPr>
        <xdr:cNvPr id="462" name="直線コネクタ 461"/>
        <xdr:cNvCxnSpPr/>
      </xdr:nvCxnSpPr>
      <xdr:spPr>
        <a:xfrm flipV="1">
          <a:off x="10475595" y="15835556"/>
          <a:ext cx="1270" cy="120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67011</xdr:rowOff>
    </xdr:from>
    <xdr:ext cx="534377" cy="259045"/>
    <xdr:sp macro="" textlink="">
      <xdr:nvSpPr>
        <xdr:cNvPr id="463" name="土木費最小値テキスト"/>
        <xdr:cNvSpPr txBox="1"/>
      </xdr:nvSpPr>
      <xdr:spPr>
        <a:xfrm>
          <a:off x="10528300" y="170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63184</xdr:rowOff>
    </xdr:from>
    <xdr:to>
      <xdr:col>55</xdr:col>
      <xdr:colOff>88900</xdr:colOff>
      <xdr:row>99</xdr:row>
      <xdr:rowOff>63184</xdr:rowOff>
    </xdr:to>
    <xdr:cxnSp macro="">
      <xdr:nvCxnSpPr>
        <xdr:cNvPr id="464" name="直線コネクタ 463"/>
        <xdr:cNvCxnSpPr/>
      </xdr:nvCxnSpPr>
      <xdr:spPr>
        <a:xfrm>
          <a:off x="10388600" y="1703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8833</xdr:rowOff>
    </xdr:from>
    <xdr:ext cx="534377" cy="259045"/>
    <xdr:sp macro="" textlink="">
      <xdr:nvSpPr>
        <xdr:cNvPr id="465" name="土木費最大値テキスト"/>
        <xdr:cNvSpPr txBox="1"/>
      </xdr:nvSpPr>
      <xdr:spPr>
        <a:xfrm>
          <a:off x="10528300" y="1561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62156</xdr:rowOff>
    </xdr:from>
    <xdr:to>
      <xdr:col>55</xdr:col>
      <xdr:colOff>88900</xdr:colOff>
      <xdr:row>92</xdr:row>
      <xdr:rowOff>62156</xdr:rowOff>
    </xdr:to>
    <xdr:cxnSp macro="">
      <xdr:nvCxnSpPr>
        <xdr:cNvPr id="466" name="直線コネクタ 465"/>
        <xdr:cNvCxnSpPr/>
      </xdr:nvCxnSpPr>
      <xdr:spPr>
        <a:xfrm>
          <a:off x="10388600" y="1583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106814</xdr:rowOff>
    </xdr:from>
    <xdr:to>
      <xdr:col>55</xdr:col>
      <xdr:colOff>0</xdr:colOff>
      <xdr:row>97</xdr:row>
      <xdr:rowOff>34168</xdr:rowOff>
    </xdr:to>
    <xdr:cxnSp macro="">
      <xdr:nvCxnSpPr>
        <xdr:cNvPr id="467" name="直線コネクタ 466"/>
        <xdr:cNvCxnSpPr/>
      </xdr:nvCxnSpPr>
      <xdr:spPr>
        <a:xfrm flipV="1">
          <a:off x="9639300" y="16394564"/>
          <a:ext cx="838200" cy="27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170197</xdr:rowOff>
    </xdr:from>
    <xdr:ext cx="534377" cy="259045"/>
    <xdr:sp macro="" textlink="">
      <xdr:nvSpPr>
        <xdr:cNvPr id="468" name="土木費平均値テキスト"/>
        <xdr:cNvSpPr txBox="1"/>
      </xdr:nvSpPr>
      <xdr:spPr>
        <a:xfrm>
          <a:off x="10528300" y="1662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20320</xdr:rowOff>
    </xdr:from>
    <xdr:to>
      <xdr:col>55</xdr:col>
      <xdr:colOff>50800</xdr:colOff>
      <xdr:row>97</xdr:row>
      <xdr:rowOff>121920</xdr:rowOff>
    </xdr:to>
    <xdr:sp macro="" textlink="">
      <xdr:nvSpPr>
        <xdr:cNvPr id="469" name="フローチャート: 判断 468"/>
        <xdr:cNvSpPr/>
      </xdr:nvSpPr>
      <xdr:spPr>
        <a:xfrm>
          <a:off x="104267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10705</xdr:rowOff>
    </xdr:from>
    <xdr:to>
      <xdr:col>50</xdr:col>
      <xdr:colOff>114300</xdr:colOff>
      <xdr:row>97</xdr:row>
      <xdr:rowOff>34168</xdr:rowOff>
    </xdr:to>
    <xdr:cxnSp macro="">
      <xdr:nvCxnSpPr>
        <xdr:cNvPr id="470" name="直線コネクタ 469"/>
        <xdr:cNvCxnSpPr/>
      </xdr:nvCxnSpPr>
      <xdr:spPr>
        <a:xfrm>
          <a:off x="8750300" y="16469905"/>
          <a:ext cx="889000" cy="19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84165</xdr:rowOff>
    </xdr:from>
    <xdr:to>
      <xdr:col>50</xdr:col>
      <xdr:colOff>165100</xdr:colOff>
      <xdr:row>98</xdr:row>
      <xdr:rowOff>14315</xdr:rowOff>
    </xdr:to>
    <xdr:sp macro="" textlink="">
      <xdr:nvSpPr>
        <xdr:cNvPr id="471" name="フローチャート: 判断 470"/>
        <xdr:cNvSpPr/>
      </xdr:nvSpPr>
      <xdr:spPr>
        <a:xfrm>
          <a:off x="9588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5442</xdr:rowOff>
    </xdr:from>
    <xdr:ext cx="534377" cy="259045"/>
    <xdr:sp macro="" textlink="">
      <xdr:nvSpPr>
        <xdr:cNvPr id="472" name="テキスト ボックス 471"/>
        <xdr:cNvSpPr txBox="1"/>
      </xdr:nvSpPr>
      <xdr:spPr>
        <a:xfrm>
          <a:off x="9372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115191</xdr:rowOff>
    </xdr:from>
    <xdr:to>
      <xdr:col>45</xdr:col>
      <xdr:colOff>177800</xdr:colOff>
      <xdr:row>96</xdr:row>
      <xdr:rowOff>10705</xdr:rowOff>
    </xdr:to>
    <xdr:cxnSp macro="">
      <xdr:nvCxnSpPr>
        <xdr:cNvPr id="473" name="直線コネクタ 472"/>
        <xdr:cNvCxnSpPr/>
      </xdr:nvCxnSpPr>
      <xdr:spPr>
        <a:xfrm>
          <a:off x="7861300" y="16402941"/>
          <a:ext cx="8890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100461</xdr:rowOff>
    </xdr:from>
    <xdr:to>
      <xdr:col>46</xdr:col>
      <xdr:colOff>38100</xdr:colOff>
      <xdr:row>98</xdr:row>
      <xdr:rowOff>30611</xdr:rowOff>
    </xdr:to>
    <xdr:sp macro="" textlink="">
      <xdr:nvSpPr>
        <xdr:cNvPr id="474" name="フローチャート: 判断 473"/>
        <xdr:cNvSpPr/>
      </xdr:nvSpPr>
      <xdr:spPr>
        <a:xfrm>
          <a:off x="8699500" y="1673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21738</xdr:rowOff>
    </xdr:from>
    <xdr:ext cx="534377" cy="259045"/>
    <xdr:sp macro="" textlink="">
      <xdr:nvSpPr>
        <xdr:cNvPr id="475" name="テキスト ボックス 474"/>
        <xdr:cNvSpPr txBox="1"/>
      </xdr:nvSpPr>
      <xdr:spPr>
        <a:xfrm>
          <a:off x="8483111" y="168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85702</xdr:rowOff>
    </xdr:from>
    <xdr:to>
      <xdr:col>41</xdr:col>
      <xdr:colOff>50800</xdr:colOff>
      <xdr:row>95</xdr:row>
      <xdr:rowOff>115191</xdr:rowOff>
    </xdr:to>
    <xdr:cxnSp macro="">
      <xdr:nvCxnSpPr>
        <xdr:cNvPr id="476" name="直線コネクタ 475"/>
        <xdr:cNvCxnSpPr/>
      </xdr:nvCxnSpPr>
      <xdr:spPr>
        <a:xfrm>
          <a:off x="6972300" y="15516202"/>
          <a:ext cx="889000" cy="8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110894</xdr:rowOff>
    </xdr:from>
    <xdr:to>
      <xdr:col>41</xdr:col>
      <xdr:colOff>101600</xdr:colOff>
      <xdr:row>96</xdr:row>
      <xdr:rowOff>41044</xdr:rowOff>
    </xdr:to>
    <xdr:sp macro="" textlink="">
      <xdr:nvSpPr>
        <xdr:cNvPr id="477" name="フローチャート: 判断 476"/>
        <xdr:cNvSpPr/>
      </xdr:nvSpPr>
      <xdr:spPr>
        <a:xfrm>
          <a:off x="7810500" y="163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32171</xdr:rowOff>
    </xdr:from>
    <xdr:ext cx="534377" cy="259045"/>
    <xdr:sp macro="" textlink="">
      <xdr:nvSpPr>
        <xdr:cNvPr id="478" name="テキスト ボックス 477"/>
        <xdr:cNvSpPr txBox="1"/>
      </xdr:nvSpPr>
      <xdr:spPr>
        <a:xfrm>
          <a:off x="7594111" y="164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75152</xdr:rowOff>
    </xdr:from>
    <xdr:to>
      <xdr:col>36</xdr:col>
      <xdr:colOff>165100</xdr:colOff>
      <xdr:row>96</xdr:row>
      <xdr:rowOff>5302</xdr:rowOff>
    </xdr:to>
    <xdr:sp macro="" textlink="">
      <xdr:nvSpPr>
        <xdr:cNvPr id="479" name="フローチャート: 判断 478"/>
        <xdr:cNvSpPr/>
      </xdr:nvSpPr>
      <xdr:spPr>
        <a:xfrm>
          <a:off x="6921500" y="1636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167879</xdr:rowOff>
    </xdr:from>
    <xdr:ext cx="534377" cy="259045"/>
    <xdr:sp macro="" textlink="">
      <xdr:nvSpPr>
        <xdr:cNvPr id="480" name="テキスト ボックス 479"/>
        <xdr:cNvSpPr txBox="1"/>
      </xdr:nvSpPr>
      <xdr:spPr>
        <a:xfrm>
          <a:off x="6705111" y="164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56014</xdr:rowOff>
    </xdr:from>
    <xdr:to>
      <xdr:col>55</xdr:col>
      <xdr:colOff>50800</xdr:colOff>
      <xdr:row>95</xdr:row>
      <xdr:rowOff>157614</xdr:rowOff>
    </xdr:to>
    <xdr:sp macro="" textlink="">
      <xdr:nvSpPr>
        <xdr:cNvPr id="486" name="楕円 485"/>
        <xdr:cNvSpPr/>
      </xdr:nvSpPr>
      <xdr:spPr>
        <a:xfrm>
          <a:off x="10426700" y="163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78891</xdr:rowOff>
    </xdr:from>
    <xdr:ext cx="534377" cy="259045"/>
    <xdr:sp macro="" textlink="">
      <xdr:nvSpPr>
        <xdr:cNvPr id="487" name="土木費該当値テキスト"/>
        <xdr:cNvSpPr txBox="1"/>
      </xdr:nvSpPr>
      <xdr:spPr>
        <a:xfrm>
          <a:off x="10528300" y="161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154818</xdr:rowOff>
    </xdr:from>
    <xdr:to>
      <xdr:col>50</xdr:col>
      <xdr:colOff>165100</xdr:colOff>
      <xdr:row>97</xdr:row>
      <xdr:rowOff>84968</xdr:rowOff>
    </xdr:to>
    <xdr:sp macro="" textlink="">
      <xdr:nvSpPr>
        <xdr:cNvPr id="488" name="楕円 487"/>
        <xdr:cNvSpPr/>
      </xdr:nvSpPr>
      <xdr:spPr>
        <a:xfrm>
          <a:off x="9588500" y="166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101495</xdr:rowOff>
    </xdr:from>
    <xdr:ext cx="534377" cy="259045"/>
    <xdr:sp macro="" textlink="">
      <xdr:nvSpPr>
        <xdr:cNvPr id="489" name="テキスト ボックス 488"/>
        <xdr:cNvSpPr txBox="1"/>
      </xdr:nvSpPr>
      <xdr:spPr>
        <a:xfrm>
          <a:off x="9372111" y="1638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131355</xdr:rowOff>
    </xdr:from>
    <xdr:to>
      <xdr:col>46</xdr:col>
      <xdr:colOff>38100</xdr:colOff>
      <xdr:row>96</xdr:row>
      <xdr:rowOff>61505</xdr:rowOff>
    </xdr:to>
    <xdr:sp macro="" textlink="">
      <xdr:nvSpPr>
        <xdr:cNvPr id="490" name="楕円 489"/>
        <xdr:cNvSpPr/>
      </xdr:nvSpPr>
      <xdr:spPr>
        <a:xfrm>
          <a:off x="8699500" y="164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78032</xdr:rowOff>
    </xdr:from>
    <xdr:ext cx="534377" cy="259045"/>
    <xdr:sp macro="" textlink="">
      <xdr:nvSpPr>
        <xdr:cNvPr id="491" name="テキスト ボックス 490"/>
        <xdr:cNvSpPr txBox="1"/>
      </xdr:nvSpPr>
      <xdr:spPr>
        <a:xfrm>
          <a:off x="8483111" y="161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64391</xdr:rowOff>
    </xdr:from>
    <xdr:to>
      <xdr:col>41</xdr:col>
      <xdr:colOff>101600</xdr:colOff>
      <xdr:row>95</xdr:row>
      <xdr:rowOff>165991</xdr:rowOff>
    </xdr:to>
    <xdr:sp macro="" textlink="">
      <xdr:nvSpPr>
        <xdr:cNvPr id="492" name="楕円 491"/>
        <xdr:cNvSpPr/>
      </xdr:nvSpPr>
      <xdr:spPr>
        <a:xfrm>
          <a:off x="7810500" y="163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11068</xdr:rowOff>
    </xdr:from>
    <xdr:ext cx="534377" cy="259045"/>
    <xdr:sp macro="" textlink="">
      <xdr:nvSpPr>
        <xdr:cNvPr id="493" name="テキスト ボックス 492"/>
        <xdr:cNvSpPr txBox="1"/>
      </xdr:nvSpPr>
      <xdr:spPr>
        <a:xfrm>
          <a:off x="7594111" y="161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34902</xdr:rowOff>
    </xdr:from>
    <xdr:to>
      <xdr:col>36</xdr:col>
      <xdr:colOff>165100</xdr:colOff>
      <xdr:row>90</xdr:row>
      <xdr:rowOff>136502</xdr:rowOff>
    </xdr:to>
    <xdr:sp macro="" textlink="">
      <xdr:nvSpPr>
        <xdr:cNvPr id="494" name="楕円 493"/>
        <xdr:cNvSpPr/>
      </xdr:nvSpPr>
      <xdr:spPr>
        <a:xfrm>
          <a:off x="6921500" y="154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153029</xdr:rowOff>
    </xdr:from>
    <xdr:ext cx="599010" cy="259045"/>
    <xdr:sp macro="" textlink="">
      <xdr:nvSpPr>
        <xdr:cNvPr id="495" name="テキスト ボックス 494"/>
        <xdr:cNvSpPr txBox="1"/>
      </xdr:nvSpPr>
      <xdr:spPr>
        <a:xfrm>
          <a:off x="6672795" y="1524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8" name="直線コネクタ 517"/>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9"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20" name="直線コネクタ 519"/>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21"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22" name="直線コネクタ 521"/>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101935</xdr:rowOff>
    </xdr:from>
    <xdr:to>
      <xdr:col>85</xdr:col>
      <xdr:colOff>127000</xdr:colOff>
      <xdr:row>37</xdr:row>
      <xdr:rowOff>106507</xdr:rowOff>
    </xdr:to>
    <xdr:cxnSp macro="">
      <xdr:nvCxnSpPr>
        <xdr:cNvPr id="523" name="直線コネクタ 522"/>
        <xdr:cNvCxnSpPr/>
      </xdr:nvCxnSpPr>
      <xdr:spPr>
        <a:xfrm flipV="1">
          <a:off x="15481300" y="64455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24"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5" name="フローチャート: 判断 524"/>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106507</xdr:rowOff>
    </xdr:from>
    <xdr:to>
      <xdr:col>81</xdr:col>
      <xdr:colOff>50800</xdr:colOff>
      <xdr:row>37</xdr:row>
      <xdr:rowOff>143861</xdr:rowOff>
    </xdr:to>
    <xdr:cxnSp macro="">
      <xdr:nvCxnSpPr>
        <xdr:cNvPr id="526" name="直線コネクタ 525"/>
        <xdr:cNvCxnSpPr/>
      </xdr:nvCxnSpPr>
      <xdr:spPr>
        <a:xfrm flipV="1">
          <a:off x="14592300" y="6450157"/>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7" name="フローチャート: 判断 526"/>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8" name="テキスト ボックス 527"/>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143861</xdr:rowOff>
    </xdr:from>
    <xdr:to>
      <xdr:col>76</xdr:col>
      <xdr:colOff>114300</xdr:colOff>
      <xdr:row>37</xdr:row>
      <xdr:rowOff>150582</xdr:rowOff>
    </xdr:to>
    <xdr:cxnSp macro="">
      <xdr:nvCxnSpPr>
        <xdr:cNvPr id="529" name="直線コネクタ 528"/>
        <xdr:cNvCxnSpPr/>
      </xdr:nvCxnSpPr>
      <xdr:spPr>
        <a:xfrm flipV="1">
          <a:off x="13703300" y="6487511"/>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30" name="フローチャート: 判断 529"/>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31" name="テキスト ボックス 530"/>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143952</xdr:rowOff>
    </xdr:from>
    <xdr:to>
      <xdr:col>71</xdr:col>
      <xdr:colOff>177800</xdr:colOff>
      <xdr:row>37</xdr:row>
      <xdr:rowOff>150582</xdr:rowOff>
    </xdr:to>
    <xdr:cxnSp macro="">
      <xdr:nvCxnSpPr>
        <xdr:cNvPr id="532" name="直線コネクタ 531"/>
        <xdr:cNvCxnSpPr/>
      </xdr:nvCxnSpPr>
      <xdr:spPr>
        <a:xfrm>
          <a:off x="12814300" y="6487602"/>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46335</xdr:rowOff>
    </xdr:from>
    <xdr:to>
      <xdr:col>72</xdr:col>
      <xdr:colOff>38100</xdr:colOff>
      <xdr:row>35</xdr:row>
      <xdr:rowOff>147935</xdr:rowOff>
    </xdr:to>
    <xdr:sp macro="" textlink="">
      <xdr:nvSpPr>
        <xdr:cNvPr id="533" name="フローチャート: 判断 532"/>
        <xdr:cNvSpPr/>
      </xdr:nvSpPr>
      <xdr:spPr>
        <a:xfrm>
          <a:off x="13652500" y="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164462</xdr:rowOff>
    </xdr:from>
    <xdr:ext cx="534377" cy="259045"/>
    <xdr:sp macro="" textlink="">
      <xdr:nvSpPr>
        <xdr:cNvPr id="534" name="テキスト ボックス 533"/>
        <xdr:cNvSpPr txBox="1"/>
      </xdr:nvSpPr>
      <xdr:spPr>
        <a:xfrm>
          <a:off x="13436111" y="58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96672</xdr:rowOff>
    </xdr:from>
    <xdr:to>
      <xdr:col>67</xdr:col>
      <xdr:colOff>101600</xdr:colOff>
      <xdr:row>36</xdr:row>
      <xdr:rowOff>26822</xdr:rowOff>
    </xdr:to>
    <xdr:sp macro="" textlink="">
      <xdr:nvSpPr>
        <xdr:cNvPr id="535" name="フローチャート: 判断 534"/>
        <xdr:cNvSpPr/>
      </xdr:nvSpPr>
      <xdr:spPr>
        <a:xfrm>
          <a:off x="12763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43349</xdr:rowOff>
    </xdr:from>
    <xdr:ext cx="534377" cy="259045"/>
    <xdr:sp macro="" textlink="">
      <xdr:nvSpPr>
        <xdr:cNvPr id="536" name="テキスト ボックス 535"/>
        <xdr:cNvSpPr txBox="1"/>
      </xdr:nvSpPr>
      <xdr:spPr>
        <a:xfrm>
          <a:off x="12547111" y="5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51135</xdr:rowOff>
    </xdr:from>
    <xdr:to>
      <xdr:col>85</xdr:col>
      <xdr:colOff>177800</xdr:colOff>
      <xdr:row>37</xdr:row>
      <xdr:rowOff>152735</xdr:rowOff>
    </xdr:to>
    <xdr:sp macro="" textlink="">
      <xdr:nvSpPr>
        <xdr:cNvPr id="542" name="楕円 541"/>
        <xdr:cNvSpPr/>
      </xdr:nvSpPr>
      <xdr:spPr>
        <a:xfrm>
          <a:off x="162687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137512</xdr:rowOff>
    </xdr:from>
    <xdr:ext cx="534377" cy="259045"/>
    <xdr:sp macro="" textlink="">
      <xdr:nvSpPr>
        <xdr:cNvPr id="543" name="消防費該当値テキスト"/>
        <xdr:cNvSpPr txBox="1"/>
      </xdr:nvSpPr>
      <xdr:spPr>
        <a:xfrm>
          <a:off x="16370300" y="63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55707</xdr:rowOff>
    </xdr:from>
    <xdr:to>
      <xdr:col>81</xdr:col>
      <xdr:colOff>101600</xdr:colOff>
      <xdr:row>37</xdr:row>
      <xdr:rowOff>157307</xdr:rowOff>
    </xdr:to>
    <xdr:sp macro="" textlink="">
      <xdr:nvSpPr>
        <xdr:cNvPr id="544" name="楕円 543"/>
        <xdr:cNvSpPr/>
      </xdr:nvSpPr>
      <xdr:spPr>
        <a:xfrm>
          <a:off x="15430500" y="63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148434</xdr:rowOff>
    </xdr:from>
    <xdr:ext cx="534377" cy="259045"/>
    <xdr:sp macro="" textlink="">
      <xdr:nvSpPr>
        <xdr:cNvPr id="545" name="テキスト ボックス 544"/>
        <xdr:cNvSpPr txBox="1"/>
      </xdr:nvSpPr>
      <xdr:spPr>
        <a:xfrm>
          <a:off x="15214111" y="64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93061</xdr:rowOff>
    </xdr:from>
    <xdr:to>
      <xdr:col>76</xdr:col>
      <xdr:colOff>165100</xdr:colOff>
      <xdr:row>38</xdr:row>
      <xdr:rowOff>23211</xdr:rowOff>
    </xdr:to>
    <xdr:sp macro="" textlink="">
      <xdr:nvSpPr>
        <xdr:cNvPr id="546" name="楕円 545"/>
        <xdr:cNvSpPr/>
      </xdr:nvSpPr>
      <xdr:spPr>
        <a:xfrm>
          <a:off x="14541500" y="643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14337</xdr:rowOff>
    </xdr:from>
    <xdr:ext cx="534377" cy="259045"/>
    <xdr:sp macro="" textlink="">
      <xdr:nvSpPr>
        <xdr:cNvPr id="547" name="テキスト ボックス 546"/>
        <xdr:cNvSpPr txBox="1"/>
      </xdr:nvSpPr>
      <xdr:spPr>
        <a:xfrm>
          <a:off x="14325111" y="65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99782</xdr:rowOff>
    </xdr:from>
    <xdr:to>
      <xdr:col>72</xdr:col>
      <xdr:colOff>38100</xdr:colOff>
      <xdr:row>38</xdr:row>
      <xdr:rowOff>29932</xdr:rowOff>
    </xdr:to>
    <xdr:sp macro="" textlink="">
      <xdr:nvSpPr>
        <xdr:cNvPr id="548" name="楕円 547"/>
        <xdr:cNvSpPr/>
      </xdr:nvSpPr>
      <xdr:spPr>
        <a:xfrm>
          <a:off x="13652500" y="64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21059</xdr:rowOff>
    </xdr:from>
    <xdr:ext cx="534377" cy="259045"/>
    <xdr:sp macro="" textlink="">
      <xdr:nvSpPr>
        <xdr:cNvPr id="549" name="テキスト ボックス 548"/>
        <xdr:cNvSpPr txBox="1"/>
      </xdr:nvSpPr>
      <xdr:spPr>
        <a:xfrm>
          <a:off x="13436111" y="65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93152</xdr:rowOff>
    </xdr:from>
    <xdr:to>
      <xdr:col>67</xdr:col>
      <xdr:colOff>101600</xdr:colOff>
      <xdr:row>38</xdr:row>
      <xdr:rowOff>23302</xdr:rowOff>
    </xdr:to>
    <xdr:sp macro="" textlink="">
      <xdr:nvSpPr>
        <xdr:cNvPr id="550" name="楕円 549"/>
        <xdr:cNvSpPr/>
      </xdr:nvSpPr>
      <xdr:spPr>
        <a:xfrm>
          <a:off x="12763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14429</xdr:rowOff>
    </xdr:from>
    <xdr:ext cx="534377" cy="259045"/>
    <xdr:sp macro="" textlink="">
      <xdr:nvSpPr>
        <xdr:cNvPr id="551" name="テキスト ボックス 550"/>
        <xdr:cNvSpPr txBox="1"/>
      </xdr:nvSpPr>
      <xdr:spPr>
        <a:xfrm>
          <a:off x="12547111" y="65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8" name="直線コネクタ 577"/>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9"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80" name="直線コネクタ 579"/>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81"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82" name="直線コネクタ 581"/>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162397</xdr:rowOff>
    </xdr:from>
    <xdr:to>
      <xdr:col>85</xdr:col>
      <xdr:colOff>127000</xdr:colOff>
      <xdr:row>57</xdr:row>
      <xdr:rowOff>104708</xdr:rowOff>
    </xdr:to>
    <xdr:cxnSp macro="">
      <xdr:nvCxnSpPr>
        <xdr:cNvPr id="583" name="直線コネクタ 582"/>
        <xdr:cNvCxnSpPr/>
      </xdr:nvCxnSpPr>
      <xdr:spPr>
        <a:xfrm>
          <a:off x="15481300" y="9592147"/>
          <a:ext cx="838200" cy="28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84"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5" name="フローチャート: 判断 584"/>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102046</xdr:rowOff>
    </xdr:from>
    <xdr:to>
      <xdr:col>81</xdr:col>
      <xdr:colOff>50800</xdr:colOff>
      <xdr:row>55</xdr:row>
      <xdr:rowOff>162397</xdr:rowOff>
    </xdr:to>
    <xdr:cxnSp macro="">
      <xdr:nvCxnSpPr>
        <xdr:cNvPr id="586" name="直線コネクタ 585"/>
        <xdr:cNvCxnSpPr/>
      </xdr:nvCxnSpPr>
      <xdr:spPr>
        <a:xfrm>
          <a:off x="14592300" y="9531796"/>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7" name="フローチャート: 判断 586"/>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8" name="テキスト ボックス 587"/>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102046</xdr:rowOff>
    </xdr:from>
    <xdr:to>
      <xdr:col>76</xdr:col>
      <xdr:colOff>114300</xdr:colOff>
      <xdr:row>57</xdr:row>
      <xdr:rowOff>129625</xdr:rowOff>
    </xdr:to>
    <xdr:cxnSp macro="">
      <xdr:nvCxnSpPr>
        <xdr:cNvPr id="589" name="直線コネクタ 588"/>
        <xdr:cNvCxnSpPr/>
      </xdr:nvCxnSpPr>
      <xdr:spPr>
        <a:xfrm flipV="1">
          <a:off x="13703300" y="9531796"/>
          <a:ext cx="889000" cy="37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90" name="フローチャート: 判断 589"/>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91" name="テキスト ボックス 590"/>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3389</xdr:rowOff>
    </xdr:from>
    <xdr:to>
      <xdr:col>71</xdr:col>
      <xdr:colOff>177800</xdr:colOff>
      <xdr:row>57</xdr:row>
      <xdr:rowOff>129625</xdr:rowOff>
    </xdr:to>
    <xdr:cxnSp macro="">
      <xdr:nvCxnSpPr>
        <xdr:cNvPr id="592" name="直線コネクタ 591"/>
        <xdr:cNvCxnSpPr/>
      </xdr:nvCxnSpPr>
      <xdr:spPr>
        <a:xfrm>
          <a:off x="12814300" y="9776039"/>
          <a:ext cx="889000" cy="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109899</xdr:rowOff>
    </xdr:from>
    <xdr:to>
      <xdr:col>72</xdr:col>
      <xdr:colOff>38100</xdr:colOff>
      <xdr:row>56</xdr:row>
      <xdr:rowOff>40049</xdr:rowOff>
    </xdr:to>
    <xdr:sp macro="" textlink="">
      <xdr:nvSpPr>
        <xdr:cNvPr id="593" name="フローチャート: 判断 592"/>
        <xdr:cNvSpPr/>
      </xdr:nvSpPr>
      <xdr:spPr>
        <a:xfrm>
          <a:off x="13652500" y="9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56576</xdr:rowOff>
    </xdr:from>
    <xdr:ext cx="534377" cy="259045"/>
    <xdr:sp macro="" textlink="">
      <xdr:nvSpPr>
        <xdr:cNvPr id="594" name="テキスト ボックス 593"/>
        <xdr:cNvSpPr txBox="1"/>
      </xdr:nvSpPr>
      <xdr:spPr>
        <a:xfrm>
          <a:off x="13436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126913</xdr:rowOff>
    </xdr:from>
    <xdr:to>
      <xdr:col>67</xdr:col>
      <xdr:colOff>101600</xdr:colOff>
      <xdr:row>56</xdr:row>
      <xdr:rowOff>57063</xdr:rowOff>
    </xdr:to>
    <xdr:sp macro="" textlink="">
      <xdr:nvSpPr>
        <xdr:cNvPr id="595" name="フローチャート: 判断 594"/>
        <xdr:cNvSpPr/>
      </xdr:nvSpPr>
      <xdr:spPr>
        <a:xfrm>
          <a:off x="12763500" y="955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73590</xdr:rowOff>
    </xdr:from>
    <xdr:ext cx="534377" cy="259045"/>
    <xdr:sp macro="" textlink="">
      <xdr:nvSpPr>
        <xdr:cNvPr id="596" name="テキスト ボックス 595"/>
        <xdr:cNvSpPr txBox="1"/>
      </xdr:nvSpPr>
      <xdr:spPr>
        <a:xfrm>
          <a:off x="12547111" y="93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53908</xdr:rowOff>
    </xdr:from>
    <xdr:to>
      <xdr:col>85</xdr:col>
      <xdr:colOff>177800</xdr:colOff>
      <xdr:row>57</xdr:row>
      <xdr:rowOff>155508</xdr:rowOff>
    </xdr:to>
    <xdr:sp macro="" textlink="">
      <xdr:nvSpPr>
        <xdr:cNvPr id="602" name="楕円 601"/>
        <xdr:cNvSpPr/>
      </xdr:nvSpPr>
      <xdr:spPr>
        <a:xfrm>
          <a:off x="16268700" y="98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32335</xdr:rowOff>
    </xdr:from>
    <xdr:ext cx="534377" cy="259045"/>
    <xdr:sp macro="" textlink="">
      <xdr:nvSpPr>
        <xdr:cNvPr id="603" name="教育費該当値テキスト"/>
        <xdr:cNvSpPr txBox="1"/>
      </xdr:nvSpPr>
      <xdr:spPr>
        <a:xfrm>
          <a:off x="16370300" y="98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111597</xdr:rowOff>
    </xdr:from>
    <xdr:to>
      <xdr:col>81</xdr:col>
      <xdr:colOff>101600</xdr:colOff>
      <xdr:row>56</xdr:row>
      <xdr:rowOff>41747</xdr:rowOff>
    </xdr:to>
    <xdr:sp macro="" textlink="">
      <xdr:nvSpPr>
        <xdr:cNvPr id="604" name="楕円 603"/>
        <xdr:cNvSpPr/>
      </xdr:nvSpPr>
      <xdr:spPr>
        <a:xfrm>
          <a:off x="15430500" y="95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58274</xdr:rowOff>
    </xdr:from>
    <xdr:ext cx="534377" cy="259045"/>
    <xdr:sp macro="" textlink="">
      <xdr:nvSpPr>
        <xdr:cNvPr id="605" name="テキスト ボックス 604"/>
        <xdr:cNvSpPr txBox="1"/>
      </xdr:nvSpPr>
      <xdr:spPr>
        <a:xfrm>
          <a:off x="15214111" y="9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51246</xdr:rowOff>
    </xdr:from>
    <xdr:to>
      <xdr:col>76</xdr:col>
      <xdr:colOff>165100</xdr:colOff>
      <xdr:row>55</xdr:row>
      <xdr:rowOff>152846</xdr:rowOff>
    </xdr:to>
    <xdr:sp macro="" textlink="">
      <xdr:nvSpPr>
        <xdr:cNvPr id="606" name="楕円 605"/>
        <xdr:cNvSpPr/>
      </xdr:nvSpPr>
      <xdr:spPr>
        <a:xfrm>
          <a:off x="14541500" y="94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169373</xdr:rowOff>
    </xdr:from>
    <xdr:ext cx="534377" cy="259045"/>
    <xdr:sp macro="" textlink="">
      <xdr:nvSpPr>
        <xdr:cNvPr id="607" name="テキスト ボックス 606"/>
        <xdr:cNvSpPr txBox="1"/>
      </xdr:nvSpPr>
      <xdr:spPr>
        <a:xfrm>
          <a:off x="14325111" y="92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78825</xdr:rowOff>
    </xdr:from>
    <xdr:to>
      <xdr:col>72</xdr:col>
      <xdr:colOff>38100</xdr:colOff>
      <xdr:row>58</xdr:row>
      <xdr:rowOff>8975</xdr:rowOff>
    </xdr:to>
    <xdr:sp macro="" textlink="">
      <xdr:nvSpPr>
        <xdr:cNvPr id="608" name="楕円 607"/>
        <xdr:cNvSpPr/>
      </xdr:nvSpPr>
      <xdr:spPr>
        <a:xfrm>
          <a:off x="13652500" y="9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xdr:rowOff>
    </xdr:from>
    <xdr:ext cx="534377" cy="259045"/>
    <xdr:sp macro="" textlink="">
      <xdr:nvSpPr>
        <xdr:cNvPr id="609" name="テキスト ボックス 608"/>
        <xdr:cNvSpPr txBox="1"/>
      </xdr:nvSpPr>
      <xdr:spPr>
        <a:xfrm>
          <a:off x="13436111" y="99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124039</xdr:rowOff>
    </xdr:from>
    <xdr:to>
      <xdr:col>67</xdr:col>
      <xdr:colOff>101600</xdr:colOff>
      <xdr:row>57</xdr:row>
      <xdr:rowOff>54189</xdr:rowOff>
    </xdr:to>
    <xdr:sp macro="" textlink="">
      <xdr:nvSpPr>
        <xdr:cNvPr id="610" name="楕円 609"/>
        <xdr:cNvSpPr/>
      </xdr:nvSpPr>
      <xdr:spPr>
        <a:xfrm>
          <a:off x="12763500" y="97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45316</xdr:rowOff>
    </xdr:from>
    <xdr:ext cx="534377" cy="259045"/>
    <xdr:sp macro="" textlink="">
      <xdr:nvSpPr>
        <xdr:cNvPr id="611" name="テキスト ボックス 610"/>
        <xdr:cNvSpPr txBox="1"/>
      </xdr:nvSpPr>
      <xdr:spPr>
        <a:xfrm>
          <a:off x="12547111" y="98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5" name="直線コネクタ 634"/>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8"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9" name="直線コネクタ 638"/>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9361</xdr:rowOff>
    </xdr:from>
    <xdr:to>
      <xdr:col>85</xdr:col>
      <xdr:colOff>127000</xdr:colOff>
      <xdr:row>79</xdr:row>
      <xdr:rowOff>31077</xdr:rowOff>
    </xdr:to>
    <xdr:cxnSp macro="">
      <xdr:nvCxnSpPr>
        <xdr:cNvPr id="640" name="直線コネクタ 639"/>
        <xdr:cNvCxnSpPr/>
      </xdr:nvCxnSpPr>
      <xdr:spPr>
        <a:xfrm flipV="1">
          <a:off x="15481300" y="13039561"/>
          <a:ext cx="838200" cy="5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77500</xdr:rowOff>
    </xdr:from>
    <xdr:ext cx="469744" cy="259045"/>
    <xdr:sp macro="" textlink="">
      <xdr:nvSpPr>
        <xdr:cNvPr id="641" name="災害復旧費平均値テキスト"/>
        <xdr:cNvSpPr txBox="1"/>
      </xdr:nvSpPr>
      <xdr:spPr>
        <a:xfrm>
          <a:off x="16370300" y="13450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42" name="フローチャート: 判断 641"/>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168808</xdr:rowOff>
    </xdr:from>
    <xdr:to>
      <xdr:col>81</xdr:col>
      <xdr:colOff>50800</xdr:colOff>
      <xdr:row>79</xdr:row>
      <xdr:rowOff>31077</xdr:rowOff>
    </xdr:to>
    <xdr:cxnSp macro="">
      <xdr:nvCxnSpPr>
        <xdr:cNvPr id="643" name="直線コネクタ 642"/>
        <xdr:cNvCxnSpPr/>
      </xdr:nvCxnSpPr>
      <xdr:spPr>
        <a:xfrm>
          <a:off x="14592300" y="1354190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44" name="フローチャート: 判断 643"/>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5" name="テキスト ボックス 644"/>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162864</xdr:rowOff>
    </xdr:from>
    <xdr:to>
      <xdr:col>76</xdr:col>
      <xdr:colOff>114300</xdr:colOff>
      <xdr:row>78</xdr:row>
      <xdr:rowOff>168808</xdr:rowOff>
    </xdr:to>
    <xdr:cxnSp macro="">
      <xdr:nvCxnSpPr>
        <xdr:cNvPr id="646" name="直線コネクタ 645"/>
        <xdr:cNvCxnSpPr/>
      </xdr:nvCxnSpPr>
      <xdr:spPr>
        <a:xfrm>
          <a:off x="13703300" y="13364514"/>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7" name="フローチャート: 判断 646"/>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64203</xdr:rowOff>
    </xdr:from>
    <xdr:ext cx="378565" cy="259045"/>
    <xdr:sp macro="" textlink="">
      <xdr:nvSpPr>
        <xdr:cNvPr id="648" name="テキスト ボックス 647"/>
        <xdr:cNvSpPr txBox="1"/>
      </xdr:nvSpPr>
      <xdr:spPr>
        <a:xfrm>
          <a:off x="14403017" y="1360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120383</xdr:rowOff>
    </xdr:from>
    <xdr:to>
      <xdr:col>71</xdr:col>
      <xdr:colOff>177800</xdr:colOff>
      <xdr:row>77</xdr:row>
      <xdr:rowOff>162864</xdr:rowOff>
    </xdr:to>
    <xdr:cxnSp macro="">
      <xdr:nvCxnSpPr>
        <xdr:cNvPr id="649" name="直線コネクタ 648"/>
        <xdr:cNvCxnSpPr/>
      </xdr:nvCxnSpPr>
      <xdr:spPr>
        <a:xfrm>
          <a:off x="12814300" y="12807683"/>
          <a:ext cx="889000" cy="5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90729</xdr:rowOff>
    </xdr:from>
    <xdr:to>
      <xdr:col>72</xdr:col>
      <xdr:colOff>38100</xdr:colOff>
      <xdr:row>78</xdr:row>
      <xdr:rowOff>20879</xdr:rowOff>
    </xdr:to>
    <xdr:sp macro="" textlink="">
      <xdr:nvSpPr>
        <xdr:cNvPr id="650" name="フローチャート: 判断 649"/>
        <xdr:cNvSpPr/>
      </xdr:nvSpPr>
      <xdr:spPr>
        <a:xfrm>
          <a:off x="13652500" y="1329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37406</xdr:rowOff>
    </xdr:from>
    <xdr:ext cx="469744" cy="259045"/>
    <xdr:sp macro="" textlink="">
      <xdr:nvSpPr>
        <xdr:cNvPr id="651" name="テキスト ボックス 650"/>
        <xdr:cNvSpPr txBox="1"/>
      </xdr:nvSpPr>
      <xdr:spPr>
        <a:xfrm>
          <a:off x="13468428" y="130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91224</xdr:rowOff>
    </xdr:from>
    <xdr:to>
      <xdr:col>67</xdr:col>
      <xdr:colOff>101600</xdr:colOff>
      <xdr:row>78</xdr:row>
      <xdr:rowOff>21374</xdr:rowOff>
    </xdr:to>
    <xdr:sp macro="" textlink="">
      <xdr:nvSpPr>
        <xdr:cNvPr id="652" name="フローチャート: 判断 651"/>
        <xdr:cNvSpPr/>
      </xdr:nvSpPr>
      <xdr:spPr>
        <a:xfrm>
          <a:off x="12763500" y="1329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12501</xdr:rowOff>
    </xdr:from>
    <xdr:ext cx="469744" cy="259045"/>
    <xdr:sp macro="" textlink="">
      <xdr:nvSpPr>
        <xdr:cNvPr id="653" name="テキスト ボックス 652"/>
        <xdr:cNvSpPr txBox="1"/>
      </xdr:nvSpPr>
      <xdr:spPr>
        <a:xfrm>
          <a:off x="12579428" y="133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130010</xdr:rowOff>
    </xdr:from>
    <xdr:to>
      <xdr:col>85</xdr:col>
      <xdr:colOff>177800</xdr:colOff>
      <xdr:row>76</xdr:row>
      <xdr:rowOff>60161</xdr:rowOff>
    </xdr:to>
    <xdr:sp macro="" textlink="">
      <xdr:nvSpPr>
        <xdr:cNvPr id="659" name="楕円 658"/>
        <xdr:cNvSpPr/>
      </xdr:nvSpPr>
      <xdr:spPr>
        <a:xfrm>
          <a:off x="16268700" y="1298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152887</xdr:rowOff>
    </xdr:from>
    <xdr:ext cx="534377" cy="259045"/>
    <xdr:sp macro="" textlink="">
      <xdr:nvSpPr>
        <xdr:cNvPr id="660" name="災害復旧費該当値テキスト"/>
        <xdr:cNvSpPr txBox="1"/>
      </xdr:nvSpPr>
      <xdr:spPr>
        <a:xfrm>
          <a:off x="16370300" y="128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151727</xdr:rowOff>
    </xdr:from>
    <xdr:to>
      <xdr:col>81</xdr:col>
      <xdr:colOff>101600</xdr:colOff>
      <xdr:row>79</xdr:row>
      <xdr:rowOff>81877</xdr:rowOff>
    </xdr:to>
    <xdr:sp macro="" textlink="">
      <xdr:nvSpPr>
        <xdr:cNvPr id="661" name="楕円 660"/>
        <xdr:cNvSpPr/>
      </xdr:nvSpPr>
      <xdr:spPr>
        <a:xfrm>
          <a:off x="15430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73004</xdr:rowOff>
    </xdr:from>
    <xdr:ext cx="378565" cy="259045"/>
    <xdr:sp macro="" textlink="">
      <xdr:nvSpPr>
        <xdr:cNvPr id="662" name="テキスト ボックス 661"/>
        <xdr:cNvSpPr txBox="1"/>
      </xdr:nvSpPr>
      <xdr:spPr>
        <a:xfrm>
          <a:off x="15292017" y="13617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118008</xdr:rowOff>
    </xdr:from>
    <xdr:to>
      <xdr:col>76</xdr:col>
      <xdr:colOff>165100</xdr:colOff>
      <xdr:row>79</xdr:row>
      <xdr:rowOff>48158</xdr:rowOff>
    </xdr:to>
    <xdr:sp macro="" textlink="">
      <xdr:nvSpPr>
        <xdr:cNvPr id="663" name="楕円 662"/>
        <xdr:cNvSpPr/>
      </xdr:nvSpPr>
      <xdr:spPr>
        <a:xfrm>
          <a:off x="14541500" y="134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64685</xdr:rowOff>
    </xdr:from>
    <xdr:ext cx="469744" cy="259045"/>
    <xdr:sp macro="" textlink="">
      <xdr:nvSpPr>
        <xdr:cNvPr id="664" name="テキスト ボックス 663"/>
        <xdr:cNvSpPr txBox="1"/>
      </xdr:nvSpPr>
      <xdr:spPr>
        <a:xfrm>
          <a:off x="14357428" y="132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112064</xdr:rowOff>
    </xdr:from>
    <xdr:to>
      <xdr:col>72</xdr:col>
      <xdr:colOff>38100</xdr:colOff>
      <xdr:row>78</xdr:row>
      <xdr:rowOff>42214</xdr:rowOff>
    </xdr:to>
    <xdr:sp macro="" textlink="">
      <xdr:nvSpPr>
        <xdr:cNvPr id="665" name="楕円 664"/>
        <xdr:cNvSpPr/>
      </xdr:nvSpPr>
      <xdr:spPr>
        <a:xfrm>
          <a:off x="13652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33341</xdr:rowOff>
    </xdr:from>
    <xdr:ext cx="469744" cy="259045"/>
    <xdr:sp macro="" textlink="">
      <xdr:nvSpPr>
        <xdr:cNvPr id="666" name="テキスト ボックス 665"/>
        <xdr:cNvSpPr txBox="1"/>
      </xdr:nvSpPr>
      <xdr:spPr>
        <a:xfrm>
          <a:off x="13468428"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69583</xdr:rowOff>
    </xdr:from>
    <xdr:to>
      <xdr:col>67</xdr:col>
      <xdr:colOff>101600</xdr:colOff>
      <xdr:row>74</xdr:row>
      <xdr:rowOff>171183</xdr:rowOff>
    </xdr:to>
    <xdr:sp macro="" textlink="">
      <xdr:nvSpPr>
        <xdr:cNvPr id="667" name="楕円 666"/>
        <xdr:cNvSpPr/>
      </xdr:nvSpPr>
      <xdr:spPr>
        <a:xfrm>
          <a:off x="12763500" y="127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16260</xdr:rowOff>
    </xdr:from>
    <xdr:ext cx="534377" cy="259045"/>
    <xdr:sp macro="" textlink="">
      <xdr:nvSpPr>
        <xdr:cNvPr id="668" name="テキスト ボックス 667"/>
        <xdr:cNvSpPr txBox="1"/>
      </xdr:nvSpPr>
      <xdr:spPr>
        <a:xfrm>
          <a:off x="12547111" y="125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4" name="直線コネクタ 693"/>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5"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6" name="直線コネクタ 695"/>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7"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8" name="直線コネクタ 697"/>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84215</xdr:rowOff>
    </xdr:from>
    <xdr:to>
      <xdr:col>85</xdr:col>
      <xdr:colOff>127000</xdr:colOff>
      <xdr:row>96</xdr:row>
      <xdr:rowOff>89376</xdr:rowOff>
    </xdr:to>
    <xdr:cxnSp macro="">
      <xdr:nvCxnSpPr>
        <xdr:cNvPr id="699" name="直線コネクタ 698"/>
        <xdr:cNvCxnSpPr/>
      </xdr:nvCxnSpPr>
      <xdr:spPr>
        <a:xfrm flipV="1">
          <a:off x="15481300" y="16543415"/>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700"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701" name="フローチャート: 判断 700"/>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89376</xdr:rowOff>
    </xdr:from>
    <xdr:to>
      <xdr:col>81</xdr:col>
      <xdr:colOff>50800</xdr:colOff>
      <xdr:row>96</xdr:row>
      <xdr:rowOff>99270</xdr:rowOff>
    </xdr:to>
    <xdr:cxnSp macro="">
      <xdr:nvCxnSpPr>
        <xdr:cNvPr id="702" name="直線コネクタ 701"/>
        <xdr:cNvCxnSpPr/>
      </xdr:nvCxnSpPr>
      <xdr:spPr>
        <a:xfrm flipV="1">
          <a:off x="14592300" y="16548576"/>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3" name="フローチャート: 判断 702"/>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704" name="テキスト ボックス 703"/>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79480</xdr:rowOff>
    </xdr:from>
    <xdr:to>
      <xdr:col>76</xdr:col>
      <xdr:colOff>114300</xdr:colOff>
      <xdr:row>96</xdr:row>
      <xdr:rowOff>99270</xdr:rowOff>
    </xdr:to>
    <xdr:cxnSp macro="">
      <xdr:nvCxnSpPr>
        <xdr:cNvPr id="705" name="直線コネクタ 704"/>
        <xdr:cNvCxnSpPr/>
      </xdr:nvCxnSpPr>
      <xdr:spPr>
        <a:xfrm>
          <a:off x="13703300" y="165386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6" name="フローチャート: 判断 705"/>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7" name="テキスト ボックス 706"/>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71414</xdr:rowOff>
    </xdr:from>
    <xdr:to>
      <xdr:col>71</xdr:col>
      <xdr:colOff>177800</xdr:colOff>
      <xdr:row>96</xdr:row>
      <xdr:rowOff>79480</xdr:rowOff>
    </xdr:to>
    <xdr:cxnSp macro="">
      <xdr:nvCxnSpPr>
        <xdr:cNvPr id="708" name="直線コネクタ 707"/>
        <xdr:cNvCxnSpPr/>
      </xdr:nvCxnSpPr>
      <xdr:spPr>
        <a:xfrm>
          <a:off x="12814300" y="1653061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106617</xdr:rowOff>
    </xdr:from>
    <xdr:to>
      <xdr:col>72</xdr:col>
      <xdr:colOff>38100</xdr:colOff>
      <xdr:row>95</xdr:row>
      <xdr:rowOff>36767</xdr:rowOff>
    </xdr:to>
    <xdr:sp macro="" textlink="">
      <xdr:nvSpPr>
        <xdr:cNvPr id="709" name="フローチャート: 判断 708"/>
        <xdr:cNvSpPr/>
      </xdr:nvSpPr>
      <xdr:spPr>
        <a:xfrm>
          <a:off x="13652500" y="162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53294</xdr:rowOff>
    </xdr:from>
    <xdr:ext cx="534377" cy="259045"/>
    <xdr:sp macro="" textlink="">
      <xdr:nvSpPr>
        <xdr:cNvPr id="710" name="テキスト ボックス 709"/>
        <xdr:cNvSpPr txBox="1"/>
      </xdr:nvSpPr>
      <xdr:spPr>
        <a:xfrm>
          <a:off x="13436111" y="159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78515</xdr:rowOff>
    </xdr:from>
    <xdr:to>
      <xdr:col>67</xdr:col>
      <xdr:colOff>101600</xdr:colOff>
      <xdr:row>95</xdr:row>
      <xdr:rowOff>8665</xdr:rowOff>
    </xdr:to>
    <xdr:sp macro="" textlink="">
      <xdr:nvSpPr>
        <xdr:cNvPr id="711" name="フローチャート: 判断 710"/>
        <xdr:cNvSpPr/>
      </xdr:nvSpPr>
      <xdr:spPr>
        <a:xfrm>
          <a:off x="12763500" y="1619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25192</xdr:rowOff>
    </xdr:from>
    <xdr:ext cx="534377" cy="259045"/>
    <xdr:sp macro="" textlink="">
      <xdr:nvSpPr>
        <xdr:cNvPr id="712" name="テキスト ボックス 711"/>
        <xdr:cNvSpPr txBox="1"/>
      </xdr:nvSpPr>
      <xdr:spPr>
        <a:xfrm>
          <a:off x="12547111" y="1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33415</xdr:rowOff>
    </xdr:from>
    <xdr:to>
      <xdr:col>85</xdr:col>
      <xdr:colOff>177800</xdr:colOff>
      <xdr:row>96</xdr:row>
      <xdr:rowOff>135015</xdr:rowOff>
    </xdr:to>
    <xdr:sp macro="" textlink="">
      <xdr:nvSpPr>
        <xdr:cNvPr id="718" name="楕円 717"/>
        <xdr:cNvSpPr/>
      </xdr:nvSpPr>
      <xdr:spPr>
        <a:xfrm>
          <a:off x="16268700" y="164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11842</xdr:rowOff>
    </xdr:from>
    <xdr:ext cx="534377" cy="259045"/>
    <xdr:sp macro="" textlink="">
      <xdr:nvSpPr>
        <xdr:cNvPr id="719" name="公債費該当値テキスト"/>
        <xdr:cNvSpPr txBox="1"/>
      </xdr:nvSpPr>
      <xdr:spPr>
        <a:xfrm>
          <a:off x="16370300" y="16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38576</xdr:rowOff>
    </xdr:from>
    <xdr:to>
      <xdr:col>81</xdr:col>
      <xdr:colOff>101600</xdr:colOff>
      <xdr:row>96</xdr:row>
      <xdr:rowOff>140176</xdr:rowOff>
    </xdr:to>
    <xdr:sp macro="" textlink="">
      <xdr:nvSpPr>
        <xdr:cNvPr id="720" name="楕円 719"/>
        <xdr:cNvSpPr/>
      </xdr:nvSpPr>
      <xdr:spPr>
        <a:xfrm>
          <a:off x="15430500" y="164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131303</xdr:rowOff>
    </xdr:from>
    <xdr:ext cx="534377" cy="259045"/>
    <xdr:sp macro="" textlink="">
      <xdr:nvSpPr>
        <xdr:cNvPr id="721" name="テキスト ボックス 720"/>
        <xdr:cNvSpPr txBox="1"/>
      </xdr:nvSpPr>
      <xdr:spPr>
        <a:xfrm>
          <a:off x="15214111" y="165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48470</xdr:rowOff>
    </xdr:from>
    <xdr:to>
      <xdr:col>76</xdr:col>
      <xdr:colOff>165100</xdr:colOff>
      <xdr:row>96</xdr:row>
      <xdr:rowOff>150070</xdr:rowOff>
    </xdr:to>
    <xdr:sp macro="" textlink="">
      <xdr:nvSpPr>
        <xdr:cNvPr id="722" name="楕円 721"/>
        <xdr:cNvSpPr/>
      </xdr:nvSpPr>
      <xdr:spPr>
        <a:xfrm>
          <a:off x="14541500" y="165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141197</xdr:rowOff>
    </xdr:from>
    <xdr:ext cx="534377" cy="259045"/>
    <xdr:sp macro="" textlink="">
      <xdr:nvSpPr>
        <xdr:cNvPr id="723" name="テキスト ボックス 722"/>
        <xdr:cNvSpPr txBox="1"/>
      </xdr:nvSpPr>
      <xdr:spPr>
        <a:xfrm>
          <a:off x="14325111" y="166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28680</xdr:rowOff>
    </xdr:from>
    <xdr:to>
      <xdr:col>72</xdr:col>
      <xdr:colOff>38100</xdr:colOff>
      <xdr:row>96</xdr:row>
      <xdr:rowOff>130280</xdr:rowOff>
    </xdr:to>
    <xdr:sp macro="" textlink="">
      <xdr:nvSpPr>
        <xdr:cNvPr id="724" name="楕円 723"/>
        <xdr:cNvSpPr/>
      </xdr:nvSpPr>
      <xdr:spPr>
        <a:xfrm>
          <a:off x="13652500" y="164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121407</xdr:rowOff>
    </xdr:from>
    <xdr:ext cx="534377" cy="259045"/>
    <xdr:sp macro="" textlink="">
      <xdr:nvSpPr>
        <xdr:cNvPr id="725" name="テキスト ボックス 724"/>
        <xdr:cNvSpPr txBox="1"/>
      </xdr:nvSpPr>
      <xdr:spPr>
        <a:xfrm>
          <a:off x="13436111" y="16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20614</xdr:rowOff>
    </xdr:from>
    <xdr:to>
      <xdr:col>67</xdr:col>
      <xdr:colOff>101600</xdr:colOff>
      <xdr:row>96</xdr:row>
      <xdr:rowOff>122214</xdr:rowOff>
    </xdr:to>
    <xdr:sp macro="" textlink="">
      <xdr:nvSpPr>
        <xdr:cNvPr id="726" name="楕円 725"/>
        <xdr:cNvSpPr/>
      </xdr:nvSpPr>
      <xdr:spPr>
        <a:xfrm>
          <a:off x="12763500" y="164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113341</xdr:rowOff>
    </xdr:from>
    <xdr:ext cx="534377" cy="259045"/>
    <xdr:sp macro="" textlink="">
      <xdr:nvSpPr>
        <xdr:cNvPr id="727" name="テキスト ボックス 726"/>
        <xdr:cNvSpPr txBox="1"/>
      </xdr:nvSpPr>
      <xdr:spPr>
        <a:xfrm>
          <a:off x="12547111" y="16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9" name="テキスト ボックス 748"/>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3" name="直線コネクタ 752"/>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6"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7" name="直線コネクタ 756"/>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9"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60" name="フローチャート: 判断 759"/>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62" name="フローチャート: 判断 761"/>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3" name="テキスト ボックス 762"/>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5" name="フローチャート: 判断 764"/>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6" name="テキスト ボックス 765"/>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10523</xdr:rowOff>
    </xdr:from>
    <xdr:to>
      <xdr:col>102</xdr:col>
      <xdr:colOff>165100</xdr:colOff>
      <xdr:row>38</xdr:row>
      <xdr:rowOff>112123</xdr:rowOff>
    </xdr:to>
    <xdr:sp macro="" textlink="">
      <xdr:nvSpPr>
        <xdr:cNvPr id="768" name="フローチャート: 判断 767"/>
        <xdr:cNvSpPr/>
      </xdr:nvSpPr>
      <xdr:spPr>
        <a:xfrm>
          <a:off x="19494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128650</xdr:rowOff>
    </xdr:from>
    <xdr:ext cx="313932" cy="259045"/>
    <xdr:sp macro="" textlink="">
      <xdr:nvSpPr>
        <xdr:cNvPr id="769" name="テキスト ボックス 768"/>
        <xdr:cNvSpPr txBox="1"/>
      </xdr:nvSpPr>
      <xdr:spPr>
        <a:xfrm>
          <a:off x="19388333" y="6300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8"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653,616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対前年度比で</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増減の</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大きい</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項目として民生費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、農林水産業費、災害復旧費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があげられる。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民生費については、人口一人当たり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340,129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に減額となった。平成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年度から実施してきた住宅除染が平成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年度でほぼ終了したことが最大の要因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農林水産業費については、人口比一人当たり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52,238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倍に増額となっている。要因としては平成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年度に新たに建設した農産物直場所「まるごの西郷館」の建設事業費増があげられる。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災害復旧費については、平成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年度に実施した公共施設の除染業務は災害復旧費の計上となるため、人口一人当たり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14,421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円、前年度比大幅増となっている。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実質単年度収支は今年度は</a:t>
          </a:r>
          <a:r>
            <a:rPr lang="ja-JP" altLang="en-US" sz="1100" b="0" i="0" baseline="0">
              <a:solidFill>
                <a:schemeClr val="dk1"/>
              </a:solidFill>
              <a:effectLst/>
              <a:latin typeface="+mn-lt"/>
              <a:ea typeface="+mn-ea"/>
              <a:cs typeface="+mn-cs"/>
            </a:rPr>
            <a:t>黒字</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前年度大きく落ち込んだ住民税法人税割が若干回復し、前年度減収分についても普通交付税の錯誤措置による増額等があり、トータルで経常充当一般財源が前年度比で増えたことが要因である。</a:t>
          </a:r>
          <a:endParaRPr lang="en-US" altLang="ja-JP" sz="1100" b="0" i="0" baseline="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黒字となる見込であるが、平成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年度以降大規模事業の着手が予定されており、歳出増の影響による悪化が懸念される。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連結実質赤字比率については、一般会計、特別会計並びに公営企業会計の全会計が黒字であり、赤字である会計はない。しかし、法非適の公営企業である公共下水道事業、農業集落排水事業については、現状では一般会計からの基準外繰</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入</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がなければ実質は赤字運営である。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当村では現在、公共下水道事業、農業集落排水事業について、平成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年度からの公営企業の全法適用化への移行を進めている。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受益者負担の原則、</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独立採算の原則に鑑み、一般会計からの繰出額を基準額に近付けるよう、公営企業会計、特別会計の財政運営の健全化を図る必要がある。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また、一般会計においても、今後の税収が大きく改善される見通しは難しいため、大型事業の見直し、義務的経費の削減を図り、堅実な財政運営を行う必要がある。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0314&#20462;&#27491;&#29256;&#12304;&#36001;&#25919;&#29366;&#27841;&#36039;&#26009;&#38598;&#12305;_074616_&#35199;&#37111;&#26449;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H25</v>
          </cell>
          <cell r="D3">
            <v>154755</v>
          </cell>
          <cell r="F3">
            <v>81990</v>
          </cell>
        </row>
        <row r="5">
          <cell r="A5" t="str">
            <v xml:space="preserve"> H26</v>
          </cell>
          <cell r="D5">
            <v>114752</v>
          </cell>
          <cell r="F5">
            <v>87551</v>
          </cell>
        </row>
        <row r="7">
          <cell r="A7" t="str">
            <v xml:space="preserve"> H27</v>
          </cell>
          <cell r="D7">
            <v>136573</v>
          </cell>
          <cell r="F7">
            <v>56894</v>
          </cell>
        </row>
        <row r="9">
          <cell r="A9" t="str">
            <v xml:space="preserve"> H28</v>
          </cell>
          <cell r="D9">
            <v>94289</v>
          </cell>
          <cell r="F9">
            <v>57122</v>
          </cell>
        </row>
        <row r="11">
          <cell r="A11" t="str">
            <v xml:space="preserve"> H29</v>
          </cell>
          <cell r="D11">
            <v>102772</v>
          </cell>
          <cell r="F11">
            <v>53655</v>
          </cell>
        </row>
        <row r="18">
          <cell r="B18" t="str">
            <v>H25</v>
          </cell>
          <cell r="C18" t="str">
            <v>H26</v>
          </cell>
          <cell r="D18" t="str">
            <v>H27</v>
          </cell>
          <cell r="E18" t="str">
            <v>H28</v>
          </cell>
          <cell r="F18" t="str">
            <v>H29</v>
          </cell>
        </row>
        <row r="19">
          <cell r="A19" t="str">
            <v>実質収支額</v>
          </cell>
          <cell r="B19">
            <v>9.76</v>
          </cell>
          <cell r="C19">
            <v>4.3899999999999997</v>
          </cell>
          <cell r="D19">
            <v>6.18</v>
          </cell>
          <cell r="E19">
            <v>5.87</v>
          </cell>
          <cell r="F19">
            <v>9.0500000000000007</v>
          </cell>
        </row>
        <row r="20">
          <cell r="A20" t="str">
            <v>財政調整基金残高</v>
          </cell>
          <cell r="B20">
            <v>35.07</v>
          </cell>
          <cell r="C20">
            <v>37.950000000000003</v>
          </cell>
          <cell r="D20">
            <v>42.33</v>
          </cell>
          <cell r="E20">
            <v>37.32</v>
          </cell>
          <cell r="F20">
            <v>40.67</v>
          </cell>
        </row>
        <row r="21">
          <cell r="A21" t="str">
            <v>実質単年度収支</v>
          </cell>
          <cell r="B21">
            <v>-1</v>
          </cell>
          <cell r="C21">
            <v>-7.64</v>
          </cell>
          <cell r="D21">
            <v>6.58</v>
          </cell>
          <cell r="E21">
            <v>-5.72</v>
          </cell>
          <cell r="F21">
            <v>6.09</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0.04</v>
          </cell>
          <cell r="D29" t="e">
            <v>#N/A</v>
          </cell>
          <cell r="E29">
            <v>0.01</v>
          </cell>
          <cell r="F29" t="e">
            <v>#N/A</v>
          </cell>
          <cell r="G29">
            <v>0.02</v>
          </cell>
          <cell r="H29" t="e">
            <v>#N/A</v>
          </cell>
          <cell r="I29">
            <v>0.03</v>
          </cell>
          <cell r="J29" t="e">
            <v>#N/A</v>
          </cell>
          <cell r="K29">
            <v>0.03</v>
          </cell>
        </row>
        <row r="30">
          <cell r="A30" t="str">
            <v>農業集落排水事業</v>
          </cell>
          <cell r="B30" t="e">
            <v>#N/A</v>
          </cell>
          <cell r="C30">
            <v>0</v>
          </cell>
          <cell r="D30" t="e">
            <v>#N/A</v>
          </cell>
          <cell r="E30">
            <v>0</v>
          </cell>
          <cell r="F30" t="e">
            <v>#N/A</v>
          </cell>
          <cell r="G30">
            <v>0</v>
          </cell>
          <cell r="H30" t="e">
            <v>#N/A</v>
          </cell>
          <cell r="I30">
            <v>0.1</v>
          </cell>
          <cell r="J30" t="e">
            <v>#N/A</v>
          </cell>
          <cell r="K30">
            <v>0.04</v>
          </cell>
        </row>
        <row r="31">
          <cell r="A31" t="str">
            <v>公共下水道事業</v>
          </cell>
          <cell r="B31" t="e">
            <v>#N/A</v>
          </cell>
          <cell r="C31">
            <v>0</v>
          </cell>
          <cell r="D31" t="e">
            <v>#N/A</v>
          </cell>
          <cell r="E31">
            <v>0</v>
          </cell>
          <cell r="F31" t="e">
            <v>#N/A</v>
          </cell>
          <cell r="G31">
            <v>0</v>
          </cell>
          <cell r="H31" t="e">
            <v>#N/A</v>
          </cell>
          <cell r="I31">
            <v>0.19</v>
          </cell>
          <cell r="J31" t="e">
            <v>#N/A</v>
          </cell>
          <cell r="K31">
            <v>0.53</v>
          </cell>
        </row>
        <row r="32">
          <cell r="A32" t="str">
            <v>介護保険事業特別会計</v>
          </cell>
          <cell r="B32" t="e">
            <v>#N/A</v>
          </cell>
          <cell r="C32">
            <v>1.17</v>
          </cell>
          <cell r="D32" t="e">
            <v>#N/A</v>
          </cell>
          <cell r="E32">
            <v>1.46</v>
          </cell>
          <cell r="F32" t="e">
            <v>#N/A</v>
          </cell>
          <cell r="G32">
            <v>0.56000000000000005</v>
          </cell>
          <cell r="H32" t="e">
            <v>#N/A</v>
          </cell>
          <cell r="I32">
            <v>1.52</v>
          </cell>
          <cell r="J32" t="e">
            <v>#N/A</v>
          </cell>
          <cell r="K32">
            <v>0.71</v>
          </cell>
        </row>
        <row r="33">
          <cell r="A33" t="str">
            <v>国民健康保険特別会計</v>
          </cell>
          <cell r="B33" t="e">
            <v>#N/A</v>
          </cell>
          <cell r="C33">
            <v>1.9</v>
          </cell>
          <cell r="D33" t="e">
            <v>#N/A</v>
          </cell>
          <cell r="E33">
            <v>1.1399999999999999</v>
          </cell>
          <cell r="F33" t="e">
            <v>#N/A</v>
          </cell>
          <cell r="G33">
            <v>1.89</v>
          </cell>
          <cell r="H33" t="e">
            <v>#N/A</v>
          </cell>
          <cell r="I33">
            <v>2.94</v>
          </cell>
          <cell r="J33" t="e">
            <v>#N/A</v>
          </cell>
          <cell r="K33">
            <v>3.3</v>
          </cell>
        </row>
        <row r="34">
          <cell r="A34" t="str">
            <v>一般会計</v>
          </cell>
          <cell r="B34" t="e">
            <v>#N/A</v>
          </cell>
          <cell r="C34">
            <v>9.75</v>
          </cell>
          <cell r="D34" t="e">
            <v>#N/A</v>
          </cell>
          <cell r="E34">
            <v>4.3899999999999997</v>
          </cell>
          <cell r="F34" t="e">
            <v>#N/A</v>
          </cell>
          <cell r="G34">
            <v>6.18</v>
          </cell>
          <cell r="H34" t="e">
            <v>#N/A</v>
          </cell>
          <cell r="I34">
            <v>5.86</v>
          </cell>
          <cell r="J34" t="e">
            <v>#N/A</v>
          </cell>
          <cell r="K34">
            <v>9.0399999999999991</v>
          </cell>
        </row>
        <row r="35">
          <cell r="A35" t="str">
            <v>水道事業</v>
          </cell>
          <cell r="B35" t="e">
            <v>#N/A</v>
          </cell>
          <cell r="C35">
            <v>9.17</v>
          </cell>
          <cell r="D35" t="e">
            <v>#N/A</v>
          </cell>
          <cell r="E35">
            <v>9.73</v>
          </cell>
          <cell r="F35" t="e">
            <v>#N/A</v>
          </cell>
          <cell r="G35">
            <v>9.86</v>
          </cell>
          <cell r="H35" t="e">
            <v>#N/A</v>
          </cell>
          <cell r="I35">
            <v>10.31</v>
          </cell>
          <cell r="J35" t="e">
            <v>#N/A</v>
          </cell>
          <cell r="K35">
            <v>10.8</v>
          </cell>
        </row>
        <row r="36">
          <cell r="A36" t="str">
            <v>工業用水道事業</v>
          </cell>
          <cell r="B36" t="e">
            <v>#N/A</v>
          </cell>
          <cell r="C36">
            <v>11.2</v>
          </cell>
          <cell r="D36" t="e">
            <v>#N/A</v>
          </cell>
          <cell r="E36">
            <v>11.75</v>
          </cell>
          <cell r="F36" t="e">
            <v>#N/A</v>
          </cell>
          <cell r="G36">
            <v>12.72</v>
          </cell>
          <cell r="H36" t="e">
            <v>#N/A</v>
          </cell>
          <cell r="I36">
            <v>13.72</v>
          </cell>
          <cell r="J36" t="e">
            <v>#N/A</v>
          </cell>
          <cell r="K36">
            <v>14.94</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697</v>
          </cell>
          <cell r="G42">
            <v>734</v>
          </cell>
          <cell r="J42">
            <v>754</v>
          </cell>
          <cell r="M42">
            <v>778</v>
          </cell>
          <cell r="P42">
            <v>811</v>
          </cell>
        </row>
        <row r="43">
          <cell r="A43" t="str">
            <v>一時借入金の利子</v>
          </cell>
          <cell r="B43">
            <v>1</v>
          </cell>
          <cell r="E43">
            <v>0</v>
          </cell>
          <cell r="H43">
            <v>2</v>
          </cell>
          <cell r="K43">
            <v>0</v>
          </cell>
          <cell r="N43">
            <v>0</v>
          </cell>
        </row>
        <row r="44">
          <cell r="A44" t="str">
            <v>債務負担行為に基づく支出額</v>
          </cell>
          <cell r="B44">
            <v>136</v>
          </cell>
          <cell r="E44">
            <v>136</v>
          </cell>
          <cell r="H44">
            <v>136</v>
          </cell>
          <cell r="K44">
            <v>136</v>
          </cell>
          <cell r="N44">
            <v>71</v>
          </cell>
        </row>
        <row r="45">
          <cell r="A45" t="str">
            <v>組合等が起こした地方債の元利償還金に対する負担金等</v>
          </cell>
          <cell r="B45">
            <v>31</v>
          </cell>
          <cell r="E45">
            <v>34</v>
          </cell>
          <cell r="H45">
            <v>41</v>
          </cell>
          <cell r="K45">
            <v>44</v>
          </cell>
          <cell r="N45">
            <v>44</v>
          </cell>
        </row>
        <row r="46">
          <cell r="A46" t="str">
            <v>公営企業債の元利償還金に対する繰入金</v>
          </cell>
          <cell r="B46">
            <v>375</v>
          </cell>
          <cell r="E46">
            <v>379</v>
          </cell>
          <cell r="H46">
            <v>370</v>
          </cell>
          <cell r="K46">
            <v>346</v>
          </cell>
          <cell r="N46">
            <v>368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662</v>
          </cell>
          <cell r="E49">
            <v>652</v>
          </cell>
          <cell r="H49">
            <v>630</v>
          </cell>
          <cell r="K49">
            <v>645</v>
          </cell>
          <cell r="N49">
            <v>652</v>
          </cell>
        </row>
        <row r="50">
          <cell r="A50" t="str">
            <v>実質公債費比率の分子</v>
          </cell>
          <cell r="B50" t="e">
            <v>#N/A</v>
          </cell>
          <cell r="C50">
            <v>508</v>
          </cell>
          <cell r="D50" t="e">
            <v>#N/A</v>
          </cell>
          <cell r="E50" t="e">
            <v>#N/A</v>
          </cell>
          <cell r="F50">
            <v>467</v>
          </cell>
          <cell r="G50" t="e">
            <v>#N/A</v>
          </cell>
          <cell r="H50" t="e">
            <v>#N/A</v>
          </cell>
          <cell r="I50">
            <v>425</v>
          </cell>
          <cell r="J50" t="e">
            <v>#N/A</v>
          </cell>
          <cell r="K50" t="e">
            <v>#N/A</v>
          </cell>
          <cell r="L50">
            <v>393</v>
          </cell>
          <cell r="M50" t="e">
            <v>#N/A</v>
          </cell>
          <cell r="N50" t="e">
            <v>#N/A</v>
          </cell>
          <cell r="O50">
            <v>324</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9718</v>
          </cell>
          <cell r="G56">
            <v>9467</v>
          </cell>
          <cell r="J56">
            <v>9269</v>
          </cell>
          <cell r="M56">
            <v>8978</v>
          </cell>
          <cell r="P56">
            <v>8844</v>
          </cell>
        </row>
        <row r="57">
          <cell r="A57" t="str">
            <v>充当可能特定歳入</v>
          </cell>
          <cell r="D57">
            <v>105</v>
          </cell>
          <cell r="G57">
            <v>84</v>
          </cell>
          <cell r="J57">
            <v>102</v>
          </cell>
          <cell r="M57">
            <v>82</v>
          </cell>
          <cell r="P57">
            <v>70</v>
          </cell>
        </row>
        <row r="58">
          <cell r="A58" t="str">
            <v>充当可能基金</v>
          </cell>
          <cell r="D58">
            <v>3921</v>
          </cell>
          <cell r="G58">
            <v>4385</v>
          </cell>
          <cell r="J58">
            <v>4780</v>
          </cell>
          <cell r="M58">
            <v>4471</v>
          </cell>
          <cell r="P58">
            <v>4713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v>60</v>
          </cell>
          <cell r="N61">
            <v>17</v>
          </cell>
        </row>
        <row r="62">
          <cell r="A62" t="str">
            <v>退職手当負担見込額</v>
          </cell>
          <cell r="B62">
            <v>685</v>
          </cell>
          <cell r="E62">
            <v>703</v>
          </cell>
          <cell r="H62">
            <v>625</v>
          </cell>
          <cell r="K62">
            <v>795</v>
          </cell>
          <cell r="N62">
            <v>721</v>
          </cell>
        </row>
        <row r="63">
          <cell r="A63" t="str">
            <v>組合等負担等見込額</v>
          </cell>
          <cell r="B63">
            <v>201</v>
          </cell>
          <cell r="E63">
            <v>164</v>
          </cell>
          <cell r="H63">
            <v>133</v>
          </cell>
          <cell r="K63">
            <v>99</v>
          </cell>
          <cell r="N63">
            <v>60</v>
          </cell>
        </row>
        <row r="64">
          <cell r="A64" t="str">
            <v>公営企業債等繰入見込額</v>
          </cell>
          <cell r="B64">
            <v>4779</v>
          </cell>
          <cell r="E64">
            <v>4864</v>
          </cell>
          <cell r="H64">
            <v>4260</v>
          </cell>
          <cell r="K64">
            <v>4110</v>
          </cell>
          <cell r="N64">
            <v>3847</v>
          </cell>
        </row>
        <row r="65">
          <cell r="A65" t="str">
            <v>債務負担行為に基づく支出予定額</v>
          </cell>
          <cell r="B65">
            <v>502</v>
          </cell>
          <cell r="E65">
            <v>366</v>
          </cell>
          <cell r="H65">
            <v>230</v>
          </cell>
          <cell r="K65">
            <v>95</v>
          </cell>
          <cell r="N65">
            <v>24</v>
          </cell>
        </row>
        <row r="66">
          <cell r="A66" t="str">
            <v>一般会計等に係る地方債の現在高</v>
          </cell>
          <cell r="B66">
            <v>7599</v>
          </cell>
          <cell r="E66">
            <v>7441</v>
          </cell>
          <cell r="H66">
            <v>7087</v>
          </cell>
          <cell r="K66">
            <v>6772</v>
          </cell>
          <cell r="N66">
            <v>6894</v>
          </cell>
        </row>
        <row r="67">
          <cell r="A67" t="str">
            <v>将来負担比率の分子</v>
          </cell>
          <cell r="B67" t="e">
            <v>#N/A</v>
          </cell>
          <cell r="C67">
            <v>22</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2298</v>
          </cell>
          <cell r="C72">
            <v>2010</v>
          </cell>
          <cell r="D72">
            <v>2168</v>
          </cell>
        </row>
        <row r="73">
          <cell r="A73" t="str">
            <v>減債基金</v>
          </cell>
          <cell r="B73">
            <v>58</v>
          </cell>
          <cell r="C73">
            <v>58</v>
          </cell>
          <cell r="D73">
            <v>58</v>
          </cell>
        </row>
        <row r="74">
          <cell r="A74" t="str">
            <v>その他特定目的基金</v>
          </cell>
          <cell r="B74">
            <v>2037</v>
          </cell>
          <cell r="C74">
            <v>1990</v>
          </cell>
          <cell r="D74">
            <v>2024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election activeCell="B21" sqref="B21:BU2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390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58</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391</v>
      </c>
      <c r="C3" s="626"/>
      <c r="D3" s="626"/>
      <c r="E3" s="627"/>
      <c r="F3" s="627"/>
      <c r="G3" s="627"/>
      <c r="H3" s="627"/>
      <c r="I3" s="627"/>
      <c r="J3" s="627"/>
      <c r="K3" s="627"/>
      <c r="L3" s="627" t="s">
        <v>392</v>
      </c>
      <c r="M3" s="627"/>
      <c r="N3" s="627"/>
      <c r="O3" s="627"/>
      <c r="P3" s="627"/>
      <c r="Q3" s="627"/>
      <c r="R3" s="630"/>
      <c r="S3" s="630"/>
      <c r="T3" s="630"/>
      <c r="U3" s="630"/>
      <c r="V3" s="631"/>
      <c r="W3" s="524" t="s">
        <v>393</v>
      </c>
      <c r="X3" s="525"/>
      <c r="Y3" s="525"/>
      <c r="Z3" s="525"/>
      <c r="AA3" s="525"/>
      <c r="AB3" s="626"/>
      <c r="AC3" s="630" t="s">
        <v>394</v>
      </c>
      <c r="AD3" s="525"/>
      <c r="AE3" s="525"/>
      <c r="AF3" s="525"/>
      <c r="AG3" s="525"/>
      <c r="AH3" s="525"/>
      <c r="AI3" s="525"/>
      <c r="AJ3" s="525"/>
      <c r="AK3" s="525"/>
      <c r="AL3" s="592"/>
      <c r="AM3" s="524" t="s">
        <v>395</v>
      </c>
      <c r="AN3" s="525"/>
      <c r="AO3" s="525"/>
      <c r="AP3" s="525"/>
      <c r="AQ3" s="525"/>
      <c r="AR3" s="525"/>
      <c r="AS3" s="525"/>
      <c r="AT3" s="525"/>
      <c r="AU3" s="525"/>
      <c r="AV3" s="525"/>
      <c r="AW3" s="525"/>
      <c r="AX3" s="592"/>
      <c r="AY3" s="584" t="s">
        <v>0</v>
      </c>
      <c r="AZ3" s="585"/>
      <c r="BA3" s="585"/>
      <c r="BB3" s="585"/>
      <c r="BC3" s="585"/>
      <c r="BD3" s="585"/>
      <c r="BE3" s="585"/>
      <c r="BF3" s="585"/>
      <c r="BG3" s="585"/>
      <c r="BH3" s="585"/>
      <c r="BI3" s="585"/>
      <c r="BJ3" s="585"/>
      <c r="BK3" s="585"/>
      <c r="BL3" s="585"/>
      <c r="BM3" s="634"/>
      <c r="BN3" s="524" t="s">
        <v>59</v>
      </c>
      <c r="BO3" s="525"/>
      <c r="BP3" s="525"/>
      <c r="BQ3" s="525"/>
      <c r="BR3" s="525"/>
      <c r="BS3" s="525"/>
      <c r="BT3" s="525"/>
      <c r="BU3" s="592"/>
      <c r="BV3" s="524" t="s">
        <v>60</v>
      </c>
      <c r="BW3" s="525"/>
      <c r="BX3" s="525"/>
      <c r="BY3" s="525"/>
      <c r="BZ3" s="525"/>
      <c r="CA3" s="525"/>
      <c r="CB3" s="525"/>
      <c r="CC3" s="592"/>
      <c r="CD3" s="584" t="s">
        <v>0</v>
      </c>
      <c r="CE3" s="585"/>
      <c r="CF3" s="585"/>
      <c r="CG3" s="585"/>
      <c r="CH3" s="585"/>
      <c r="CI3" s="585"/>
      <c r="CJ3" s="585"/>
      <c r="CK3" s="585"/>
      <c r="CL3" s="585"/>
      <c r="CM3" s="585"/>
      <c r="CN3" s="585"/>
      <c r="CO3" s="585"/>
      <c r="CP3" s="585"/>
      <c r="CQ3" s="585"/>
      <c r="CR3" s="585"/>
      <c r="CS3" s="634"/>
      <c r="CT3" s="524" t="s">
        <v>61</v>
      </c>
      <c r="CU3" s="525"/>
      <c r="CV3" s="525"/>
      <c r="CW3" s="525"/>
      <c r="CX3" s="525"/>
      <c r="CY3" s="525"/>
      <c r="CZ3" s="525"/>
      <c r="DA3" s="592"/>
      <c r="DB3" s="524" t="s">
        <v>62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3"/>
      <c r="AO4" s="463"/>
      <c r="AP4" s="463"/>
      <c r="AQ4" s="463"/>
      <c r="AR4" s="463"/>
      <c r="AS4" s="463"/>
      <c r="AT4" s="463"/>
      <c r="AU4" s="463"/>
      <c r="AV4" s="463"/>
      <c r="AW4" s="463"/>
      <c r="AX4" s="633"/>
      <c r="AY4" s="437" t="s">
        <v>396</v>
      </c>
      <c r="AZ4" s="438"/>
      <c r="BA4" s="438"/>
      <c r="BB4" s="438"/>
      <c r="BC4" s="438"/>
      <c r="BD4" s="438"/>
      <c r="BE4" s="438"/>
      <c r="BF4" s="438"/>
      <c r="BG4" s="438"/>
      <c r="BH4" s="438"/>
      <c r="BI4" s="438"/>
      <c r="BJ4" s="438"/>
      <c r="BK4" s="438"/>
      <c r="BL4" s="438"/>
      <c r="BM4" s="439"/>
      <c r="BN4" s="440">
        <v>13887437</v>
      </c>
      <c r="BO4" s="441"/>
      <c r="BP4" s="441"/>
      <c r="BQ4" s="441"/>
      <c r="BR4" s="441"/>
      <c r="BS4" s="441"/>
      <c r="BT4" s="441"/>
      <c r="BU4" s="442"/>
      <c r="BV4" s="440">
        <v>30515762</v>
      </c>
      <c r="BW4" s="441"/>
      <c r="BX4" s="441"/>
      <c r="BY4" s="441"/>
      <c r="BZ4" s="441"/>
      <c r="CA4" s="441"/>
      <c r="CB4" s="441"/>
      <c r="CC4" s="442"/>
      <c r="CD4" s="618" t="s">
        <v>63</v>
      </c>
      <c r="CE4" s="619"/>
      <c r="CF4" s="619"/>
      <c r="CG4" s="619"/>
      <c r="CH4" s="619"/>
      <c r="CI4" s="619"/>
      <c r="CJ4" s="619"/>
      <c r="CK4" s="619"/>
      <c r="CL4" s="619"/>
      <c r="CM4" s="619"/>
      <c r="CN4" s="619"/>
      <c r="CO4" s="619"/>
      <c r="CP4" s="619"/>
      <c r="CQ4" s="619"/>
      <c r="CR4" s="619"/>
      <c r="CS4" s="620"/>
      <c r="CT4" s="621">
        <v>9</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c r="A5" s="166"/>
      <c r="B5" s="628"/>
      <c r="C5" s="464"/>
      <c r="D5" s="464"/>
      <c r="E5" s="629"/>
      <c r="F5" s="629"/>
      <c r="G5" s="629"/>
      <c r="H5" s="629"/>
      <c r="I5" s="629"/>
      <c r="J5" s="629"/>
      <c r="K5" s="629"/>
      <c r="L5" s="629"/>
      <c r="M5" s="629"/>
      <c r="N5" s="629"/>
      <c r="O5" s="629"/>
      <c r="P5" s="629"/>
      <c r="Q5" s="629"/>
      <c r="R5" s="462"/>
      <c r="S5" s="462"/>
      <c r="T5" s="462"/>
      <c r="U5" s="462"/>
      <c r="V5" s="632"/>
      <c r="W5" s="551"/>
      <c r="X5" s="463"/>
      <c r="Y5" s="463"/>
      <c r="Z5" s="463"/>
      <c r="AA5" s="463"/>
      <c r="AB5" s="464"/>
      <c r="AC5" s="462"/>
      <c r="AD5" s="463"/>
      <c r="AE5" s="463"/>
      <c r="AF5" s="463"/>
      <c r="AG5" s="463"/>
      <c r="AH5" s="463"/>
      <c r="AI5" s="463"/>
      <c r="AJ5" s="463"/>
      <c r="AK5" s="463"/>
      <c r="AL5" s="633"/>
      <c r="AM5" s="514" t="s">
        <v>64</v>
      </c>
      <c r="AN5" s="419"/>
      <c r="AO5" s="419"/>
      <c r="AP5" s="419"/>
      <c r="AQ5" s="419"/>
      <c r="AR5" s="419"/>
      <c r="AS5" s="419"/>
      <c r="AT5" s="420"/>
      <c r="AU5" s="502" t="s">
        <v>397</v>
      </c>
      <c r="AV5" s="503"/>
      <c r="AW5" s="503"/>
      <c r="AX5" s="503"/>
      <c r="AY5" s="425" t="s">
        <v>398</v>
      </c>
      <c r="AZ5" s="426"/>
      <c r="BA5" s="426"/>
      <c r="BB5" s="426"/>
      <c r="BC5" s="426"/>
      <c r="BD5" s="426"/>
      <c r="BE5" s="426"/>
      <c r="BF5" s="426"/>
      <c r="BG5" s="426"/>
      <c r="BH5" s="426"/>
      <c r="BI5" s="426"/>
      <c r="BJ5" s="426"/>
      <c r="BK5" s="426"/>
      <c r="BL5" s="426"/>
      <c r="BM5" s="427"/>
      <c r="BN5" s="445">
        <v>13148157</v>
      </c>
      <c r="BO5" s="446"/>
      <c r="BP5" s="446"/>
      <c r="BQ5" s="446"/>
      <c r="BR5" s="446"/>
      <c r="BS5" s="446"/>
      <c r="BT5" s="446"/>
      <c r="BU5" s="447"/>
      <c r="BV5" s="445">
        <v>29958973</v>
      </c>
      <c r="BW5" s="446"/>
      <c r="BX5" s="446"/>
      <c r="BY5" s="446"/>
      <c r="BZ5" s="446"/>
      <c r="CA5" s="446"/>
      <c r="CB5" s="446"/>
      <c r="CC5" s="447"/>
      <c r="CD5" s="454" t="s">
        <v>65</v>
      </c>
      <c r="CE5" s="455"/>
      <c r="CF5" s="455"/>
      <c r="CG5" s="455"/>
      <c r="CH5" s="455"/>
      <c r="CI5" s="455"/>
      <c r="CJ5" s="455"/>
      <c r="CK5" s="455"/>
      <c r="CL5" s="455"/>
      <c r="CM5" s="455"/>
      <c r="CN5" s="455"/>
      <c r="CO5" s="455"/>
      <c r="CP5" s="455"/>
      <c r="CQ5" s="455"/>
      <c r="CR5" s="455"/>
      <c r="CS5" s="456"/>
      <c r="CT5" s="415">
        <v>86.3</v>
      </c>
      <c r="CU5" s="416"/>
      <c r="CV5" s="416"/>
      <c r="CW5" s="416"/>
      <c r="CX5" s="416"/>
      <c r="CY5" s="416"/>
      <c r="CZ5" s="416"/>
      <c r="DA5" s="417"/>
      <c r="DB5" s="415">
        <v>93.9</v>
      </c>
      <c r="DC5" s="416"/>
      <c r="DD5" s="416"/>
      <c r="DE5" s="416"/>
      <c r="DF5" s="416"/>
      <c r="DG5" s="416"/>
      <c r="DH5" s="416"/>
      <c r="DI5" s="417"/>
      <c r="DJ5" s="165"/>
      <c r="DK5" s="165"/>
      <c r="DL5" s="165"/>
      <c r="DM5" s="165"/>
      <c r="DN5" s="165"/>
      <c r="DO5" s="165"/>
    </row>
    <row r="6" spans="1:119" ht="18.75" customHeight="1">
      <c r="A6" s="166"/>
      <c r="B6" s="598" t="s">
        <v>66</v>
      </c>
      <c r="C6" s="461"/>
      <c r="D6" s="461"/>
      <c r="E6" s="599"/>
      <c r="F6" s="599"/>
      <c r="G6" s="599"/>
      <c r="H6" s="599"/>
      <c r="I6" s="599"/>
      <c r="J6" s="599"/>
      <c r="K6" s="599"/>
      <c r="L6" s="599" t="s">
        <v>399</v>
      </c>
      <c r="M6" s="599"/>
      <c r="N6" s="599"/>
      <c r="O6" s="599"/>
      <c r="P6" s="599"/>
      <c r="Q6" s="599"/>
      <c r="R6" s="485"/>
      <c r="S6" s="485"/>
      <c r="T6" s="485"/>
      <c r="U6" s="485"/>
      <c r="V6" s="605"/>
      <c r="W6" s="536" t="s">
        <v>67</v>
      </c>
      <c r="X6" s="460"/>
      <c r="Y6" s="460"/>
      <c r="Z6" s="460"/>
      <c r="AA6" s="460"/>
      <c r="AB6" s="461"/>
      <c r="AC6" s="610" t="s">
        <v>400</v>
      </c>
      <c r="AD6" s="611"/>
      <c r="AE6" s="611"/>
      <c r="AF6" s="611"/>
      <c r="AG6" s="611"/>
      <c r="AH6" s="611"/>
      <c r="AI6" s="611"/>
      <c r="AJ6" s="611"/>
      <c r="AK6" s="611"/>
      <c r="AL6" s="612"/>
      <c r="AM6" s="514" t="s">
        <v>68</v>
      </c>
      <c r="AN6" s="419"/>
      <c r="AO6" s="419"/>
      <c r="AP6" s="419"/>
      <c r="AQ6" s="419"/>
      <c r="AR6" s="419"/>
      <c r="AS6" s="419"/>
      <c r="AT6" s="420"/>
      <c r="AU6" s="502" t="s">
        <v>397</v>
      </c>
      <c r="AV6" s="503"/>
      <c r="AW6" s="503"/>
      <c r="AX6" s="503"/>
      <c r="AY6" s="425" t="s">
        <v>401</v>
      </c>
      <c r="AZ6" s="426"/>
      <c r="BA6" s="426"/>
      <c r="BB6" s="426"/>
      <c r="BC6" s="426"/>
      <c r="BD6" s="426"/>
      <c r="BE6" s="426"/>
      <c r="BF6" s="426"/>
      <c r="BG6" s="426"/>
      <c r="BH6" s="426"/>
      <c r="BI6" s="426"/>
      <c r="BJ6" s="426"/>
      <c r="BK6" s="426"/>
      <c r="BL6" s="426"/>
      <c r="BM6" s="427"/>
      <c r="BN6" s="445">
        <v>739280</v>
      </c>
      <c r="BO6" s="446"/>
      <c r="BP6" s="446"/>
      <c r="BQ6" s="446"/>
      <c r="BR6" s="446"/>
      <c r="BS6" s="446"/>
      <c r="BT6" s="446"/>
      <c r="BU6" s="447"/>
      <c r="BV6" s="445">
        <v>556789</v>
      </c>
      <c r="BW6" s="446"/>
      <c r="BX6" s="446"/>
      <c r="BY6" s="446"/>
      <c r="BZ6" s="446"/>
      <c r="CA6" s="446"/>
      <c r="CB6" s="446"/>
      <c r="CC6" s="447"/>
      <c r="CD6" s="454" t="s">
        <v>402</v>
      </c>
      <c r="CE6" s="455"/>
      <c r="CF6" s="455"/>
      <c r="CG6" s="455"/>
      <c r="CH6" s="455"/>
      <c r="CI6" s="455"/>
      <c r="CJ6" s="455"/>
      <c r="CK6" s="455"/>
      <c r="CL6" s="455"/>
      <c r="CM6" s="455"/>
      <c r="CN6" s="455"/>
      <c r="CO6" s="455"/>
      <c r="CP6" s="455"/>
      <c r="CQ6" s="455"/>
      <c r="CR6" s="455"/>
      <c r="CS6" s="456"/>
      <c r="CT6" s="595">
        <v>93.4</v>
      </c>
      <c r="CU6" s="596"/>
      <c r="CV6" s="596"/>
      <c r="CW6" s="596"/>
      <c r="CX6" s="596"/>
      <c r="CY6" s="596"/>
      <c r="CZ6" s="596"/>
      <c r="DA6" s="597"/>
      <c r="DB6" s="595">
        <v>98.4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69</v>
      </c>
      <c r="AN7" s="419"/>
      <c r="AO7" s="419"/>
      <c r="AP7" s="419"/>
      <c r="AQ7" s="419"/>
      <c r="AR7" s="419"/>
      <c r="AS7" s="419"/>
      <c r="AT7" s="420"/>
      <c r="AU7" s="502" t="s">
        <v>403</v>
      </c>
      <c r="AV7" s="503"/>
      <c r="AW7" s="503"/>
      <c r="AX7" s="503"/>
      <c r="AY7" s="425" t="s">
        <v>404</v>
      </c>
      <c r="AZ7" s="426"/>
      <c r="BA7" s="426"/>
      <c r="BB7" s="426"/>
      <c r="BC7" s="426"/>
      <c r="BD7" s="426"/>
      <c r="BE7" s="426"/>
      <c r="BF7" s="426"/>
      <c r="BG7" s="426"/>
      <c r="BH7" s="426"/>
      <c r="BI7" s="426"/>
      <c r="BJ7" s="426"/>
      <c r="BK7" s="426"/>
      <c r="BL7" s="426"/>
      <c r="BM7" s="427"/>
      <c r="BN7" s="445">
        <v>256898</v>
      </c>
      <c r="BO7" s="446"/>
      <c r="BP7" s="446"/>
      <c r="BQ7" s="446"/>
      <c r="BR7" s="446"/>
      <c r="BS7" s="446"/>
      <c r="BT7" s="446"/>
      <c r="BU7" s="447"/>
      <c r="BV7" s="445">
        <v>240832</v>
      </c>
      <c r="BW7" s="446"/>
      <c r="BX7" s="446"/>
      <c r="BY7" s="446"/>
      <c r="BZ7" s="446"/>
      <c r="CA7" s="446"/>
      <c r="CB7" s="446"/>
      <c r="CC7" s="447"/>
      <c r="CD7" s="454" t="s">
        <v>70</v>
      </c>
      <c r="CE7" s="455"/>
      <c r="CF7" s="455"/>
      <c r="CG7" s="455"/>
      <c r="CH7" s="455"/>
      <c r="CI7" s="455"/>
      <c r="CJ7" s="455"/>
      <c r="CK7" s="455"/>
      <c r="CL7" s="455"/>
      <c r="CM7" s="455"/>
      <c r="CN7" s="455"/>
      <c r="CO7" s="455"/>
      <c r="CP7" s="455"/>
      <c r="CQ7" s="455"/>
      <c r="CR7" s="455"/>
      <c r="CS7" s="456"/>
      <c r="CT7" s="445">
        <v>5331211</v>
      </c>
      <c r="CU7" s="446"/>
      <c r="CV7" s="446"/>
      <c r="CW7" s="446"/>
      <c r="CX7" s="446"/>
      <c r="CY7" s="446"/>
      <c r="CZ7" s="446"/>
      <c r="DA7" s="447"/>
      <c r="DB7" s="445">
        <v>5385830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71</v>
      </c>
      <c r="AN8" s="419"/>
      <c r="AO8" s="419"/>
      <c r="AP8" s="419"/>
      <c r="AQ8" s="419"/>
      <c r="AR8" s="419"/>
      <c r="AS8" s="419"/>
      <c r="AT8" s="420"/>
      <c r="AU8" s="502" t="s">
        <v>405</v>
      </c>
      <c r="AV8" s="503"/>
      <c r="AW8" s="503"/>
      <c r="AX8" s="503"/>
      <c r="AY8" s="425" t="s">
        <v>406</v>
      </c>
      <c r="AZ8" s="426"/>
      <c r="BA8" s="426"/>
      <c r="BB8" s="426"/>
      <c r="BC8" s="426"/>
      <c r="BD8" s="426"/>
      <c r="BE8" s="426"/>
      <c r="BF8" s="426"/>
      <c r="BG8" s="426"/>
      <c r="BH8" s="426"/>
      <c r="BI8" s="426"/>
      <c r="BJ8" s="426"/>
      <c r="BK8" s="426"/>
      <c r="BL8" s="426"/>
      <c r="BM8" s="427"/>
      <c r="BN8" s="445">
        <v>482382</v>
      </c>
      <c r="BO8" s="446"/>
      <c r="BP8" s="446"/>
      <c r="BQ8" s="446"/>
      <c r="BR8" s="446"/>
      <c r="BS8" s="446"/>
      <c r="BT8" s="446"/>
      <c r="BU8" s="447"/>
      <c r="BV8" s="445">
        <v>315957</v>
      </c>
      <c r="BW8" s="446"/>
      <c r="BX8" s="446"/>
      <c r="BY8" s="446"/>
      <c r="BZ8" s="446"/>
      <c r="CA8" s="446"/>
      <c r="CB8" s="446"/>
      <c r="CC8" s="447"/>
      <c r="CD8" s="454" t="s">
        <v>72</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c r="A9" s="166"/>
      <c r="B9" s="584" t="s">
        <v>73</v>
      </c>
      <c r="C9" s="585"/>
      <c r="D9" s="585"/>
      <c r="E9" s="585"/>
      <c r="F9" s="585"/>
      <c r="G9" s="585"/>
      <c r="H9" s="585"/>
      <c r="I9" s="585"/>
      <c r="J9" s="585"/>
      <c r="K9" s="508"/>
      <c r="L9" s="586" t="s">
        <v>74</v>
      </c>
      <c r="M9" s="587"/>
      <c r="N9" s="587"/>
      <c r="O9" s="587"/>
      <c r="P9" s="587"/>
      <c r="Q9" s="588"/>
      <c r="R9" s="589">
        <v>20322</v>
      </c>
      <c r="S9" s="590"/>
      <c r="T9" s="590"/>
      <c r="U9" s="590"/>
      <c r="V9" s="591"/>
      <c r="W9" s="524" t="s">
        <v>75</v>
      </c>
      <c r="X9" s="525"/>
      <c r="Y9" s="525"/>
      <c r="Z9" s="525"/>
      <c r="AA9" s="525"/>
      <c r="AB9" s="525"/>
      <c r="AC9" s="525"/>
      <c r="AD9" s="525"/>
      <c r="AE9" s="525"/>
      <c r="AF9" s="525"/>
      <c r="AG9" s="525"/>
      <c r="AH9" s="525"/>
      <c r="AI9" s="525"/>
      <c r="AJ9" s="525"/>
      <c r="AK9" s="525"/>
      <c r="AL9" s="592"/>
      <c r="AM9" s="514" t="s">
        <v>76</v>
      </c>
      <c r="AN9" s="419"/>
      <c r="AO9" s="419"/>
      <c r="AP9" s="419"/>
      <c r="AQ9" s="419"/>
      <c r="AR9" s="419"/>
      <c r="AS9" s="419"/>
      <c r="AT9" s="420"/>
      <c r="AU9" s="502" t="s">
        <v>405</v>
      </c>
      <c r="AV9" s="503"/>
      <c r="AW9" s="503"/>
      <c r="AX9" s="503"/>
      <c r="AY9" s="425" t="s">
        <v>407</v>
      </c>
      <c r="AZ9" s="426"/>
      <c r="BA9" s="426"/>
      <c r="BB9" s="426"/>
      <c r="BC9" s="426"/>
      <c r="BD9" s="426"/>
      <c r="BE9" s="426"/>
      <c r="BF9" s="426"/>
      <c r="BG9" s="426"/>
      <c r="BH9" s="426"/>
      <c r="BI9" s="426"/>
      <c r="BJ9" s="426"/>
      <c r="BK9" s="426"/>
      <c r="BL9" s="426"/>
      <c r="BM9" s="427"/>
      <c r="BN9" s="445">
        <v>166425</v>
      </c>
      <c r="BO9" s="446"/>
      <c r="BP9" s="446"/>
      <c r="BQ9" s="446"/>
      <c r="BR9" s="446"/>
      <c r="BS9" s="446"/>
      <c r="BT9" s="446"/>
      <c r="BU9" s="447"/>
      <c r="BV9" s="445">
        <v>-19664</v>
      </c>
      <c r="BW9" s="446"/>
      <c r="BX9" s="446"/>
      <c r="BY9" s="446"/>
      <c r="BZ9" s="446"/>
      <c r="CA9" s="446"/>
      <c r="CB9" s="446"/>
      <c r="CC9" s="447"/>
      <c r="CD9" s="454" t="s">
        <v>77</v>
      </c>
      <c r="CE9" s="455"/>
      <c r="CF9" s="455"/>
      <c r="CG9" s="455"/>
      <c r="CH9" s="455"/>
      <c r="CI9" s="455"/>
      <c r="CJ9" s="455"/>
      <c r="CK9" s="455"/>
      <c r="CL9" s="455"/>
      <c r="CM9" s="455"/>
      <c r="CN9" s="455"/>
      <c r="CO9" s="455"/>
      <c r="CP9" s="455"/>
      <c r="CQ9" s="455"/>
      <c r="CR9" s="455"/>
      <c r="CS9" s="456"/>
      <c r="CT9" s="415">
        <v>9.6</v>
      </c>
      <c r="CU9" s="416"/>
      <c r="CV9" s="416"/>
      <c r="CW9" s="416"/>
      <c r="CX9" s="416"/>
      <c r="CY9" s="416"/>
      <c r="CZ9" s="416"/>
      <c r="DA9" s="417"/>
      <c r="DB9" s="415">
        <v>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78</v>
      </c>
      <c r="M10" s="419"/>
      <c r="N10" s="419"/>
      <c r="O10" s="419"/>
      <c r="P10" s="419"/>
      <c r="Q10" s="420"/>
      <c r="R10" s="421">
        <v>19767</v>
      </c>
      <c r="S10" s="422"/>
      <c r="T10" s="422"/>
      <c r="U10" s="422"/>
      <c r="V10" s="424"/>
      <c r="W10" s="593"/>
      <c r="X10" s="407"/>
      <c r="Y10" s="407"/>
      <c r="Z10" s="407"/>
      <c r="AA10" s="407"/>
      <c r="AB10" s="407"/>
      <c r="AC10" s="407"/>
      <c r="AD10" s="407"/>
      <c r="AE10" s="407"/>
      <c r="AF10" s="407"/>
      <c r="AG10" s="407"/>
      <c r="AH10" s="407"/>
      <c r="AI10" s="407"/>
      <c r="AJ10" s="407"/>
      <c r="AK10" s="407"/>
      <c r="AL10" s="594"/>
      <c r="AM10" s="514" t="s">
        <v>79</v>
      </c>
      <c r="AN10" s="419"/>
      <c r="AO10" s="419"/>
      <c r="AP10" s="419"/>
      <c r="AQ10" s="419"/>
      <c r="AR10" s="419"/>
      <c r="AS10" s="419"/>
      <c r="AT10" s="420"/>
      <c r="AU10" s="502" t="s">
        <v>408</v>
      </c>
      <c r="AV10" s="503"/>
      <c r="AW10" s="503"/>
      <c r="AX10" s="503"/>
      <c r="AY10" s="425" t="s">
        <v>409</v>
      </c>
      <c r="AZ10" s="426"/>
      <c r="BA10" s="426"/>
      <c r="BB10" s="426"/>
      <c r="BC10" s="426"/>
      <c r="BD10" s="426"/>
      <c r="BE10" s="426"/>
      <c r="BF10" s="426"/>
      <c r="BG10" s="426"/>
      <c r="BH10" s="426"/>
      <c r="BI10" s="426"/>
      <c r="BJ10" s="426"/>
      <c r="BK10" s="426"/>
      <c r="BL10" s="426"/>
      <c r="BM10" s="427"/>
      <c r="BN10" s="445">
        <v>158195</v>
      </c>
      <c r="BO10" s="446"/>
      <c r="BP10" s="446"/>
      <c r="BQ10" s="446"/>
      <c r="BR10" s="446"/>
      <c r="BS10" s="446"/>
      <c r="BT10" s="446"/>
      <c r="BU10" s="447"/>
      <c r="BV10" s="445">
        <v>168565</v>
      </c>
      <c r="BW10" s="446"/>
      <c r="BX10" s="446"/>
      <c r="BY10" s="446"/>
      <c r="BZ10" s="446"/>
      <c r="CA10" s="446"/>
      <c r="CB10" s="446"/>
      <c r="CC10" s="447"/>
      <c r="CD10" s="384" t="s">
        <v>410</v>
      </c>
      <c r="CE10" s="385"/>
      <c r="CF10" s="385"/>
      <c r="CG10" s="385"/>
      <c r="CH10" s="385"/>
      <c r="CI10" s="385"/>
      <c r="CJ10" s="385"/>
      <c r="CK10" s="385"/>
      <c r="CL10" s="385"/>
      <c r="CM10" s="385"/>
      <c r="CN10" s="385"/>
      <c r="CO10" s="385"/>
      <c r="CP10" s="385"/>
      <c r="CQ10" s="385"/>
      <c r="CR10" s="385"/>
      <c r="CS10" s="386"/>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584"/>
      <c r="C11" s="585"/>
      <c r="D11" s="585"/>
      <c r="E11" s="585"/>
      <c r="F11" s="585"/>
      <c r="G11" s="585"/>
      <c r="H11" s="585"/>
      <c r="I11" s="585"/>
      <c r="J11" s="585"/>
      <c r="K11" s="508"/>
      <c r="L11" s="493" t="s">
        <v>80</v>
      </c>
      <c r="M11" s="494"/>
      <c r="N11" s="494"/>
      <c r="O11" s="494"/>
      <c r="P11" s="494"/>
      <c r="Q11" s="495"/>
      <c r="R11" s="581" t="s">
        <v>411</v>
      </c>
      <c r="S11" s="582"/>
      <c r="T11" s="582"/>
      <c r="U11" s="582"/>
      <c r="V11" s="583"/>
      <c r="W11" s="593"/>
      <c r="X11" s="407"/>
      <c r="Y11" s="407"/>
      <c r="Z11" s="407"/>
      <c r="AA11" s="407"/>
      <c r="AB11" s="407"/>
      <c r="AC11" s="407"/>
      <c r="AD11" s="407"/>
      <c r="AE11" s="407"/>
      <c r="AF11" s="407"/>
      <c r="AG11" s="407"/>
      <c r="AH11" s="407"/>
      <c r="AI11" s="407"/>
      <c r="AJ11" s="407"/>
      <c r="AK11" s="407"/>
      <c r="AL11" s="594"/>
      <c r="AM11" s="514" t="s">
        <v>81</v>
      </c>
      <c r="AN11" s="419"/>
      <c r="AO11" s="419"/>
      <c r="AP11" s="419"/>
      <c r="AQ11" s="419"/>
      <c r="AR11" s="419"/>
      <c r="AS11" s="419"/>
      <c r="AT11" s="420"/>
      <c r="AU11" s="502" t="s">
        <v>412</v>
      </c>
      <c r="AV11" s="503"/>
      <c r="AW11" s="503"/>
      <c r="AX11" s="503"/>
      <c r="AY11" s="425" t="s">
        <v>413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82</v>
      </c>
      <c r="CE11" s="455"/>
      <c r="CF11" s="455"/>
      <c r="CG11" s="455"/>
      <c r="CH11" s="455"/>
      <c r="CI11" s="455"/>
      <c r="CJ11" s="455"/>
      <c r="CK11" s="455"/>
      <c r="CL11" s="455"/>
      <c r="CM11" s="455"/>
      <c r="CN11" s="455"/>
      <c r="CO11" s="455"/>
      <c r="CP11" s="455"/>
      <c r="CQ11" s="455"/>
      <c r="CR11" s="455"/>
      <c r="CS11" s="456"/>
      <c r="CT11" s="558" t="s">
        <v>414</v>
      </c>
      <c r="CU11" s="559"/>
      <c r="CV11" s="559"/>
      <c r="CW11" s="559"/>
      <c r="CX11" s="559"/>
      <c r="CY11" s="559"/>
      <c r="CZ11" s="559"/>
      <c r="DA11" s="560"/>
      <c r="DB11" s="558" t="s">
        <v>414</v>
      </c>
      <c r="DC11" s="559"/>
      <c r="DD11" s="559"/>
      <c r="DE11" s="559"/>
      <c r="DF11" s="559"/>
      <c r="DG11" s="559"/>
      <c r="DH11" s="559"/>
      <c r="DI11" s="560"/>
      <c r="DJ11" s="165"/>
      <c r="DK11" s="165"/>
      <c r="DL11" s="165"/>
      <c r="DM11" s="165"/>
      <c r="DN11" s="165"/>
      <c r="DO11" s="165"/>
    </row>
    <row r="12" spans="1:119" ht="18.75" customHeight="1">
      <c r="A12" s="166"/>
      <c r="B12" s="561" t="s">
        <v>83</v>
      </c>
      <c r="C12" s="562"/>
      <c r="D12" s="562"/>
      <c r="E12" s="562"/>
      <c r="F12" s="562"/>
      <c r="G12" s="562"/>
      <c r="H12" s="562"/>
      <c r="I12" s="562"/>
      <c r="J12" s="562"/>
      <c r="K12" s="563"/>
      <c r="L12" s="570" t="s">
        <v>415</v>
      </c>
      <c r="M12" s="571"/>
      <c r="N12" s="571"/>
      <c r="O12" s="571"/>
      <c r="P12" s="571"/>
      <c r="Q12" s="572"/>
      <c r="R12" s="573">
        <v>20116</v>
      </c>
      <c r="S12" s="574"/>
      <c r="T12" s="574"/>
      <c r="U12" s="574"/>
      <c r="V12" s="575"/>
      <c r="W12" s="576" t="s">
        <v>0</v>
      </c>
      <c r="X12" s="503"/>
      <c r="Y12" s="503"/>
      <c r="Z12" s="503"/>
      <c r="AA12" s="503"/>
      <c r="AB12" s="577"/>
      <c r="AC12" s="502" t="s">
        <v>84</v>
      </c>
      <c r="AD12" s="503"/>
      <c r="AE12" s="503"/>
      <c r="AF12" s="503"/>
      <c r="AG12" s="577"/>
      <c r="AH12" s="502" t="s">
        <v>85</v>
      </c>
      <c r="AI12" s="503"/>
      <c r="AJ12" s="503"/>
      <c r="AK12" s="503"/>
      <c r="AL12" s="578"/>
      <c r="AM12" s="514" t="s">
        <v>86</v>
      </c>
      <c r="AN12" s="419"/>
      <c r="AO12" s="419"/>
      <c r="AP12" s="419"/>
      <c r="AQ12" s="419"/>
      <c r="AR12" s="419"/>
      <c r="AS12" s="419"/>
      <c r="AT12" s="420"/>
      <c r="AU12" s="502" t="s">
        <v>416</v>
      </c>
      <c r="AV12" s="503"/>
      <c r="AW12" s="503"/>
      <c r="AX12" s="503"/>
      <c r="AY12" s="425" t="s">
        <v>417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456875</v>
      </c>
      <c r="BW12" s="446"/>
      <c r="BX12" s="446"/>
      <c r="BY12" s="446"/>
      <c r="BZ12" s="446"/>
      <c r="CA12" s="446"/>
      <c r="CB12" s="446"/>
      <c r="CC12" s="447"/>
      <c r="CD12" s="454" t="s">
        <v>87</v>
      </c>
      <c r="CE12" s="455"/>
      <c r="CF12" s="455"/>
      <c r="CG12" s="455"/>
      <c r="CH12" s="455"/>
      <c r="CI12" s="455"/>
      <c r="CJ12" s="455"/>
      <c r="CK12" s="455"/>
      <c r="CL12" s="455"/>
      <c r="CM12" s="455"/>
      <c r="CN12" s="455"/>
      <c r="CO12" s="455"/>
      <c r="CP12" s="455"/>
      <c r="CQ12" s="455"/>
      <c r="CR12" s="455"/>
      <c r="CS12" s="456"/>
      <c r="CT12" s="558" t="s">
        <v>418</v>
      </c>
      <c r="CU12" s="559"/>
      <c r="CV12" s="559"/>
      <c r="CW12" s="559"/>
      <c r="CX12" s="559"/>
      <c r="CY12" s="559"/>
      <c r="CZ12" s="559"/>
      <c r="DA12" s="560"/>
      <c r="DB12" s="558" t="s">
        <v>418</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3"/>
      <c r="M13" s="545" t="s">
        <v>419</v>
      </c>
      <c r="N13" s="546"/>
      <c r="O13" s="546"/>
      <c r="P13" s="546"/>
      <c r="Q13" s="547"/>
      <c r="R13" s="548">
        <v>19868</v>
      </c>
      <c r="S13" s="549"/>
      <c r="T13" s="549"/>
      <c r="U13" s="549"/>
      <c r="V13" s="550"/>
      <c r="W13" s="536" t="s">
        <v>88</v>
      </c>
      <c r="X13" s="460"/>
      <c r="Y13" s="460"/>
      <c r="Z13" s="460"/>
      <c r="AA13" s="460"/>
      <c r="AB13" s="461"/>
      <c r="AC13" s="421">
        <v>636</v>
      </c>
      <c r="AD13" s="422"/>
      <c r="AE13" s="422"/>
      <c r="AF13" s="422"/>
      <c r="AG13" s="423"/>
      <c r="AH13" s="421">
        <v>702</v>
      </c>
      <c r="AI13" s="422"/>
      <c r="AJ13" s="422"/>
      <c r="AK13" s="422"/>
      <c r="AL13" s="424"/>
      <c r="AM13" s="514" t="s">
        <v>89</v>
      </c>
      <c r="AN13" s="419"/>
      <c r="AO13" s="419"/>
      <c r="AP13" s="419"/>
      <c r="AQ13" s="419"/>
      <c r="AR13" s="419"/>
      <c r="AS13" s="419"/>
      <c r="AT13" s="420"/>
      <c r="AU13" s="502" t="s">
        <v>416</v>
      </c>
      <c r="AV13" s="503"/>
      <c r="AW13" s="503"/>
      <c r="AX13" s="503"/>
      <c r="AY13" s="425" t="s">
        <v>420</v>
      </c>
      <c r="AZ13" s="426"/>
      <c r="BA13" s="426"/>
      <c r="BB13" s="426"/>
      <c r="BC13" s="426"/>
      <c r="BD13" s="426"/>
      <c r="BE13" s="426"/>
      <c r="BF13" s="426"/>
      <c r="BG13" s="426"/>
      <c r="BH13" s="426"/>
      <c r="BI13" s="426"/>
      <c r="BJ13" s="426"/>
      <c r="BK13" s="426"/>
      <c r="BL13" s="426"/>
      <c r="BM13" s="427"/>
      <c r="BN13" s="445">
        <v>324620</v>
      </c>
      <c r="BO13" s="446"/>
      <c r="BP13" s="446"/>
      <c r="BQ13" s="446"/>
      <c r="BR13" s="446"/>
      <c r="BS13" s="446"/>
      <c r="BT13" s="446"/>
      <c r="BU13" s="447"/>
      <c r="BV13" s="445">
        <v>-307974</v>
      </c>
      <c r="BW13" s="446"/>
      <c r="BX13" s="446"/>
      <c r="BY13" s="446"/>
      <c r="BZ13" s="446"/>
      <c r="CA13" s="446"/>
      <c r="CB13" s="446"/>
      <c r="CC13" s="447"/>
      <c r="CD13" s="454" t="s">
        <v>90</v>
      </c>
      <c r="CE13" s="455"/>
      <c r="CF13" s="455"/>
      <c r="CG13" s="455"/>
      <c r="CH13" s="455"/>
      <c r="CI13" s="455"/>
      <c r="CJ13" s="455"/>
      <c r="CK13" s="455"/>
      <c r="CL13" s="455"/>
      <c r="CM13" s="455"/>
      <c r="CN13" s="455"/>
      <c r="CO13" s="455"/>
      <c r="CP13" s="455"/>
      <c r="CQ13" s="455"/>
      <c r="CR13" s="455"/>
      <c r="CS13" s="456"/>
      <c r="CT13" s="415">
        <v>8.1999999999999993</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421</v>
      </c>
      <c r="M14" s="579"/>
      <c r="N14" s="579"/>
      <c r="O14" s="579"/>
      <c r="P14" s="579"/>
      <c r="Q14" s="580"/>
      <c r="R14" s="548">
        <v>20112</v>
      </c>
      <c r="S14" s="549"/>
      <c r="T14" s="549"/>
      <c r="U14" s="549"/>
      <c r="V14" s="550"/>
      <c r="W14" s="551"/>
      <c r="X14" s="463"/>
      <c r="Y14" s="463"/>
      <c r="Z14" s="463"/>
      <c r="AA14" s="463"/>
      <c r="AB14" s="464"/>
      <c r="AC14" s="541">
        <v>6.3</v>
      </c>
      <c r="AD14" s="542"/>
      <c r="AE14" s="542"/>
      <c r="AF14" s="542"/>
      <c r="AG14" s="543"/>
      <c r="AH14" s="541">
        <v>7.4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91</v>
      </c>
      <c r="CE14" s="452"/>
      <c r="CF14" s="452"/>
      <c r="CG14" s="452"/>
      <c r="CH14" s="452"/>
      <c r="CI14" s="452"/>
      <c r="CJ14" s="452"/>
      <c r="CK14" s="452"/>
      <c r="CL14" s="452"/>
      <c r="CM14" s="452"/>
      <c r="CN14" s="452"/>
      <c r="CO14" s="452"/>
      <c r="CP14" s="452"/>
      <c r="CQ14" s="452"/>
      <c r="CR14" s="452"/>
      <c r="CS14" s="453"/>
      <c r="CT14" s="552" t="s">
        <v>418</v>
      </c>
      <c r="CU14" s="553"/>
      <c r="CV14" s="553"/>
      <c r="CW14" s="553"/>
      <c r="CX14" s="553"/>
      <c r="CY14" s="553"/>
      <c r="CZ14" s="553"/>
      <c r="DA14" s="554"/>
      <c r="DB14" s="552" t="s">
        <v>418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3"/>
      <c r="M15" s="545" t="s">
        <v>419</v>
      </c>
      <c r="N15" s="546"/>
      <c r="O15" s="546"/>
      <c r="P15" s="546"/>
      <c r="Q15" s="547"/>
      <c r="R15" s="548">
        <v>19896</v>
      </c>
      <c r="S15" s="549"/>
      <c r="T15" s="549"/>
      <c r="U15" s="549"/>
      <c r="V15" s="550"/>
      <c r="W15" s="536" t="s">
        <v>92</v>
      </c>
      <c r="X15" s="460"/>
      <c r="Y15" s="460"/>
      <c r="Z15" s="460"/>
      <c r="AA15" s="460"/>
      <c r="AB15" s="461"/>
      <c r="AC15" s="421">
        <v>4041</v>
      </c>
      <c r="AD15" s="422"/>
      <c r="AE15" s="422"/>
      <c r="AF15" s="422"/>
      <c r="AG15" s="423"/>
      <c r="AH15" s="421">
        <v>3714</v>
      </c>
      <c r="AI15" s="422"/>
      <c r="AJ15" s="422"/>
      <c r="AK15" s="422"/>
      <c r="AL15" s="424"/>
      <c r="AM15" s="514"/>
      <c r="AN15" s="419"/>
      <c r="AO15" s="419"/>
      <c r="AP15" s="419"/>
      <c r="AQ15" s="419"/>
      <c r="AR15" s="419"/>
      <c r="AS15" s="419"/>
      <c r="AT15" s="420"/>
      <c r="AU15" s="502"/>
      <c r="AV15" s="503"/>
      <c r="AW15" s="503"/>
      <c r="AX15" s="503"/>
      <c r="AY15" s="437" t="s">
        <v>422</v>
      </c>
      <c r="AZ15" s="438"/>
      <c r="BA15" s="438"/>
      <c r="BB15" s="438"/>
      <c r="BC15" s="438"/>
      <c r="BD15" s="438"/>
      <c r="BE15" s="438"/>
      <c r="BF15" s="438"/>
      <c r="BG15" s="438"/>
      <c r="BH15" s="438"/>
      <c r="BI15" s="438"/>
      <c r="BJ15" s="438"/>
      <c r="BK15" s="438"/>
      <c r="BL15" s="438"/>
      <c r="BM15" s="439"/>
      <c r="BN15" s="440">
        <v>3463034</v>
      </c>
      <c r="BO15" s="441"/>
      <c r="BP15" s="441"/>
      <c r="BQ15" s="441"/>
      <c r="BR15" s="441"/>
      <c r="BS15" s="441"/>
      <c r="BT15" s="441"/>
      <c r="BU15" s="442"/>
      <c r="BV15" s="440">
        <v>3727838</v>
      </c>
      <c r="BW15" s="441"/>
      <c r="BX15" s="441"/>
      <c r="BY15" s="441"/>
      <c r="BZ15" s="441"/>
      <c r="CA15" s="441"/>
      <c r="CB15" s="441"/>
      <c r="CC15" s="442"/>
      <c r="CD15" s="555" t="s">
        <v>423</v>
      </c>
      <c r="CE15" s="556"/>
      <c r="CF15" s="556"/>
      <c r="CG15" s="556"/>
      <c r="CH15" s="556"/>
      <c r="CI15" s="556"/>
      <c r="CJ15" s="556"/>
      <c r="CK15" s="556"/>
      <c r="CL15" s="556"/>
      <c r="CM15" s="556"/>
      <c r="CN15" s="556"/>
      <c r="CO15" s="556"/>
      <c r="CP15" s="556"/>
      <c r="CQ15" s="556"/>
      <c r="CR15" s="556"/>
      <c r="CS15" s="557"/>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64"/>
      <c r="C16" s="565"/>
      <c r="D16" s="565"/>
      <c r="E16" s="565"/>
      <c r="F16" s="565"/>
      <c r="G16" s="565"/>
      <c r="H16" s="565"/>
      <c r="I16" s="565"/>
      <c r="J16" s="565"/>
      <c r="K16" s="566"/>
      <c r="L16" s="538" t="s">
        <v>93</v>
      </c>
      <c r="M16" s="539"/>
      <c r="N16" s="539"/>
      <c r="O16" s="539"/>
      <c r="P16" s="539"/>
      <c r="Q16" s="540"/>
      <c r="R16" s="533" t="s">
        <v>424</v>
      </c>
      <c r="S16" s="534"/>
      <c r="T16" s="534"/>
      <c r="U16" s="534"/>
      <c r="V16" s="535"/>
      <c r="W16" s="551"/>
      <c r="X16" s="463"/>
      <c r="Y16" s="463"/>
      <c r="Z16" s="463"/>
      <c r="AA16" s="463"/>
      <c r="AB16" s="464"/>
      <c r="AC16" s="541">
        <v>40.1</v>
      </c>
      <c r="AD16" s="542"/>
      <c r="AE16" s="542"/>
      <c r="AF16" s="542"/>
      <c r="AG16" s="543"/>
      <c r="AH16" s="541">
        <v>39</v>
      </c>
      <c r="AI16" s="542"/>
      <c r="AJ16" s="542"/>
      <c r="AK16" s="542"/>
      <c r="AL16" s="544"/>
      <c r="AM16" s="514"/>
      <c r="AN16" s="419"/>
      <c r="AO16" s="419"/>
      <c r="AP16" s="419"/>
      <c r="AQ16" s="419"/>
      <c r="AR16" s="419"/>
      <c r="AS16" s="419"/>
      <c r="AT16" s="420"/>
      <c r="AU16" s="502"/>
      <c r="AV16" s="503"/>
      <c r="AW16" s="503"/>
      <c r="AX16" s="503"/>
      <c r="AY16" s="425" t="s">
        <v>425</v>
      </c>
      <c r="AZ16" s="426"/>
      <c r="BA16" s="426"/>
      <c r="BB16" s="426"/>
      <c r="BC16" s="426"/>
      <c r="BD16" s="426"/>
      <c r="BE16" s="426"/>
      <c r="BF16" s="426"/>
      <c r="BG16" s="426"/>
      <c r="BH16" s="426"/>
      <c r="BI16" s="426"/>
      <c r="BJ16" s="426"/>
      <c r="BK16" s="426"/>
      <c r="BL16" s="426"/>
      <c r="BM16" s="427"/>
      <c r="BN16" s="445">
        <v>3956632</v>
      </c>
      <c r="BO16" s="446"/>
      <c r="BP16" s="446"/>
      <c r="BQ16" s="446"/>
      <c r="BR16" s="446"/>
      <c r="BS16" s="446"/>
      <c r="BT16" s="446"/>
      <c r="BU16" s="447"/>
      <c r="BV16" s="445">
        <v>4088371</v>
      </c>
      <c r="BW16" s="446"/>
      <c r="BX16" s="446"/>
      <c r="BY16" s="446"/>
      <c r="BZ16" s="446"/>
      <c r="CA16" s="446"/>
      <c r="CB16" s="446"/>
      <c r="CC16" s="447"/>
      <c r="CD16" s="392"/>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77"/>
      <c r="M17" s="530" t="s">
        <v>426</v>
      </c>
      <c r="N17" s="531"/>
      <c r="O17" s="531"/>
      <c r="P17" s="531"/>
      <c r="Q17" s="532"/>
      <c r="R17" s="533" t="s">
        <v>427</v>
      </c>
      <c r="S17" s="534"/>
      <c r="T17" s="534"/>
      <c r="U17" s="534"/>
      <c r="V17" s="535"/>
      <c r="W17" s="536" t="s">
        <v>94</v>
      </c>
      <c r="X17" s="460"/>
      <c r="Y17" s="460"/>
      <c r="Z17" s="460"/>
      <c r="AA17" s="460"/>
      <c r="AB17" s="461"/>
      <c r="AC17" s="421">
        <v>5410</v>
      </c>
      <c r="AD17" s="422"/>
      <c r="AE17" s="422"/>
      <c r="AF17" s="422"/>
      <c r="AG17" s="423"/>
      <c r="AH17" s="421">
        <v>5104</v>
      </c>
      <c r="AI17" s="422"/>
      <c r="AJ17" s="422"/>
      <c r="AK17" s="422"/>
      <c r="AL17" s="424"/>
      <c r="AM17" s="514"/>
      <c r="AN17" s="419"/>
      <c r="AO17" s="419"/>
      <c r="AP17" s="419"/>
      <c r="AQ17" s="419"/>
      <c r="AR17" s="419"/>
      <c r="AS17" s="419"/>
      <c r="AT17" s="420"/>
      <c r="AU17" s="502"/>
      <c r="AV17" s="503"/>
      <c r="AW17" s="503"/>
      <c r="AX17" s="503"/>
      <c r="AY17" s="425" t="s">
        <v>428</v>
      </c>
      <c r="AZ17" s="426"/>
      <c r="BA17" s="426"/>
      <c r="BB17" s="426"/>
      <c r="BC17" s="426"/>
      <c r="BD17" s="426"/>
      <c r="BE17" s="426"/>
      <c r="BF17" s="426"/>
      <c r="BG17" s="426"/>
      <c r="BH17" s="426"/>
      <c r="BI17" s="426"/>
      <c r="BJ17" s="426"/>
      <c r="BK17" s="426"/>
      <c r="BL17" s="426"/>
      <c r="BM17" s="427"/>
      <c r="BN17" s="445">
        <v>4453278</v>
      </c>
      <c r="BO17" s="446"/>
      <c r="BP17" s="446"/>
      <c r="BQ17" s="446"/>
      <c r="BR17" s="446"/>
      <c r="BS17" s="446"/>
      <c r="BT17" s="446"/>
      <c r="BU17" s="447"/>
      <c r="BV17" s="445">
        <v>4813971</v>
      </c>
      <c r="BW17" s="446"/>
      <c r="BX17" s="446"/>
      <c r="BY17" s="446"/>
      <c r="BZ17" s="446"/>
      <c r="CA17" s="446"/>
      <c r="CB17" s="446"/>
      <c r="CC17" s="447"/>
      <c r="CD17" s="392"/>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95</v>
      </c>
      <c r="C18" s="508"/>
      <c r="D18" s="508"/>
      <c r="E18" s="509"/>
      <c r="F18" s="509"/>
      <c r="G18" s="509"/>
      <c r="H18" s="509"/>
      <c r="I18" s="509"/>
      <c r="J18" s="509"/>
      <c r="K18" s="509"/>
      <c r="L18" s="510">
        <v>192.06</v>
      </c>
      <c r="M18" s="510"/>
      <c r="N18" s="510"/>
      <c r="O18" s="510"/>
      <c r="P18" s="510"/>
      <c r="Q18" s="510"/>
      <c r="R18" s="511"/>
      <c r="S18" s="511"/>
      <c r="T18" s="511"/>
      <c r="U18" s="511"/>
      <c r="V18" s="512"/>
      <c r="W18" s="526"/>
      <c r="X18" s="527"/>
      <c r="Y18" s="527"/>
      <c r="Z18" s="527"/>
      <c r="AA18" s="527"/>
      <c r="AB18" s="537"/>
      <c r="AC18" s="409">
        <v>53.6</v>
      </c>
      <c r="AD18" s="410"/>
      <c r="AE18" s="410"/>
      <c r="AF18" s="410"/>
      <c r="AG18" s="513"/>
      <c r="AH18" s="409">
        <v>53.6</v>
      </c>
      <c r="AI18" s="410"/>
      <c r="AJ18" s="410"/>
      <c r="AK18" s="410"/>
      <c r="AL18" s="411"/>
      <c r="AM18" s="514"/>
      <c r="AN18" s="419"/>
      <c r="AO18" s="419"/>
      <c r="AP18" s="419"/>
      <c r="AQ18" s="419"/>
      <c r="AR18" s="419"/>
      <c r="AS18" s="419"/>
      <c r="AT18" s="420"/>
      <c r="AU18" s="502"/>
      <c r="AV18" s="503"/>
      <c r="AW18" s="503"/>
      <c r="AX18" s="503"/>
      <c r="AY18" s="425" t="s">
        <v>96</v>
      </c>
      <c r="AZ18" s="426"/>
      <c r="BA18" s="426"/>
      <c r="BB18" s="426"/>
      <c r="BC18" s="426"/>
      <c r="BD18" s="426"/>
      <c r="BE18" s="426"/>
      <c r="BF18" s="426"/>
      <c r="BG18" s="426"/>
      <c r="BH18" s="426"/>
      <c r="BI18" s="426"/>
      <c r="BJ18" s="426"/>
      <c r="BK18" s="426"/>
      <c r="BL18" s="426"/>
      <c r="BM18" s="427"/>
      <c r="BN18" s="445">
        <v>4546143</v>
      </c>
      <c r="BO18" s="446"/>
      <c r="BP18" s="446"/>
      <c r="BQ18" s="446"/>
      <c r="BR18" s="446"/>
      <c r="BS18" s="446"/>
      <c r="BT18" s="446"/>
      <c r="BU18" s="447"/>
      <c r="BV18" s="445">
        <v>4415277</v>
      </c>
      <c r="BW18" s="446"/>
      <c r="BX18" s="446"/>
      <c r="BY18" s="446"/>
      <c r="BZ18" s="446"/>
      <c r="CA18" s="446"/>
      <c r="CB18" s="446"/>
      <c r="CC18" s="447"/>
      <c r="CD18" s="392"/>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97</v>
      </c>
      <c r="C19" s="508"/>
      <c r="D19" s="508"/>
      <c r="E19" s="509"/>
      <c r="F19" s="509"/>
      <c r="G19" s="509"/>
      <c r="H19" s="509"/>
      <c r="I19" s="509"/>
      <c r="J19" s="509"/>
      <c r="K19" s="509"/>
      <c r="L19" s="515">
        <v>106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98</v>
      </c>
      <c r="AZ19" s="426"/>
      <c r="BA19" s="426"/>
      <c r="BB19" s="426"/>
      <c r="BC19" s="426"/>
      <c r="BD19" s="426"/>
      <c r="BE19" s="426"/>
      <c r="BF19" s="426"/>
      <c r="BG19" s="426"/>
      <c r="BH19" s="426"/>
      <c r="BI19" s="426"/>
      <c r="BJ19" s="426"/>
      <c r="BK19" s="426"/>
      <c r="BL19" s="426"/>
      <c r="BM19" s="427"/>
      <c r="BN19" s="445">
        <v>6651544</v>
      </c>
      <c r="BO19" s="446"/>
      <c r="BP19" s="446"/>
      <c r="BQ19" s="446"/>
      <c r="BR19" s="446"/>
      <c r="BS19" s="446"/>
      <c r="BT19" s="446"/>
      <c r="BU19" s="447"/>
      <c r="BV19" s="445">
        <v>6336688</v>
      </c>
      <c r="BW19" s="446"/>
      <c r="BX19" s="446"/>
      <c r="BY19" s="446"/>
      <c r="BZ19" s="446"/>
      <c r="CA19" s="446"/>
      <c r="CB19" s="446"/>
      <c r="CC19" s="447"/>
      <c r="CD19" s="392"/>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99</v>
      </c>
      <c r="C20" s="508"/>
      <c r="D20" s="508"/>
      <c r="E20" s="509"/>
      <c r="F20" s="509"/>
      <c r="G20" s="509"/>
      <c r="H20" s="509"/>
      <c r="I20" s="509"/>
      <c r="J20" s="509"/>
      <c r="K20" s="509"/>
      <c r="L20" s="515">
        <v>7458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4"/>
      <c r="AO20" s="494"/>
      <c r="AP20" s="494"/>
      <c r="AQ20" s="494"/>
      <c r="AR20" s="494"/>
      <c r="AS20" s="494"/>
      <c r="AT20" s="495"/>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392"/>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100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392"/>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6" t="s">
        <v>101</v>
      </c>
      <c r="C22" s="477"/>
      <c r="D22" s="478"/>
      <c r="E22" s="485" t="s">
        <v>0</v>
      </c>
      <c r="F22" s="460"/>
      <c r="G22" s="460"/>
      <c r="H22" s="460"/>
      <c r="I22" s="460"/>
      <c r="J22" s="460"/>
      <c r="K22" s="461"/>
      <c r="L22" s="485" t="s">
        <v>102</v>
      </c>
      <c r="M22" s="460"/>
      <c r="N22" s="460"/>
      <c r="O22" s="460"/>
      <c r="P22" s="461"/>
      <c r="Q22" s="470" t="s">
        <v>103</v>
      </c>
      <c r="R22" s="471"/>
      <c r="S22" s="471"/>
      <c r="T22" s="471"/>
      <c r="U22" s="471"/>
      <c r="V22" s="486"/>
      <c r="W22" s="488" t="s">
        <v>104</v>
      </c>
      <c r="X22" s="477"/>
      <c r="Y22" s="478"/>
      <c r="Z22" s="485" t="s">
        <v>0</v>
      </c>
      <c r="AA22" s="460"/>
      <c r="AB22" s="460"/>
      <c r="AC22" s="460"/>
      <c r="AD22" s="460"/>
      <c r="AE22" s="460"/>
      <c r="AF22" s="460"/>
      <c r="AG22" s="461"/>
      <c r="AH22" s="459" t="s">
        <v>105</v>
      </c>
      <c r="AI22" s="460"/>
      <c r="AJ22" s="460"/>
      <c r="AK22" s="460"/>
      <c r="AL22" s="461"/>
      <c r="AM22" s="459" t="s">
        <v>106</v>
      </c>
      <c r="AN22" s="465"/>
      <c r="AO22" s="465"/>
      <c r="AP22" s="465"/>
      <c r="AQ22" s="465"/>
      <c r="AR22" s="466"/>
      <c r="AS22" s="470" t="s">
        <v>103</v>
      </c>
      <c r="AT22" s="471"/>
      <c r="AU22" s="471"/>
      <c r="AV22" s="471"/>
      <c r="AW22" s="471"/>
      <c r="AX22" s="472"/>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392"/>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9"/>
      <c r="C23" s="480"/>
      <c r="D23" s="481"/>
      <c r="E23" s="462"/>
      <c r="F23" s="463"/>
      <c r="G23" s="463"/>
      <c r="H23" s="463"/>
      <c r="I23" s="463"/>
      <c r="J23" s="463"/>
      <c r="K23" s="464"/>
      <c r="L23" s="462"/>
      <c r="M23" s="463"/>
      <c r="N23" s="463"/>
      <c r="O23" s="463"/>
      <c r="P23" s="464"/>
      <c r="Q23" s="473"/>
      <c r="R23" s="474"/>
      <c r="S23" s="474"/>
      <c r="T23" s="474"/>
      <c r="U23" s="474"/>
      <c r="V23" s="487"/>
      <c r="W23" s="489"/>
      <c r="X23" s="480"/>
      <c r="Y23" s="481"/>
      <c r="Z23" s="462"/>
      <c r="AA23" s="463"/>
      <c r="AB23" s="463"/>
      <c r="AC23" s="463"/>
      <c r="AD23" s="463"/>
      <c r="AE23" s="463"/>
      <c r="AF23" s="463"/>
      <c r="AG23" s="464"/>
      <c r="AH23" s="462"/>
      <c r="AI23" s="463"/>
      <c r="AJ23" s="463"/>
      <c r="AK23" s="463"/>
      <c r="AL23" s="464"/>
      <c r="AM23" s="467"/>
      <c r="AN23" s="468"/>
      <c r="AO23" s="468"/>
      <c r="AP23" s="468"/>
      <c r="AQ23" s="468"/>
      <c r="AR23" s="469"/>
      <c r="AS23" s="473"/>
      <c r="AT23" s="474"/>
      <c r="AU23" s="474"/>
      <c r="AV23" s="474"/>
      <c r="AW23" s="474"/>
      <c r="AX23" s="475"/>
      <c r="AY23" s="437" t="s">
        <v>107</v>
      </c>
      <c r="AZ23" s="438"/>
      <c r="BA23" s="438"/>
      <c r="BB23" s="438"/>
      <c r="BC23" s="438"/>
      <c r="BD23" s="438"/>
      <c r="BE23" s="438"/>
      <c r="BF23" s="438"/>
      <c r="BG23" s="438"/>
      <c r="BH23" s="438"/>
      <c r="BI23" s="438"/>
      <c r="BJ23" s="438"/>
      <c r="BK23" s="438"/>
      <c r="BL23" s="438"/>
      <c r="BM23" s="439"/>
      <c r="BN23" s="445">
        <v>6893558</v>
      </c>
      <c r="BO23" s="446"/>
      <c r="BP23" s="446"/>
      <c r="BQ23" s="446"/>
      <c r="BR23" s="446"/>
      <c r="BS23" s="446"/>
      <c r="BT23" s="446"/>
      <c r="BU23" s="447"/>
      <c r="BV23" s="445">
        <v>6772152</v>
      </c>
      <c r="BW23" s="446"/>
      <c r="BX23" s="446"/>
      <c r="BY23" s="446"/>
      <c r="BZ23" s="446"/>
      <c r="CA23" s="446"/>
      <c r="CB23" s="446"/>
      <c r="CC23" s="447"/>
      <c r="CD23" s="392"/>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9"/>
      <c r="C24" s="480"/>
      <c r="D24" s="481"/>
      <c r="E24" s="418" t="s">
        <v>108</v>
      </c>
      <c r="F24" s="419"/>
      <c r="G24" s="419"/>
      <c r="H24" s="419"/>
      <c r="I24" s="419"/>
      <c r="J24" s="419"/>
      <c r="K24" s="420"/>
      <c r="L24" s="421">
        <v>1</v>
      </c>
      <c r="M24" s="422"/>
      <c r="N24" s="422"/>
      <c r="O24" s="422"/>
      <c r="P24" s="423"/>
      <c r="Q24" s="421">
        <v>8290</v>
      </c>
      <c r="R24" s="422"/>
      <c r="S24" s="422"/>
      <c r="T24" s="422"/>
      <c r="U24" s="422"/>
      <c r="V24" s="423"/>
      <c r="W24" s="489"/>
      <c r="X24" s="480"/>
      <c r="Y24" s="481"/>
      <c r="Z24" s="418" t="s">
        <v>109</v>
      </c>
      <c r="AA24" s="419"/>
      <c r="AB24" s="419"/>
      <c r="AC24" s="419"/>
      <c r="AD24" s="419"/>
      <c r="AE24" s="419"/>
      <c r="AF24" s="419"/>
      <c r="AG24" s="420"/>
      <c r="AH24" s="421">
        <v>140</v>
      </c>
      <c r="AI24" s="422"/>
      <c r="AJ24" s="422"/>
      <c r="AK24" s="422"/>
      <c r="AL24" s="423"/>
      <c r="AM24" s="421">
        <v>424340</v>
      </c>
      <c r="AN24" s="422"/>
      <c r="AO24" s="422"/>
      <c r="AP24" s="422"/>
      <c r="AQ24" s="422"/>
      <c r="AR24" s="423"/>
      <c r="AS24" s="421">
        <v>3031</v>
      </c>
      <c r="AT24" s="422"/>
      <c r="AU24" s="422"/>
      <c r="AV24" s="422"/>
      <c r="AW24" s="422"/>
      <c r="AX24" s="424"/>
      <c r="AY24" s="412" t="s">
        <v>110</v>
      </c>
      <c r="AZ24" s="413"/>
      <c r="BA24" s="413"/>
      <c r="BB24" s="413"/>
      <c r="BC24" s="413"/>
      <c r="BD24" s="413"/>
      <c r="BE24" s="413"/>
      <c r="BF24" s="413"/>
      <c r="BG24" s="413"/>
      <c r="BH24" s="413"/>
      <c r="BI24" s="413"/>
      <c r="BJ24" s="413"/>
      <c r="BK24" s="413"/>
      <c r="BL24" s="413"/>
      <c r="BM24" s="414"/>
      <c r="BN24" s="445">
        <v>5080140</v>
      </c>
      <c r="BO24" s="446"/>
      <c r="BP24" s="446"/>
      <c r="BQ24" s="446"/>
      <c r="BR24" s="446"/>
      <c r="BS24" s="446"/>
      <c r="BT24" s="446"/>
      <c r="BU24" s="447"/>
      <c r="BV24" s="445">
        <v>4815763</v>
      </c>
      <c r="BW24" s="446"/>
      <c r="BX24" s="446"/>
      <c r="BY24" s="446"/>
      <c r="BZ24" s="446"/>
      <c r="CA24" s="446"/>
      <c r="CB24" s="446"/>
      <c r="CC24" s="447"/>
      <c r="CD24" s="392"/>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9"/>
      <c r="C25" s="480"/>
      <c r="D25" s="481"/>
      <c r="E25" s="418" t="s">
        <v>111</v>
      </c>
      <c r="F25" s="419"/>
      <c r="G25" s="419"/>
      <c r="H25" s="419"/>
      <c r="I25" s="419"/>
      <c r="J25" s="419"/>
      <c r="K25" s="420"/>
      <c r="L25" s="421">
        <v>1</v>
      </c>
      <c r="M25" s="422"/>
      <c r="N25" s="422"/>
      <c r="O25" s="422"/>
      <c r="P25" s="423"/>
      <c r="Q25" s="421">
        <v>6410</v>
      </c>
      <c r="R25" s="422"/>
      <c r="S25" s="422"/>
      <c r="T25" s="422"/>
      <c r="U25" s="422"/>
      <c r="V25" s="423"/>
      <c r="W25" s="489"/>
      <c r="X25" s="480"/>
      <c r="Y25" s="481"/>
      <c r="Z25" s="418" t="s">
        <v>112</v>
      </c>
      <c r="AA25" s="419"/>
      <c r="AB25" s="419"/>
      <c r="AC25" s="419"/>
      <c r="AD25" s="419"/>
      <c r="AE25" s="419"/>
      <c r="AF25" s="419"/>
      <c r="AG25" s="420"/>
      <c r="AH25" s="421" t="s">
        <v>418</v>
      </c>
      <c r="AI25" s="422"/>
      <c r="AJ25" s="422"/>
      <c r="AK25" s="422"/>
      <c r="AL25" s="423"/>
      <c r="AM25" s="421" t="s">
        <v>418</v>
      </c>
      <c r="AN25" s="422"/>
      <c r="AO25" s="422"/>
      <c r="AP25" s="422"/>
      <c r="AQ25" s="422"/>
      <c r="AR25" s="423"/>
      <c r="AS25" s="421" t="s">
        <v>418</v>
      </c>
      <c r="AT25" s="422"/>
      <c r="AU25" s="422"/>
      <c r="AV25" s="422"/>
      <c r="AW25" s="422"/>
      <c r="AX25" s="424"/>
      <c r="AY25" s="437" t="s">
        <v>113</v>
      </c>
      <c r="AZ25" s="438"/>
      <c r="BA25" s="438"/>
      <c r="BB25" s="438"/>
      <c r="BC25" s="438"/>
      <c r="BD25" s="438"/>
      <c r="BE25" s="438"/>
      <c r="BF25" s="438"/>
      <c r="BG25" s="438"/>
      <c r="BH25" s="438"/>
      <c r="BI25" s="438"/>
      <c r="BJ25" s="438"/>
      <c r="BK25" s="438"/>
      <c r="BL25" s="438"/>
      <c r="BM25" s="439"/>
      <c r="BN25" s="440">
        <v>1896199</v>
      </c>
      <c r="BO25" s="441"/>
      <c r="BP25" s="441"/>
      <c r="BQ25" s="441"/>
      <c r="BR25" s="441"/>
      <c r="BS25" s="441"/>
      <c r="BT25" s="441"/>
      <c r="BU25" s="442"/>
      <c r="BV25" s="440">
        <v>806399</v>
      </c>
      <c r="BW25" s="441"/>
      <c r="BX25" s="441"/>
      <c r="BY25" s="441"/>
      <c r="BZ25" s="441"/>
      <c r="CA25" s="441"/>
      <c r="CB25" s="441"/>
      <c r="CC25" s="442"/>
      <c r="CD25" s="392"/>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9"/>
      <c r="C26" s="480"/>
      <c r="D26" s="481"/>
      <c r="E26" s="418" t="s">
        <v>429</v>
      </c>
      <c r="F26" s="419"/>
      <c r="G26" s="419"/>
      <c r="H26" s="419"/>
      <c r="I26" s="419"/>
      <c r="J26" s="419"/>
      <c r="K26" s="420"/>
      <c r="L26" s="421">
        <v>1</v>
      </c>
      <c r="M26" s="422"/>
      <c r="N26" s="422"/>
      <c r="O26" s="422"/>
      <c r="P26" s="423"/>
      <c r="Q26" s="421">
        <v>5850</v>
      </c>
      <c r="R26" s="422"/>
      <c r="S26" s="422"/>
      <c r="T26" s="422"/>
      <c r="U26" s="422"/>
      <c r="V26" s="423"/>
      <c r="W26" s="489"/>
      <c r="X26" s="480"/>
      <c r="Y26" s="481"/>
      <c r="Z26" s="418" t="s">
        <v>114</v>
      </c>
      <c r="AA26" s="457"/>
      <c r="AB26" s="457"/>
      <c r="AC26" s="457"/>
      <c r="AD26" s="457"/>
      <c r="AE26" s="457"/>
      <c r="AF26" s="457"/>
      <c r="AG26" s="458"/>
      <c r="AH26" s="421">
        <v>5</v>
      </c>
      <c r="AI26" s="422"/>
      <c r="AJ26" s="422"/>
      <c r="AK26" s="422"/>
      <c r="AL26" s="423"/>
      <c r="AM26" s="421">
        <v>14220</v>
      </c>
      <c r="AN26" s="422"/>
      <c r="AO26" s="422"/>
      <c r="AP26" s="422"/>
      <c r="AQ26" s="422"/>
      <c r="AR26" s="423"/>
      <c r="AS26" s="421">
        <v>2844</v>
      </c>
      <c r="AT26" s="422"/>
      <c r="AU26" s="422"/>
      <c r="AV26" s="422"/>
      <c r="AW26" s="422"/>
      <c r="AX26" s="424"/>
      <c r="AY26" s="454" t="s">
        <v>115</v>
      </c>
      <c r="AZ26" s="455"/>
      <c r="BA26" s="455"/>
      <c r="BB26" s="455"/>
      <c r="BC26" s="455"/>
      <c r="BD26" s="455"/>
      <c r="BE26" s="455"/>
      <c r="BF26" s="455"/>
      <c r="BG26" s="455"/>
      <c r="BH26" s="455"/>
      <c r="BI26" s="455"/>
      <c r="BJ26" s="455"/>
      <c r="BK26" s="455"/>
      <c r="BL26" s="455"/>
      <c r="BM26" s="456"/>
      <c r="BN26" s="445" t="s">
        <v>418</v>
      </c>
      <c r="BO26" s="446"/>
      <c r="BP26" s="446"/>
      <c r="BQ26" s="446"/>
      <c r="BR26" s="446"/>
      <c r="BS26" s="446"/>
      <c r="BT26" s="446"/>
      <c r="BU26" s="447"/>
      <c r="BV26" s="445" t="s">
        <v>418</v>
      </c>
      <c r="BW26" s="446"/>
      <c r="BX26" s="446"/>
      <c r="BY26" s="446"/>
      <c r="BZ26" s="446"/>
      <c r="CA26" s="446"/>
      <c r="CB26" s="446"/>
      <c r="CC26" s="447"/>
      <c r="CD26" s="392"/>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9"/>
      <c r="C27" s="480"/>
      <c r="D27" s="481"/>
      <c r="E27" s="418" t="s">
        <v>116</v>
      </c>
      <c r="F27" s="419"/>
      <c r="G27" s="419"/>
      <c r="H27" s="419"/>
      <c r="I27" s="419"/>
      <c r="J27" s="419"/>
      <c r="K27" s="420"/>
      <c r="L27" s="421">
        <v>1</v>
      </c>
      <c r="M27" s="422"/>
      <c r="N27" s="422"/>
      <c r="O27" s="422"/>
      <c r="P27" s="423"/>
      <c r="Q27" s="421">
        <v>3300</v>
      </c>
      <c r="R27" s="422"/>
      <c r="S27" s="422"/>
      <c r="T27" s="422"/>
      <c r="U27" s="422"/>
      <c r="V27" s="423"/>
      <c r="W27" s="489"/>
      <c r="X27" s="480"/>
      <c r="Y27" s="481"/>
      <c r="Z27" s="418" t="s">
        <v>117</v>
      </c>
      <c r="AA27" s="419"/>
      <c r="AB27" s="419"/>
      <c r="AC27" s="419"/>
      <c r="AD27" s="419"/>
      <c r="AE27" s="419"/>
      <c r="AF27" s="419"/>
      <c r="AG27" s="420"/>
      <c r="AH27" s="421">
        <v>6</v>
      </c>
      <c r="AI27" s="422"/>
      <c r="AJ27" s="422"/>
      <c r="AK27" s="422"/>
      <c r="AL27" s="423"/>
      <c r="AM27" s="421">
        <v>21350</v>
      </c>
      <c r="AN27" s="422"/>
      <c r="AO27" s="422"/>
      <c r="AP27" s="422"/>
      <c r="AQ27" s="422"/>
      <c r="AR27" s="423"/>
      <c r="AS27" s="421">
        <v>3558</v>
      </c>
      <c r="AT27" s="422"/>
      <c r="AU27" s="422"/>
      <c r="AV27" s="422"/>
      <c r="AW27" s="422"/>
      <c r="AX27" s="424"/>
      <c r="AY27" s="451" t="s">
        <v>118</v>
      </c>
      <c r="AZ27" s="452"/>
      <c r="BA27" s="452"/>
      <c r="BB27" s="452"/>
      <c r="BC27" s="452"/>
      <c r="BD27" s="452"/>
      <c r="BE27" s="452"/>
      <c r="BF27" s="452"/>
      <c r="BG27" s="452"/>
      <c r="BH27" s="452"/>
      <c r="BI27" s="452"/>
      <c r="BJ27" s="452"/>
      <c r="BK27" s="452"/>
      <c r="BL27" s="452"/>
      <c r="BM27" s="453"/>
      <c r="BN27" s="448">
        <v>253757</v>
      </c>
      <c r="BO27" s="449"/>
      <c r="BP27" s="449"/>
      <c r="BQ27" s="449"/>
      <c r="BR27" s="449"/>
      <c r="BS27" s="449"/>
      <c r="BT27" s="449"/>
      <c r="BU27" s="450"/>
      <c r="BV27" s="448">
        <v>253749</v>
      </c>
      <c r="BW27" s="449"/>
      <c r="BX27" s="449"/>
      <c r="BY27" s="449"/>
      <c r="BZ27" s="449"/>
      <c r="CA27" s="449"/>
      <c r="CB27" s="449"/>
      <c r="CC27" s="450"/>
      <c r="CD27" s="387"/>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9"/>
      <c r="C28" s="480"/>
      <c r="D28" s="481"/>
      <c r="E28" s="418" t="s">
        <v>119</v>
      </c>
      <c r="F28" s="419"/>
      <c r="G28" s="419"/>
      <c r="H28" s="419"/>
      <c r="I28" s="419"/>
      <c r="J28" s="419"/>
      <c r="K28" s="420"/>
      <c r="L28" s="421">
        <v>1</v>
      </c>
      <c r="M28" s="422"/>
      <c r="N28" s="422"/>
      <c r="O28" s="422"/>
      <c r="P28" s="423"/>
      <c r="Q28" s="421">
        <v>2640</v>
      </c>
      <c r="R28" s="422"/>
      <c r="S28" s="422"/>
      <c r="T28" s="422"/>
      <c r="U28" s="422"/>
      <c r="V28" s="423"/>
      <c r="W28" s="489"/>
      <c r="X28" s="480"/>
      <c r="Y28" s="481"/>
      <c r="Z28" s="418" t="s">
        <v>120</v>
      </c>
      <c r="AA28" s="419"/>
      <c r="AB28" s="419"/>
      <c r="AC28" s="419"/>
      <c r="AD28" s="419"/>
      <c r="AE28" s="419"/>
      <c r="AF28" s="419"/>
      <c r="AG28" s="420"/>
      <c r="AH28" s="421" t="s">
        <v>418</v>
      </c>
      <c r="AI28" s="422"/>
      <c r="AJ28" s="422"/>
      <c r="AK28" s="422"/>
      <c r="AL28" s="423"/>
      <c r="AM28" s="421" t="s">
        <v>418</v>
      </c>
      <c r="AN28" s="422"/>
      <c r="AO28" s="422"/>
      <c r="AP28" s="422"/>
      <c r="AQ28" s="422"/>
      <c r="AR28" s="423"/>
      <c r="AS28" s="421" t="s">
        <v>418</v>
      </c>
      <c r="AT28" s="422"/>
      <c r="AU28" s="422"/>
      <c r="AV28" s="422"/>
      <c r="AW28" s="422"/>
      <c r="AX28" s="424"/>
      <c r="AY28" s="428" t="s">
        <v>121</v>
      </c>
      <c r="AZ28" s="429"/>
      <c r="BA28" s="429"/>
      <c r="BB28" s="430"/>
      <c r="BC28" s="437" t="s">
        <v>26</v>
      </c>
      <c r="BD28" s="438"/>
      <c r="BE28" s="438"/>
      <c r="BF28" s="438"/>
      <c r="BG28" s="438"/>
      <c r="BH28" s="438"/>
      <c r="BI28" s="438"/>
      <c r="BJ28" s="438"/>
      <c r="BK28" s="438"/>
      <c r="BL28" s="438"/>
      <c r="BM28" s="439"/>
      <c r="BN28" s="440">
        <v>2168264</v>
      </c>
      <c r="BO28" s="441"/>
      <c r="BP28" s="441"/>
      <c r="BQ28" s="441"/>
      <c r="BR28" s="441"/>
      <c r="BS28" s="441"/>
      <c r="BT28" s="441"/>
      <c r="BU28" s="442"/>
      <c r="BV28" s="440">
        <v>2010069</v>
      </c>
      <c r="BW28" s="441"/>
      <c r="BX28" s="441"/>
      <c r="BY28" s="441"/>
      <c r="BZ28" s="441"/>
      <c r="CA28" s="441"/>
      <c r="CB28" s="441"/>
      <c r="CC28" s="442"/>
      <c r="CD28" s="392"/>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9"/>
      <c r="C29" s="480"/>
      <c r="D29" s="481"/>
      <c r="E29" s="418" t="s">
        <v>122</v>
      </c>
      <c r="F29" s="419"/>
      <c r="G29" s="419"/>
      <c r="H29" s="419"/>
      <c r="I29" s="419"/>
      <c r="J29" s="419"/>
      <c r="K29" s="420"/>
      <c r="L29" s="421">
        <v>14</v>
      </c>
      <c r="M29" s="422"/>
      <c r="N29" s="422"/>
      <c r="O29" s="422"/>
      <c r="P29" s="423"/>
      <c r="Q29" s="421">
        <v>2400</v>
      </c>
      <c r="R29" s="422"/>
      <c r="S29" s="422"/>
      <c r="T29" s="422"/>
      <c r="U29" s="422"/>
      <c r="V29" s="423"/>
      <c r="W29" s="490"/>
      <c r="X29" s="491"/>
      <c r="Y29" s="492"/>
      <c r="Z29" s="418" t="s">
        <v>123</v>
      </c>
      <c r="AA29" s="419"/>
      <c r="AB29" s="419"/>
      <c r="AC29" s="419"/>
      <c r="AD29" s="419"/>
      <c r="AE29" s="419"/>
      <c r="AF29" s="419"/>
      <c r="AG29" s="420"/>
      <c r="AH29" s="421">
        <v>146</v>
      </c>
      <c r="AI29" s="422"/>
      <c r="AJ29" s="422"/>
      <c r="AK29" s="422"/>
      <c r="AL29" s="423"/>
      <c r="AM29" s="421">
        <v>445690</v>
      </c>
      <c r="AN29" s="422"/>
      <c r="AO29" s="422"/>
      <c r="AP29" s="422"/>
      <c r="AQ29" s="422"/>
      <c r="AR29" s="423"/>
      <c r="AS29" s="421">
        <v>3053</v>
      </c>
      <c r="AT29" s="422"/>
      <c r="AU29" s="422"/>
      <c r="AV29" s="422"/>
      <c r="AW29" s="422"/>
      <c r="AX29" s="424"/>
      <c r="AY29" s="431"/>
      <c r="AZ29" s="432"/>
      <c r="BA29" s="432"/>
      <c r="BB29" s="433"/>
      <c r="BC29" s="425" t="s">
        <v>124</v>
      </c>
      <c r="BD29" s="426"/>
      <c r="BE29" s="426"/>
      <c r="BF29" s="426"/>
      <c r="BG29" s="426"/>
      <c r="BH29" s="426"/>
      <c r="BI29" s="426"/>
      <c r="BJ29" s="426"/>
      <c r="BK29" s="426"/>
      <c r="BL29" s="426"/>
      <c r="BM29" s="427"/>
      <c r="BN29" s="445">
        <v>58191</v>
      </c>
      <c r="BO29" s="446"/>
      <c r="BP29" s="446"/>
      <c r="BQ29" s="446"/>
      <c r="BR29" s="446"/>
      <c r="BS29" s="446"/>
      <c r="BT29" s="446"/>
      <c r="BU29" s="447"/>
      <c r="BV29" s="445">
        <v>58185</v>
      </c>
      <c r="BW29" s="446"/>
      <c r="BX29" s="446"/>
      <c r="BY29" s="446"/>
      <c r="BZ29" s="446"/>
      <c r="CA29" s="446"/>
      <c r="CB29" s="446"/>
      <c r="CC29" s="447"/>
      <c r="CD29" s="387"/>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2"/>
      <c r="C30" s="483"/>
      <c r="D30" s="484"/>
      <c r="E30" s="493"/>
      <c r="F30" s="494"/>
      <c r="G30" s="494"/>
      <c r="H30" s="494"/>
      <c r="I30" s="494"/>
      <c r="J30" s="494"/>
      <c r="K30" s="495"/>
      <c r="L30" s="496"/>
      <c r="M30" s="497"/>
      <c r="N30" s="497"/>
      <c r="O30" s="497"/>
      <c r="P30" s="498"/>
      <c r="Q30" s="496"/>
      <c r="R30" s="497"/>
      <c r="S30" s="497"/>
      <c r="T30" s="497"/>
      <c r="U30" s="497"/>
      <c r="V30" s="498"/>
      <c r="W30" s="499" t="s">
        <v>125</v>
      </c>
      <c r="X30" s="500"/>
      <c r="Y30" s="500"/>
      <c r="Z30" s="500"/>
      <c r="AA30" s="500"/>
      <c r="AB30" s="500"/>
      <c r="AC30" s="500"/>
      <c r="AD30" s="500"/>
      <c r="AE30" s="500"/>
      <c r="AF30" s="500"/>
      <c r="AG30" s="501"/>
      <c r="AH30" s="409">
        <v>100.2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28</v>
      </c>
      <c r="BD30" s="413"/>
      <c r="BE30" s="413"/>
      <c r="BF30" s="413"/>
      <c r="BG30" s="413"/>
      <c r="BH30" s="413"/>
      <c r="BI30" s="413"/>
      <c r="BJ30" s="413"/>
      <c r="BK30" s="413"/>
      <c r="BL30" s="413"/>
      <c r="BM30" s="414"/>
      <c r="BN30" s="448">
        <v>2024407</v>
      </c>
      <c r="BO30" s="449"/>
      <c r="BP30" s="449"/>
      <c r="BQ30" s="449"/>
      <c r="BR30" s="449"/>
      <c r="BS30" s="449"/>
      <c r="BT30" s="449"/>
      <c r="BU30" s="450"/>
      <c r="BV30" s="448">
        <v>1990252</v>
      </c>
      <c r="BW30" s="449"/>
      <c r="BX30" s="449"/>
      <c r="BY30" s="449"/>
      <c r="BZ30" s="449"/>
      <c r="CA30" s="449"/>
      <c r="CB30" s="449"/>
      <c r="CC30" s="450"/>
      <c r="CD30" s="390"/>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430</v>
      </c>
      <c r="D32" s="187"/>
      <c r="E32" s="187"/>
      <c r="F32" s="184"/>
      <c r="G32" s="184"/>
      <c r="H32" s="184"/>
      <c r="I32" s="184"/>
      <c r="J32" s="184"/>
      <c r="K32" s="184"/>
      <c r="L32" s="184"/>
      <c r="M32" s="184"/>
      <c r="N32" s="184"/>
      <c r="O32" s="184"/>
      <c r="P32" s="184"/>
      <c r="Q32" s="184"/>
      <c r="R32" s="184"/>
      <c r="S32" s="184"/>
      <c r="T32" s="184"/>
      <c r="U32" s="184" t="s">
        <v>126</v>
      </c>
      <c r="V32" s="184"/>
      <c r="W32" s="184"/>
      <c r="X32" s="184"/>
      <c r="Y32" s="184"/>
      <c r="Z32" s="184"/>
      <c r="AA32" s="184"/>
      <c r="AB32" s="184"/>
      <c r="AC32" s="184"/>
      <c r="AD32" s="184"/>
      <c r="AE32" s="184"/>
      <c r="AF32" s="184"/>
      <c r="AG32" s="184"/>
      <c r="AH32" s="184"/>
      <c r="AI32" s="184"/>
      <c r="AJ32" s="184"/>
      <c r="AK32" s="184"/>
      <c r="AL32" s="184"/>
      <c r="AM32" s="188" t="s">
        <v>127</v>
      </c>
      <c r="AN32" s="184"/>
      <c r="AO32" s="184"/>
      <c r="AP32" s="184"/>
      <c r="AQ32" s="184"/>
      <c r="AR32" s="184"/>
      <c r="AS32" s="188"/>
      <c r="AT32" s="188"/>
      <c r="AU32" s="188"/>
      <c r="AV32" s="188"/>
      <c r="AW32" s="188"/>
      <c r="AX32" s="188"/>
      <c r="AY32" s="188"/>
      <c r="AZ32" s="188"/>
      <c r="BA32" s="188"/>
      <c r="BB32" s="184"/>
      <c r="BC32" s="188"/>
      <c r="BD32" s="184"/>
      <c r="BE32" s="188" t="s">
        <v>128</v>
      </c>
      <c r="BF32" s="184"/>
      <c r="BG32" s="184"/>
      <c r="BH32" s="184"/>
      <c r="BI32" s="184"/>
      <c r="BJ32" s="188"/>
      <c r="BK32" s="188"/>
      <c r="BL32" s="188"/>
      <c r="BM32" s="188"/>
      <c r="BN32" s="188"/>
      <c r="BO32" s="188"/>
      <c r="BP32" s="188"/>
      <c r="BQ32" s="188"/>
      <c r="BR32" s="184"/>
      <c r="BS32" s="184"/>
      <c r="BT32" s="184"/>
      <c r="BU32" s="184"/>
      <c r="BV32" s="184"/>
      <c r="BW32" s="184" t="s">
        <v>129</v>
      </c>
      <c r="BX32" s="184"/>
      <c r="BY32" s="184"/>
      <c r="BZ32" s="184"/>
      <c r="CA32" s="184"/>
      <c r="CB32" s="188"/>
      <c r="CC32" s="188"/>
      <c r="CD32" s="188"/>
      <c r="CE32" s="188"/>
      <c r="CF32" s="188"/>
      <c r="CG32" s="188"/>
      <c r="CH32" s="188"/>
      <c r="CI32" s="188"/>
      <c r="CJ32" s="188"/>
      <c r="CK32" s="188"/>
      <c r="CL32" s="188"/>
      <c r="CM32" s="188"/>
      <c r="CN32" s="188"/>
      <c r="CO32" s="188" t="s">
        <v>130</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08" t="s">
        <v>431</v>
      </c>
      <c r="D33" s="408"/>
      <c r="E33" s="407" t="s">
        <v>432</v>
      </c>
      <c r="F33" s="407"/>
      <c r="G33" s="407"/>
      <c r="H33" s="407"/>
      <c r="I33" s="407"/>
      <c r="J33" s="407"/>
      <c r="K33" s="407"/>
      <c r="L33" s="407"/>
      <c r="M33" s="407"/>
      <c r="N33" s="407"/>
      <c r="O33" s="407"/>
      <c r="P33" s="407"/>
      <c r="Q33" s="407"/>
      <c r="R33" s="407"/>
      <c r="S33" s="407"/>
      <c r="T33" s="388"/>
      <c r="U33" s="408" t="s">
        <v>431</v>
      </c>
      <c r="V33" s="408"/>
      <c r="W33" s="407" t="s">
        <v>432</v>
      </c>
      <c r="X33" s="407"/>
      <c r="Y33" s="407"/>
      <c r="Z33" s="407"/>
      <c r="AA33" s="407"/>
      <c r="AB33" s="407"/>
      <c r="AC33" s="407"/>
      <c r="AD33" s="407"/>
      <c r="AE33" s="407"/>
      <c r="AF33" s="407"/>
      <c r="AG33" s="407"/>
      <c r="AH33" s="407"/>
      <c r="AI33" s="407"/>
      <c r="AJ33" s="407"/>
      <c r="AK33" s="407"/>
      <c r="AL33" s="388"/>
      <c r="AM33" s="408" t="s">
        <v>431</v>
      </c>
      <c r="AN33" s="408"/>
      <c r="AO33" s="407" t="s">
        <v>432</v>
      </c>
      <c r="AP33" s="407"/>
      <c r="AQ33" s="407"/>
      <c r="AR33" s="407"/>
      <c r="AS33" s="407"/>
      <c r="AT33" s="407"/>
      <c r="AU33" s="407"/>
      <c r="AV33" s="407"/>
      <c r="AW33" s="407"/>
      <c r="AX33" s="407"/>
      <c r="AY33" s="407"/>
      <c r="AZ33" s="407"/>
      <c r="BA33" s="407"/>
      <c r="BB33" s="407"/>
      <c r="BC33" s="407"/>
      <c r="BD33" s="391"/>
      <c r="BE33" s="407" t="s">
        <v>131</v>
      </c>
      <c r="BF33" s="407"/>
      <c r="BG33" s="407" t="s">
        <v>132</v>
      </c>
      <c r="BH33" s="407"/>
      <c r="BI33" s="407"/>
      <c r="BJ33" s="407"/>
      <c r="BK33" s="407"/>
      <c r="BL33" s="407"/>
      <c r="BM33" s="407"/>
      <c r="BN33" s="407"/>
      <c r="BO33" s="407"/>
      <c r="BP33" s="407"/>
      <c r="BQ33" s="407"/>
      <c r="BR33" s="407"/>
      <c r="BS33" s="407"/>
      <c r="BT33" s="407"/>
      <c r="BU33" s="407"/>
      <c r="BV33" s="391"/>
      <c r="BW33" s="408" t="s">
        <v>131</v>
      </c>
      <c r="BX33" s="408"/>
      <c r="BY33" s="407" t="s">
        <v>433</v>
      </c>
      <c r="BZ33" s="407"/>
      <c r="CA33" s="407"/>
      <c r="CB33" s="407"/>
      <c r="CC33" s="407"/>
      <c r="CD33" s="407"/>
      <c r="CE33" s="407"/>
      <c r="CF33" s="407"/>
      <c r="CG33" s="407"/>
      <c r="CH33" s="407"/>
      <c r="CI33" s="407"/>
      <c r="CJ33" s="407"/>
      <c r="CK33" s="407"/>
      <c r="CL33" s="407"/>
      <c r="CM33" s="407"/>
      <c r="CN33" s="388"/>
      <c r="CO33" s="408" t="s">
        <v>431</v>
      </c>
      <c r="CP33" s="408"/>
      <c r="CQ33" s="407" t="s">
        <v>133</v>
      </c>
      <c r="CR33" s="407"/>
      <c r="CS33" s="407"/>
      <c r="CT33" s="407"/>
      <c r="CU33" s="407"/>
      <c r="CV33" s="407"/>
      <c r="CW33" s="407"/>
      <c r="CX33" s="407"/>
      <c r="CY33" s="407"/>
      <c r="CZ33" s="407"/>
      <c r="DA33" s="407"/>
      <c r="DB33" s="407"/>
      <c r="DC33" s="407"/>
      <c r="DD33" s="407"/>
      <c r="DE33" s="407"/>
      <c r="DF33" s="388"/>
      <c r="DG33" s="406" t="s">
        <v>434</v>
      </c>
      <c r="DH33" s="406"/>
      <c r="DI33" s="389"/>
      <c r="DJ33" s="165"/>
      <c r="DK33" s="165"/>
      <c r="DL33" s="165"/>
      <c r="DM33" s="165"/>
      <c r="DN33" s="165"/>
      <c r="DO33" s="165"/>
    </row>
    <row r="34" spans="1:119" ht="32.25" customHeight="1">
      <c r="A34" s="166"/>
      <c r="B34" s="186"/>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87"/>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87"/>
      <c r="AM34" s="404">
        <f>IF(AO34="","",MAX(C34:D43,U34:V43)+1)</f>
        <v>6</v>
      </c>
      <c r="AN34" s="404"/>
      <c r="AO34" s="403" t="str">
        <f>IF('各会計、関係団体の財政状況及び健全化判断比率'!B31="","",'各会計、関係団体の財政状況及び健全化判断比率'!B31)</f>
        <v>水道事業</v>
      </c>
      <c r="AP34" s="403"/>
      <c r="AQ34" s="403"/>
      <c r="AR34" s="403"/>
      <c r="AS34" s="403"/>
      <c r="AT34" s="403"/>
      <c r="AU34" s="403"/>
      <c r="AV34" s="403"/>
      <c r="AW34" s="403"/>
      <c r="AX34" s="403"/>
      <c r="AY34" s="403"/>
      <c r="AZ34" s="403"/>
      <c r="BA34" s="403"/>
      <c r="BB34" s="403"/>
      <c r="BC34" s="403"/>
      <c r="BD34" s="187"/>
      <c r="BE34" s="404">
        <f>IF(BG34="","",MAX(C34:D43,U34:V43,AM34:AN43)+1)</f>
        <v>8</v>
      </c>
      <c r="BF34" s="404"/>
      <c r="BG34" s="403" t="str">
        <f>IF('各会計、関係団体の財政状況及び健全化判断比率'!B33="","",'各会計、関係団体の財政状況及び健全化判断比率'!B33)</f>
        <v>公共下水道事業</v>
      </c>
      <c r="BH34" s="403"/>
      <c r="BI34" s="403"/>
      <c r="BJ34" s="403"/>
      <c r="BK34" s="403"/>
      <c r="BL34" s="403"/>
      <c r="BM34" s="403"/>
      <c r="BN34" s="403"/>
      <c r="BO34" s="403"/>
      <c r="BP34" s="403"/>
      <c r="BQ34" s="403"/>
      <c r="BR34" s="403"/>
      <c r="BS34" s="403"/>
      <c r="BT34" s="403"/>
      <c r="BU34" s="403"/>
      <c r="BV34" s="187"/>
      <c r="BW34" s="404">
        <f>IF(BY34="","",MAX(C34:D43,U34:V43,AM34:AN43,BE34:BF43)+1)</f>
        <v>10</v>
      </c>
      <c r="BX34" s="404"/>
      <c r="BY34" s="403" t="str">
        <f>IF('各会計、関係団体の財政状況及び健全化判断比率'!B68="","",'各会計、関係団体の財政状況及び健全化判断比率'!B68)</f>
        <v>福島県後期高齢者連合　一般会計</v>
      </c>
      <c r="BZ34" s="403"/>
      <c r="CA34" s="403"/>
      <c r="CB34" s="403"/>
      <c r="CC34" s="403"/>
      <c r="CD34" s="403"/>
      <c r="CE34" s="403"/>
      <c r="CF34" s="403"/>
      <c r="CG34" s="403"/>
      <c r="CH34" s="403"/>
      <c r="CI34" s="403"/>
      <c r="CJ34" s="403"/>
      <c r="CK34" s="403"/>
      <c r="CL34" s="403"/>
      <c r="CM34" s="403"/>
      <c r="CN34" s="187"/>
      <c r="CO34" s="404">
        <f>IF(CQ34="","",MAX(C34:D43,U34:V43,AM34:AN43,BE34:BF43,BW34:BX43)+1)</f>
        <v>19</v>
      </c>
      <c r="CP34" s="404"/>
      <c r="CQ34" s="403" t="str">
        <f>IF('各会計、関係団体の財政状況及び健全化判断比率'!BS7="","",'各会計、関係団体の財政状況及び健全化判断比率'!BS7)</f>
        <v>白河地方土地開発公社</v>
      </c>
      <c r="CR34" s="403"/>
      <c r="CS34" s="403"/>
      <c r="CT34" s="403"/>
      <c r="CU34" s="403"/>
      <c r="CV34" s="403"/>
      <c r="CW34" s="403"/>
      <c r="CX34" s="403"/>
      <c r="CY34" s="403"/>
      <c r="CZ34" s="403"/>
      <c r="DA34" s="403"/>
      <c r="DB34" s="403"/>
      <c r="DC34" s="403"/>
      <c r="DD34" s="403"/>
      <c r="DE34" s="403"/>
      <c r="DF34" s="184"/>
      <c r="DG34" s="405" t="str">
        <f>IF('各会計、関係団体の財政状況及び健全化判断比率'!BR7="","",'各会計、関係団体の財政状況及び健全化判断比率'!BR7)</f>
        <v>○</v>
      </c>
      <c r="DH34" s="405"/>
      <c r="DI34" s="389"/>
      <c r="DJ34" s="165"/>
      <c r="DK34" s="165"/>
      <c r="DL34" s="165"/>
      <c r="DM34" s="165"/>
      <c r="DN34" s="165"/>
      <c r="DO34" s="165"/>
    </row>
    <row r="35" spans="1:119" ht="32.25" customHeight="1">
      <c r="A35" s="166"/>
      <c r="B35" s="186"/>
      <c r="C35" s="404">
        <f>IF(E35="","",C34+1)</f>
        <v>2</v>
      </c>
      <c r="D35" s="404"/>
      <c r="E35" s="403" t="str">
        <f>IF('各会計、関係団体の財政状況及び健全化判断比率'!B8="","",'各会計、関係団体の財政状況及び健全化判断比率'!B8)</f>
        <v>墓地特別会計</v>
      </c>
      <c r="F35" s="403"/>
      <c r="G35" s="403"/>
      <c r="H35" s="403"/>
      <c r="I35" s="403"/>
      <c r="J35" s="403"/>
      <c r="K35" s="403"/>
      <c r="L35" s="403"/>
      <c r="M35" s="403"/>
      <c r="N35" s="403"/>
      <c r="O35" s="403"/>
      <c r="P35" s="403"/>
      <c r="Q35" s="403"/>
      <c r="R35" s="403"/>
      <c r="S35" s="403"/>
      <c r="T35" s="187"/>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87"/>
      <c r="AM35" s="404">
        <f t="shared" ref="AM35:AM43" si="0">IF(AO35="","",AM34+1)</f>
        <v>7</v>
      </c>
      <c r="AN35" s="404"/>
      <c r="AO35" s="403" t="str">
        <f>IF('各会計、関係団体の財政状況及び健全化判断比率'!B32="","",'各会計、関係団体の財政状況及び健全化判断比率'!B32)</f>
        <v>工業用水道事業</v>
      </c>
      <c r="AP35" s="403"/>
      <c r="AQ35" s="403"/>
      <c r="AR35" s="403"/>
      <c r="AS35" s="403"/>
      <c r="AT35" s="403"/>
      <c r="AU35" s="403"/>
      <c r="AV35" s="403"/>
      <c r="AW35" s="403"/>
      <c r="AX35" s="403"/>
      <c r="AY35" s="403"/>
      <c r="AZ35" s="403"/>
      <c r="BA35" s="403"/>
      <c r="BB35" s="403"/>
      <c r="BC35" s="403"/>
      <c r="BD35" s="187"/>
      <c r="BE35" s="404">
        <f t="shared" ref="BE35:BE43" si="1">IF(BG35="","",BE34+1)</f>
        <v>9</v>
      </c>
      <c r="BF35" s="404"/>
      <c r="BG35" s="403" t="str">
        <f>IF('各会計、関係団体の財政状況及び健全化判断比率'!B34="","",'各会計、関係団体の財政状況及び健全化判断比率'!B34)</f>
        <v>農業集落排水事業</v>
      </c>
      <c r="BH35" s="403"/>
      <c r="BI35" s="403"/>
      <c r="BJ35" s="403"/>
      <c r="BK35" s="403"/>
      <c r="BL35" s="403"/>
      <c r="BM35" s="403"/>
      <c r="BN35" s="403"/>
      <c r="BO35" s="403"/>
      <c r="BP35" s="403"/>
      <c r="BQ35" s="403"/>
      <c r="BR35" s="403"/>
      <c r="BS35" s="403"/>
      <c r="BT35" s="403"/>
      <c r="BU35" s="403"/>
      <c r="BV35" s="187"/>
      <c r="BW35" s="404">
        <f t="shared" ref="BW35:BW43" si="2">IF(BY35="","",BW34+1)</f>
        <v>11</v>
      </c>
      <c r="BX35" s="404"/>
      <c r="BY35" s="403" t="str">
        <f>IF('各会計、関係団体の財政状況及び健全化判断比率'!B69="","",'各会計、関係団体の財政状況及び健全化判断比率'!B69)</f>
        <v>福島県後期高齢者連合　後期高齢者医療特別会計</v>
      </c>
      <c r="BZ35" s="403"/>
      <c r="CA35" s="403"/>
      <c r="CB35" s="403"/>
      <c r="CC35" s="403"/>
      <c r="CD35" s="403"/>
      <c r="CE35" s="403"/>
      <c r="CF35" s="403"/>
      <c r="CG35" s="403"/>
      <c r="CH35" s="403"/>
      <c r="CI35" s="403"/>
      <c r="CJ35" s="403"/>
      <c r="CK35" s="403"/>
      <c r="CL35" s="403"/>
      <c r="CM35" s="403"/>
      <c r="CN35" s="187"/>
      <c r="CO35" s="404">
        <f t="shared" ref="CO35:CO43" si="3">IF(CQ35="","",CO34+1)</f>
        <v>20</v>
      </c>
      <c r="CP35" s="404"/>
      <c r="CQ35" s="403" t="str">
        <f>IF('各会計、関係団体の財政状況及び健全化判断比率'!BS8="","",'各会計、関係団体の財政状況及び健全化判断比率'!BS8)</f>
        <v>新甲子温泉開発㈱</v>
      </c>
      <c r="CR35" s="403"/>
      <c r="CS35" s="403"/>
      <c r="CT35" s="403"/>
      <c r="CU35" s="403"/>
      <c r="CV35" s="403"/>
      <c r="CW35" s="403"/>
      <c r="CX35" s="403"/>
      <c r="CY35" s="403"/>
      <c r="CZ35" s="403"/>
      <c r="DA35" s="403"/>
      <c r="DB35" s="403"/>
      <c r="DC35" s="403"/>
      <c r="DD35" s="403"/>
      <c r="DE35" s="403"/>
      <c r="DF35" s="184"/>
      <c r="DG35" s="405" t="str">
        <f>IF('各会計、関係団体の財政状況及び健全化判断比率'!BR8="","",'各会計、関係団体の財政状況及び健全化判断比率'!BR8)</f>
        <v/>
      </c>
      <c r="DH35" s="405"/>
      <c r="DI35" s="389"/>
      <c r="DJ35" s="165"/>
      <c r="DK35" s="165"/>
      <c r="DL35" s="165"/>
      <c r="DM35" s="165"/>
      <c r="DN35" s="165"/>
      <c r="DO35" s="165"/>
    </row>
    <row r="36" spans="1:119" ht="32.25" customHeight="1">
      <c r="A36" s="166"/>
      <c r="B36" s="186"/>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87"/>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87"/>
      <c r="AM36" s="404" t="str">
        <f t="shared" si="0"/>
        <v/>
      </c>
      <c r="AN36" s="404"/>
      <c r="AO36" s="403"/>
      <c r="AP36" s="403"/>
      <c r="AQ36" s="403"/>
      <c r="AR36" s="403"/>
      <c r="AS36" s="403"/>
      <c r="AT36" s="403"/>
      <c r="AU36" s="403"/>
      <c r="AV36" s="403"/>
      <c r="AW36" s="403"/>
      <c r="AX36" s="403"/>
      <c r="AY36" s="403"/>
      <c r="AZ36" s="403"/>
      <c r="BA36" s="403"/>
      <c r="BB36" s="403"/>
      <c r="BC36" s="403"/>
      <c r="BD36" s="187"/>
      <c r="BE36" s="404" t="str">
        <f t="shared" si="1"/>
        <v/>
      </c>
      <c r="BF36" s="404"/>
      <c r="BG36" s="403"/>
      <c r="BH36" s="403"/>
      <c r="BI36" s="403"/>
      <c r="BJ36" s="403"/>
      <c r="BK36" s="403"/>
      <c r="BL36" s="403"/>
      <c r="BM36" s="403"/>
      <c r="BN36" s="403"/>
      <c r="BO36" s="403"/>
      <c r="BP36" s="403"/>
      <c r="BQ36" s="403"/>
      <c r="BR36" s="403"/>
      <c r="BS36" s="403"/>
      <c r="BT36" s="403"/>
      <c r="BU36" s="403"/>
      <c r="BV36" s="187"/>
      <c r="BW36" s="404">
        <f t="shared" si="2"/>
        <v>12</v>
      </c>
      <c r="BX36" s="404"/>
      <c r="BY36" s="403" t="str">
        <f>IF('各会計、関係団体の財政状況及び健全化判断比率'!B70="","",'各会計、関係団体の財政状況及び健全化判断比率'!B70)</f>
        <v>福島県市町村総合事務組合　一般会計</v>
      </c>
      <c r="BZ36" s="403"/>
      <c r="CA36" s="403"/>
      <c r="CB36" s="403"/>
      <c r="CC36" s="403"/>
      <c r="CD36" s="403"/>
      <c r="CE36" s="403"/>
      <c r="CF36" s="403"/>
      <c r="CG36" s="403"/>
      <c r="CH36" s="403"/>
      <c r="CI36" s="403"/>
      <c r="CJ36" s="403"/>
      <c r="CK36" s="403"/>
      <c r="CL36" s="403"/>
      <c r="CM36" s="403"/>
      <c r="CN36" s="187"/>
      <c r="CO36" s="404">
        <f t="shared" si="3"/>
        <v>21</v>
      </c>
      <c r="CP36" s="404"/>
      <c r="CQ36" s="403" t="str">
        <f>IF('各会計、関係団体の財政状況及び健全化判断比率'!BS9="","",'各会計、関係団体の財政状況及び健全化判断比率'!BS9)</f>
        <v>一般社団法人西郷村農業公社</v>
      </c>
      <c r="CR36" s="403"/>
      <c r="CS36" s="403"/>
      <c r="CT36" s="403"/>
      <c r="CU36" s="403"/>
      <c r="CV36" s="403"/>
      <c r="CW36" s="403"/>
      <c r="CX36" s="403"/>
      <c r="CY36" s="403"/>
      <c r="CZ36" s="403"/>
      <c r="DA36" s="403"/>
      <c r="DB36" s="403"/>
      <c r="DC36" s="403"/>
      <c r="DD36" s="403"/>
      <c r="DE36" s="403"/>
      <c r="DF36" s="184"/>
      <c r="DG36" s="405" t="str">
        <f>IF('各会計、関係団体の財政状況及び健全化判断比率'!BR9="","",'各会計、関係団体の財政状況及び健全化判断比率'!BR9)</f>
        <v/>
      </c>
      <c r="DH36" s="405"/>
      <c r="DI36" s="389"/>
      <c r="DJ36" s="165"/>
      <c r="DK36" s="165"/>
      <c r="DL36" s="165"/>
      <c r="DM36" s="165"/>
      <c r="DN36" s="165"/>
      <c r="DO36" s="165"/>
    </row>
    <row r="37" spans="1:119" ht="32.25" customHeight="1">
      <c r="A37" s="166"/>
      <c r="B37" s="186"/>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7"/>
      <c r="U37" s="404" t="str">
        <f t="shared" si="4"/>
        <v/>
      </c>
      <c r="V37" s="404"/>
      <c r="W37" s="403"/>
      <c r="X37" s="403"/>
      <c r="Y37" s="403"/>
      <c r="Z37" s="403"/>
      <c r="AA37" s="403"/>
      <c r="AB37" s="403"/>
      <c r="AC37" s="403"/>
      <c r="AD37" s="403"/>
      <c r="AE37" s="403"/>
      <c r="AF37" s="403"/>
      <c r="AG37" s="403"/>
      <c r="AH37" s="403"/>
      <c r="AI37" s="403"/>
      <c r="AJ37" s="403"/>
      <c r="AK37" s="403"/>
      <c r="AL37" s="187"/>
      <c r="AM37" s="404" t="str">
        <f t="shared" si="0"/>
        <v/>
      </c>
      <c r="AN37" s="404"/>
      <c r="AO37" s="403"/>
      <c r="AP37" s="403"/>
      <c r="AQ37" s="403"/>
      <c r="AR37" s="403"/>
      <c r="AS37" s="403"/>
      <c r="AT37" s="403"/>
      <c r="AU37" s="403"/>
      <c r="AV37" s="403"/>
      <c r="AW37" s="403"/>
      <c r="AX37" s="403"/>
      <c r="AY37" s="403"/>
      <c r="AZ37" s="403"/>
      <c r="BA37" s="403"/>
      <c r="BB37" s="403"/>
      <c r="BC37" s="403"/>
      <c r="BD37" s="187"/>
      <c r="BE37" s="404" t="str">
        <f t="shared" si="1"/>
        <v/>
      </c>
      <c r="BF37" s="404"/>
      <c r="BG37" s="403"/>
      <c r="BH37" s="403"/>
      <c r="BI37" s="403"/>
      <c r="BJ37" s="403"/>
      <c r="BK37" s="403"/>
      <c r="BL37" s="403"/>
      <c r="BM37" s="403"/>
      <c r="BN37" s="403"/>
      <c r="BO37" s="403"/>
      <c r="BP37" s="403"/>
      <c r="BQ37" s="403"/>
      <c r="BR37" s="403"/>
      <c r="BS37" s="403"/>
      <c r="BT37" s="403"/>
      <c r="BU37" s="403"/>
      <c r="BV37" s="187"/>
      <c r="BW37" s="404">
        <f t="shared" si="2"/>
        <v>13</v>
      </c>
      <c r="BX37" s="404"/>
      <c r="BY37" s="403" t="str">
        <f>IF('各会計、関係団体の財政状況及び健全化判断比率'!B71="","",'各会計、関係団体の財政状況及び健全化判断比率'!B71)</f>
        <v>福島県市町村総合事務組合　消防補償等特別会計</v>
      </c>
      <c r="BZ37" s="403"/>
      <c r="CA37" s="403"/>
      <c r="CB37" s="403"/>
      <c r="CC37" s="403"/>
      <c r="CD37" s="403"/>
      <c r="CE37" s="403"/>
      <c r="CF37" s="403"/>
      <c r="CG37" s="403"/>
      <c r="CH37" s="403"/>
      <c r="CI37" s="403"/>
      <c r="CJ37" s="403"/>
      <c r="CK37" s="403"/>
      <c r="CL37" s="403"/>
      <c r="CM37" s="403"/>
      <c r="CN37" s="187"/>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4"/>
      <c r="DG37" s="405" t="str">
        <f>IF('各会計、関係団体の財政状況及び健全化判断比率'!BR10="","",'各会計、関係団体の財政状況及び健全化判断比率'!BR10)</f>
        <v/>
      </c>
      <c r="DH37" s="405"/>
      <c r="DI37" s="389"/>
      <c r="DJ37" s="165"/>
      <c r="DK37" s="165"/>
      <c r="DL37" s="165"/>
      <c r="DM37" s="165"/>
      <c r="DN37" s="165"/>
      <c r="DO37" s="165"/>
    </row>
    <row r="38" spans="1:119" ht="32.25" customHeight="1">
      <c r="A38" s="166"/>
      <c r="B38" s="186"/>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7"/>
      <c r="U38" s="404" t="str">
        <f t="shared" si="4"/>
        <v/>
      </c>
      <c r="V38" s="404"/>
      <c r="W38" s="403"/>
      <c r="X38" s="403"/>
      <c r="Y38" s="403"/>
      <c r="Z38" s="403"/>
      <c r="AA38" s="403"/>
      <c r="AB38" s="403"/>
      <c r="AC38" s="403"/>
      <c r="AD38" s="403"/>
      <c r="AE38" s="403"/>
      <c r="AF38" s="403"/>
      <c r="AG38" s="403"/>
      <c r="AH38" s="403"/>
      <c r="AI38" s="403"/>
      <c r="AJ38" s="403"/>
      <c r="AK38" s="403"/>
      <c r="AL38" s="187"/>
      <c r="AM38" s="404" t="str">
        <f t="shared" si="0"/>
        <v/>
      </c>
      <c r="AN38" s="404"/>
      <c r="AO38" s="403"/>
      <c r="AP38" s="403"/>
      <c r="AQ38" s="403"/>
      <c r="AR38" s="403"/>
      <c r="AS38" s="403"/>
      <c r="AT38" s="403"/>
      <c r="AU38" s="403"/>
      <c r="AV38" s="403"/>
      <c r="AW38" s="403"/>
      <c r="AX38" s="403"/>
      <c r="AY38" s="403"/>
      <c r="AZ38" s="403"/>
      <c r="BA38" s="403"/>
      <c r="BB38" s="403"/>
      <c r="BC38" s="403"/>
      <c r="BD38" s="187"/>
      <c r="BE38" s="404" t="str">
        <f t="shared" si="1"/>
        <v/>
      </c>
      <c r="BF38" s="404"/>
      <c r="BG38" s="403"/>
      <c r="BH38" s="403"/>
      <c r="BI38" s="403"/>
      <c r="BJ38" s="403"/>
      <c r="BK38" s="403"/>
      <c r="BL38" s="403"/>
      <c r="BM38" s="403"/>
      <c r="BN38" s="403"/>
      <c r="BO38" s="403"/>
      <c r="BP38" s="403"/>
      <c r="BQ38" s="403"/>
      <c r="BR38" s="403"/>
      <c r="BS38" s="403"/>
      <c r="BT38" s="403"/>
      <c r="BU38" s="403"/>
      <c r="BV38" s="187"/>
      <c r="BW38" s="404">
        <f t="shared" si="2"/>
        <v>14</v>
      </c>
      <c r="BX38" s="404"/>
      <c r="BY38" s="403" t="str">
        <f>IF('各会計、関係団体の財政状況及び健全化判断比率'!B72="","",'各会計、関係団体の財政状況及び健全化判断比率'!B72)</f>
        <v>福島県市町村総合事務組合　消防賞じゅつ金特別会計</v>
      </c>
      <c r="BZ38" s="403"/>
      <c r="CA38" s="403"/>
      <c r="CB38" s="403"/>
      <c r="CC38" s="403"/>
      <c r="CD38" s="403"/>
      <c r="CE38" s="403"/>
      <c r="CF38" s="403"/>
      <c r="CG38" s="403"/>
      <c r="CH38" s="403"/>
      <c r="CI38" s="403"/>
      <c r="CJ38" s="403"/>
      <c r="CK38" s="403"/>
      <c r="CL38" s="403"/>
      <c r="CM38" s="403"/>
      <c r="CN38" s="187"/>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4"/>
      <c r="DG38" s="405" t="str">
        <f>IF('各会計、関係団体の財政状況及び健全化判断比率'!BR11="","",'各会計、関係団体の財政状況及び健全化判断比率'!BR11)</f>
        <v/>
      </c>
      <c r="DH38" s="405"/>
      <c r="DI38" s="389"/>
      <c r="DJ38" s="165"/>
      <c r="DK38" s="165"/>
      <c r="DL38" s="165"/>
      <c r="DM38" s="165"/>
      <c r="DN38" s="165"/>
      <c r="DO38" s="165"/>
    </row>
    <row r="39" spans="1:119" ht="32.25" customHeight="1">
      <c r="A39" s="166"/>
      <c r="B39" s="186"/>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7"/>
      <c r="U39" s="404" t="str">
        <f t="shared" si="4"/>
        <v/>
      </c>
      <c r="V39" s="404"/>
      <c r="W39" s="403"/>
      <c r="X39" s="403"/>
      <c r="Y39" s="403"/>
      <c r="Z39" s="403"/>
      <c r="AA39" s="403"/>
      <c r="AB39" s="403"/>
      <c r="AC39" s="403"/>
      <c r="AD39" s="403"/>
      <c r="AE39" s="403"/>
      <c r="AF39" s="403"/>
      <c r="AG39" s="403"/>
      <c r="AH39" s="403"/>
      <c r="AI39" s="403"/>
      <c r="AJ39" s="403"/>
      <c r="AK39" s="403"/>
      <c r="AL39" s="187"/>
      <c r="AM39" s="404" t="str">
        <f t="shared" si="0"/>
        <v/>
      </c>
      <c r="AN39" s="404"/>
      <c r="AO39" s="403"/>
      <c r="AP39" s="403"/>
      <c r="AQ39" s="403"/>
      <c r="AR39" s="403"/>
      <c r="AS39" s="403"/>
      <c r="AT39" s="403"/>
      <c r="AU39" s="403"/>
      <c r="AV39" s="403"/>
      <c r="AW39" s="403"/>
      <c r="AX39" s="403"/>
      <c r="AY39" s="403"/>
      <c r="AZ39" s="403"/>
      <c r="BA39" s="403"/>
      <c r="BB39" s="403"/>
      <c r="BC39" s="403"/>
      <c r="BD39" s="187"/>
      <c r="BE39" s="404" t="str">
        <f t="shared" si="1"/>
        <v/>
      </c>
      <c r="BF39" s="404"/>
      <c r="BG39" s="403"/>
      <c r="BH39" s="403"/>
      <c r="BI39" s="403"/>
      <c r="BJ39" s="403"/>
      <c r="BK39" s="403"/>
      <c r="BL39" s="403"/>
      <c r="BM39" s="403"/>
      <c r="BN39" s="403"/>
      <c r="BO39" s="403"/>
      <c r="BP39" s="403"/>
      <c r="BQ39" s="403"/>
      <c r="BR39" s="403"/>
      <c r="BS39" s="403"/>
      <c r="BT39" s="403"/>
      <c r="BU39" s="403"/>
      <c r="BV39" s="187"/>
      <c r="BW39" s="404">
        <f t="shared" si="2"/>
        <v>15</v>
      </c>
      <c r="BX39" s="404"/>
      <c r="BY39" s="403" t="str">
        <f>IF('各会計、関係団体の財政状況及び健全化判断比率'!B73="","",'各会計、関係団体の財政状況及び健全化判断比率'!B73)</f>
        <v>福島県市町村総合事務組合　非常勤職員公務災害補償特別会計</v>
      </c>
      <c r="BZ39" s="403"/>
      <c r="CA39" s="403"/>
      <c r="CB39" s="403"/>
      <c r="CC39" s="403"/>
      <c r="CD39" s="403"/>
      <c r="CE39" s="403"/>
      <c r="CF39" s="403"/>
      <c r="CG39" s="403"/>
      <c r="CH39" s="403"/>
      <c r="CI39" s="403"/>
      <c r="CJ39" s="403"/>
      <c r="CK39" s="403"/>
      <c r="CL39" s="403"/>
      <c r="CM39" s="403"/>
      <c r="CN39" s="187"/>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4"/>
      <c r="DG39" s="405" t="str">
        <f>IF('各会計、関係団体の財政状況及び健全化判断比率'!BR12="","",'各会計、関係団体の財政状況及び健全化判断比率'!BR12)</f>
        <v/>
      </c>
      <c r="DH39" s="405"/>
      <c r="DI39" s="389"/>
      <c r="DJ39" s="165"/>
      <c r="DK39" s="165"/>
      <c r="DL39" s="165"/>
      <c r="DM39" s="165"/>
      <c r="DN39" s="165"/>
      <c r="DO39" s="165"/>
    </row>
    <row r="40" spans="1:119" ht="32.25" customHeight="1">
      <c r="A40" s="166"/>
      <c r="B40" s="186"/>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7"/>
      <c r="U40" s="404" t="str">
        <f t="shared" si="4"/>
        <v/>
      </c>
      <c r="V40" s="404"/>
      <c r="W40" s="403"/>
      <c r="X40" s="403"/>
      <c r="Y40" s="403"/>
      <c r="Z40" s="403"/>
      <c r="AA40" s="403"/>
      <c r="AB40" s="403"/>
      <c r="AC40" s="403"/>
      <c r="AD40" s="403"/>
      <c r="AE40" s="403"/>
      <c r="AF40" s="403"/>
      <c r="AG40" s="403"/>
      <c r="AH40" s="403"/>
      <c r="AI40" s="403"/>
      <c r="AJ40" s="403"/>
      <c r="AK40" s="403"/>
      <c r="AL40" s="187"/>
      <c r="AM40" s="404" t="str">
        <f t="shared" si="0"/>
        <v/>
      </c>
      <c r="AN40" s="404"/>
      <c r="AO40" s="403"/>
      <c r="AP40" s="403"/>
      <c r="AQ40" s="403"/>
      <c r="AR40" s="403"/>
      <c r="AS40" s="403"/>
      <c r="AT40" s="403"/>
      <c r="AU40" s="403"/>
      <c r="AV40" s="403"/>
      <c r="AW40" s="403"/>
      <c r="AX40" s="403"/>
      <c r="AY40" s="403"/>
      <c r="AZ40" s="403"/>
      <c r="BA40" s="403"/>
      <c r="BB40" s="403"/>
      <c r="BC40" s="403"/>
      <c r="BD40" s="187"/>
      <c r="BE40" s="404" t="str">
        <f t="shared" si="1"/>
        <v/>
      </c>
      <c r="BF40" s="404"/>
      <c r="BG40" s="403"/>
      <c r="BH40" s="403"/>
      <c r="BI40" s="403"/>
      <c r="BJ40" s="403"/>
      <c r="BK40" s="403"/>
      <c r="BL40" s="403"/>
      <c r="BM40" s="403"/>
      <c r="BN40" s="403"/>
      <c r="BO40" s="403"/>
      <c r="BP40" s="403"/>
      <c r="BQ40" s="403"/>
      <c r="BR40" s="403"/>
      <c r="BS40" s="403"/>
      <c r="BT40" s="403"/>
      <c r="BU40" s="403"/>
      <c r="BV40" s="187"/>
      <c r="BW40" s="404">
        <f t="shared" si="2"/>
        <v>16</v>
      </c>
      <c r="BX40" s="404"/>
      <c r="BY40" s="403" t="str">
        <f>IF('各会計、関係団体の財政状況及び健全化判断比率'!B74="","",'各会計、関係団体の財政状況及び健全化判断比率'!B74)</f>
        <v>福島県市町村総合事務組合　自治会館管理特別会計</v>
      </c>
      <c r="BZ40" s="403"/>
      <c r="CA40" s="403"/>
      <c r="CB40" s="403"/>
      <c r="CC40" s="403"/>
      <c r="CD40" s="403"/>
      <c r="CE40" s="403"/>
      <c r="CF40" s="403"/>
      <c r="CG40" s="403"/>
      <c r="CH40" s="403"/>
      <c r="CI40" s="403"/>
      <c r="CJ40" s="403"/>
      <c r="CK40" s="403"/>
      <c r="CL40" s="403"/>
      <c r="CM40" s="403"/>
      <c r="CN40" s="187"/>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4"/>
      <c r="DG40" s="405" t="str">
        <f>IF('各会計、関係団体の財政状況及び健全化判断比率'!BR13="","",'各会計、関係団体の財政状況及び健全化判断比率'!BR13)</f>
        <v/>
      </c>
      <c r="DH40" s="405"/>
      <c r="DI40" s="389"/>
      <c r="DJ40" s="165"/>
      <c r="DK40" s="165"/>
      <c r="DL40" s="165"/>
      <c r="DM40" s="165"/>
      <c r="DN40" s="165"/>
      <c r="DO40" s="165"/>
    </row>
    <row r="41" spans="1:119" ht="32.25" customHeight="1">
      <c r="A41" s="166"/>
      <c r="B41" s="186"/>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7"/>
      <c r="U41" s="404" t="str">
        <f t="shared" si="4"/>
        <v/>
      </c>
      <c r="V41" s="404"/>
      <c r="W41" s="403"/>
      <c r="X41" s="403"/>
      <c r="Y41" s="403"/>
      <c r="Z41" s="403"/>
      <c r="AA41" s="403"/>
      <c r="AB41" s="403"/>
      <c r="AC41" s="403"/>
      <c r="AD41" s="403"/>
      <c r="AE41" s="403"/>
      <c r="AF41" s="403"/>
      <c r="AG41" s="403"/>
      <c r="AH41" s="403"/>
      <c r="AI41" s="403"/>
      <c r="AJ41" s="403"/>
      <c r="AK41" s="403"/>
      <c r="AL41" s="187"/>
      <c r="AM41" s="404" t="str">
        <f t="shared" si="0"/>
        <v/>
      </c>
      <c r="AN41" s="404"/>
      <c r="AO41" s="403"/>
      <c r="AP41" s="403"/>
      <c r="AQ41" s="403"/>
      <c r="AR41" s="403"/>
      <c r="AS41" s="403"/>
      <c r="AT41" s="403"/>
      <c r="AU41" s="403"/>
      <c r="AV41" s="403"/>
      <c r="AW41" s="403"/>
      <c r="AX41" s="403"/>
      <c r="AY41" s="403"/>
      <c r="AZ41" s="403"/>
      <c r="BA41" s="403"/>
      <c r="BB41" s="403"/>
      <c r="BC41" s="403"/>
      <c r="BD41" s="187"/>
      <c r="BE41" s="404" t="str">
        <f t="shared" si="1"/>
        <v/>
      </c>
      <c r="BF41" s="404"/>
      <c r="BG41" s="403"/>
      <c r="BH41" s="403"/>
      <c r="BI41" s="403"/>
      <c r="BJ41" s="403"/>
      <c r="BK41" s="403"/>
      <c r="BL41" s="403"/>
      <c r="BM41" s="403"/>
      <c r="BN41" s="403"/>
      <c r="BO41" s="403"/>
      <c r="BP41" s="403"/>
      <c r="BQ41" s="403"/>
      <c r="BR41" s="403"/>
      <c r="BS41" s="403"/>
      <c r="BT41" s="403"/>
      <c r="BU41" s="403"/>
      <c r="BV41" s="187"/>
      <c r="BW41" s="404">
        <f t="shared" si="2"/>
        <v>17</v>
      </c>
      <c r="BX41" s="404"/>
      <c r="BY41" s="403" t="str">
        <f>IF('各会計、関係団体の財政状況及び健全化判断比率'!B75="","",'各会計、関係団体の財政状況及び健全化判断比率'!B75)</f>
        <v>白河地方広域市町村圏整備組合　一般会計</v>
      </c>
      <c r="BZ41" s="403"/>
      <c r="CA41" s="403"/>
      <c r="CB41" s="403"/>
      <c r="CC41" s="403"/>
      <c r="CD41" s="403"/>
      <c r="CE41" s="403"/>
      <c r="CF41" s="403"/>
      <c r="CG41" s="403"/>
      <c r="CH41" s="403"/>
      <c r="CI41" s="403"/>
      <c r="CJ41" s="403"/>
      <c r="CK41" s="403"/>
      <c r="CL41" s="403"/>
      <c r="CM41" s="403"/>
      <c r="CN41" s="187"/>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4"/>
      <c r="DG41" s="405" t="str">
        <f>IF('各会計、関係団体の財政状況及び健全化判断比率'!BR14="","",'各会計、関係団体の財政状況及び健全化判断比率'!BR14)</f>
        <v/>
      </c>
      <c r="DH41" s="405"/>
      <c r="DI41" s="389"/>
      <c r="DJ41" s="165"/>
      <c r="DK41" s="165"/>
      <c r="DL41" s="165"/>
      <c r="DM41" s="165"/>
      <c r="DN41" s="165"/>
      <c r="DO41" s="165"/>
    </row>
    <row r="42" spans="1:119" ht="32.25" customHeight="1">
      <c r="A42" s="165"/>
      <c r="B42" s="186"/>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7"/>
      <c r="U42" s="404" t="str">
        <f t="shared" si="4"/>
        <v/>
      </c>
      <c r="V42" s="404"/>
      <c r="W42" s="403"/>
      <c r="X42" s="403"/>
      <c r="Y42" s="403"/>
      <c r="Z42" s="403"/>
      <c r="AA42" s="403"/>
      <c r="AB42" s="403"/>
      <c r="AC42" s="403"/>
      <c r="AD42" s="403"/>
      <c r="AE42" s="403"/>
      <c r="AF42" s="403"/>
      <c r="AG42" s="403"/>
      <c r="AH42" s="403"/>
      <c r="AI42" s="403"/>
      <c r="AJ42" s="403"/>
      <c r="AK42" s="403"/>
      <c r="AL42" s="187"/>
      <c r="AM42" s="404" t="str">
        <f t="shared" si="0"/>
        <v/>
      </c>
      <c r="AN42" s="404"/>
      <c r="AO42" s="403"/>
      <c r="AP42" s="403"/>
      <c r="AQ42" s="403"/>
      <c r="AR42" s="403"/>
      <c r="AS42" s="403"/>
      <c r="AT42" s="403"/>
      <c r="AU42" s="403"/>
      <c r="AV42" s="403"/>
      <c r="AW42" s="403"/>
      <c r="AX42" s="403"/>
      <c r="AY42" s="403"/>
      <c r="AZ42" s="403"/>
      <c r="BA42" s="403"/>
      <c r="BB42" s="403"/>
      <c r="BC42" s="403"/>
      <c r="BD42" s="187"/>
      <c r="BE42" s="404" t="str">
        <f t="shared" si="1"/>
        <v/>
      </c>
      <c r="BF42" s="404"/>
      <c r="BG42" s="403"/>
      <c r="BH42" s="403"/>
      <c r="BI42" s="403"/>
      <c r="BJ42" s="403"/>
      <c r="BK42" s="403"/>
      <c r="BL42" s="403"/>
      <c r="BM42" s="403"/>
      <c r="BN42" s="403"/>
      <c r="BO42" s="403"/>
      <c r="BP42" s="403"/>
      <c r="BQ42" s="403"/>
      <c r="BR42" s="403"/>
      <c r="BS42" s="403"/>
      <c r="BT42" s="403"/>
      <c r="BU42" s="403"/>
      <c r="BV42" s="187"/>
      <c r="BW42" s="404">
        <f t="shared" si="2"/>
        <v>18</v>
      </c>
      <c r="BX42" s="404"/>
      <c r="BY42" s="403" t="str">
        <f>IF('各会計、関係団体の財政状況及び健全化判断比率'!B76="","",'各会計、関係団体の財政状況及び健全化判断比率'!B76)</f>
        <v>白河地方広域市町村圏整備組合　水道用水供給事業会計</v>
      </c>
      <c r="BZ42" s="403"/>
      <c r="CA42" s="403"/>
      <c r="CB42" s="403"/>
      <c r="CC42" s="403"/>
      <c r="CD42" s="403"/>
      <c r="CE42" s="403"/>
      <c r="CF42" s="403"/>
      <c r="CG42" s="403"/>
      <c r="CH42" s="403"/>
      <c r="CI42" s="403"/>
      <c r="CJ42" s="403"/>
      <c r="CK42" s="403"/>
      <c r="CL42" s="403"/>
      <c r="CM42" s="403"/>
      <c r="CN42" s="187"/>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4"/>
      <c r="DG42" s="405" t="str">
        <f>IF('各会計、関係団体の財政状況及び健全化判断比率'!BR15="","",'各会計、関係団体の財政状況及び健全化判断比率'!BR15)</f>
        <v/>
      </c>
      <c r="DH42" s="405"/>
      <c r="DI42" s="389"/>
      <c r="DJ42" s="165"/>
      <c r="DK42" s="165"/>
      <c r="DL42" s="165"/>
      <c r="DM42" s="165"/>
      <c r="DN42" s="165"/>
      <c r="DO42" s="165"/>
    </row>
    <row r="43" spans="1:119" ht="32.25" customHeight="1">
      <c r="A43" s="165"/>
      <c r="B43" s="186"/>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7"/>
      <c r="U43" s="404" t="str">
        <f t="shared" si="4"/>
        <v/>
      </c>
      <c r="V43" s="404"/>
      <c r="W43" s="403"/>
      <c r="X43" s="403"/>
      <c r="Y43" s="403"/>
      <c r="Z43" s="403"/>
      <c r="AA43" s="403"/>
      <c r="AB43" s="403"/>
      <c r="AC43" s="403"/>
      <c r="AD43" s="403"/>
      <c r="AE43" s="403"/>
      <c r="AF43" s="403"/>
      <c r="AG43" s="403"/>
      <c r="AH43" s="403"/>
      <c r="AI43" s="403"/>
      <c r="AJ43" s="403"/>
      <c r="AK43" s="403"/>
      <c r="AL43" s="187"/>
      <c r="AM43" s="404" t="str">
        <f t="shared" si="0"/>
        <v/>
      </c>
      <c r="AN43" s="404"/>
      <c r="AO43" s="403"/>
      <c r="AP43" s="403"/>
      <c r="AQ43" s="403"/>
      <c r="AR43" s="403"/>
      <c r="AS43" s="403"/>
      <c r="AT43" s="403"/>
      <c r="AU43" s="403"/>
      <c r="AV43" s="403"/>
      <c r="AW43" s="403"/>
      <c r="AX43" s="403"/>
      <c r="AY43" s="403"/>
      <c r="AZ43" s="403"/>
      <c r="BA43" s="403"/>
      <c r="BB43" s="403"/>
      <c r="BC43" s="403"/>
      <c r="BD43" s="187"/>
      <c r="BE43" s="404" t="str">
        <f t="shared" si="1"/>
        <v/>
      </c>
      <c r="BF43" s="404"/>
      <c r="BG43" s="403"/>
      <c r="BH43" s="403"/>
      <c r="BI43" s="403"/>
      <c r="BJ43" s="403"/>
      <c r="BK43" s="403"/>
      <c r="BL43" s="403"/>
      <c r="BM43" s="403"/>
      <c r="BN43" s="403"/>
      <c r="BO43" s="403"/>
      <c r="BP43" s="403"/>
      <c r="BQ43" s="403"/>
      <c r="BR43" s="403"/>
      <c r="BS43" s="403"/>
      <c r="BT43" s="403"/>
      <c r="BU43" s="403"/>
      <c r="BV43" s="187"/>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87"/>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4"/>
      <c r="DG43" s="405" t="str">
        <f>IF('各会計、関係団体の財政状況及び健全化判断比率'!BR16="","",'各会計、関係団体の財政状況及び健全化判断比率'!BR16)</f>
        <v/>
      </c>
      <c r="DH43" s="405"/>
      <c r="DI43" s="389"/>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134</v>
      </c>
      <c r="C46" s="165"/>
      <c r="D46" s="165"/>
      <c r="E46" s="165" t="s">
        <v>135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136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137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138</v>
      </c>
    </row>
    <row r="50" spans="5:5">
      <c r="E50" s="167" t="s">
        <v>435</v>
      </c>
    </row>
    <row r="51" spans="5:5">
      <c r="E51" s="167" t="s">
        <v>436</v>
      </c>
    </row>
    <row r="52" spans="5:5">
      <c r="E52" s="167" t="s">
        <v>139</v>
      </c>
    </row>
    <row r="53" spans="5:5">
      <c r="E53" s="167" t="s">
        <v>140</v>
      </c>
    </row>
    <row r="54" spans="5:5"/>
    <row r="55" spans="5:5"/>
    <row r="56" spans="5:5"/>
    <row r="57" spans="5:5" hidden="1"/>
    <row r="58" spans="5:5" hidden="1"/>
    <row r="59" spans="5:5" hidden="1"/>
  </sheetData>
  <sheetProtection algorithmName="SHA-512" hashValue="cZfvnI4EFpIz9D33PwhcXgyFN0MSDv3uiQzNG+V+Ro0+Kl3sYbBTuQjwRpb495oflsjlaR2teO4t2ySsvoaNWg==" saltValue="ZRl73DZqrxHTWvjnal5/9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election activeCell="B21" sqref="B21:BU2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569</v>
      </c>
      <c r="K32" s="22"/>
      <c r="L32" s="22"/>
      <c r="M32" s="22"/>
      <c r="N32" s="22"/>
      <c r="O32" s="22"/>
      <c r="P32" s="22"/>
    </row>
    <row r="33" spans="1:16" ht="39" customHeight="1" thickBot="1">
      <c r="A33" s="22"/>
      <c r="B33" s="25" t="s">
        <v>5</v>
      </c>
      <c r="C33" s="26"/>
      <c r="D33" s="26"/>
      <c r="E33" s="27" t="s">
        <v>1</v>
      </c>
      <c r="F33" s="28" t="s">
        <v>356</v>
      </c>
      <c r="G33" s="29" t="s">
        <v>357</v>
      </c>
      <c r="H33" s="29" t="s">
        <v>358</v>
      </c>
      <c r="I33" s="29" t="s">
        <v>359</v>
      </c>
      <c r="J33" s="30" t="s">
        <v>360</v>
      </c>
      <c r="K33" s="22"/>
      <c r="L33" s="22"/>
      <c r="M33" s="22"/>
      <c r="N33" s="22"/>
      <c r="O33" s="22"/>
      <c r="P33" s="22"/>
    </row>
    <row r="34" spans="1:16" ht="39" customHeight="1">
      <c r="A34" s="22"/>
      <c r="B34" s="31"/>
      <c r="C34" s="1222" t="s">
        <v>364</v>
      </c>
      <c r="D34" s="1222"/>
      <c r="E34" s="1223"/>
      <c r="F34" s="32">
        <v>11.2</v>
      </c>
      <c r="G34" s="33">
        <v>11.75</v>
      </c>
      <c r="H34" s="33">
        <v>12.72</v>
      </c>
      <c r="I34" s="33">
        <v>13.72</v>
      </c>
      <c r="J34" s="34">
        <v>14.94</v>
      </c>
      <c r="K34" s="22"/>
      <c r="L34" s="22"/>
      <c r="M34" s="22"/>
      <c r="N34" s="22"/>
      <c r="O34" s="22"/>
      <c r="P34" s="22"/>
    </row>
    <row r="35" spans="1:16" ht="39" customHeight="1">
      <c r="A35" s="22"/>
      <c r="B35" s="35"/>
      <c r="C35" s="1216" t="s">
        <v>365</v>
      </c>
      <c r="D35" s="1217"/>
      <c r="E35" s="1218"/>
      <c r="F35" s="36">
        <v>9.17</v>
      </c>
      <c r="G35" s="37">
        <v>9.73</v>
      </c>
      <c r="H35" s="37">
        <v>9.86</v>
      </c>
      <c r="I35" s="37">
        <v>10.31</v>
      </c>
      <c r="J35" s="38">
        <v>10.8</v>
      </c>
      <c r="K35" s="22"/>
      <c r="L35" s="22"/>
      <c r="M35" s="22"/>
      <c r="N35" s="22"/>
      <c r="O35" s="22"/>
      <c r="P35" s="22"/>
    </row>
    <row r="36" spans="1:16" ht="39" customHeight="1">
      <c r="A36" s="22"/>
      <c r="B36" s="35"/>
      <c r="C36" s="1216" t="s">
        <v>366</v>
      </c>
      <c r="D36" s="1217"/>
      <c r="E36" s="1218"/>
      <c r="F36" s="36">
        <v>9.75</v>
      </c>
      <c r="G36" s="37">
        <v>4.3899999999999997</v>
      </c>
      <c r="H36" s="37">
        <v>6.18</v>
      </c>
      <c r="I36" s="37">
        <v>5.86</v>
      </c>
      <c r="J36" s="38">
        <v>9.0399999999999991</v>
      </c>
      <c r="K36" s="22"/>
      <c r="L36" s="22"/>
      <c r="M36" s="22"/>
      <c r="N36" s="22"/>
      <c r="O36" s="22"/>
      <c r="P36" s="22"/>
    </row>
    <row r="37" spans="1:16" ht="39" customHeight="1">
      <c r="A37" s="22"/>
      <c r="B37" s="35"/>
      <c r="C37" s="1216" t="s">
        <v>367</v>
      </c>
      <c r="D37" s="1217"/>
      <c r="E37" s="1218"/>
      <c r="F37" s="36">
        <v>1.9</v>
      </c>
      <c r="G37" s="37">
        <v>1.1399999999999999</v>
      </c>
      <c r="H37" s="37">
        <v>1.89</v>
      </c>
      <c r="I37" s="37">
        <v>2.94</v>
      </c>
      <c r="J37" s="38">
        <v>3.3</v>
      </c>
      <c r="K37" s="22"/>
      <c r="L37" s="22"/>
      <c r="M37" s="22"/>
      <c r="N37" s="22"/>
      <c r="O37" s="22"/>
      <c r="P37" s="22"/>
    </row>
    <row r="38" spans="1:16" ht="39" customHeight="1">
      <c r="A38" s="22"/>
      <c r="B38" s="35"/>
      <c r="C38" s="1216" t="s">
        <v>368</v>
      </c>
      <c r="D38" s="1217"/>
      <c r="E38" s="1218"/>
      <c r="F38" s="36">
        <v>1.17</v>
      </c>
      <c r="G38" s="37">
        <v>1.46</v>
      </c>
      <c r="H38" s="37">
        <v>0.56000000000000005</v>
      </c>
      <c r="I38" s="37">
        <v>1.52</v>
      </c>
      <c r="J38" s="38">
        <v>0.71</v>
      </c>
      <c r="K38" s="22"/>
      <c r="L38" s="22"/>
      <c r="M38" s="22"/>
      <c r="N38" s="22"/>
      <c r="O38" s="22"/>
      <c r="P38" s="22"/>
    </row>
    <row r="39" spans="1:16" ht="39" customHeight="1">
      <c r="A39" s="22"/>
      <c r="B39" s="35"/>
      <c r="C39" s="1216" t="s">
        <v>369</v>
      </c>
      <c r="D39" s="1217"/>
      <c r="E39" s="1218"/>
      <c r="F39" s="36">
        <v>0</v>
      </c>
      <c r="G39" s="37">
        <v>0</v>
      </c>
      <c r="H39" s="37">
        <v>0</v>
      </c>
      <c r="I39" s="37">
        <v>0.19</v>
      </c>
      <c r="J39" s="38">
        <v>0.53</v>
      </c>
      <c r="K39" s="22"/>
      <c r="L39" s="22"/>
      <c r="M39" s="22"/>
      <c r="N39" s="22"/>
      <c r="O39" s="22"/>
      <c r="P39" s="22"/>
    </row>
    <row r="40" spans="1:16" ht="39" customHeight="1">
      <c r="A40" s="22"/>
      <c r="B40" s="35"/>
      <c r="C40" s="1216" t="s">
        <v>370</v>
      </c>
      <c r="D40" s="1217"/>
      <c r="E40" s="1218"/>
      <c r="F40" s="36">
        <v>0</v>
      </c>
      <c r="G40" s="37">
        <v>0</v>
      </c>
      <c r="H40" s="37">
        <v>0</v>
      </c>
      <c r="I40" s="37">
        <v>0.1</v>
      </c>
      <c r="J40" s="38">
        <v>0.04</v>
      </c>
      <c r="K40" s="22"/>
      <c r="L40" s="22"/>
      <c r="M40" s="22"/>
      <c r="N40" s="22"/>
      <c r="O40" s="22"/>
      <c r="P40" s="22"/>
    </row>
    <row r="41" spans="1:16" ht="39" customHeight="1">
      <c r="A41" s="22"/>
      <c r="B41" s="35"/>
      <c r="C41" s="1216" t="s">
        <v>371</v>
      </c>
      <c r="D41" s="1217"/>
      <c r="E41" s="1218"/>
      <c r="F41" s="36">
        <v>0.04</v>
      </c>
      <c r="G41" s="37">
        <v>0.01</v>
      </c>
      <c r="H41" s="37">
        <v>0.02</v>
      </c>
      <c r="I41" s="37">
        <v>0.03</v>
      </c>
      <c r="J41" s="38">
        <v>0.03</v>
      </c>
      <c r="K41" s="22"/>
      <c r="L41" s="22"/>
      <c r="M41" s="22"/>
      <c r="N41" s="22"/>
      <c r="O41" s="22"/>
      <c r="P41" s="22"/>
    </row>
    <row r="42" spans="1:16" ht="39" customHeight="1">
      <c r="A42" s="22"/>
      <c r="B42" s="39"/>
      <c r="C42" s="1216" t="s">
        <v>372</v>
      </c>
      <c r="D42" s="1217"/>
      <c r="E42" s="1218"/>
      <c r="F42" s="36" t="s">
        <v>316</v>
      </c>
      <c r="G42" s="37" t="s">
        <v>316</v>
      </c>
      <c r="H42" s="37" t="s">
        <v>316</v>
      </c>
      <c r="I42" s="37" t="s">
        <v>316</v>
      </c>
      <c r="J42" s="38" t="s">
        <v>316</v>
      </c>
      <c r="K42" s="22"/>
      <c r="L42" s="22"/>
      <c r="M42" s="22"/>
      <c r="N42" s="22"/>
      <c r="O42" s="22"/>
      <c r="P42" s="22"/>
    </row>
    <row r="43" spans="1:16" ht="39" customHeight="1" thickBot="1">
      <c r="A43" s="22"/>
      <c r="B43" s="40"/>
      <c r="C43" s="1219" t="s">
        <v>373</v>
      </c>
      <c r="D43" s="1220"/>
      <c r="E43" s="1221"/>
      <c r="F43" s="41">
        <v>0</v>
      </c>
      <c r="G43" s="42">
        <v>0</v>
      </c>
      <c r="H43" s="42">
        <v>0</v>
      </c>
      <c r="I43" s="42">
        <v>0</v>
      </c>
      <c r="J43" s="43">
        <v>0</v>
      </c>
      <c r="K43" s="22"/>
      <c r="L43" s="22"/>
      <c r="M43" s="22"/>
      <c r="N43" s="22"/>
      <c r="O43" s="22"/>
      <c r="P43" s="22"/>
    </row>
    <row r="44" spans="1:16" ht="39" customHeight="1">
      <c r="A44" s="22"/>
      <c r="B44" s="44" t="s">
        <v>570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lMh6w6LVHLY/jf78qZL1e+YoNRRAw6g3LfTyZl+vwNDmQpB7EkUwxlhmnbJDEBHpPxkZ7wVAaz+8S3hW/O/gg==" saltValue="EJfnffeYpPbFM/SqHYGa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5" zoomScaleNormal="75" zoomScaleSheetLayoutView="55" workbookViewId="0">
      <selection activeCell="B21" sqref="B21:BU2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c r="A44" s="48"/>
      <c r="B44" s="51" t="s">
        <v>7</v>
      </c>
      <c r="C44" s="52"/>
      <c r="D44" s="52"/>
      <c r="E44" s="53"/>
      <c r="F44" s="53"/>
      <c r="G44" s="53"/>
      <c r="H44" s="53"/>
      <c r="I44" s="53"/>
      <c r="J44" s="54" t="s">
        <v>1</v>
      </c>
      <c r="K44" s="55" t="s">
        <v>356</v>
      </c>
      <c r="L44" s="56" t="s">
        <v>357</v>
      </c>
      <c r="M44" s="56" t="s">
        <v>358</v>
      </c>
      <c r="N44" s="56" t="s">
        <v>359</v>
      </c>
      <c r="O44" s="57" t="s">
        <v>360</v>
      </c>
      <c r="P44" s="48"/>
      <c r="Q44" s="48"/>
      <c r="R44" s="48"/>
      <c r="S44" s="48"/>
      <c r="T44" s="48"/>
      <c r="U44" s="48"/>
    </row>
    <row r="45" spans="1:21" ht="30.75" customHeight="1">
      <c r="A45" s="48"/>
      <c r="B45" s="1232" t="s">
        <v>571</v>
      </c>
      <c r="C45" s="1233"/>
      <c r="D45" s="58"/>
      <c r="E45" s="1238" t="s">
        <v>8</v>
      </c>
      <c r="F45" s="1238"/>
      <c r="G45" s="1238"/>
      <c r="H45" s="1238"/>
      <c r="I45" s="1238"/>
      <c r="J45" s="1239"/>
      <c r="K45" s="59">
        <v>662</v>
      </c>
      <c r="L45" s="60">
        <v>652</v>
      </c>
      <c r="M45" s="60">
        <v>630</v>
      </c>
      <c r="N45" s="60">
        <v>645</v>
      </c>
      <c r="O45" s="61">
        <v>652</v>
      </c>
      <c r="P45" s="48"/>
      <c r="Q45" s="48"/>
      <c r="R45" s="48"/>
      <c r="S45" s="48"/>
      <c r="T45" s="48"/>
      <c r="U45" s="48"/>
    </row>
    <row r="46" spans="1:21" ht="30.75" customHeight="1">
      <c r="A46" s="48"/>
      <c r="B46" s="1234"/>
      <c r="C46" s="1235"/>
      <c r="D46" s="62"/>
      <c r="E46" s="1226" t="s">
        <v>572</v>
      </c>
      <c r="F46" s="1226"/>
      <c r="G46" s="1226"/>
      <c r="H46" s="1226"/>
      <c r="I46" s="1226"/>
      <c r="J46" s="1227"/>
      <c r="K46" s="63" t="s">
        <v>316</v>
      </c>
      <c r="L46" s="64" t="s">
        <v>316</v>
      </c>
      <c r="M46" s="64" t="s">
        <v>316</v>
      </c>
      <c r="N46" s="64" t="s">
        <v>316</v>
      </c>
      <c r="O46" s="65" t="s">
        <v>316</v>
      </c>
      <c r="P46" s="48"/>
      <c r="Q46" s="48"/>
      <c r="R46" s="48"/>
      <c r="S46" s="48"/>
      <c r="T46" s="48"/>
      <c r="U46" s="48"/>
    </row>
    <row r="47" spans="1:21" ht="30.75" customHeight="1">
      <c r="A47" s="48"/>
      <c r="B47" s="1234"/>
      <c r="C47" s="1235"/>
      <c r="D47" s="62"/>
      <c r="E47" s="1226" t="s">
        <v>573</v>
      </c>
      <c r="F47" s="1226"/>
      <c r="G47" s="1226"/>
      <c r="H47" s="1226"/>
      <c r="I47" s="1226"/>
      <c r="J47" s="1227"/>
      <c r="K47" s="63" t="s">
        <v>316</v>
      </c>
      <c r="L47" s="64" t="s">
        <v>316</v>
      </c>
      <c r="M47" s="64" t="s">
        <v>316</v>
      </c>
      <c r="N47" s="64" t="s">
        <v>316</v>
      </c>
      <c r="O47" s="65" t="s">
        <v>316</v>
      </c>
      <c r="P47" s="48"/>
      <c r="Q47" s="48"/>
      <c r="R47" s="48"/>
      <c r="S47" s="48"/>
      <c r="T47" s="48"/>
      <c r="U47" s="48"/>
    </row>
    <row r="48" spans="1:21" ht="30.75" customHeight="1">
      <c r="A48" s="48"/>
      <c r="B48" s="1234"/>
      <c r="C48" s="1235"/>
      <c r="D48" s="62"/>
      <c r="E48" s="1226" t="s">
        <v>9</v>
      </c>
      <c r="F48" s="1226"/>
      <c r="G48" s="1226"/>
      <c r="H48" s="1226"/>
      <c r="I48" s="1226"/>
      <c r="J48" s="1227"/>
      <c r="K48" s="63">
        <v>375</v>
      </c>
      <c r="L48" s="64">
        <v>379</v>
      </c>
      <c r="M48" s="64">
        <v>370</v>
      </c>
      <c r="N48" s="64">
        <v>346</v>
      </c>
      <c r="O48" s="65">
        <v>368</v>
      </c>
      <c r="P48" s="48"/>
      <c r="Q48" s="48"/>
      <c r="R48" s="48"/>
      <c r="S48" s="48"/>
      <c r="T48" s="48"/>
      <c r="U48" s="48"/>
    </row>
    <row r="49" spans="1:21" ht="30.75" customHeight="1">
      <c r="A49" s="48"/>
      <c r="B49" s="1234"/>
      <c r="C49" s="1235"/>
      <c r="D49" s="62"/>
      <c r="E49" s="1226" t="s">
        <v>10</v>
      </c>
      <c r="F49" s="1226"/>
      <c r="G49" s="1226"/>
      <c r="H49" s="1226"/>
      <c r="I49" s="1226"/>
      <c r="J49" s="1227"/>
      <c r="K49" s="63">
        <v>31</v>
      </c>
      <c r="L49" s="64">
        <v>34</v>
      </c>
      <c r="M49" s="64">
        <v>41</v>
      </c>
      <c r="N49" s="64">
        <v>44</v>
      </c>
      <c r="O49" s="65">
        <v>44</v>
      </c>
      <c r="P49" s="48"/>
      <c r="Q49" s="48"/>
      <c r="R49" s="48"/>
      <c r="S49" s="48"/>
      <c r="T49" s="48"/>
      <c r="U49" s="48"/>
    </row>
    <row r="50" spans="1:21" ht="30.75" customHeight="1">
      <c r="A50" s="48"/>
      <c r="B50" s="1234"/>
      <c r="C50" s="1235"/>
      <c r="D50" s="62"/>
      <c r="E50" s="1226" t="s">
        <v>11</v>
      </c>
      <c r="F50" s="1226"/>
      <c r="G50" s="1226"/>
      <c r="H50" s="1226"/>
      <c r="I50" s="1226"/>
      <c r="J50" s="1227"/>
      <c r="K50" s="63">
        <v>136</v>
      </c>
      <c r="L50" s="64">
        <v>136</v>
      </c>
      <c r="M50" s="64">
        <v>136</v>
      </c>
      <c r="N50" s="64">
        <v>136</v>
      </c>
      <c r="O50" s="65">
        <v>71</v>
      </c>
      <c r="P50" s="48"/>
      <c r="Q50" s="48"/>
      <c r="R50" s="48"/>
      <c r="S50" s="48"/>
      <c r="T50" s="48"/>
      <c r="U50" s="48"/>
    </row>
    <row r="51" spans="1:21" ht="30.75" customHeight="1">
      <c r="A51" s="48"/>
      <c r="B51" s="1236"/>
      <c r="C51" s="1237"/>
      <c r="D51" s="66"/>
      <c r="E51" s="1226" t="s">
        <v>574</v>
      </c>
      <c r="F51" s="1226"/>
      <c r="G51" s="1226"/>
      <c r="H51" s="1226"/>
      <c r="I51" s="1226"/>
      <c r="J51" s="1227"/>
      <c r="K51" s="63">
        <v>1</v>
      </c>
      <c r="L51" s="64">
        <v>0</v>
      </c>
      <c r="M51" s="64">
        <v>2</v>
      </c>
      <c r="N51" s="64">
        <v>0</v>
      </c>
      <c r="O51" s="65">
        <v>0</v>
      </c>
      <c r="P51" s="48"/>
      <c r="Q51" s="48"/>
      <c r="R51" s="48"/>
      <c r="S51" s="48"/>
      <c r="T51" s="48"/>
      <c r="U51" s="48"/>
    </row>
    <row r="52" spans="1:21" ht="30.75" customHeight="1">
      <c r="A52" s="48"/>
      <c r="B52" s="1224" t="s">
        <v>575</v>
      </c>
      <c r="C52" s="1225"/>
      <c r="D52" s="66"/>
      <c r="E52" s="1226" t="s">
        <v>576</v>
      </c>
      <c r="F52" s="1226"/>
      <c r="G52" s="1226"/>
      <c r="H52" s="1226"/>
      <c r="I52" s="1226"/>
      <c r="J52" s="1227"/>
      <c r="K52" s="63">
        <v>697</v>
      </c>
      <c r="L52" s="64">
        <v>734</v>
      </c>
      <c r="M52" s="64">
        <v>754</v>
      </c>
      <c r="N52" s="64">
        <v>778</v>
      </c>
      <c r="O52" s="65">
        <v>811</v>
      </c>
      <c r="P52" s="48"/>
      <c r="Q52" s="48"/>
      <c r="R52" s="48"/>
      <c r="S52" s="48"/>
      <c r="T52" s="48"/>
      <c r="U52" s="48"/>
    </row>
    <row r="53" spans="1:21" ht="30.75" customHeight="1" thickBot="1">
      <c r="A53" s="48"/>
      <c r="B53" s="1228" t="s">
        <v>577</v>
      </c>
      <c r="C53" s="1229"/>
      <c r="D53" s="67"/>
      <c r="E53" s="1230" t="s">
        <v>578</v>
      </c>
      <c r="F53" s="1230"/>
      <c r="G53" s="1230"/>
      <c r="H53" s="1230"/>
      <c r="I53" s="1230"/>
      <c r="J53" s="1231"/>
      <c r="K53" s="68">
        <v>508</v>
      </c>
      <c r="L53" s="69">
        <v>467</v>
      </c>
      <c r="M53" s="69">
        <v>425</v>
      </c>
      <c r="N53" s="69">
        <v>393</v>
      </c>
      <c r="O53" s="70">
        <v>324</v>
      </c>
      <c r="P53" s="48"/>
      <c r="Q53" s="48"/>
      <c r="R53" s="48"/>
      <c r="S53" s="48"/>
      <c r="T53" s="48"/>
      <c r="U53" s="48"/>
    </row>
    <row r="54" spans="1:21" ht="24" customHeight="1">
      <c r="A54" s="48"/>
      <c r="B54" s="71" t="s">
        <v>579</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QagztPG8/ywINSPyXj7XHqSdNpgxpzL9fDxgxMGufUVQdwUiaQnPTBM8/wCgGaGKjMcJZpkmcF5NtlCvRzmw==" saltValue="kGQHddqf/g6rsK5gVT0+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election activeCell="B21" sqref="B21:BU2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v>
      </c>
    </row>
    <row r="40" spans="2:13" ht="27.75" customHeight="1" thickBot="1">
      <c r="B40" s="74" t="s">
        <v>7</v>
      </c>
      <c r="C40" s="75"/>
      <c r="D40" s="75"/>
      <c r="E40" s="76"/>
      <c r="F40" s="76"/>
      <c r="G40" s="76"/>
      <c r="H40" s="77" t="s">
        <v>1</v>
      </c>
      <c r="I40" s="78" t="s">
        <v>356</v>
      </c>
      <c r="J40" s="79" t="s">
        <v>357</v>
      </c>
      <c r="K40" s="79" t="s">
        <v>358</v>
      </c>
      <c r="L40" s="79" t="s">
        <v>359</v>
      </c>
      <c r="M40" s="80" t="s">
        <v>360</v>
      </c>
    </row>
    <row r="41" spans="2:13" ht="27.75" customHeight="1">
      <c r="B41" s="1252" t="s">
        <v>580</v>
      </c>
      <c r="C41" s="1253"/>
      <c r="D41" s="81"/>
      <c r="E41" s="1254" t="s">
        <v>13</v>
      </c>
      <c r="F41" s="1254"/>
      <c r="G41" s="1254"/>
      <c r="H41" s="1255"/>
      <c r="I41" s="82">
        <v>7599</v>
      </c>
      <c r="J41" s="83">
        <v>7441</v>
      </c>
      <c r="K41" s="83">
        <v>7087</v>
      </c>
      <c r="L41" s="83">
        <v>6772</v>
      </c>
      <c r="M41" s="84">
        <v>6894</v>
      </c>
    </row>
    <row r="42" spans="2:13" ht="27.75" customHeight="1">
      <c r="B42" s="1242"/>
      <c r="C42" s="1243"/>
      <c r="D42" s="85"/>
      <c r="E42" s="1246" t="s">
        <v>14</v>
      </c>
      <c r="F42" s="1246"/>
      <c r="G42" s="1246"/>
      <c r="H42" s="1247"/>
      <c r="I42" s="86">
        <v>502</v>
      </c>
      <c r="J42" s="87">
        <v>366</v>
      </c>
      <c r="K42" s="87">
        <v>230</v>
      </c>
      <c r="L42" s="87">
        <v>95</v>
      </c>
      <c r="M42" s="88">
        <v>24</v>
      </c>
    </row>
    <row r="43" spans="2:13" ht="27.75" customHeight="1">
      <c r="B43" s="1242"/>
      <c r="C43" s="1243"/>
      <c r="D43" s="85"/>
      <c r="E43" s="1246" t="s">
        <v>15</v>
      </c>
      <c r="F43" s="1246"/>
      <c r="G43" s="1246"/>
      <c r="H43" s="1247"/>
      <c r="I43" s="86">
        <v>4779</v>
      </c>
      <c r="J43" s="87">
        <v>4864</v>
      </c>
      <c r="K43" s="87">
        <v>4260</v>
      </c>
      <c r="L43" s="87">
        <v>4110</v>
      </c>
      <c r="M43" s="88">
        <v>3847</v>
      </c>
    </row>
    <row r="44" spans="2:13" ht="27.75" customHeight="1">
      <c r="B44" s="1242"/>
      <c r="C44" s="1243"/>
      <c r="D44" s="85"/>
      <c r="E44" s="1246" t="s">
        <v>16</v>
      </c>
      <c r="F44" s="1246"/>
      <c r="G44" s="1246"/>
      <c r="H44" s="1247"/>
      <c r="I44" s="86">
        <v>201</v>
      </c>
      <c r="J44" s="87">
        <v>164</v>
      </c>
      <c r="K44" s="87">
        <v>133</v>
      </c>
      <c r="L44" s="87">
        <v>99</v>
      </c>
      <c r="M44" s="88">
        <v>60</v>
      </c>
    </row>
    <row r="45" spans="2:13" ht="27.75" customHeight="1">
      <c r="B45" s="1242"/>
      <c r="C45" s="1243"/>
      <c r="D45" s="85"/>
      <c r="E45" s="1246" t="s">
        <v>17</v>
      </c>
      <c r="F45" s="1246"/>
      <c r="G45" s="1246"/>
      <c r="H45" s="1247"/>
      <c r="I45" s="86">
        <v>685</v>
      </c>
      <c r="J45" s="87">
        <v>703</v>
      </c>
      <c r="K45" s="87">
        <v>625</v>
      </c>
      <c r="L45" s="87">
        <v>795</v>
      </c>
      <c r="M45" s="88">
        <v>721</v>
      </c>
    </row>
    <row r="46" spans="2:13" ht="27.75" customHeight="1">
      <c r="B46" s="1242"/>
      <c r="C46" s="1243"/>
      <c r="D46" s="89"/>
      <c r="E46" s="1246" t="s">
        <v>18</v>
      </c>
      <c r="F46" s="1246"/>
      <c r="G46" s="1246"/>
      <c r="H46" s="1247"/>
      <c r="I46" s="86" t="s">
        <v>316</v>
      </c>
      <c r="J46" s="87" t="s">
        <v>316</v>
      </c>
      <c r="K46" s="87" t="s">
        <v>316</v>
      </c>
      <c r="L46" s="87">
        <v>60</v>
      </c>
      <c r="M46" s="88">
        <v>17</v>
      </c>
    </row>
    <row r="47" spans="2:13" ht="27.75" customHeight="1">
      <c r="B47" s="1242"/>
      <c r="C47" s="1243"/>
      <c r="D47" s="90"/>
      <c r="E47" s="1256" t="s">
        <v>581</v>
      </c>
      <c r="F47" s="1257"/>
      <c r="G47" s="1257"/>
      <c r="H47" s="1258"/>
      <c r="I47" s="86" t="s">
        <v>316</v>
      </c>
      <c r="J47" s="87" t="s">
        <v>316</v>
      </c>
      <c r="K47" s="87" t="s">
        <v>316</v>
      </c>
      <c r="L47" s="87" t="s">
        <v>316</v>
      </c>
      <c r="M47" s="88" t="s">
        <v>316</v>
      </c>
    </row>
    <row r="48" spans="2:13" ht="27.75" customHeight="1">
      <c r="B48" s="1242"/>
      <c r="C48" s="1243"/>
      <c r="D48" s="85"/>
      <c r="E48" s="1246" t="s">
        <v>19</v>
      </c>
      <c r="F48" s="1246"/>
      <c r="G48" s="1246"/>
      <c r="H48" s="1247"/>
      <c r="I48" s="86" t="s">
        <v>316</v>
      </c>
      <c r="J48" s="87" t="s">
        <v>316</v>
      </c>
      <c r="K48" s="87" t="s">
        <v>316</v>
      </c>
      <c r="L48" s="87" t="s">
        <v>316</v>
      </c>
      <c r="M48" s="88" t="s">
        <v>316</v>
      </c>
    </row>
    <row r="49" spans="2:13" ht="27.75" customHeight="1">
      <c r="B49" s="1244"/>
      <c r="C49" s="1245"/>
      <c r="D49" s="85"/>
      <c r="E49" s="1246" t="s">
        <v>20</v>
      </c>
      <c r="F49" s="1246"/>
      <c r="G49" s="1246"/>
      <c r="H49" s="1247"/>
      <c r="I49" s="86" t="s">
        <v>316</v>
      </c>
      <c r="J49" s="87" t="s">
        <v>316</v>
      </c>
      <c r="K49" s="87" t="s">
        <v>316</v>
      </c>
      <c r="L49" s="87" t="s">
        <v>316</v>
      </c>
      <c r="M49" s="88" t="s">
        <v>316</v>
      </c>
    </row>
    <row r="50" spans="2:13" ht="27.75" customHeight="1">
      <c r="B50" s="1240" t="s">
        <v>582</v>
      </c>
      <c r="C50" s="1241"/>
      <c r="D50" s="91"/>
      <c r="E50" s="1246" t="s">
        <v>21</v>
      </c>
      <c r="F50" s="1246"/>
      <c r="G50" s="1246"/>
      <c r="H50" s="1247"/>
      <c r="I50" s="86">
        <v>3921</v>
      </c>
      <c r="J50" s="87">
        <v>4385</v>
      </c>
      <c r="K50" s="87">
        <v>4780</v>
      </c>
      <c r="L50" s="87">
        <v>4471</v>
      </c>
      <c r="M50" s="88">
        <v>4713</v>
      </c>
    </row>
    <row r="51" spans="2:13" ht="27.75" customHeight="1">
      <c r="B51" s="1242"/>
      <c r="C51" s="1243"/>
      <c r="D51" s="85"/>
      <c r="E51" s="1246" t="s">
        <v>22</v>
      </c>
      <c r="F51" s="1246"/>
      <c r="G51" s="1246"/>
      <c r="H51" s="1247"/>
      <c r="I51" s="86">
        <v>105</v>
      </c>
      <c r="J51" s="87">
        <v>84</v>
      </c>
      <c r="K51" s="87">
        <v>102</v>
      </c>
      <c r="L51" s="87">
        <v>82</v>
      </c>
      <c r="M51" s="88">
        <v>70</v>
      </c>
    </row>
    <row r="52" spans="2:13" ht="27.75" customHeight="1">
      <c r="B52" s="1244"/>
      <c r="C52" s="1245"/>
      <c r="D52" s="85"/>
      <c r="E52" s="1246" t="s">
        <v>23</v>
      </c>
      <c r="F52" s="1246"/>
      <c r="G52" s="1246"/>
      <c r="H52" s="1247"/>
      <c r="I52" s="86">
        <v>9718</v>
      </c>
      <c r="J52" s="87">
        <v>9467</v>
      </c>
      <c r="K52" s="87">
        <v>9269</v>
      </c>
      <c r="L52" s="87">
        <v>8978</v>
      </c>
      <c r="M52" s="88">
        <v>8844</v>
      </c>
    </row>
    <row r="53" spans="2:13" ht="27.75" customHeight="1" thickBot="1">
      <c r="B53" s="1248" t="s">
        <v>577</v>
      </c>
      <c r="C53" s="1249"/>
      <c r="D53" s="92"/>
      <c r="E53" s="1250" t="s">
        <v>24</v>
      </c>
      <c r="F53" s="1250"/>
      <c r="G53" s="1250"/>
      <c r="H53" s="1251"/>
      <c r="I53" s="93">
        <v>22</v>
      </c>
      <c r="J53" s="94">
        <v>-396</v>
      </c>
      <c r="K53" s="94">
        <v>-1815</v>
      </c>
      <c r="L53" s="94">
        <v>-1600</v>
      </c>
      <c r="M53" s="95">
        <v>-2066</v>
      </c>
    </row>
    <row r="54" spans="2:13" ht="27.75" customHeight="1">
      <c r="B54" s="96" t="s">
        <v>583</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cU687PGds+UnTUCiwRfgpF4BfIiYGtpaYArcroej7Lm0kVOjQlphpFntjHDq2Olx0OxwaG3MuJwubGVsP22rg==" saltValue="w9R9CWc9fFxeHEl5Z3LQ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B21" sqref="B21:BU2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25</v>
      </c>
    </row>
    <row r="54" spans="2:8" ht="29.25" customHeight="1" thickBot="1">
      <c r="B54" s="101" t="s">
        <v>0</v>
      </c>
      <c r="C54" s="102"/>
      <c r="D54" s="102"/>
      <c r="E54" s="103" t="s">
        <v>1</v>
      </c>
      <c r="F54" s="104" t="s">
        <v>358</v>
      </c>
      <c r="G54" s="104" t="s">
        <v>359</v>
      </c>
      <c r="H54" s="105" t="s">
        <v>360</v>
      </c>
    </row>
    <row r="55" spans="2:8" ht="52.5" customHeight="1">
      <c r="B55" s="106"/>
      <c r="C55" s="1267" t="s">
        <v>26</v>
      </c>
      <c r="D55" s="1267"/>
      <c r="E55" s="1268"/>
      <c r="F55" s="107">
        <v>2298</v>
      </c>
      <c r="G55" s="107">
        <v>2010</v>
      </c>
      <c r="H55" s="108">
        <v>2168</v>
      </c>
    </row>
    <row r="56" spans="2:8" ht="52.5" customHeight="1">
      <c r="B56" s="109"/>
      <c r="C56" s="1269" t="s">
        <v>27</v>
      </c>
      <c r="D56" s="1269"/>
      <c r="E56" s="1270"/>
      <c r="F56" s="110">
        <v>58</v>
      </c>
      <c r="G56" s="110">
        <v>58</v>
      </c>
      <c r="H56" s="111">
        <v>58</v>
      </c>
    </row>
    <row r="57" spans="2:8" ht="53.25" customHeight="1">
      <c r="B57" s="109"/>
      <c r="C57" s="1271" t="s">
        <v>28</v>
      </c>
      <c r="D57" s="1271"/>
      <c r="E57" s="1272"/>
      <c r="F57" s="112">
        <v>2037</v>
      </c>
      <c r="G57" s="112">
        <v>1990</v>
      </c>
      <c r="H57" s="113">
        <v>2024</v>
      </c>
    </row>
    <row r="58" spans="2:8" ht="45.75" customHeight="1">
      <c r="B58" s="114"/>
      <c r="C58" s="1259" t="s">
        <v>584</v>
      </c>
      <c r="D58" s="1260"/>
      <c r="E58" s="1261"/>
      <c r="F58" s="115">
        <v>1191</v>
      </c>
      <c r="G58" s="115">
        <v>1192</v>
      </c>
      <c r="H58" s="116">
        <v>1192</v>
      </c>
    </row>
    <row r="59" spans="2:8" ht="45.75" customHeight="1">
      <c r="B59" s="114"/>
      <c r="C59" s="1259" t="s">
        <v>585</v>
      </c>
      <c r="D59" s="1260"/>
      <c r="E59" s="1261"/>
      <c r="F59" s="115">
        <v>397</v>
      </c>
      <c r="G59" s="115">
        <v>395</v>
      </c>
      <c r="H59" s="116">
        <v>381</v>
      </c>
    </row>
    <row r="60" spans="2:8" ht="45.75" customHeight="1">
      <c r="B60" s="114"/>
      <c r="C60" s="1259" t="s">
        <v>586</v>
      </c>
      <c r="D60" s="1260"/>
      <c r="E60" s="1261"/>
      <c r="F60" s="115">
        <v>165</v>
      </c>
      <c r="G60" s="115">
        <v>145</v>
      </c>
      <c r="H60" s="116">
        <v>189</v>
      </c>
    </row>
    <row r="61" spans="2:8" ht="45.75" customHeight="1">
      <c r="B61" s="114"/>
      <c r="C61" s="1259" t="s">
        <v>587</v>
      </c>
      <c r="D61" s="1260"/>
      <c r="E61" s="1261"/>
      <c r="F61" s="115">
        <v>75</v>
      </c>
      <c r="G61" s="115">
        <v>75</v>
      </c>
      <c r="H61" s="116">
        <v>75</v>
      </c>
    </row>
    <row r="62" spans="2:8" ht="45.75" customHeight="1" thickBot="1">
      <c r="B62" s="117"/>
      <c r="C62" s="1262" t="s">
        <v>588</v>
      </c>
      <c r="D62" s="1263"/>
      <c r="E62" s="1264"/>
      <c r="F62" s="118">
        <v>62</v>
      </c>
      <c r="G62" s="118">
        <v>62</v>
      </c>
      <c r="H62" s="119">
        <v>62</v>
      </c>
    </row>
    <row r="63" spans="2:8" ht="52.5" customHeight="1" thickBot="1">
      <c r="B63" s="120"/>
      <c r="C63" s="1265" t="s">
        <v>29</v>
      </c>
      <c r="D63" s="1265"/>
      <c r="E63" s="1266"/>
      <c r="F63" s="121">
        <v>4393</v>
      </c>
      <c r="G63" s="121">
        <v>4059</v>
      </c>
      <c r="H63" s="122">
        <v>4251</v>
      </c>
    </row>
    <row r="64" spans="2:8" ht="15" customHeight="1"/>
    <row r="65" ht="0" hidden="1" customHeight="1"/>
    <row r="66" ht="0" hidden="1" customHeight="1"/>
  </sheetData>
  <sheetProtection algorithmName="SHA-512" hashValue="pWTJm26Uh9NiVJ26Zj5xnhRB8vsO1wsjbMPeLcYztVXzlVjIkYL58UUHtXdEUxj5nuK4kBu6Fok3t52ifo+rDA==" saltValue="NRCumsv+J2uQ+h06/X/7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1" zoomScaleNormal="100" zoomScaleSheetLayoutView="55" workbookViewId="0"/>
  </sheetViews>
  <sheetFormatPr defaultColWidth="0" defaultRowHeight="13.5" customHeight="1" zeroHeight="1"/>
  <cols>
    <col min="1" max="1" width="6.375" style="348" customWidth="1"/>
    <col min="2" max="107" width="2.5" style="348" customWidth="1"/>
    <col min="108" max="108" width="6.125" style="356" customWidth="1"/>
    <col min="109" max="109" width="5.875" style="355" customWidth="1"/>
    <col min="110" max="110" width="19.125" style="348" hidden="1"/>
    <col min="111" max="115" width="12.625" style="348" hidden="1"/>
    <col min="116" max="349" width="8.625" style="348" hidden="1"/>
    <col min="350" max="355" width="14.875" style="348" hidden="1"/>
    <col min="356" max="357" width="15.875" style="348" hidden="1"/>
    <col min="358" max="363" width="16.125" style="348" hidden="1"/>
    <col min="364" max="364" width="6.125" style="348" hidden="1"/>
    <col min="365" max="365" width="3" style="348" hidden="1"/>
    <col min="366" max="605" width="8.625" style="348" hidden="1"/>
    <col min="606" max="611" width="14.875" style="348" hidden="1"/>
    <col min="612" max="613" width="15.875" style="348" hidden="1"/>
    <col min="614" max="619" width="16.125" style="348" hidden="1"/>
    <col min="620" max="620" width="6.125" style="348" hidden="1"/>
    <col min="621" max="621" width="3" style="348" hidden="1"/>
    <col min="622" max="861" width="8.625" style="348" hidden="1"/>
    <col min="862" max="867" width="14.875" style="348" hidden="1"/>
    <col min="868" max="869" width="15.875" style="348" hidden="1"/>
    <col min="870" max="875" width="16.125" style="348" hidden="1"/>
    <col min="876" max="876" width="6.125" style="348" hidden="1"/>
    <col min="877" max="877" width="3" style="348" hidden="1"/>
    <col min="878" max="1117" width="8.625" style="348" hidden="1"/>
    <col min="1118" max="1123" width="14.875" style="348" hidden="1"/>
    <col min="1124" max="1125" width="15.875" style="348" hidden="1"/>
    <col min="1126" max="1131" width="16.125" style="348" hidden="1"/>
    <col min="1132" max="1132" width="6.125" style="348" hidden="1"/>
    <col min="1133" max="1133" width="3" style="348" hidden="1"/>
    <col min="1134" max="1373" width="8.625" style="348" hidden="1"/>
    <col min="1374" max="1379" width="14.875" style="348" hidden="1"/>
    <col min="1380" max="1381" width="15.875" style="348" hidden="1"/>
    <col min="1382" max="1387" width="16.125" style="348" hidden="1"/>
    <col min="1388" max="1388" width="6.125" style="348" hidden="1"/>
    <col min="1389" max="1389" width="3" style="348" hidden="1"/>
    <col min="1390" max="1629" width="8.625" style="348" hidden="1"/>
    <col min="1630" max="1635" width="14.875" style="348" hidden="1"/>
    <col min="1636" max="1637" width="15.875" style="348" hidden="1"/>
    <col min="1638" max="1643" width="16.125" style="348" hidden="1"/>
    <col min="1644" max="1644" width="6.125" style="348" hidden="1"/>
    <col min="1645" max="1645" width="3" style="348" hidden="1"/>
    <col min="1646" max="1885" width="8.625" style="348" hidden="1"/>
    <col min="1886" max="1891" width="14.875" style="348" hidden="1"/>
    <col min="1892" max="1893" width="15.875" style="348" hidden="1"/>
    <col min="1894" max="1899" width="16.125" style="348" hidden="1"/>
    <col min="1900" max="1900" width="6.125" style="348" hidden="1"/>
    <col min="1901" max="1901" width="3" style="348" hidden="1"/>
    <col min="1902" max="2141" width="8.625" style="348" hidden="1"/>
    <col min="2142" max="2147" width="14.875" style="348" hidden="1"/>
    <col min="2148" max="2149" width="15.875" style="348" hidden="1"/>
    <col min="2150" max="2155" width="16.125" style="348" hidden="1"/>
    <col min="2156" max="2156" width="6.125" style="348" hidden="1"/>
    <col min="2157" max="2157" width="3" style="348" hidden="1"/>
    <col min="2158" max="2397" width="8.625" style="348" hidden="1"/>
    <col min="2398" max="2403" width="14.875" style="348" hidden="1"/>
    <col min="2404" max="2405" width="15.875" style="348" hidden="1"/>
    <col min="2406" max="2411" width="16.125" style="348" hidden="1"/>
    <col min="2412" max="2412" width="6.125" style="348" hidden="1"/>
    <col min="2413" max="2413" width="3" style="348" hidden="1"/>
    <col min="2414" max="2653" width="8.625" style="348" hidden="1"/>
    <col min="2654" max="2659" width="14.875" style="348" hidden="1"/>
    <col min="2660" max="2661" width="15.875" style="348" hidden="1"/>
    <col min="2662" max="2667" width="16.125" style="348" hidden="1"/>
    <col min="2668" max="2668" width="6.125" style="348" hidden="1"/>
    <col min="2669" max="2669" width="3" style="348" hidden="1"/>
    <col min="2670" max="2909" width="8.625" style="348" hidden="1"/>
    <col min="2910" max="2915" width="14.875" style="348" hidden="1"/>
    <col min="2916" max="2917" width="15.875" style="348" hidden="1"/>
    <col min="2918" max="2923" width="16.125" style="348" hidden="1"/>
    <col min="2924" max="2924" width="6.125" style="348" hidden="1"/>
    <col min="2925" max="2925" width="3" style="348" hidden="1"/>
    <col min="2926" max="3165" width="8.625" style="348" hidden="1"/>
    <col min="3166" max="3171" width="14.875" style="348" hidden="1"/>
    <col min="3172" max="3173" width="15.875" style="348" hidden="1"/>
    <col min="3174" max="3179" width="16.125" style="348" hidden="1"/>
    <col min="3180" max="3180" width="6.125" style="348" hidden="1"/>
    <col min="3181" max="3181" width="3" style="348" hidden="1"/>
    <col min="3182" max="3421" width="8.625" style="348" hidden="1"/>
    <col min="3422" max="3427" width="14.875" style="348" hidden="1"/>
    <col min="3428" max="3429" width="15.875" style="348" hidden="1"/>
    <col min="3430" max="3435" width="16.125" style="348" hidden="1"/>
    <col min="3436" max="3436" width="6.125" style="348" hidden="1"/>
    <col min="3437" max="3437" width="3" style="348" hidden="1"/>
    <col min="3438" max="3677" width="8.625" style="348" hidden="1"/>
    <col min="3678" max="3683" width="14.875" style="348" hidden="1"/>
    <col min="3684" max="3685" width="15.875" style="348" hidden="1"/>
    <col min="3686" max="3691" width="16.125" style="348" hidden="1"/>
    <col min="3692" max="3692" width="6.125" style="348" hidden="1"/>
    <col min="3693" max="3693" width="3" style="348" hidden="1"/>
    <col min="3694" max="3933" width="8.625" style="348" hidden="1"/>
    <col min="3934" max="3939" width="14.875" style="348" hidden="1"/>
    <col min="3940" max="3941" width="15.875" style="348" hidden="1"/>
    <col min="3942" max="3947" width="16.125" style="348" hidden="1"/>
    <col min="3948" max="3948" width="6.125" style="348" hidden="1"/>
    <col min="3949" max="3949" width="3" style="348" hidden="1"/>
    <col min="3950" max="4189" width="8.625" style="348" hidden="1"/>
    <col min="4190" max="4195" width="14.875" style="348" hidden="1"/>
    <col min="4196" max="4197" width="15.875" style="348" hidden="1"/>
    <col min="4198" max="4203" width="16.125" style="348" hidden="1"/>
    <col min="4204" max="4204" width="6.125" style="348" hidden="1"/>
    <col min="4205" max="4205" width="3" style="348" hidden="1"/>
    <col min="4206" max="4445" width="8.625" style="348" hidden="1"/>
    <col min="4446" max="4451" width="14.875" style="348" hidden="1"/>
    <col min="4452" max="4453" width="15.875" style="348" hidden="1"/>
    <col min="4454" max="4459" width="16.125" style="348" hidden="1"/>
    <col min="4460" max="4460" width="6.125" style="348" hidden="1"/>
    <col min="4461" max="4461" width="3" style="348" hidden="1"/>
    <col min="4462" max="4701" width="8.625" style="348" hidden="1"/>
    <col min="4702" max="4707" width="14.875" style="348" hidden="1"/>
    <col min="4708" max="4709" width="15.875" style="348" hidden="1"/>
    <col min="4710" max="4715" width="16.125" style="348" hidden="1"/>
    <col min="4716" max="4716" width="6.125" style="348" hidden="1"/>
    <col min="4717" max="4717" width="3" style="348" hidden="1"/>
    <col min="4718" max="4957" width="8.625" style="348" hidden="1"/>
    <col min="4958" max="4963" width="14.875" style="348" hidden="1"/>
    <col min="4964" max="4965" width="15.875" style="348" hidden="1"/>
    <col min="4966" max="4971" width="16.125" style="348" hidden="1"/>
    <col min="4972" max="4972" width="6.125" style="348" hidden="1"/>
    <col min="4973" max="4973" width="3" style="348" hidden="1"/>
    <col min="4974" max="5213" width="8.625" style="348" hidden="1"/>
    <col min="5214" max="5219" width="14.875" style="348" hidden="1"/>
    <col min="5220" max="5221" width="15.875" style="348" hidden="1"/>
    <col min="5222" max="5227" width="16.125" style="348" hidden="1"/>
    <col min="5228" max="5228" width="6.125" style="348" hidden="1"/>
    <col min="5229" max="5229" width="3" style="348" hidden="1"/>
    <col min="5230" max="5469" width="8.625" style="348" hidden="1"/>
    <col min="5470" max="5475" width="14.875" style="348" hidden="1"/>
    <col min="5476" max="5477" width="15.875" style="348" hidden="1"/>
    <col min="5478" max="5483" width="16.125" style="348" hidden="1"/>
    <col min="5484" max="5484" width="6.125" style="348" hidden="1"/>
    <col min="5485" max="5485" width="3" style="348" hidden="1"/>
    <col min="5486" max="5725" width="8.625" style="348" hidden="1"/>
    <col min="5726" max="5731" width="14.875" style="348" hidden="1"/>
    <col min="5732" max="5733" width="15.875" style="348" hidden="1"/>
    <col min="5734" max="5739" width="16.125" style="348" hidden="1"/>
    <col min="5740" max="5740" width="6.125" style="348" hidden="1"/>
    <col min="5741" max="5741" width="3" style="348" hidden="1"/>
    <col min="5742" max="5981" width="8.625" style="348" hidden="1"/>
    <col min="5982" max="5987" width="14.875" style="348" hidden="1"/>
    <col min="5988" max="5989" width="15.875" style="348" hidden="1"/>
    <col min="5990" max="5995" width="16.125" style="348" hidden="1"/>
    <col min="5996" max="5996" width="6.125" style="348" hidden="1"/>
    <col min="5997" max="5997" width="3" style="348" hidden="1"/>
    <col min="5998" max="6237" width="8.625" style="348" hidden="1"/>
    <col min="6238" max="6243" width="14.875" style="348" hidden="1"/>
    <col min="6244" max="6245" width="15.875" style="348" hidden="1"/>
    <col min="6246" max="6251" width="16.125" style="348" hidden="1"/>
    <col min="6252" max="6252" width="6.125" style="348" hidden="1"/>
    <col min="6253" max="6253" width="3" style="348" hidden="1"/>
    <col min="6254" max="6493" width="8.625" style="348" hidden="1"/>
    <col min="6494" max="6499" width="14.875" style="348" hidden="1"/>
    <col min="6500" max="6501" width="15.875" style="348" hidden="1"/>
    <col min="6502" max="6507" width="16.125" style="348" hidden="1"/>
    <col min="6508" max="6508" width="6.125" style="348" hidden="1"/>
    <col min="6509" max="6509" width="3" style="348" hidden="1"/>
    <col min="6510" max="6749" width="8.625" style="348" hidden="1"/>
    <col min="6750" max="6755" width="14.875" style="348" hidden="1"/>
    <col min="6756" max="6757" width="15.875" style="348" hidden="1"/>
    <col min="6758" max="6763" width="16.125" style="348" hidden="1"/>
    <col min="6764" max="6764" width="6.125" style="348" hidden="1"/>
    <col min="6765" max="6765" width="3" style="348" hidden="1"/>
    <col min="6766" max="7005" width="8.625" style="348" hidden="1"/>
    <col min="7006" max="7011" width="14.875" style="348" hidden="1"/>
    <col min="7012" max="7013" width="15.875" style="348" hidden="1"/>
    <col min="7014" max="7019" width="16.125" style="348" hidden="1"/>
    <col min="7020" max="7020" width="6.125" style="348" hidden="1"/>
    <col min="7021" max="7021" width="3" style="348" hidden="1"/>
    <col min="7022" max="7261" width="8.625" style="348" hidden="1"/>
    <col min="7262" max="7267" width="14.875" style="348" hidden="1"/>
    <col min="7268" max="7269" width="15.875" style="348" hidden="1"/>
    <col min="7270" max="7275" width="16.125" style="348" hidden="1"/>
    <col min="7276" max="7276" width="6.125" style="348" hidden="1"/>
    <col min="7277" max="7277" width="3" style="348" hidden="1"/>
    <col min="7278" max="7517" width="8.625" style="348" hidden="1"/>
    <col min="7518" max="7523" width="14.875" style="348" hidden="1"/>
    <col min="7524" max="7525" width="15.875" style="348" hidden="1"/>
    <col min="7526" max="7531" width="16.125" style="348" hidden="1"/>
    <col min="7532" max="7532" width="6.125" style="348" hidden="1"/>
    <col min="7533" max="7533" width="3" style="348" hidden="1"/>
    <col min="7534" max="7773" width="8.625" style="348" hidden="1"/>
    <col min="7774" max="7779" width="14.875" style="348" hidden="1"/>
    <col min="7780" max="7781" width="15.875" style="348" hidden="1"/>
    <col min="7782" max="7787" width="16.125" style="348" hidden="1"/>
    <col min="7788" max="7788" width="6.125" style="348" hidden="1"/>
    <col min="7789" max="7789" width="3" style="348" hidden="1"/>
    <col min="7790" max="8029" width="8.625" style="348" hidden="1"/>
    <col min="8030" max="8035" width="14.875" style="348" hidden="1"/>
    <col min="8036" max="8037" width="15.875" style="348" hidden="1"/>
    <col min="8038" max="8043" width="16.125" style="348" hidden="1"/>
    <col min="8044" max="8044" width="6.125" style="348" hidden="1"/>
    <col min="8045" max="8045" width="3" style="348" hidden="1"/>
    <col min="8046" max="8285" width="8.625" style="348" hidden="1"/>
    <col min="8286" max="8291" width="14.875" style="348" hidden="1"/>
    <col min="8292" max="8293" width="15.875" style="348" hidden="1"/>
    <col min="8294" max="8299" width="16.125" style="348" hidden="1"/>
    <col min="8300" max="8300" width="6.125" style="348" hidden="1"/>
    <col min="8301" max="8301" width="3" style="348" hidden="1"/>
    <col min="8302" max="8541" width="8.625" style="348" hidden="1"/>
    <col min="8542" max="8547" width="14.875" style="348" hidden="1"/>
    <col min="8548" max="8549" width="15.875" style="348" hidden="1"/>
    <col min="8550" max="8555" width="16.125" style="348" hidden="1"/>
    <col min="8556" max="8556" width="6.125" style="348" hidden="1"/>
    <col min="8557" max="8557" width="3" style="348" hidden="1"/>
    <col min="8558" max="8797" width="8.625" style="348" hidden="1"/>
    <col min="8798" max="8803" width="14.875" style="348" hidden="1"/>
    <col min="8804" max="8805" width="15.875" style="348" hidden="1"/>
    <col min="8806" max="8811" width="16.125" style="348" hidden="1"/>
    <col min="8812" max="8812" width="6.125" style="348" hidden="1"/>
    <col min="8813" max="8813" width="3" style="348" hidden="1"/>
    <col min="8814" max="9053" width="8.625" style="348" hidden="1"/>
    <col min="9054" max="9059" width="14.875" style="348" hidden="1"/>
    <col min="9060" max="9061" width="15.875" style="348" hidden="1"/>
    <col min="9062" max="9067" width="16.125" style="348" hidden="1"/>
    <col min="9068" max="9068" width="6.125" style="348" hidden="1"/>
    <col min="9069" max="9069" width="3" style="348" hidden="1"/>
    <col min="9070" max="9309" width="8.625" style="348" hidden="1"/>
    <col min="9310" max="9315" width="14.875" style="348" hidden="1"/>
    <col min="9316" max="9317" width="15.875" style="348" hidden="1"/>
    <col min="9318" max="9323" width="16.125" style="348" hidden="1"/>
    <col min="9324" max="9324" width="6.125" style="348" hidden="1"/>
    <col min="9325" max="9325" width="3" style="348" hidden="1"/>
    <col min="9326" max="9565" width="8.625" style="348" hidden="1"/>
    <col min="9566" max="9571" width="14.875" style="348" hidden="1"/>
    <col min="9572" max="9573" width="15.875" style="348" hidden="1"/>
    <col min="9574" max="9579" width="16.125" style="348" hidden="1"/>
    <col min="9580" max="9580" width="6.125" style="348" hidden="1"/>
    <col min="9581" max="9581" width="3" style="348" hidden="1"/>
    <col min="9582" max="9821" width="8.625" style="348" hidden="1"/>
    <col min="9822" max="9827" width="14.875" style="348" hidden="1"/>
    <col min="9828" max="9829" width="15.875" style="348" hidden="1"/>
    <col min="9830" max="9835" width="16.125" style="348" hidden="1"/>
    <col min="9836" max="9836" width="6.125" style="348" hidden="1"/>
    <col min="9837" max="9837" width="3" style="348" hidden="1"/>
    <col min="9838" max="10077" width="8.625" style="348" hidden="1"/>
    <col min="10078" max="10083" width="14.875" style="348" hidden="1"/>
    <col min="10084" max="10085" width="15.875" style="348" hidden="1"/>
    <col min="10086" max="10091" width="16.125" style="348" hidden="1"/>
    <col min="10092" max="10092" width="6.125" style="348" hidden="1"/>
    <col min="10093" max="10093" width="3" style="348" hidden="1"/>
    <col min="10094" max="10333" width="8.625" style="348" hidden="1"/>
    <col min="10334" max="10339" width="14.875" style="348" hidden="1"/>
    <col min="10340" max="10341" width="15.875" style="348" hidden="1"/>
    <col min="10342" max="10347" width="16.125" style="348" hidden="1"/>
    <col min="10348" max="10348" width="6.125" style="348" hidden="1"/>
    <col min="10349" max="10349" width="3" style="348" hidden="1"/>
    <col min="10350" max="10589" width="8.625" style="348" hidden="1"/>
    <col min="10590" max="10595" width="14.875" style="348" hidden="1"/>
    <col min="10596" max="10597" width="15.875" style="348" hidden="1"/>
    <col min="10598" max="10603" width="16.125" style="348" hidden="1"/>
    <col min="10604" max="10604" width="6.125" style="348" hidden="1"/>
    <col min="10605" max="10605" width="3" style="348" hidden="1"/>
    <col min="10606" max="10845" width="8.625" style="348" hidden="1"/>
    <col min="10846" max="10851" width="14.875" style="348" hidden="1"/>
    <col min="10852" max="10853" width="15.875" style="348" hidden="1"/>
    <col min="10854" max="10859" width="16.125" style="348" hidden="1"/>
    <col min="10860" max="10860" width="6.125" style="348" hidden="1"/>
    <col min="10861" max="10861" width="3" style="348" hidden="1"/>
    <col min="10862" max="11101" width="8.625" style="348" hidden="1"/>
    <col min="11102" max="11107" width="14.875" style="348" hidden="1"/>
    <col min="11108" max="11109" width="15.875" style="348" hidden="1"/>
    <col min="11110" max="11115" width="16.125" style="348" hidden="1"/>
    <col min="11116" max="11116" width="6.125" style="348" hidden="1"/>
    <col min="11117" max="11117" width="3" style="348" hidden="1"/>
    <col min="11118" max="11357" width="8.625" style="348" hidden="1"/>
    <col min="11358" max="11363" width="14.875" style="348" hidden="1"/>
    <col min="11364" max="11365" width="15.875" style="348" hidden="1"/>
    <col min="11366" max="11371" width="16.125" style="348" hidden="1"/>
    <col min="11372" max="11372" width="6.125" style="348" hidden="1"/>
    <col min="11373" max="11373" width="3" style="348" hidden="1"/>
    <col min="11374" max="11613" width="8.625" style="348" hidden="1"/>
    <col min="11614" max="11619" width="14.875" style="348" hidden="1"/>
    <col min="11620" max="11621" width="15.875" style="348" hidden="1"/>
    <col min="11622" max="11627" width="16.125" style="348" hidden="1"/>
    <col min="11628" max="11628" width="6.125" style="348" hidden="1"/>
    <col min="11629" max="11629" width="3" style="348" hidden="1"/>
    <col min="11630" max="11869" width="8.625" style="348" hidden="1"/>
    <col min="11870" max="11875" width="14.875" style="348" hidden="1"/>
    <col min="11876" max="11877" width="15.875" style="348" hidden="1"/>
    <col min="11878" max="11883" width="16.125" style="348" hidden="1"/>
    <col min="11884" max="11884" width="6.125" style="348" hidden="1"/>
    <col min="11885" max="11885" width="3" style="348" hidden="1"/>
    <col min="11886" max="12125" width="8.625" style="348" hidden="1"/>
    <col min="12126" max="12131" width="14.875" style="348" hidden="1"/>
    <col min="12132" max="12133" width="15.875" style="348" hidden="1"/>
    <col min="12134" max="12139" width="16.125" style="348" hidden="1"/>
    <col min="12140" max="12140" width="6.125" style="348" hidden="1"/>
    <col min="12141" max="12141" width="3" style="348" hidden="1"/>
    <col min="12142" max="12381" width="8.625" style="348" hidden="1"/>
    <col min="12382" max="12387" width="14.875" style="348" hidden="1"/>
    <col min="12388" max="12389" width="15.875" style="348" hidden="1"/>
    <col min="12390" max="12395" width="16.125" style="348" hidden="1"/>
    <col min="12396" max="12396" width="6.125" style="348" hidden="1"/>
    <col min="12397" max="12397" width="3" style="348" hidden="1"/>
    <col min="12398" max="12637" width="8.625" style="348" hidden="1"/>
    <col min="12638" max="12643" width="14.875" style="348" hidden="1"/>
    <col min="12644" max="12645" width="15.875" style="348" hidden="1"/>
    <col min="12646" max="12651" width="16.125" style="348" hidden="1"/>
    <col min="12652" max="12652" width="6.125" style="348" hidden="1"/>
    <col min="12653" max="12653" width="3" style="348" hidden="1"/>
    <col min="12654" max="12893" width="8.625" style="348" hidden="1"/>
    <col min="12894" max="12899" width="14.875" style="348" hidden="1"/>
    <col min="12900" max="12901" width="15.875" style="348" hidden="1"/>
    <col min="12902" max="12907" width="16.125" style="348" hidden="1"/>
    <col min="12908" max="12908" width="6.125" style="348" hidden="1"/>
    <col min="12909" max="12909" width="3" style="348" hidden="1"/>
    <col min="12910" max="13149" width="8.625" style="348" hidden="1"/>
    <col min="13150" max="13155" width="14.875" style="348" hidden="1"/>
    <col min="13156" max="13157" width="15.875" style="348" hidden="1"/>
    <col min="13158" max="13163" width="16.125" style="348" hidden="1"/>
    <col min="13164" max="13164" width="6.125" style="348" hidden="1"/>
    <col min="13165" max="13165" width="3" style="348" hidden="1"/>
    <col min="13166" max="13405" width="8.625" style="348" hidden="1"/>
    <col min="13406" max="13411" width="14.875" style="348" hidden="1"/>
    <col min="13412" max="13413" width="15.875" style="348" hidden="1"/>
    <col min="13414" max="13419" width="16.125" style="348" hidden="1"/>
    <col min="13420" max="13420" width="6.125" style="348" hidden="1"/>
    <col min="13421" max="13421" width="3" style="348" hidden="1"/>
    <col min="13422" max="13661" width="8.625" style="348" hidden="1"/>
    <col min="13662" max="13667" width="14.875" style="348" hidden="1"/>
    <col min="13668" max="13669" width="15.875" style="348" hidden="1"/>
    <col min="13670" max="13675" width="16.125" style="348" hidden="1"/>
    <col min="13676" max="13676" width="6.125" style="348" hidden="1"/>
    <col min="13677" max="13677" width="3" style="348" hidden="1"/>
    <col min="13678" max="13917" width="8.625" style="348" hidden="1"/>
    <col min="13918" max="13923" width="14.875" style="348" hidden="1"/>
    <col min="13924" max="13925" width="15.875" style="348" hidden="1"/>
    <col min="13926" max="13931" width="16.125" style="348" hidden="1"/>
    <col min="13932" max="13932" width="6.125" style="348" hidden="1"/>
    <col min="13933" max="13933" width="3" style="348" hidden="1"/>
    <col min="13934" max="14173" width="8.625" style="348" hidden="1"/>
    <col min="14174" max="14179" width="14.875" style="348" hidden="1"/>
    <col min="14180" max="14181" width="15.875" style="348" hidden="1"/>
    <col min="14182" max="14187" width="16.125" style="348" hidden="1"/>
    <col min="14188" max="14188" width="6.125" style="348" hidden="1"/>
    <col min="14189" max="14189" width="3" style="348" hidden="1"/>
    <col min="14190" max="14429" width="8.625" style="348" hidden="1"/>
    <col min="14430" max="14435" width="14.875" style="348" hidden="1"/>
    <col min="14436" max="14437" width="15.875" style="348" hidden="1"/>
    <col min="14438" max="14443" width="16.125" style="348" hidden="1"/>
    <col min="14444" max="14444" width="6.125" style="348" hidden="1"/>
    <col min="14445" max="14445" width="3" style="348" hidden="1"/>
    <col min="14446" max="14685" width="8.625" style="348" hidden="1"/>
    <col min="14686" max="14691" width="14.875" style="348" hidden="1"/>
    <col min="14692" max="14693" width="15.875" style="348" hidden="1"/>
    <col min="14694" max="14699" width="16.125" style="348" hidden="1"/>
    <col min="14700" max="14700" width="6.125" style="348" hidden="1"/>
    <col min="14701" max="14701" width="3" style="348" hidden="1"/>
    <col min="14702" max="14941" width="8.625" style="348" hidden="1"/>
    <col min="14942" max="14947" width="14.875" style="348" hidden="1"/>
    <col min="14948" max="14949" width="15.875" style="348" hidden="1"/>
    <col min="14950" max="14955" width="16.125" style="348" hidden="1"/>
    <col min="14956" max="14956" width="6.125" style="348" hidden="1"/>
    <col min="14957" max="14957" width="3" style="348" hidden="1"/>
    <col min="14958" max="15197" width="8.625" style="348" hidden="1"/>
    <col min="15198" max="15203" width="14.875" style="348" hidden="1"/>
    <col min="15204" max="15205" width="15.875" style="348" hidden="1"/>
    <col min="15206" max="15211" width="16.125" style="348" hidden="1"/>
    <col min="15212" max="15212" width="6.125" style="348" hidden="1"/>
    <col min="15213" max="15213" width="3" style="348" hidden="1"/>
    <col min="15214" max="15453" width="8.625" style="348" hidden="1"/>
    <col min="15454" max="15459" width="14.875" style="348" hidden="1"/>
    <col min="15460" max="15461" width="15.875" style="348" hidden="1"/>
    <col min="15462" max="15467" width="16.125" style="348" hidden="1"/>
    <col min="15468" max="15468" width="6.125" style="348" hidden="1"/>
    <col min="15469" max="15469" width="3" style="348" hidden="1"/>
    <col min="15470" max="15709" width="8.625" style="348" hidden="1"/>
    <col min="15710" max="15715" width="14.875" style="348" hidden="1"/>
    <col min="15716" max="15717" width="15.875" style="348" hidden="1"/>
    <col min="15718" max="15723" width="16.125" style="348" hidden="1"/>
    <col min="15724" max="15724" width="6.125" style="348" hidden="1"/>
    <col min="15725" max="15725" width="3" style="348" hidden="1"/>
    <col min="15726" max="15965" width="8.625" style="348" hidden="1"/>
    <col min="15966" max="15971" width="14.875" style="348" hidden="1"/>
    <col min="15972" max="15973" width="15.875" style="348" hidden="1"/>
    <col min="15974" max="15979" width="16.125" style="348" hidden="1"/>
    <col min="15980" max="15980" width="6.125" style="348" hidden="1"/>
    <col min="15981" max="15981" width="3" style="348" hidden="1"/>
    <col min="15982" max="16221" width="8.625" style="348" hidden="1"/>
    <col min="16222" max="16227" width="14.875" style="348" hidden="1"/>
    <col min="16228" max="16229" width="15.875" style="348" hidden="1"/>
    <col min="16230" max="16235" width="16.125" style="348" hidden="1"/>
    <col min="16236" max="16236" width="6.125" style="348" hidden="1"/>
    <col min="16237" max="16237" width="3" style="348" hidden="1"/>
    <col min="16238" max="16384" width="8.625" style="348" hidden="1"/>
  </cols>
  <sheetData>
    <row r="1" spans="1:143" ht="42.75" customHeight="1">
      <c r="A1" s="346"/>
      <c r="B1" s="347"/>
      <c r="DD1" s="348"/>
      <c r="DE1" s="348"/>
    </row>
    <row r="2" spans="1:143" ht="25.5" customHeight="1">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374</v>
      </c>
    </row>
    <row r="11" spans="1:143" s="251" customForma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374</v>
      </c>
    </row>
    <row r="13" spans="1:143" s="251" customFormat="1">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c r="DD19" s="348"/>
      <c r="DE19" s="348"/>
    </row>
    <row r="20" spans="1:351">
      <c r="DD20" s="348"/>
      <c r="DE20" s="348"/>
    </row>
    <row r="21" spans="1:351" ht="17.2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c r="B22" s="355"/>
      <c r="MM22" s="354"/>
    </row>
    <row r="23" spans="1:351">
      <c r="B23" s="355"/>
    </row>
    <row r="24" spans="1:351">
      <c r="B24" s="355"/>
    </row>
    <row r="25" spans="1:351">
      <c r="B25" s="355"/>
    </row>
    <row r="26" spans="1:351">
      <c r="B26" s="355"/>
    </row>
    <row r="27" spans="1:351">
      <c r="B27" s="355"/>
    </row>
    <row r="28" spans="1:351">
      <c r="B28" s="355"/>
    </row>
    <row r="29" spans="1:351">
      <c r="B29" s="355"/>
    </row>
    <row r="30" spans="1:351">
      <c r="B30" s="355"/>
    </row>
    <row r="31" spans="1:351">
      <c r="B31" s="355"/>
    </row>
    <row r="32" spans="1:351">
      <c r="B32" s="355"/>
    </row>
    <row r="33" spans="2:109">
      <c r="B33" s="355"/>
    </row>
    <row r="34" spans="2:109">
      <c r="B34" s="355"/>
    </row>
    <row r="35" spans="2:109">
      <c r="B35" s="355"/>
    </row>
    <row r="36" spans="2:109">
      <c r="B36" s="355"/>
    </row>
    <row r="37" spans="2:109">
      <c r="B37" s="355"/>
    </row>
    <row r="38" spans="2:109">
      <c r="B38" s="355"/>
    </row>
    <row r="39" spans="2:109">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c r="B40" s="360"/>
      <c r="DD40" s="360"/>
      <c r="DE40" s="348"/>
    </row>
    <row r="41" spans="2:109" ht="17.25">
      <c r="B41" s="361" t="s">
        <v>375</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c r="B42" s="355"/>
      <c r="G42" s="362"/>
      <c r="I42" s="363"/>
      <c r="J42" s="363"/>
      <c r="K42" s="363"/>
      <c r="AM42" s="362"/>
      <c r="AN42" s="362" t="s">
        <v>376</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c r="B43" s="355"/>
      <c r="AN43" s="1273" t="s">
        <v>388</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c r="B44" s="355"/>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c r="B45" s="355"/>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c r="B46" s="355"/>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c r="B47" s="355"/>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c r="B49" s="355"/>
      <c r="AN49" s="348" t="s">
        <v>377</v>
      </c>
    </row>
    <row r="50" spans="1:109">
      <c r="B50" s="355"/>
      <c r="G50" s="1282"/>
      <c r="H50" s="1282"/>
      <c r="I50" s="1282"/>
      <c r="J50" s="1282"/>
      <c r="K50" s="365"/>
      <c r="L50" s="365"/>
      <c r="M50" s="366"/>
      <c r="N50" s="366"/>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356</v>
      </c>
      <c r="BQ50" s="1286"/>
      <c r="BR50" s="1286"/>
      <c r="BS50" s="1286"/>
      <c r="BT50" s="1286"/>
      <c r="BU50" s="1286"/>
      <c r="BV50" s="1286"/>
      <c r="BW50" s="1286"/>
      <c r="BX50" s="1286" t="s">
        <v>357</v>
      </c>
      <c r="BY50" s="1286"/>
      <c r="BZ50" s="1286"/>
      <c r="CA50" s="1286"/>
      <c r="CB50" s="1286"/>
      <c r="CC50" s="1286"/>
      <c r="CD50" s="1286"/>
      <c r="CE50" s="1286"/>
      <c r="CF50" s="1286" t="s">
        <v>358</v>
      </c>
      <c r="CG50" s="1286"/>
      <c r="CH50" s="1286"/>
      <c r="CI50" s="1286"/>
      <c r="CJ50" s="1286"/>
      <c r="CK50" s="1286"/>
      <c r="CL50" s="1286"/>
      <c r="CM50" s="1286"/>
      <c r="CN50" s="1286" t="s">
        <v>359</v>
      </c>
      <c r="CO50" s="1286"/>
      <c r="CP50" s="1286"/>
      <c r="CQ50" s="1286"/>
      <c r="CR50" s="1286"/>
      <c r="CS50" s="1286"/>
      <c r="CT50" s="1286"/>
      <c r="CU50" s="1286"/>
      <c r="CV50" s="1286" t="s">
        <v>360</v>
      </c>
      <c r="CW50" s="1286"/>
      <c r="CX50" s="1286"/>
      <c r="CY50" s="1286"/>
      <c r="CZ50" s="1286"/>
      <c r="DA50" s="1286"/>
      <c r="DB50" s="1286"/>
      <c r="DC50" s="1286"/>
    </row>
    <row r="51" spans="1:109" ht="13.5" customHeight="1">
      <c r="B51" s="355"/>
      <c r="G51" s="1293"/>
      <c r="H51" s="1293"/>
      <c r="I51" s="1291"/>
      <c r="J51" s="1291"/>
      <c r="K51" s="1288"/>
      <c r="L51" s="1288"/>
      <c r="M51" s="1288"/>
      <c r="N51" s="1288"/>
      <c r="AM51" s="364"/>
      <c r="AN51" s="1289" t="s">
        <v>378</v>
      </c>
      <c r="AO51" s="1289"/>
      <c r="AP51" s="1289"/>
      <c r="AQ51" s="1289"/>
      <c r="AR51" s="1289"/>
      <c r="AS51" s="1289"/>
      <c r="AT51" s="1289"/>
      <c r="AU51" s="1289"/>
      <c r="AV51" s="1289"/>
      <c r="AW51" s="1289"/>
      <c r="AX51" s="1289"/>
      <c r="AY51" s="1289"/>
      <c r="AZ51" s="1289"/>
      <c r="BA51" s="1289"/>
      <c r="BB51" s="1289" t="s">
        <v>380</v>
      </c>
      <c r="BC51" s="1289"/>
      <c r="BD51" s="1289"/>
      <c r="BE51" s="1289"/>
      <c r="BF51" s="1289"/>
      <c r="BG51" s="1289"/>
      <c r="BH51" s="1289"/>
      <c r="BI51" s="1289"/>
      <c r="BJ51" s="1289"/>
      <c r="BK51" s="1289"/>
      <c r="BL51" s="1289"/>
      <c r="BM51" s="1289"/>
      <c r="BN51" s="1289"/>
      <c r="BO51" s="1289"/>
      <c r="BP51" s="1290"/>
      <c r="BQ51" s="1287"/>
      <c r="BR51" s="1287"/>
      <c r="BS51" s="1287"/>
      <c r="BT51" s="1287"/>
      <c r="BU51" s="1287"/>
      <c r="BV51" s="1287"/>
      <c r="BW51" s="1287"/>
      <c r="BX51" s="1290"/>
      <c r="BY51" s="1287"/>
      <c r="BZ51" s="1287"/>
      <c r="CA51" s="1287"/>
      <c r="CB51" s="1287"/>
      <c r="CC51" s="1287"/>
      <c r="CD51" s="1287"/>
      <c r="CE51" s="1287"/>
      <c r="CF51" s="1290"/>
      <c r="CG51" s="1287"/>
      <c r="CH51" s="1287"/>
      <c r="CI51" s="1287"/>
      <c r="CJ51" s="1287"/>
      <c r="CK51" s="1287"/>
      <c r="CL51" s="1287"/>
      <c r="CM51" s="1287"/>
      <c r="CN51" s="1290"/>
      <c r="CO51" s="1287"/>
      <c r="CP51" s="1287"/>
      <c r="CQ51" s="1287"/>
      <c r="CR51" s="1287"/>
      <c r="CS51" s="1287"/>
      <c r="CT51" s="1287"/>
      <c r="CU51" s="1287"/>
      <c r="CV51" s="1287"/>
      <c r="CW51" s="1287"/>
      <c r="CX51" s="1287"/>
      <c r="CY51" s="1287"/>
      <c r="CZ51" s="1287"/>
      <c r="DA51" s="1287"/>
      <c r="DB51" s="1287"/>
      <c r="DC51" s="1287"/>
    </row>
    <row r="52" spans="1:109">
      <c r="B52" s="355"/>
      <c r="G52" s="1293"/>
      <c r="H52" s="1293"/>
      <c r="I52" s="1291"/>
      <c r="J52" s="1291"/>
      <c r="K52" s="1288"/>
      <c r="L52" s="1288"/>
      <c r="M52" s="1288"/>
      <c r="N52" s="1288"/>
      <c r="AM52" s="364"/>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87"/>
      <c r="BQ52" s="1287"/>
      <c r="BR52" s="1287"/>
      <c r="BS52" s="1287"/>
      <c r="BT52" s="1287"/>
      <c r="BU52" s="1287"/>
      <c r="BV52" s="1287"/>
      <c r="BW52" s="1287"/>
      <c r="BX52" s="1287"/>
      <c r="BY52" s="1287"/>
      <c r="BZ52" s="1287"/>
      <c r="CA52" s="1287"/>
      <c r="CB52" s="1287"/>
      <c r="CC52" s="1287"/>
      <c r="CD52" s="1287"/>
      <c r="CE52" s="1287"/>
      <c r="CF52" s="1287"/>
      <c r="CG52" s="1287"/>
      <c r="CH52" s="1287"/>
      <c r="CI52" s="1287"/>
      <c r="CJ52" s="1287"/>
      <c r="CK52" s="1287"/>
      <c r="CL52" s="1287"/>
      <c r="CM52" s="1287"/>
      <c r="CN52" s="1287"/>
      <c r="CO52" s="1287"/>
      <c r="CP52" s="1287"/>
      <c r="CQ52" s="1287"/>
      <c r="CR52" s="1287"/>
      <c r="CS52" s="1287"/>
      <c r="CT52" s="1287"/>
      <c r="CU52" s="1287"/>
      <c r="CV52" s="1287"/>
      <c r="CW52" s="1287"/>
      <c r="CX52" s="1287"/>
      <c r="CY52" s="1287"/>
      <c r="CZ52" s="1287"/>
      <c r="DA52" s="1287"/>
      <c r="DB52" s="1287"/>
      <c r="DC52" s="1287"/>
    </row>
    <row r="53" spans="1:109">
      <c r="A53" s="363"/>
      <c r="B53" s="355"/>
      <c r="G53" s="1293"/>
      <c r="H53" s="1293"/>
      <c r="I53" s="1282"/>
      <c r="J53" s="1282"/>
      <c r="K53" s="1288"/>
      <c r="L53" s="1288"/>
      <c r="M53" s="1288"/>
      <c r="N53" s="1288"/>
      <c r="AM53" s="364"/>
      <c r="AN53" s="1289"/>
      <c r="AO53" s="1289"/>
      <c r="AP53" s="1289"/>
      <c r="AQ53" s="1289"/>
      <c r="AR53" s="1289"/>
      <c r="AS53" s="1289"/>
      <c r="AT53" s="1289"/>
      <c r="AU53" s="1289"/>
      <c r="AV53" s="1289"/>
      <c r="AW53" s="1289"/>
      <c r="AX53" s="1289"/>
      <c r="AY53" s="1289"/>
      <c r="AZ53" s="1289"/>
      <c r="BA53" s="1289"/>
      <c r="BB53" s="1289" t="s">
        <v>381</v>
      </c>
      <c r="BC53" s="1289"/>
      <c r="BD53" s="1289"/>
      <c r="BE53" s="1289"/>
      <c r="BF53" s="1289"/>
      <c r="BG53" s="1289"/>
      <c r="BH53" s="1289"/>
      <c r="BI53" s="1289"/>
      <c r="BJ53" s="1289"/>
      <c r="BK53" s="1289"/>
      <c r="BL53" s="1289"/>
      <c r="BM53" s="1289"/>
      <c r="BN53" s="1289"/>
      <c r="BO53" s="1289"/>
      <c r="BP53" s="1290"/>
      <c r="BQ53" s="1287"/>
      <c r="BR53" s="1287"/>
      <c r="BS53" s="1287"/>
      <c r="BT53" s="1287"/>
      <c r="BU53" s="1287"/>
      <c r="BV53" s="1287"/>
      <c r="BW53" s="1287"/>
      <c r="BX53" s="1290"/>
      <c r="BY53" s="1287"/>
      <c r="BZ53" s="1287"/>
      <c r="CA53" s="1287"/>
      <c r="CB53" s="1287"/>
      <c r="CC53" s="1287"/>
      <c r="CD53" s="1287"/>
      <c r="CE53" s="1287"/>
      <c r="CF53" s="1290"/>
      <c r="CG53" s="1287"/>
      <c r="CH53" s="1287"/>
      <c r="CI53" s="1287"/>
      <c r="CJ53" s="1287"/>
      <c r="CK53" s="1287"/>
      <c r="CL53" s="1287"/>
      <c r="CM53" s="1287"/>
      <c r="CN53" s="1290"/>
      <c r="CO53" s="1287"/>
      <c r="CP53" s="1287"/>
      <c r="CQ53" s="1287"/>
      <c r="CR53" s="1287"/>
      <c r="CS53" s="1287"/>
      <c r="CT53" s="1287"/>
      <c r="CU53" s="1287"/>
      <c r="CV53" s="1287">
        <v>51.6</v>
      </c>
      <c r="CW53" s="1287"/>
      <c r="CX53" s="1287"/>
      <c r="CY53" s="1287"/>
      <c r="CZ53" s="1287"/>
      <c r="DA53" s="1287"/>
      <c r="DB53" s="1287"/>
      <c r="DC53" s="1287"/>
    </row>
    <row r="54" spans="1:109">
      <c r="A54" s="363"/>
      <c r="B54" s="355"/>
      <c r="G54" s="1293"/>
      <c r="H54" s="1293"/>
      <c r="I54" s="1282"/>
      <c r="J54" s="1282"/>
      <c r="K54" s="1288"/>
      <c r="L54" s="1288"/>
      <c r="M54" s="1288"/>
      <c r="N54" s="1288"/>
      <c r="AM54" s="364"/>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7"/>
      <c r="BQ54" s="1287"/>
      <c r="BR54" s="1287"/>
      <c r="BS54" s="1287"/>
      <c r="BT54" s="1287"/>
      <c r="BU54" s="1287"/>
      <c r="BV54" s="1287"/>
      <c r="BW54" s="1287"/>
      <c r="BX54" s="1287"/>
      <c r="BY54" s="1287"/>
      <c r="BZ54" s="1287"/>
      <c r="CA54" s="1287"/>
      <c r="CB54" s="1287"/>
      <c r="CC54" s="1287"/>
      <c r="CD54" s="1287"/>
      <c r="CE54" s="1287"/>
      <c r="CF54" s="1287"/>
      <c r="CG54" s="1287"/>
      <c r="CH54" s="1287"/>
      <c r="CI54" s="1287"/>
      <c r="CJ54" s="1287"/>
      <c r="CK54" s="1287"/>
      <c r="CL54" s="1287"/>
      <c r="CM54" s="1287"/>
      <c r="CN54" s="1287"/>
      <c r="CO54" s="1287"/>
      <c r="CP54" s="1287"/>
      <c r="CQ54" s="1287"/>
      <c r="CR54" s="1287"/>
      <c r="CS54" s="1287"/>
      <c r="CT54" s="1287"/>
      <c r="CU54" s="1287"/>
      <c r="CV54" s="1287"/>
      <c r="CW54" s="1287"/>
      <c r="CX54" s="1287"/>
      <c r="CY54" s="1287"/>
      <c r="CZ54" s="1287"/>
      <c r="DA54" s="1287"/>
      <c r="DB54" s="1287"/>
      <c r="DC54" s="1287"/>
    </row>
    <row r="55" spans="1:109">
      <c r="A55" s="363"/>
      <c r="B55" s="355"/>
      <c r="G55" s="1282"/>
      <c r="H55" s="1282"/>
      <c r="I55" s="1282"/>
      <c r="J55" s="1282"/>
      <c r="K55" s="1288"/>
      <c r="L55" s="1288"/>
      <c r="M55" s="1288"/>
      <c r="N55" s="1288"/>
      <c r="AN55" s="1286" t="s">
        <v>383</v>
      </c>
      <c r="AO55" s="1286"/>
      <c r="AP55" s="1286"/>
      <c r="AQ55" s="1286"/>
      <c r="AR55" s="1286"/>
      <c r="AS55" s="1286"/>
      <c r="AT55" s="1286"/>
      <c r="AU55" s="1286"/>
      <c r="AV55" s="1286"/>
      <c r="AW55" s="1286"/>
      <c r="AX55" s="1286"/>
      <c r="AY55" s="1286"/>
      <c r="AZ55" s="1286"/>
      <c r="BA55" s="1286"/>
      <c r="BB55" s="1289" t="s">
        <v>380</v>
      </c>
      <c r="BC55" s="1289"/>
      <c r="BD55" s="1289"/>
      <c r="BE55" s="1289"/>
      <c r="BF55" s="1289"/>
      <c r="BG55" s="1289"/>
      <c r="BH55" s="1289"/>
      <c r="BI55" s="1289"/>
      <c r="BJ55" s="1289"/>
      <c r="BK55" s="1289"/>
      <c r="BL55" s="1289"/>
      <c r="BM55" s="1289"/>
      <c r="BN55" s="1289"/>
      <c r="BO55" s="1289"/>
      <c r="BP55" s="1290"/>
      <c r="BQ55" s="1287"/>
      <c r="BR55" s="1287"/>
      <c r="BS55" s="1287"/>
      <c r="BT55" s="1287"/>
      <c r="BU55" s="1287"/>
      <c r="BV55" s="1287"/>
      <c r="BW55" s="1287"/>
      <c r="BX55" s="1290"/>
      <c r="BY55" s="1287"/>
      <c r="BZ55" s="1287"/>
      <c r="CA55" s="1287"/>
      <c r="CB55" s="1287"/>
      <c r="CC55" s="1287"/>
      <c r="CD55" s="1287"/>
      <c r="CE55" s="1287"/>
      <c r="CF55" s="1290"/>
      <c r="CG55" s="1287"/>
      <c r="CH55" s="1287"/>
      <c r="CI55" s="1287"/>
      <c r="CJ55" s="1287"/>
      <c r="CK55" s="1287"/>
      <c r="CL55" s="1287"/>
      <c r="CM55" s="1287"/>
      <c r="CN55" s="1290"/>
      <c r="CO55" s="1287"/>
      <c r="CP55" s="1287"/>
      <c r="CQ55" s="1287"/>
      <c r="CR55" s="1287"/>
      <c r="CS55" s="1287"/>
      <c r="CT55" s="1287"/>
      <c r="CU55" s="1287"/>
      <c r="CV55" s="1287">
        <v>14</v>
      </c>
      <c r="CW55" s="1287"/>
      <c r="CX55" s="1287"/>
      <c r="CY55" s="1287"/>
      <c r="CZ55" s="1287"/>
      <c r="DA55" s="1287"/>
      <c r="DB55" s="1287"/>
      <c r="DC55" s="1287"/>
    </row>
    <row r="56" spans="1:109">
      <c r="A56" s="363"/>
      <c r="B56" s="355"/>
      <c r="G56" s="1282"/>
      <c r="H56" s="1282"/>
      <c r="I56" s="1282"/>
      <c r="J56" s="1282"/>
      <c r="K56" s="1288"/>
      <c r="L56" s="1288"/>
      <c r="M56" s="1288"/>
      <c r="N56" s="1288"/>
      <c r="AN56" s="1286"/>
      <c r="AO56" s="1286"/>
      <c r="AP56" s="1286"/>
      <c r="AQ56" s="1286"/>
      <c r="AR56" s="1286"/>
      <c r="AS56" s="1286"/>
      <c r="AT56" s="1286"/>
      <c r="AU56" s="1286"/>
      <c r="AV56" s="1286"/>
      <c r="AW56" s="1286"/>
      <c r="AX56" s="1286"/>
      <c r="AY56" s="1286"/>
      <c r="AZ56" s="1286"/>
      <c r="BA56" s="1286"/>
      <c r="BB56" s="1289"/>
      <c r="BC56" s="1289"/>
      <c r="BD56" s="1289"/>
      <c r="BE56" s="1289"/>
      <c r="BF56" s="1289"/>
      <c r="BG56" s="1289"/>
      <c r="BH56" s="1289"/>
      <c r="BI56" s="1289"/>
      <c r="BJ56" s="1289"/>
      <c r="BK56" s="1289"/>
      <c r="BL56" s="1289"/>
      <c r="BM56" s="1289"/>
      <c r="BN56" s="1289"/>
      <c r="BO56" s="1289"/>
      <c r="BP56" s="1287"/>
      <c r="BQ56" s="1287"/>
      <c r="BR56" s="1287"/>
      <c r="BS56" s="1287"/>
      <c r="BT56" s="1287"/>
      <c r="BU56" s="1287"/>
      <c r="BV56" s="1287"/>
      <c r="BW56" s="1287"/>
      <c r="BX56" s="1287"/>
      <c r="BY56" s="1287"/>
      <c r="BZ56" s="1287"/>
      <c r="CA56" s="1287"/>
      <c r="CB56" s="1287"/>
      <c r="CC56" s="1287"/>
      <c r="CD56" s="1287"/>
      <c r="CE56" s="1287"/>
      <c r="CF56" s="1287"/>
      <c r="CG56" s="1287"/>
      <c r="CH56" s="1287"/>
      <c r="CI56" s="1287"/>
      <c r="CJ56" s="1287"/>
      <c r="CK56" s="1287"/>
      <c r="CL56" s="1287"/>
      <c r="CM56" s="1287"/>
      <c r="CN56" s="1287"/>
      <c r="CO56" s="1287"/>
      <c r="CP56" s="1287"/>
      <c r="CQ56" s="1287"/>
      <c r="CR56" s="1287"/>
      <c r="CS56" s="1287"/>
      <c r="CT56" s="1287"/>
      <c r="CU56" s="1287"/>
      <c r="CV56" s="1287"/>
      <c r="CW56" s="1287"/>
      <c r="CX56" s="1287"/>
      <c r="CY56" s="1287"/>
      <c r="CZ56" s="1287"/>
      <c r="DA56" s="1287"/>
      <c r="DB56" s="1287"/>
      <c r="DC56" s="1287"/>
    </row>
    <row r="57" spans="1:109" s="363" customFormat="1">
      <c r="B57" s="367"/>
      <c r="G57" s="1282"/>
      <c r="H57" s="1282"/>
      <c r="I57" s="1292"/>
      <c r="J57" s="1292"/>
      <c r="K57" s="1288"/>
      <c r="L57" s="1288"/>
      <c r="M57" s="1288"/>
      <c r="N57" s="1288"/>
      <c r="AM57" s="348"/>
      <c r="AN57" s="1286"/>
      <c r="AO57" s="1286"/>
      <c r="AP57" s="1286"/>
      <c r="AQ57" s="1286"/>
      <c r="AR57" s="1286"/>
      <c r="AS57" s="1286"/>
      <c r="AT57" s="1286"/>
      <c r="AU57" s="1286"/>
      <c r="AV57" s="1286"/>
      <c r="AW57" s="1286"/>
      <c r="AX57" s="1286"/>
      <c r="AY57" s="1286"/>
      <c r="AZ57" s="1286"/>
      <c r="BA57" s="1286"/>
      <c r="BB57" s="1289" t="s">
        <v>381</v>
      </c>
      <c r="BC57" s="1289"/>
      <c r="BD57" s="1289"/>
      <c r="BE57" s="1289"/>
      <c r="BF57" s="1289"/>
      <c r="BG57" s="1289"/>
      <c r="BH57" s="1289"/>
      <c r="BI57" s="1289"/>
      <c r="BJ57" s="1289"/>
      <c r="BK57" s="1289"/>
      <c r="BL57" s="1289"/>
      <c r="BM57" s="1289"/>
      <c r="BN57" s="1289"/>
      <c r="BO57" s="1289"/>
      <c r="BP57" s="1290"/>
      <c r="BQ57" s="1287"/>
      <c r="BR57" s="1287"/>
      <c r="BS57" s="1287"/>
      <c r="BT57" s="1287"/>
      <c r="BU57" s="1287"/>
      <c r="BV57" s="1287"/>
      <c r="BW57" s="1287"/>
      <c r="BX57" s="1290"/>
      <c r="BY57" s="1287"/>
      <c r="BZ57" s="1287"/>
      <c r="CA57" s="1287"/>
      <c r="CB57" s="1287"/>
      <c r="CC57" s="1287"/>
      <c r="CD57" s="1287"/>
      <c r="CE57" s="1287"/>
      <c r="CF57" s="1290"/>
      <c r="CG57" s="1287"/>
      <c r="CH57" s="1287"/>
      <c r="CI57" s="1287"/>
      <c r="CJ57" s="1287"/>
      <c r="CK57" s="1287"/>
      <c r="CL57" s="1287"/>
      <c r="CM57" s="1287"/>
      <c r="CN57" s="1290"/>
      <c r="CO57" s="1287"/>
      <c r="CP57" s="1287"/>
      <c r="CQ57" s="1287"/>
      <c r="CR57" s="1287"/>
      <c r="CS57" s="1287"/>
      <c r="CT57" s="1287"/>
      <c r="CU57" s="1287"/>
      <c r="CV57" s="1287">
        <v>57</v>
      </c>
      <c r="CW57" s="1287"/>
      <c r="CX57" s="1287"/>
      <c r="CY57" s="1287"/>
      <c r="CZ57" s="1287"/>
      <c r="DA57" s="1287"/>
      <c r="DB57" s="1287"/>
      <c r="DC57" s="1287"/>
      <c r="DD57" s="368"/>
      <c r="DE57" s="367"/>
    </row>
    <row r="58" spans="1:109" s="363" customFormat="1">
      <c r="A58" s="348"/>
      <c r="B58" s="367"/>
      <c r="G58" s="1282"/>
      <c r="H58" s="1282"/>
      <c r="I58" s="1292"/>
      <c r="J58" s="1292"/>
      <c r="K58" s="1288"/>
      <c r="L58" s="1288"/>
      <c r="M58" s="1288"/>
      <c r="N58" s="1288"/>
      <c r="AM58" s="348"/>
      <c r="AN58" s="1286"/>
      <c r="AO58" s="1286"/>
      <c r="AP58" s="1286"/>
      <c r="AQ58" s="1286"/>
      <c r="AR58" s="1286"/>
      <c r="AS58" s="1286"/>
      <c r="AT58" s="1286"/>
      <c r="AU58" s="1286"/>
      <c r="AV58" s="1286"/>
      <c r="AW58" s="1286"/>
      <c r="AX58" s="1286"/>
      <c r="AY58" s="1286"/>
      <c r="AZ58" s="1286"/>
      <c r="BA58" s="1286"/>
      <c r="BB58" s="1289"/>
      <c r="BC58" s="1289"/>
      <c r="BD58" s="1289"/>
      <c r="BE58" s="1289"/>
      <c r="BF58" s="1289"/>
      <c r="BG58" s="1289"/>
      <c r="BH58" s="1289"/>
      <c r="BI58" s="1289"/>
      <c r="BJ58" s="1289"/>
      <c r="BK58" s="1289"/>
      <c r="BL58" s="1289"/>
      <c r="BM58" s="1289"/>
      <c r="BN58" s="1289"/>
      <c r="BO58" s="1289"/>
      <c r="BP58" s="1287"/>
      <c r="BQ58" s="1287"/>
      <c r="BR58" s="1287"/>
      <c r="BS58" s="1287"/>
      <c r="BT58" s="1287"/>
      <c r="BU58" s="1287"/>
      <c r="BV58" s="1287"/>
      <c r="BW58" s="1287"/>
      <c r="BX58" s="1287"/>
      <c r="BY58" s="1287"/>
      <c r="BZ58" s="1287"/>
      <c r="CA58" s="1287"/>
      <c r="CB58" s="1287"/>
      <c r="CC58" s="1287"/>
      <c r="CD58" s="1287"/>
      <c r="CE58" s="1287"/>
      <c r="CF58" s="1287"/>
      <c r="CG58" s="1287"/>
      <c r="CH58" s="1287"/>
      <c r="CI58" s="1287"/>
      <c r="CJ58" s="1287"/>
      <c r="CK58" s="1287"/>
      <c r="CL58" s="1287"/>
      <c r="CM58" s="1287"/>
      <c r="CN58" s="1287"/>
      <c r="CO58" s="1287"/>
      <c r="CP58" s="1287"/>
      <c r="CQ58" s="1287"/>
      <c r="CR58" s="1287"/>
      <c r="CS58" s="1287"/>
      <c r="CT58" s="1287"/>
      <c r="CU58" s="1287"/>
      <c r="CV58" s="1287"/>
      <c r="CW58" s="1287"/>
      <c r="CX58" s="1287"/>
      <c r="CY58" s="1287"/>
      <c r="CZ58" s="1287"/>
      <c r="DA58" s="1287"/>
      <c r="DB58" s="1287"/>
      <c r="DC58" s="1287"/>
      <c r="DD58" s="368"/>
      <c r="DE58" s="367"/>
    </row>
    <row r="59" spans="1:109" s="363" customFormat="1">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c r="B63" s="374" t="s">
        <v>384</v>
      </c>
    </row>
    <row r="64" spans="1:109">
      <c r="B64" s="355"/>
      <c r="G64" s="362"/>
      <c r="I64" s="375"/>
      <c r="J64" s="375"/>
      <c r="K64" s="375"/>
      <c r="L64" s="375"/>
      <c r="M64" s="375"/>
      <c r="N64" s="376"/>
      <c r="AM64" s="362"/>
      <c r="AN64" s="362" t="s">
        <v>376</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c r="B65" s="355"/>
      <c r="AN65" s="1273" t="s">
        <v>389</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5"/>
    </row>
    <row r="66" spans="2:107">
      <c r="B66" s="355"/>
      <c r="AN66" s="1276"/>
      <c r="AO66" s="1277"/>
      <c r="AP66" s="1277"/>
      <c r="AQ66" s="1277"/>
      <c r="AR66" s="1277"/>
      <c r="AS66" s="1277"/>
      <c r="AT66" s="1277"/>
      <c r="AU66" s="1277"/>
      <c r="AV66" s="1277"/>
      <c r="AW66" s="1277"/>
      <c r="AX66" s="1277"/>
      <c r="AY66" s="1277"/>
      <c r="AZ66" s="1277"/>
      <c r="BA66" s="1277"/>
      <c r="BB66" s="1277"/>
      <c r="BC66" s="1277"/>
      <c r="BD66" s="1277"/>
      <c r="BE66" s="1277"/>
      <c r="BF66" s="1277"/>
      <c r="BG66" s="1277"/>
      <c r="BH66" s="1277"/>
      <c r="BI66" s="1277"/>
      <c r="BJ66" s="1277"/>
      <c r="BK66" s="1277"/>
      <c r="BL66" s="1277"/>
      <c r="BM66" s="1277"/>
      <c r="BN66" s="1277"/>
      <c r="BO66" s="1277"/>
      <c r="BP66" s="1277"/>
      <c r="BQ66" s="1277"/>
      <c r="BR66" s="1277"/>
      <c r="BS66" s="1277"/>
      <c r="BT66" s="1277"/>
      <c r="BU66" s="1277"/>
      <c r="BV66" s="1277"/>
      <c r="BW66" s="1277"/>
      <c r="BX66" s="1277"/>
      <c r="BY66" s="1277"/>
      <c r="BZ66" s="1277"/>
      <c r="CA66" s="1277"/>
      <c r="CB66" s="1277"/>
      <c r="CC66" s="1277"/>
      <c r="CD66" s="1277"/>
      <c r="CE66" s="1277"/>
      <c r="CF66" s="1277"/>
      <c r="CG66" s="1277"/>
      <c r="CH66" s="1277"/>
      <c r="CI66" s="1277"/>
      <c r="CJ66" s="1277"/>
      <c r="CK66" s="1277"/>
      <c r="CL66" s="1277"/>
      <c r="CM66" s="1277"/>
      <c r="CN66" s="1277"/>
      <c r="CO66" s="1277"/>
      <c r="CP66" s="1277"/>
      <c r="CQ66" s="1277"/>
      <c r="CR66" s="1277"/>
      <c r="CS66" s="1277"/>
      <c r="CT66" s="1277"/>
      <c r="CU66" s="1277"/>
      <c r="CV66" s="1277"/>
      <c r="CW66" s="1277"/>
      <c r="CX66" s="1277"/>
      <c r="CY66" s="1277"/>
      <c r="CZ66" s="1277"/>
      <c r="DA66" s="1277"/>
      <c r="DB66" s="1277"/>
      <c r="DC66" s="1278"/>
    </row>
    <row r="67" spans="2:107">
      <c r="B67" s="355"/>
      <c r="AN67" s="1276"/>
      <c r="AO67" s="1277"/>
      <c r="AP67" s="1277"/>
      <c r="AQ67" s="1277"/>
      <c r="AR67" s="1277"/>
      <c r="AS67" s="1277"/>
      <c r="AT67" s="1277"/>
      <c r="AU67" s="1277"/>
      <c r="AV67" s="1277"/>
      <c r="AW67" s="1277"/>
      <c r="AX67" s="1277"/>
      <c r="AY67" s="1277"/>
      <c r="AZ67" s="1277"/>
      <c r="BA67" s="1277"/>
      <c r="BB67" s="1277"/>
      <c r="BC67" s="1277"/>
      <c r="BD67" s="1277"/>
      <c r="BE67" s="1277"/>
      <c r="BF67" s="1277"/>
      <c r="BG67" s="1277"/>
      <c r="BH67" s="1277"/>
      <c r="BI67" s="1277"/>
      <c r="BJ67" s="1277"/>
      <c r="BK67" s="1277"/>
      <c r="BL67" s="1277"/>
      <c r="BM67" s="1277"/>
      <c r="BN67" s="1277"/>
      <c r="BO67" s="1277"/>
      <c r="BP67" s="1277"/>
      <c r="BQ67" s="1277"/>
      <c r="BR67" s="1277"/>
      <c r="BS67" s="1277"/>
      <c r="BT67" s="1277"/>
      <c r="BU67" s="1277"/>
      <c r="BV67" s="1277"/>
      <c r="BW67" s="1277"/>
      <c r="BX67" s="1277"/>
      <c r="BY67" s="1277"/>
      <c r="BZ67" s="1277"/>
      <c r="CA67" s="1277"/>
      <c r="CB67" s="1277"/>
      <c r="CC67" s="1277"/>
      <c r="CD67" s="1277"/>
      <c r="CE67" s="1277"/>
      <c r="CF67" s="1277"/>
      <c r="CG67" s="1277"/>
      <c r="CH67" s="1277"/>
      <c r="CI67" s="1277"/>
      <c r="CJ67" s="1277"/>
      <c r="CK67" s="1277"/>
      <c r="CL67" s="1277"/>
      <c r="CM67" s="1277"/>
      <c r="CN67" s="1277"/>
      <c r="CO67" s="1277"/>
      <c r="CP67" s="1277"/>
      <c r="CQ67" s="1277"/>
      <c r="CR67" s="1277"/>
      <c r="CS67" s="1277"/>
      <c r="CT67" s="1277"/>
      <c r="CU67" s="1277"/>
      <c r="CV67" s="1277"/>
      <c r="CW67" s="1277"/>
      <c r="CX67" s="1277"/>
      <c r="CY67" s="1277"/>
      <c r="CZ67" s="1277"/>
      <c r="DA67" s="1277"/>
      <c r="DB67" s="1277"/>
      <c r="DC67" s="1278"/>
    </row>
    <row r="68" spans="2:107">
      <c r="B68" s="355"/>
      <c r="AN68" s="1276"/>
      <c r="AO68" s="1277"/>
      <c r="AP68" s="1277"/>
      <c r="AQ68" s="1277"/>
      <c r="AR68" s="1277"/>
      <c r="AS68" s="1277"/>
      <c r="AT68" s="1277"/>
      <c r="AU68" s="1277"/>
      <c r="AV68" s="1277"/>
      <c r="AW68" s="1277"/>
      <c r="AX68" s="1277"/>
      <c r="AY68" s="1277"/>
      <c r="AZ68" s="1277"/>
      <c r="BA68" s="1277"/>
      <c r="BB68" s="1277"/>
      <c r="BC68" s="1277"/>
      <c r="BD68" s="1277"/>
      <c r="BE68" s="1277"/>
      <c r="BF68" s="1277"/>
      <c r="BG68" s="1277"/>
      <c r="BH68" s="1277"/>
      <c r="BI68" s="1277"/>
      <c r="BJ68" s="1277"/>
      <c r="BK68" s="1277"/>
      <c r="BL68" s="1277"/>
      <c r="BM68" s="1277"/>
      <c r="BN68" s="1277"/>
      <c r="BO68" s="1277"/>
      <c r="BP68" s="1277"/>
      <c r="BQ68" s="1277"/>
      <c r="BR68" s="1277"/>
      <c r="BS68" s="1277"/>
      <c r="BT68" s="1277"/>
      <c r="BU68" s="1277"/>
      <c r="BV68" s="1277"/>
      <c r="BW68" s="1277"/>
      <c r="BX68" s="1277"/>
      <c r="BY68" s="1277"/>
      <c r="BZ68" s="1277"/>
      <c r="CA68" s="1277"/>
      <c r="CB68" s="1277"/>
      <c r="CC68" s="1277"/>
      <c r="CD68" s="1277"/>
      <c r="CE68" s="1277"/>
      <c r="CF68" s="1277"/>
      <c r="CG68" s="1277"/>
      <c r="CH68" s="1277"/>
      <c r="CI68" s="1277"/>
      <c r="CJ68" s="1277"/>
      <c r="CK68" s="1277"/>
      <c r="CL68" s="1277"/>
      <c r="CM68" s="1277"/>
      <c r="CN68" s="1277"/>
      <c r="CO68" s="1277"/>
      <c r="CP68" s="1277"/>
      <c r="CQ68" s="1277"/>
      <c r="CR68" s="1277"/>
      <c r="CS68" s="1277"/>
      <c r="CT68" s="1277"/>
      <c r="CU68" s="1277"/>
      <c r="CV68" s="1277"/>
      <c r="CW68" s="1277"/>
      <c r="CX68" s="1277"/>
      <c r="CY68" s="1277"/>
      <c r="CZ68" s="1277"/>
      <c r="DA68" s="1277"/>
      <c r="DB68" s="1277"/>
      <c r="DC68" s="1278"/>
    </row>
    <row r="69" spans="2:107">
      <c r="B69" s="355"/>
      <c r="AN69" s="1279"/>
      <c r="AO69" s="1280"/>
      <c r="AP69" s="1280"/>
      <c r="AQ69" s="1280"/>
      <c r="AR69" s="1280"/>
      <c r="AS69" s="1280"/>
      <c r="AT69" s="1280"/>
      <c r="AU69" s="1280"/>
      <c r="AV69" s="1280"/>
      <c r="AW69" s="1280"/>
      <c r="AX69" s="1280"/>
      <c r="AY69" s="1280"/>
      <c r="AZ69" s="1280"/>
      <c r="BA69" s="1280"/>
      <c r="BB69" s="1280"/>
      <c r="BC69" s="1280"/>
      <c r="BD69" s="1280"/>
      <c r="BE69" s="1280"/>
      <c r="BF69" s="1280"/>
      <c r="BG69" s="1280"/>
      <c r="BH69" s="1280"/>
      <c r="BI69" s="1280"/>
      <c r="BJ69" s="1280"/>
      <c r="BK69" s="1280"/>
      <c r="BL69" s="1280"/>
      <c r="BM69" s="1280"/>
      <c r="BN69" s="1280"/>
      <c r="BO69" s="1280"/>
      <c r="BP69" s="1280"/>
      <c r="BQ69" s="1280"/>
      <c r="BR69" s="1280"/>
      <c r="BS69" s="1280"/>
      <c r="BT69" s="1280"/>
      <c r="BU69" s="1280"/>
      <c r="BV69" s="1280"/>
      <c r="BW69" s="1280"/>
      <c r="BX69" s="1280"/>
      <c r="BY69" s="1280"/>
      <c r="BZ69" s="1280"/>
      <c r="CA69" s="1280"/>
      <c r="CB69" s="1280"/>
      <c r="CC69" s="1280"/>
      <c r="CD69" s="1280"/>
      <c r="CE69" s="1280"/>
      <c r="CF69" s="1280"/>
      <c r="CG69" s="1280"/>
      <c r="CH69" s="1280"/>
      <c r="CI69" s="1280"/>
      <c r="CJ69" s="1280"/>
      <c r="CK69" s="1280"/>
      <c r="CL69" s="1280"/>
      <c r="CM69" s="1280"/>
      <c r="CN69" s="1280"/>
      <c r="CO69" s="1280"/>
      <c r="CP69" s="1280"/>
      <c r="CQ69" s="1280"/>
      <c r="CR69" s="1280"/>
      <c r="CS69" s="1280"/>
      <c r="CT69" s="1280"/>
      <c r="CU69" s="1280"/>
      <c r="CV69" s="1280"/>
      <c r="CW69" s="1280"/>
      <c r="CX69" s="1280"/>
      <c r="CY69" s="1280"/>
      <c r="CZ69" s="1280"/>
      <c r="DA69" s="1280"/>
      <c r="DB69" s="1280"/>
      <c r="DC69" s="1281"/>
    </row>
    <row r="70" spans="2:107">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c r="B71" s="355"/>
      <c r="G71" s="380"/>
      <c r="I71" s="381"/>
      <c r="J71" s="378"/>
      <c r="K71" s="378"/>
      <c r="L71" s="379"/>
      <c r="M71" s="378"/>
      <c r="N71" s="379"/>
      <c r="AM71" s="380"/>
      <c r="AN71" s="348" t="s">
        <v>377</v>
      </c>
    </row>
    <row r="72" spans="2:107">
      <c r="B72" s="355"/>
      <c r="G72" s="1282"/>
      <c r="H72" s="1282"/>
      <c r="I72" s="1282"/>
      <c r="J72" s="1282"/>
      <c r="K72" s="365"/>
      <c r="L72" s="365"/>
      <c r="M72" s="366"/>
      <c r="N72" s="366"/>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356</v>
      </c>
      <c r="BQ72" s="1286"/>
      <c r="BR72" s="1286"/>
      <c r="BS72" s="1286"/>
      <c r="BT72" s="1286"/>
      <c r="BU72" s="1286"/>
      <c r="BV72" s="1286"/>
      <c r="BW72" s="1286"/>
      <c r="BX72" s="1286" t="s">
        <v>357</v>
      </c>
      <c r="BY72" s="1286"/>
      <c r="BZ72" s="1286"/>
      <c r="CA72" s="1286"/>
      <c r="CB72" s="1286"/>
      <c r="CC72" s="1286"/>
      <c r="CD72" s="1286"/>
      <c r="CE72" s="1286"/>
      <c r="CF72" s="1286" t="s">
        <v>358</v>
      </c>
      <c r="CG72" s="1286"/>
      <c r="CH72" s="1286"/>
      <c r="CI72" s="1286"/>
      <c r="CJ72" s="1286"/>
      <c r="CK72" s="1286"/>
      <c r="CL72" s="1286"/>
      <c r="CM72" s="1286"/>
      <c r="CN72" s="1286" t="s">
        <v>359</v>
      </c>
      <c r="CO72" s="1286"/>
      <c r="CP72" s="1286"/>
      <c r="CQ72" s="1286"/>
      <c r="CR72" s="1286"/>
      <c r="CS72" s="1286"/>
      <c r="CT72" s="1286"/>
      <c r="CU72" s="1286"/>
      <c r="CV72" s="1286" t="s">
        <v>360</v>
      </c>
      <c r="CW72" s="1286"/>
      <c r="CX72" s="1286"/>
      <c r="CY72" s="1286"/>
      <c r="CZ72" s="1286"/>
      <c r="DA72" s="1286"/>
      <c r="DB72" s="1286"/>
      <c r="DC72" s="1286"/>
    </row>
    <row r="73" spans="2:107">
      <c r="B73" s="355"/>
      <c r="G73" s="1293"/>
      <c r="H73" s="1293"/>
      <c r="I73" s="1293"/>
      <c r="J73" s="1293"/>
      <c r="K73" s="1294"/>
      <c r="L73" s="1294"/>
      <c r="M73" s="1294"/>
      <c r="N73" s="1294"/>
      <c r="AM73" s="364"/>
      <c r="AN73" s="1289" t="s">
        <v>378</v>
      </c>
      <c r="AO73" s="1289"/>
      <c r="AP73" s="1289"/>
      <c r="AQ73" s="1289"/>
      <c r="AR73" s="1289"/>
      <c r="AS73" s="1289"/>
      <c r="AT73" s="1289"/>
      <c r="AU73" s="1289"/>
      <c r="AV73" s="1289"/>
      <c r="AW73" s="1289"/>
      <c r="AX73" s="1289"/>
      <c r="AY73" s="1289"/>
      <c r="AZ73" s="1289"/>
      <c r="BA73" s="1289"/>
      <c r="BB73" s="1289" t="s">
        <v>385</v>
      </c>
      <c r="BC73" s="1289"/>
      <c r="BD73" s="1289"/>
      <c r="BE73" s="1289"/>
      <c r="BF73" s="1289"/>
      <c r="BG73" s="1289"/>
      <c r="BH73" s="1289"/>
      <c r="BI73" s="1289"/>
      <c r="BJ73" s="1289"/>
      <c r="BK73" s="1289"/>
      <c r="BL73" s="1289"/>
      <c r="BM73" s="1289"/>
      <c r="BN73" s="1289"/>
      <c r="BO73" s="1289"/>
      <c r="BP73" s="1287">
        <v>0.5</v>
      </c>
      <c r="BQ73" s="1287"/>
      <c r="BR73" s="1287"/>
      <c r="BS73" s="1287"/>
      <c r="BT73" s="1287"/>
      <c r="BU73" s="1287"/>
      <c r="BV73" s="1287"/>
      <c r="BW73" s="1287"/>
      <c r="BX73" s="1287"/>
      <c r="BY73" s="1287"/>
      <c r="BZ73" s="1287"/>
      <c r="CA73" s="1287"/>
      <c r="CB73" s="1287"/>
      <c r="CC73" s="1287"/>
      <c r="CD73" s="1287"/>
      <c r="CE73" s="1287"/>
      <c r="CF73" s="1287"/>
      <c r="CG73" s="1287"/>
      <c r="CH73" s="1287"/>
      <c r="CI73" s="1287"/>
      <c r="CJ73" s="1287"/>
      <c r="CK73" s="1287"/>
      <c r="CL73" s="1287"/>
      <c r="CM73" s="1287"/>
      <c r="CN73" s="1287"/>
      <c r="CO73" s="1287"/>
      <c r="CP73" s="1287"/>
      <c r="CQ73" s="1287"/>
      <c r="CR73" s="1287"/>
      <c r="CS73" s="1287"/>
      <c r="CT73" s="1287"/>
      <c r="CU73" s="1287"/>
      <c r="CV73" s="1287"/>
      <c r="CW73" s="1287"/>
      <c r="CX73" s="1287"/>
      <c r="CY73" s="1287"/>
      <c r="CZ73" s="1287"/>
      <c r="DA73" s="1287"/>
      <c r="DB73" s="1287"/>
      <c r="DC73" s="1287"/>
    </row>
    <row r="74" spans="2:107">
      <c r="B74" s="355"/>
      <c r="G74" s="1293"/>
      <c r="H74" s="1293"/>
      <c r="I74" s="1293"/>
      <c r="J74" s="1293"/>
      <c r="K74" s="1294"/>
      <c r="L74" s="1294"/>
      <c r="M74" s="1294"/>
      <c r="N74" s="1294"/>
      <c r="AM74" s="364"/>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87"/>
      <c r="BQ74" s="1287"/>
      <c r="BR74" s="1287"/>
      <c r="BS74" s="1287"/>
      <c r="BT74" s="1287"/>
      <c r="BU74" s="1287"/>
      <c r="BV74" s="1287"/>
      <c r="BW74" s="1287"/>
      <c r="BX74" s="1287"/>
      <c r="BY74" s="1287"/>
      <c r="BZ74" s="1287"/>
      <c r="CA74" s="1287"/>
      <c r="CB74" s="1287"/>
      <c r="CC74" s="1287"/>
      <c r="CD74" s="1287"/>
      <c r="CE74" s="1287"/>
      <c r="CF74" s="1287"/>
      <c r="CG74" s="1287"/>
      <c r="CH74" s="1287"/>
      <c r="CI74" s="1287"/>
      <c r="CJ74" s="1287"/>
      <c r="CK74" s="1287"/>
      <c r="CL74" s="1287"/>
      <c r="CM74" s="1287"/>
      <c r="CN74" s="1287"/>
      <c r="CO74" s="1287"/>
      <c r="CP74" s="1287"/>
      <c r="CQ74" s="1287"/>
      <c r="CR74" s="1287"/>
      <c r="CS74" s="1287"/>
      <c r="CT74" s="1287"/>
      <c r="CU74" s="1287"/>
      <c r="CV74" s="1287"/>
      <c r="CW74" s="1287"/>
      <c r="CX74" s="1287"/>
      <c r="CY74" s="1287"/>
      <c r="CZ74" s="1287"/>
      <c r="DA74" s="1287"/>
      <c r="DB74" s="1287"/>
      <c r="DC74" s="1287"/>
    </row>
    <row r="75" spans="2:107">
      <c r="B75" s="355"/>
      <c r="G75" s="1293"/>
      <c r="H75" s="1293"/>
      <c r="I75" s="1282"/>
      <c r="J75" s="1282"/>
      <c r="K75" s="1288"/>
      <c r="L75" s="1288"/>
      <c r="M75" s="1288"/>
      <c r="N75" s="1288"/>
      <c r="AM75" s="364"/>
      <c r="AN75" s="1289"/>
      <c r="AO75" s="1289"/>
      <c r="AP75" s="1289"/>
      <c r="AQ75" s="1289"/>
      <c r="AR75" s="1289"/>
      <c r="AS75" s="1289"/>
      <c r="AT75" s="1289"/>
      <c r="AU75" s="1289"/>
      <c r="AV75" s="1289"/>
      <c r="AW75" s="1289"/>
      <c r="AX75" s="1289"/>
      <c r="AY75" s="1289"/>
      <c r="AZ75" s="1289"/>
      <c r="BA75" s="1289"/>
      <c r="BB75" s="1289" t="s">
        <v>387</v>
      </c>
      <c r="BC75" s="1289"/>
      <c r="BD75" s="1289"/>
      <c r="BE75" s="1289"/>
      <c r="BF75" s="1289"/>
      <c r="BG75" s="1289"/>
      <c r="BH75" s="1289"/>
      <c r="BI75" s="1289"/>
      <c r="BJ75" s="1289"/>
      <c r="BK75" s="1289"/>
      <c r="BL75" s="1289"/>
      <c r="BM75" s="1289"/>
      <c r="BN75" s="1289"/>
      <c r="BO75" s="1289"/>
      <c r="BP75" s="1287">
        <v>11.9</v>
      </c>
      <c r="BQ75" s="1287"/>
      <c r="BR75" s="1287"/>
      <c r="BS75" s="1287"/>
      <c r="BT75" s="1287"/>
      <c r="BU75" s="1287"/>
      <c r="BV75" s="1287"/>
      <c r="BW75" s="1287"/>
      <c r="BX75" s="1287">
        <v>10.8</v>
      </c>
      <c r="BY75" s="1287"/>
      <c r="BZ75" s="1287"/>
      <c r="CA75" s="1287"/>
      <c r="CB75" s="1287"/>
      <c r="CC75" s="1287"/>
      <c r="CD75" s="1287"/>
      <c r="CE75" s="1287"/>
      <c r="CF75" s="1287">
        <v>10.1</v>
      </c>
      <c r="CG75" s="1287"/>
      <c r="CH75" s="1287"/>
      <c r="CI75" s="1287"/>
      <c r="CJ75" s="1287"/>
      <c r="CK75" s="1287"/>
      <c r="CL75" s="1287"/>
      <c r="CM75" s="1287"/>
      <c r="CN75" s="1287">
        <v>9.1</v>
      </c>
      <c r="CO75" s="1287"/>
      <c r="CP75" s="1287"/>
      <c r="CQ75" s="1287"/>
      <c r="CR75" s="1287"/>
      <c r="CS75" s="1287"/>
      <c r="CT75" s="1287"/>
      <c r="CU75" s="1287"/>
      <c r="CV75" s="1287">
        <v>8.1999999999999993</v>
      </c>
      <c r="CW75" s="1287"/>
      <c r="CX75" s="1287"/>
      <c r="CY75" s="1287"/>
      <c r="CZ75" s="1287"/>
      <c r="DA75" s="1287"/>
      <c r="DB75" s="1287"/>
      <c r="DC75" s="1287"/>
    </row>
    <row r="76" spans="2:107">
      <c r="B76" s="355"/>
      <c r="G76" s="1293"/>
      <c r="H76" s="1293"/>
      <c r="I76" s="1282"/>
      <c r="J76" s="1282"/>
      <c r="K76" s="1288"/>
      <c r="L76" s="1288"/>
      <c r="M76" s="1288"/>
      <c r="N76" s="1288"/>
      <c r="AM76" s="364"/>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87"/>
      <c r="BQ76" s="1287"/>
      <c r="BR76" s="1287"/>
      <c r="BS76" s="1287"/>
      <c r="BT76" s="1287"/>
      <c r="BU76" s="1287"/>
      <c r="BV76" s="1287"/>
      <c r="BW76" s="1287"/>
      <c r="BX76" s="1287"/>
      <c r="BY76" s="1287"/>
      <c r="BZ76" s="1287"/>
      <c r="CA76" s="1287"/>
      <c r="CB76" s="1287"/>
      <c r="CC76" s="1287"/>
      <c r="CD76" s="1287"/>
      <c r="CE76" s="1287"/>
      <c r="CF76" s="1287"/>
      <c r="CG76" s="1287"/>
      <c r="CH76" s="1287"/>
      <c r="CI76" s="1287"/>
      <c r="CJ76" s="1287"/>
      <c r="CK76" s="1287"/>
      <c r="CL76" s="1287"/>
      <c r="CM76" s="1287"/>
      <c r="CN76" s="1287"/>
      <c r="CO76" s="1287"/>
      <c r="CP76" s="1287"/>
      <c r="CQ76" s="1287"/>
      <c r="CR76" s="1287"/>
      <c r="CS76" s="1287"/>
      <c r="CT76" s="1287"/>
      <c r="CU76" s="1287"/>
      <c r="CV76" s="1287"/>
      <c r="CW76" s="1287"/>
      <c r="CX76" s="1287"/>
      <c r="CY76" s="1287"/>
      <c r="CZ76" s="1287"/>
      <c r="DA76" s="1287"/>
      <c r="DB76" s="1287"/>
      <c r="DC76" s="1287"/>
    </row>
    <row r="77" spans="2:107">
      <c r="B77" s="355"/>
      <c r="G77" s="1282"/>
      <c r="H77" s="1282"/>
      <c r="I77" s="1282"/>
      <c r="J77" s="1282"/>
      <c r="K77" s="1294"/>
      <c r="L77" s="1294"/>
      <c r="M77" s="1294"/>
      <c r="N77" s="1294"/>
      <c r="AN77" s="1286" t="s">
        <v>382</v>
      </c>
      <c r="AO77" s="1286"/>
      <c r="AP77" s="1286"/>
      <c r="AQ77" s="1286"/>
      <c r="AR77" s="1286"/>
      <c r="AS77" s="1286"/>
      <c r="AT77" s="1286"/>
      <c r="AU77" s="1286"/>
      <c r="AV77" s="1286"/>
      <c r="AW77" s="1286"/>
      <c r="AX77" s="1286"/>
      <c r="AY77" s="1286"/>
      <c r="AZ77" s="1286"/>
      <c r="BA77" s="1286"/>
      <c r="BB77" s="1289" t="s">
        <v>379</v>
      </c>
      <c r="BC77" s="1289"/>
      <c r="BD77" s="1289"/>
      <c r="BE77" s="1289"/>
      <c r="BF77" s="1289"/>
      <c r="BG77" s="1289"/>
      <c r="BH77" s="1289"/>
      <c r="BI77" s="1289"/>
      <c r="BJ77" s="1289"/>
      <c r="BK77" s="1289"/>
      <c r="BL77" s="1289"/>
      <c r="BM77" s="1289"/>
      <c r="BN77" s="1289"/>
      <c r="BO77" s="1289"/>
      <c r="BP77" s="1287">
        <v>44.3</v>
      </c>
      <c r="BQ77" s="1287"/>
      <c r="BR77" s="1287"/>
      <c r="BS77" s="1287"/>
      <c r="BT77" s="1287"/>
      <c r="BU77" s="1287"/>
      <c r="BV77" s="1287"/>
      <c r="BW77" s="1287"/>
      <c r="BX77" s="1287">
        <v>40.299999999999997</v>
      </c>
      <c r="BY77" s="1287"/>
      <c r="BZ77" s="1287"/>
      <c r="CA77" s="1287"/>
      <c r="CB77" s="1287"/>
      <c r="CC77" s="1287"/>
      <c r="CD77" s="1287"/>
      <c r="CE77" s="1287"/>
      <c r="CF77" s="1287">
        <v>20.2</v>
      </c>
      <c r="CG77" s="1287"/>
      <c r="CH77" s="1287"/>
      <c r="CI77" s="1287"/>
      <c r="CJ77" s="1287"/>
      <c r="CK77" s="1287"/>
      <c r="CL77" s="1287"/>
      <c r="CM77" s="1287"/>
      <c r="CN77" s="1287">
        <v>15.5</v>
      </c>
      <c r="CO77" s="1287"/>
      <c r="CP77" s="1287"/>
      <c r="CQ77" s="1287"/>
      <c r="CR77" s="1287"/>
      <c r="CS77" s="1287"/>
      <c r="CT77" s="1287"/>
      <c r="CU77" s="1287"/>
      <c r="CV77" s="1287">
        <v>14</v>
      </c>
      <c r="CW77" s="1287"/>
      <c r="CX77" s="1287"/>
      <c r="CY77" s="1287"/>
      <c r="CZ77" s="1287"/>
      <c r="DA77" s="1287"/>
      <c r="DB77" s="1287"/>
      <c r="DC77" s="1287"/>
    </row>
    <row r="78" spans="2:107">
      <c r="B78" s="355"/>
      <c r="G78" s="1282"/>
      <c r="H78" s="1282"/>
      <c r="I78" s="1282"/>
      <c r="J78" s="1282"/>
      <c r="K78" s="1294"/>
      <c r="L78" s="1294"/>
      <c r="M78" s="1294"/>
      <c r="N78" s="1294"/>
      <c r="AN78" s="1286"/>
      <c r="AO78" s="1286"/>
      <c r="AP78" s="1286"/>
      <c r="AQ78" s="1286"/>
      <c r="AR78" s="1286"/>
      <c r="AS78" s="1286"/>
      <c r="AT78" s="1286"/>
      <c r="AU78" s="1286"/>
      <c r="AV78" s="1286"/>
      <c r="AW78" s="1286"/>
      <c r="AX78" s="1286"/>
      <c r="AY78" s="1286"/>
      <c r="AZ78" s="1286"/>
      <c r="BA78" s="1286"/>
      <c r="BB78" s="1289"/>
      <c r="BC78" s="1289"/>
      <c r="BD78" s="1289"/>
      <c r="BE78" s="1289"/>
      <c r="BF78" s="1289"/>
      <c r="BG78" s="1289"/>
      <c r="BH78" s="1289"/>
      <c r="BI78" s="1289"/>
      <c r="BJ78" s="1289"/>
      <c r="BK78" s="1289"/>
      <c r="BL78" s="1289"/>
      <c r="BM78" s="1289"/>
      <c r="BN78" s="1289"/>
      <c r="BO78" s="1289"/>
      <c r="BP78" s="1287"/>
      <c r="BQ78" s="1287"/>
      <c r="BR78" s="1287"/>
      <c r="BS78" s="1287"/>
      <c r="BT78" s="1287"/>
      <c r="BU78" s="1287"/>
      <c r="BV78" s="1287"/>
      <c r="BW78" s="1287"/>
      <c r="BX78" s="1287"/>
      <c r="BY78" s="1287"/>
      <c r="BZ78" s="1287"/>
      <c r="CA78" s="1287"/>
      <c r="CB78" s="1287"/>
      <c r="CC78" s="1287"/>
      <c r="CD78" s="1287"/>
      <c r="CE78" s="1287"/>
      <c r="CF78" s="1287"/>
      <c r="CG78" s="1287"/>
      <c r="CH78" s="1287"/>
      <c r="CI78" s="1287"/>
      <c r="CJ78" s="1287"/>
      <c r="CK78" s="1287"/>
      <c r="CL78" s="1287"/>
      <c r="CM78" s="1287"/>
      <c r="CN78" s="1287"/>
      <c r="CO78" s="1287"/>
      <c r="CP78" s="1287"/>
      <c r="CQ78" s="1287"/>
      <c r="CR78" s="1287"/>
      <c r="CS78" s="1287"/>
      <c r="CT78" s="1287"/>
      <c r="CU78" s="1287"/>
      <c r="CV78" s="1287"/>
      <c r="CW78" s="1287"/>
      <c r="CX78" s="1287"/>
      <c r="CY78" s="1287"/>
      <c r="CZ78" s="1287"/>
      <c r="DA78" s="1287"/>
      <c r="DB78" s="1287"/>
      <c r="DC78" s="1287"/>
    </row>
    <row r="79" spans="2:107">
      <c r="B79" s="355"/>
      <c r="G79" s="1282"/>
      <c r="H79" s="1282"/>
      <c r="I79" s="1292"/>
      <c r="J79" s="1292"/>
      <c r="K79" s="1295"/>
      <c r="L79" s="1295"/>
      <c r="M79" s="1295"/>
      <c r="N79" s="1295"/>
      <c r="AN79" s="1286"/>
      <c r="AO79" s="1286"/>
      <c r="AP79" s="1286"/>
      <c r="AQ79" s="1286"/>
      <c r="AR79" s="1286"/>
      <c r="AS79" s="1286"/>
      <c r="AT79" s="1286"/>
      <c r="AU79" s="1286"/>
      <c r="AV79" s="1286"/>
      <c r="AW79" s="1286"/>
      <c r="AX79" s="1286"/>
      <c r="AY79" s="1286"/>
      <c r="AZ79" s="1286"/>
      <c r="BA79" s="1286"/>
      <c r="BB79" s="1289" t="s">
        <v>386</v>
      </c>
      <c r="BC79" s="1289"/>
      <c r="BD79" s="1289"/>
      <c r="BE79" s="1289"/>
      <c r="BF79" s="1289"/>
      <c r="BG79" s="1289"/>
      <c r="BH79" s="1289"/>
      <c r="BI79" s="1289"/>
      <c r="BJ79" s="1289"/>
      <c r="BK79" s="1289"/>
      <c r="BL79" s="1289"/>
      <c r="BM79" s="1289"/>
      <c r="BN79" s="1289"/>
      <c r="BO79" s="1289"/>
      <c r="BP79" s="1287">
        <v>10.6</v>
      </c>
      <c r="BQ79" s="1287"/>
      <c r="BR79" s="1287"/>
      <c r="BS79" s="1287"/>
      <c r="BT79" s="1287"/>
      <c r="BU79" s="1287"/>
      <c r="BV79" s="1287"/>
      <c r="BW79" s="1287"/>
      <c r="BX79" s="1287">
        <v>9.8000000000000007</v>
      </c>
      <c r="BY79" s="1287"/>
      <c r="BZ79" s="1287"/>
      <c r="CA79" s="1287"/>
      <c r="CB79" s="1287"/>
      <c r="CC79" s="1287"/>
      <c r="CD79" s="1287"/>
      <c r="CE79" s="1287"/>
      <c r="CF79" s="1287">
        <v>7.1</v>
      </c>
      <c r="CG79" s="1287"/>
      <c r="CH79" s="1287"/>
      <c r="CI79" s="1287"/>
      <c r="CJ79" s="1287"/>
      <c r="CK79" s="1287"/>
      <c r="CL79" s="1287"/>
      <c r="CM79" s="1287"/>
      <c r="CN79" s="1287">
        <v>6.6</v>
      </c>
      <c r="CO79" s="1287"/>
      <c r="CP79" s="1287"/>
      <c r="CQ79" s="1287"/>
      <c r="CR79" s="1287"/>
      <c r="CS79" s="1287"/>
      <c r="CT79" s="1287"/>
      <c r="CU79" s="1287"/>
      <c r="CV79" s="1287">
        <v>6.5</v>
      </c>
      <c r="CW79" s="1287"/>
      <c r="CX79" s="1287"/>
      <c r="CY79" s="1287"/>
      <c r="CZ79" s="1287"/>
      <c r="DA79" s="1287"/>
      <c r="DB79" s="1287"/>
      <c r="DC79" s="1287"/>
    </row>
    <row r="80" spans="2:107">
      <c r="B80" s="355"/>
      <c r="G80" s="1282"/>
      <c r="H80" s="1282"/>
      <c r="I80" s="1292"/>
      <c r="J80" s="1292"/>
      <c r="K80" s="1295"/>
      <c r="L80" s="1295"/>
      <c r="M80" s="1295"/>
      <c r="N80" s="1295"/>
      <c r="AN80" s="1286"/>
      <c r="AO80" s="1286"/>
      <c r="AP80" s="1286"/>
      <c r="AQ80" s="1286"/>
      <c r="AR80" s="1286"/>
      <c r="AS80" s="1286"/>
      <c r="AT80" s="1286"/>
      <c r="AU80" s="1286"/>
      <c r="AV80" s="1286"/>
      <c r="AW80" s="1286"/>
      <c r="AX80" s="1286"/>
      <c r="AY80" s="1286"/>
      <c r="AZ80" s="1286"/>
      <c r="BA80" s="1286"/>
      <c r="BB80" s="1289"/>
      <c r="BC80" s="1289"/>
      <c r="BD80" s="1289"/>
      <c r="BE80" s="1289"/>
      <c r="BF80" s="1289"/>
      <c r="BG80" s="1289"/>
      <c r="BH80" s="1289"/>
      <c r="BI80" s="1289"/>
      <c r="BJ80" s="1289"/>
      <c r="BK80" s="1289"/>
      <c r="BL80" s="1289"/>
      <c r="BM80" s="1289"/>
      <c r="BN80" s="1289"/>
      <c r="BO80" s="1289"/>
      <c r="BP80" s="1287"/>
      <c r="BQ80" s="1287"/>
      <c r="BR80" s="1287"/>
      <c r="BS80" s="1287"/>
      <c r="BT80" s="1287"/>
      <c r="BU80" s="1287"/>
      <c r="BV80" s="1287"/>
      <c r="BW80" s="1287"/>
      <c r="BX80" s="1287"/>
      <c r="BY80" s="1287"/>
      <c r="BZ80" s="1287"/>
      <c r="CA80" s="1287"/>
      <c r="CB80" s="1287"/>
      <c r="CC80" s="1287"/>
      <c r="CD80" s="1287"/>
      <c r="CE80" s="1287"/>
      <c r="CF80" s="1287"/>
      <c r="CG80" s="1287"/>
      <c r="CH80" s="1287"/>
      <c r="CI80" s="1287"/>
      <c r="CJ80" s="1287"/>
      <c r="CK80" s="1287"/>
      <c r="CL80" s="1287"/>
      <c r="CM80" s="1287"/>
      <c r="CN80" s="1287"/>
      <c r="CO80" s="1287"/>
      <c r="CP80" s="1287"/>
      <c r="CQ80" s="1287"/>
      <c r="CR80" s="1287"/>
      <c r="CS80" s="1287"/>
      <c r="CT80" s="1287"/>
      <c r="CU80" s="1287"/>
      <c r="CV80" s="1287"/>
      <c r="CW80" s="1287"/>
      <c r="CX80" s="1287"/>
      <c r="CY80" s="1287"/>
      <c r="CZ80" s="1287"/>
      <c r="DA80" s="1287"/>
      <c r="DB80" s="1287"/>
      <c r="DC80" s="1287"/>
    </row>
    <row r="81" spans="2:109">
      <c r="B81" s="355"/>
    </row>
    <row r="82" spans="2:109" ht="17.2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c r="DD84" s="348"/>
      <c r="DE84" s="348"/>
    </row>
    <row r="85" spans="2:109">
      <c r="DD85" s="348"/>
      <c r="DE85" s="348"/>
    </row>
    <row r="86" spans="2:109" hidden="1">
      <c r="DD86" s="348"/>
      <c r="DE86" s="348"/>
    </row>
    <row r="87" spans="2:109" hidden="1">
      <c r="K87" s="383"/>
      <c r="AQ87" s="383"/>
      <c r="BC87" s="383"/>
      <c r="BO87" s="383"/>
      <c r="CA87" s="383"/>
      <c r="CM87" s="383"/>
      <c r="CY87" s="383"/>
      <c r="DD87" s="348"/>
      <c r="DE87" s="348"/>
    </row>
    <row r="88" spans="2:109" hidden="1">
      <c r="DD88" s="348"/>
      <c r="DE88" s="348"/>
    </row>
    <row r="89" spans="2:109" hidden="1">
      <c r="DD89" s="348"/>
      <c r="DE89" s="348"/>
    </row>
    <row r="90" spans="2:109" hidden="1">
      <c r="DD90" s="348"/>
      <c r="DE90" s="348"/>
    </row>
    <row r="91" spans="2:109" hidden="1">
      <c r="DD91" s="348"/>
      <c r="DE91" s="348"/>
    </row>
    <row r="92" spans="2:109" ht="13.5" hidden="1" customHeight="1">
      <c r="DD92" s="348"/>
      <c r="DE92" s="348"/>
    </row>
    <row r="93" spans="2:109" ht="13.5" hidden="1" customHeight="1">
      <c r="DD93" s="348"/>
      <c r="DE93" s="348"/>
    </row>
    <row r="94" spans="2:109" ht="13.5" hidden="1" customHeight="1">
      <c r="DD94" s="348"/>
      <c r="DE94" s="348"/>
    </row>
    <row r="95" spans="2:109" ht="13.5" hidden="1" customHeight="1">
      <c r="DD95" s="348"/>
      <c r="DE95" s="348"/>
    </row>
    <row r="96" spans="2:109" ht="13.5" hidden="1" customHeight="1">
      <c r="DD96" s="348"/>
      <c r="DE96" s="348"/>
    </row>
    <row r="97" spans="108:109" ht="13.5" hidden="1" customHeight="1">
      <c r="DD97" s="348"/>
      <c r="DE97" s="348"/>
    </row>
    <row r="98" spans="108:109" ht="13.5" hidden="1" customHeight="1">
      <c r="DD98" s="348"/>
      <c r="DE98" s="348"/>
    </row>
    <row r="99" spans="108:109" ht="13.5" hidden="1" customHeight="1">
      <c r="DD99" s="348"/>
      <c r="DE99" s="348"/>
    </row>
    <row r="100" spans="108:109" ht="13.5" hidden="1" customHeight="1">
      <c r="DD100" s="348"/>
      <c r="DE100" s="348"/>
    </row>
    <row r="101" spans="108:109" ht="13.5" hidden="1" customHeight="1">
      <c r="DD101" s="348"/>
      <c r="DE101" s="348"/>
    </row>
    <row r="102" spans="108:109" ht="13.5" hidden="1" customHeight="1">
      <c r="DD102" s="348"/>
      <c r="DE102" s="348"/>
    </row>
    <row r="103" spans="108:109" ht="13.5" hidden="1" customHeight="1">
      <c r="DD103" s="348"/>
      <c r="DE103" s="348"/>
    </row>
    <row r="104" spans="108:109" ht="13.5" hidden="1" customHeight="1">
      <c r="DD104" s="348"/>
      <c r="DE104" s="348"/>
    </row>
    <row r="105" spans="108:109" ht="13.5" hidden="1" customHeight="1">
      <c r="DD105" s="348"/>
      <c r="DE105" s="348"/>
    </row>
    <row r="106" spans="108:109" ht="13.5" hidden="1" customHeight="1">
      <c r="DD106" s="348"/>
      <c r="DE106" s="348"/>
    </row>
    <row r="107" spans="108:109" ht="13.5" hidden="1" customHeight="1">
      <c r="DD107" s="348"/>
      <c r="DE107" s="348"/>
    </row>
    <row r="108" spans="108:109" ht="13.5" hidden="1" customHeight="1">
      <c r="DD108" s="348"/>
      <c r="DE108" s="348"/>
    </row>
    <row r="109" spans="108:109" ht="13.5" hidden="1" customHeight="1">
      <c r="DD109" s="348"/>
      <c r="DE109" s="348"/>
    </row>
    <row r="110" spans="108:109" ht="13.5" hidden="1" customHeight="1">
      <c r="DD110" s="348"/>
      <c r="DE110" s="348"/>
    </row>
    <row r="111" spans="108:109" ht="13.5" hidden="1" customHeight="1">
      <c r="DD111" s="348"/>
      <c r="DE111" s="348"/>
    </row>
    <row r="112" spans="108:109" ht="13.5" hidden="1" customHeight="1">
      <c r="DD112" s="348"/>
      <c r="DE112" s="348"/>
    </row>
    <row r="113" spans="108:109" ht="13.5" hidden="1" customHeight="1">
      <c r="DD113" s="348"/>
      <c r="DE113" s="348"/>
    </row>
    <row r="114" spans="108:109" ht="13.5" hidden="1" customHeight="1">
      <c r="DD114" s="348"/>
      <c r="DE114" s="348"/>
    </row>
    <row r="115" spans="108:109" ht="13.5" hidden="1" customHeight="1">
      <c r="DD115" s="348"/>
      <c r="DE115" s="348"/>
    </row>
    <row r="116" spans="108:109" ht="13.5" hidden="1" customHeight="1">
      <c r="DD116" s="348"/>
      <c r="DE116" s="348"/>
    </row>
    <row r="117" spans="108:109" ht="13.5" hidden="1" customHeight="1">
      <c r="DD117" s="348"/>
      <c r="DE117" s="348"/>
    </row>
    <row r="118" spans="108:109" ht="13.5" hidden="1" customHeight="1">
      <c r="DD118" s="348"/>
      <c r="DE118" s="348"/>
    </row>
    <row r="119" spans="108:109" ht="13.5" hidden="1" customHeight="1">
      <c r="DD119" s="348"/>
      <c r="DE119" s="348"/>
    </row>
    <row r="120" spans="108:109" ht="13.5" hidden="1" customHeight="1">
      <c r="DD120" s="348"/>
      <c r="DE120" s="348"/>
    </row>
    <row r="121" spans="108:109" ht="13.5" hidden="1" customHeight="1">
      <c r="DD121" s="348"/>
      <c r="DE121" s="348"/>
    </row>
    <row r="122" spans="108:109" ht="13.5" hidden="1" customHeight="1">
      <c r="DD122" s="348"/>
      <c r="DE122" s="348"/>
    </row>
    <row r="123" spans="108:109" ht="13.5" hidden="1" customHeight="1">
      <c r="DD123" s="348"/>
      <c r="DE123" s="348"/>
    </row>
    <row r="124" spans="108:109" ht="13.5" hidden="1" customHeight="1">
      <c r="DD124" s="348"/>
      <c r="DE124" s="348"/>
    </row>
    <row r="125" spans="108:109" ht="13.5" hidden="1" customHeight="1">
      <c r="DD125" s="348"/>
      <c r="DE125" s="348"/>
    </row>
    <row r="126" spans="108:109" ht="13.5" hidden="1" customHeight="1">
      <c r="DD126" s="348"/>
      <c r="DE126" s="348"/>
    </row>
    <row r="127" spans="108:109" ht="13.5" hidden="1" customHeight="1">
      <c r="DD127" s="348"/>
      <c r="DE127" s="348"/>
    </row>
    <row r="128" spans="108:109" ht="13.5" hidden="1" customHeight="1">
      <c r="DD128" s="348"/>
      <c r="DE128" s="348"/>
    </row>
    <row r="129" spans="108:109" ht="13.5" hidden="1" customHeight="1">
      <c r="DD129" s="348"/>
      <c r="DE129" s="348"/>
    </row>
    <row r="130" spans="108:109" ht="13.5" hidden="1" customHeight="1">
      <c r="DD130" s="348"/>
      <c r="DE130" s="348"/>
    </row>
    <row r="131" spans="108:109" ht="13.5" hidden="1" customHeight="1">
      <c r="DD131" s="348"/>
      <c r="DE131" s="348"/>
    </row>
    <row r="132" spans="108:109" ht="13.5" hidden="1" customHeight="1">
      <c r="DD132" s="348"/>
      <c r="DE132" s="348"/>
    </row>
    <row r="133" spans="108:109" ht="13.5" hidden="1" customHeight="1">
      <c r="DD133" s="348"/>
      <c r="DE133" s="348"/>
    </row>
    <row r="134" spans="108:109" ht="13.5" hidden="1" customHeight="1">
      <c r="DD134" s="348"/>
      <c r="DE134" s="348"/>
    </row>
    <row r="135" spans="108:109" ht="13.5" hidden="1" customHeight="1">
      <c r="DD135" s="348"/>
      <c r="DE135" s="348"/>
    </row>
    <row r="136" spans="108:109" ht="13.5" hidden="1" customHeight="1">
      <c r="DD136" s="348"/>
      <c r="DE136" s="348"/>
    </row>
    <row r="137" spans="108:109" ht="13.5" hidden="1" customHeight="1">
      <c r="DD137" s="348"/>
      <c r="DE137" s="348"/>
    </row>
    <row r="138" spans="108:109" ht="13.5" hidden="1" customHeight="1">
      <c r="DD138" s="348"/>
      <c r="DE138" s="348"/>
    </row>
    <row r="139" spans="108:109" ht="13.5" hidden="1" customHeight="1">
      <c r="DD139" s="348"/>
      <c r="DE139" s="348"/>
    </row>
    <row r="140" spans="108:109" ht="13.5" hidden="1" customHeight="1">
      <c r="DD140" s="348"/>
      <c r="DE140" s="348"/>
    </row>
    <row r="141" spans="108:109" ht="13.5" hidden="1" customHeight="1">
      <c r="DD141" s="348"/>
      <c r="DE141" s="348"/>
    </row>
    <row r="142" spans="108:109" ht="13.5" hidden="1" customHeight="1">
      <c r="DD142" s="348"/>
      <c r="DE142" s="348"/>
    </row>
    <row r="143" spans="108:109" ht="13.5" hidden="1" customHeight="1">
      <c r="DD143" s="348"/>
      <c r="DE143" s="348"/>
    </row>
    <row r="144" spans="108:109" ht="13.5" hidden="1" customHeight="1">
      <c r="DD144" s="348"/>
      <c r="DE144" s="348"/>
    </row>
    <row r="145" spans="108:109" ht="13.5" hidden="1" customHeight="1">
      <c r="DD145" s="348"/>
      <c r="DE145" s="348"/>
    </row>
    <row r="146" spans="108:109" ht="13.5" hidden="1" customHeight="1">
      <c r="DD146" s="348"/>
      <c r="DE146" s="348"/>
    </row>
    <row r="147" spans="108:109" ht="13.5" hidden="1" customHeight="1">
      <c r="DD147" s="348"/>
      <c r="DE147" s="348"/>
    </row>
    <row r="148" spans="108:109" ht="13.5" hidden="1" customHeight="1">
      <c r="DD148" s="348"/>
      <c r="DE148" s="348"/>
    </row>
    <row r="149" spans="108:109" ht="13.5" hidden="1" customHeight="1">
      <c r="DD149" s="348"/>
      <c r="DE149" s="348"/>
    </row>
    <row r="150" spans="108:109" ht="13.5" hidden="1" customHeight="1">
      <c r="DD150" s="348"/>
      <c r="DE150" s="348"/>
    </row>
    <row r="151" spans="108:109" ht="13.5" hidden="1" customHeight="1">
      <c r="DD151" s="348"/>
      <c r="DE151" s="348"/>
    </row>
    <row r="152" spans="108:109" ht="13.5" hidden="1" customHeight="1">
      <c r="DD152" s="348"/>
      <c r="DE152" s="348"/>
    </row>
    <row r="153" spans="108:109" ht="13.5" hidden="1" customHeight="1">
      <c r="DD153" s="348"/>
      <c r="DE153" s="348"/>
    </row>
    <row r="154" spans="108:109" ht="13.5" hidden="1" customHeight="1">
      <c r="DD154" s="348"/>
      <c r="DE154" s="348"/>
    </row>
    <row r="155" spans="108:109" ht="13.5" hidden="1" customHeight="1">
      <c r="DD155" s="348"/>
      <c r="DE155" s="348"/>
    </row>
    <row r="156" spans="108:109" ht="13.5" hidden="1" customHeight="1">
      <c r="DD156" s="348"/>
      <c r="DE156" s="348"/>
    </row>
    <row r="157" spans="108:109" ht="13.5" hidden="1" customHeight="1">
      <c r="DD157" s="348"/>
      <c r="DE157" s="348"/>
    </row>
    <row r="158" spans="108:109" ht="13.5" hidden="1" customHeight="1">
      <c r="DD158" s="348"/>
      <c r="DE158" s="348"/>
    </row>
    <row r="159" spans="108:109" ht="13.5" hidden="1" customHeight="1">
      <c r="DD159" s="348"/>
      <c r="DE159" s="348"/>
    </row>
    <row r="160" spans="108:109" ht="13.5" hidden="1" customHeight="1">
      <c r="DD160" s="348"/>
      <c r="DE160" s="34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ZEBkuQbNvj/ITlQvnFcc1sYZvLkyjJSYbRT/VIxnxgwVWbOD5DKrm5scMvbBw32OKy3C4YEj07M5kKVIy18hA==" saltValue="SOfYxp/gd+hSXU7m4Q2F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Normal="100" zoomScaleSheetLayoutView="70" workbookViewId="0"/>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304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zMsDKjcFxQFbuEg0GBhhGwHCtc2E4WLaG2sU7N76wb+v44MH9JrADtb8i2VE5MT5nMpO09WkZslVquPJ/ZZEw==" saltValue="4PEB195iEYoWooDcafm9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K66" sqref="BK66"/>
    </sheetView>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304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LzODYNpVpa9CJa1ZvE+OZ08Gzr+fY9RoZhQppwrocuN7cRgxtF0p6wybRPvxdU+pYSAPC3Li0qa7kdra4hbiw==" saltValue="ePSW4IOO96XgV+9TTdwX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30</v>
      </c>
      <c r="E2" s="134"/>
      <c r="F2" s="135" t="s">
        <v>355</v>
      </c>
      <c r="G2" s="136"/>
      <c r="H2" s="137"/>
    </row>
    <row r="3" spans="1:8">
      <c r="A3" s="133" t="s">
        <v>348</v>
      </c>
      <c r="B3" s="138"/>
      <c r="C3" s="139"/>
      <c r="D3" s="140">
        <v>154755</v>
      </c>
      <c r="E3" s="141"/>
      <c r="F3" s="142">
        <v>81990</v>
      </c>
      <c r="G3" s="143"/>
      <c r="H3" s="144"/>
    </row>
    <row r="4" spans="1:8">
      <c r="A4" s="145"/>
      <c r="B4" s="146"/>
      <c r="C4" s="147"/>
      <c r="D4" s="148">
        <v>39191</v>
      </c>
      <c r="E4" s="149"/>
      <c r="F4" s="150">
        <v>34482</v>
      </c>
      <c r="G4" s="151"/>
      <c r="H4" s="152"/>
    </row>
    <row r="5" spans="1:8">
      <c r="A5" s="133" t="s">
        <v>350</v>
      </c>
      <c r="B5" s="138"/>
      <c r="C5" s="139"/>
      <c r="D5" s="140">
        <v>114752</v>
      </c>
      <c r="E5" s="141"/>
      <c r="F5" s="142">
        <v>87551</v>
      </c>
      <c r="G5" s="143"/>
      <c r="H5" s="144"/>
    </row>
    <row r="6" spans="1:8">
      <c r="A6" s="145"/>
      <c r="B6" s="146"/>
      <c r="C6" s="147"/>
      <c r="D6" s="148">
        <v>32161</v>
      </c>
      <c r="E6" s="149"/>
      <c r="F6" s="150">
        <v>43994</v>
      </c>
      <c r="G6" s="151"/>
      <c r="H6" s="152"/>
    </row>
    <row r="7" spans="1:8">
      <c r="A7" s="133" t="s">
        <v>351</v>
      </c>
      <c r="B7" s="138"/>
      <c r="C7" s="139"/>
      <c r="D7" s="140">
        <v>136573</v>
      </c>
      <c r="E7" s="141"/>
      <c r="F7" s="142">
        <v>56894</v>
      </c>
      <c r="G7" s="143"/>
      <c r="H7" s="144"/>
    </row>
    <row r="8" spans="1:8">
      <c r="A8" s="145"/>
      <c r="B8" s="146"/>
      <c r="C8" s="147"/>
      <c r="D8" s="148">
        <v>20549</v>
      </c>
      <c r="E8" s="149"/>
      <c r="F8" s="150">
        <v>32548</v>
      </c>
      <c r="G8" s="151"/>
      <c r="H8" s="152"/>
    </row>
    <row r="9" spans="1:8">
      <c r="A9" s="133" t="s">
        <v>352</v>
      </c>
      <c r="B9" s="138"/>
      <c r="C9" s="139"/>
      <c r="D9" s="140">
        <v>94289</v>
      </c>
      <c r="E9" s="141"/>
      <c r="F9" s="142">
        <v>57122</v>
      </c>
      <c r="G9" s="143"/>
      <c r="H9" s="144"/>
    </row>
    <row r="10" spans="1:8">
      <c r="A10" s="145"/>
      <c r="B10" s="146"/>
      <c r="C10" s="147"/>
      <c r="D10" s="148">
        <v>28119</v>
      </c>
      <c r="E10" s="149"/>
      <c r="F10" s="150">
        <v>36191</v>
      </c>
      <c r="G10" s="151"/>
      <c r="H10" s="152"/>
    </row>
    <row r="11" spans="1:8">
      <c r="A11" s="133" t="s">
        <v>353</v>
      </c>
      <c r="B11" s="138"/>
      <c r="C11" s="139"/>
      <c r="D11" s="140">
        <v>102772</v>
      </c>
      <c r="E11" s="141"/>
      <c r="F11" s="142">
        <v>53655</v>
      </c>
      <c r="G11" s="143"/>
      <c r="H11" s="144"/>
    </row>
    <row r="12" spans="1:8">
      <c r="A12" s="145"/>
      <c r="B12" s="146"/>
      <c r="C12" s="153"/>
      <c r="D12" s="148">
        <v>33983</v>
      </c>
      <c r="E12" s="149"/>
      <c r="F12" s="150">
        <v>32719</v>
      </c>
      <c r="G12" s="151"/>
      <c r="H12" s="152"/>
    </row>
    <row r="13" spans="1:8">
      <c r="A13" s="133"/>
      <c r="B13" s="138"/>
      <c r="C13" s="154"/>
      <c r="D13" s="155">
        <v>120628</v>
      </c>
      <c r="E13" s="156"/>
      <c r="F13" s="157">
        <v>67442</v>
      </c>
      <c r="G13" s="158"/>
      <c r="H13" s="144"/>
    </row>
    <row r="14" spans="1:8">
      <c r="A14" s="145"/>
      <c r="B14" s="146"/>
      <c r="C14" s="147"/>
      <c r="D14" s="148">
        <v>30801</v>
      </c>
      <c r="E14" s="149"/>
      <c r="F14" s="150">
        <v>35987</v>
      </c>
      <c r="G14" s="151"/>
      <c r="H14" s="152"/>
    </row>
    <row r="17" spans="1:11">
      <c r="A17" s="129" t="s">
        <v>31</v>
      </c>
    </row>
    <row r="18" spans="1:11">
      <c r="A18" s="159"/>
      <c r="B18" s="159" t="e">
        <f>#REF!</f>
        <v>#REF!</v>
      </c>
      <c r="C18" s="159" t="e">
        <f>#REF!</f>
        <v>#REF!</v>
      </c>
      <c r="D18" s="159" t="e">
        <f>#REF!</f>
        <v>#REF!</v>
      </c>
      <c r="E18" s="159" t="e">
        <f>#REF!</f>
        <v>#REF!</v>
      </c>
      <c r="F18" s="159" t="e">
        <f>#REF!</f>
        <v>#REF!</v>
      </c>
    </row>
    <row r="19" spans="1:11">
      <c r="A19" s="159" t="s">
        <v>32</v>
      </c>
      <c r="B19" s="159" t="e">
        <f>ROUND(VALUE(SUBSTITUTE(#REF!,"▲","-")),2)</f>
        <v>#REF!</v>
      </c>
      <c r="C19" s="159" t="e">
        <f>ROUND(VALUE(SUBSTITUTE(#REF!,"▲","-")),2)</f>
        <v>#REF!</v>
      </c>
      <c r="D19" s="159" t="e">
        <f>ROUND(VALUE(SUBSTITUTE(#REF!,"▲","-")),2)</f>
        <v>#REF!</v>
      </c>
      <c r="E19" s="159" t="e">
        <f>ROUND(VALUE(SUBSTITUTE(#REF!,"▲","-")),2)</f>
        <v>#REF!</v>
      </c>
      <c r="F19" s="159" t="e">
        <f>ROUND(VALUE(SUBSTITUTE(#REF!,"▲","-")),2)</f>
        <v>#REF!</v>
      </c>
    </row>
    <row r="20" spans="1:11">
      <c r="A20" s="159" t="s">
        <v>33</v>
      </c>
      <c r="B20" s="159" t="e">
        <f>ROUND(VALUE(SUBSTITUTE(#REF!,"▲","-")),2)</f>
        <v>#REF!</v>
      </c>
      <c r="C20" s="159" t="e">
        <f>ROUND(VALUE(SUBSTITUTE(#REF!,"▲","-")),2)</f>
        <v>#REF!</v>
      </c>
      <c r="D20" s="159" t="e">
        <f>ROUND(VALUE(SUBSTITUTE(#REF!,"▲","-")),2)</f>
        <v>#REF!</v>
      </c>
      <c r="E20" s="159" t="e">
        <f>ROUND(VALUE(SUBSTITUTE(#REF!,"▲","-")),2)</f>
        <v>#REF!</v>
      </c>
      <c r="F20" s="159" t="e">
        <f>ROUND(VALUE(SUBSTITUTE(#REF!,"▲","-")),2)</f>
        <v>#REF!</v>
      </c>
    </row>
    <row r="21" spans="1:11">
      <c r="A21" s="159" t="s">
        <v>34</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c r="A24" s="129" t="s">
        <v>35</v>
      </c>
    </row>
    <row r="25" spans="1:11">
      <c r="A25" s="160"/>
      <c r="B25" s="160" t="e">
        <f>#REF!</f>
        <v>#REF!</v>
      </c>
      <c r="C25" s="160"/>
      <c r="D25" s="160" t="e">
        <f>#REF!</f>
        <v>#REF!</v>
      </c>
      <c r="E25" s="160"/>
      <c r="F25" s="160" t="e">
        <f>#REF!</f>
        <v>#REF!</v>
      </c>
      <c r="G25" s="160"/>
      <c r="H25" s="160" t="e">
        <f>#REF!</f>
        <v>#REF!</v>
      </c>
      <c r="I25" s="160"/>
      <c r="J25" s="160" t="e">
        <f>#REF!</f>
        <v>#REF!</v>
      </c>
      <c r="K25" s="160"/>
    </row>
    <row r="26" spans="1:11">
      <c r="A26" s="160"/>
      <c r="B26" s="160" t="s">
        <v>36</v>
      </c>
      <c r="C26" s="160" t="s">
        <v>37</v>
      </c>
      <c r="D26" s="160" t="s">
        <v>36</v>
      </c>
      <c r="E26" s="160" t="s">
        <v>37</v>
      </c>
      <c r="F26" s="160" t="s">
        <v>36</v>
      </c>
      <c r="G26" s="160" t="s">
        <v>37</v>
      </c>
      <c r="H26" s="160" t="s">
        <v>36</v>
      </c>
      <c r="I26" s="160" t="s">
        <v>37</v>
      </c>
      <c r="J26" s="160" t="s">
        <v>36</v>
      </c>
      <c r="K26" s="160" t="s">
        <v>37</v>
      </c>
    </row>
    <row r="27" spans="1:11">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c r="A39" s="129" t="s">
        <v>38</v>
      </c>
    </row>
    <row r="40" spans="1:16">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c r="A41" s="161"/>
      <c r="B41" s="161" t="s">
        <v>39</v>
      </c>
      <c r="C41" s="161"/>
      <c r="D41" s="161" t="s">
        <v>40</v>
      </c>
      <c r="E41" s="161" t="s">
        <v>39</v>
      </c>
      <c r="F41" s="161"/>
      <c r="G41" s="161" t="s">
        <v>40</v>
      </c>
      <c r="H41" s="161" t="s">
        <v>39</v>
      </c>
      <c r="I41" s="161"/>
      <c r="J41" s="161" t="s">
        <v>40</v>
      </c>
      <c r="K41" s="161" t="s">
        <v>39</v>
      </c>
      <c r="L41" s="161"/>
      <c r="M41" s="161" t="s">
        <v>40</v>
      </c>
      <c r="N41" s="161" t="s">
        <v>39</v>
      </c>
      <c r="O41" s="161"/>
      <c r="P41" s="161" t="s">
        <v>40</v>
      </c>
    </row>
    <row r="42" spans="1:16">
      <c r="A42" s="161" t="s">
        <v>41</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c r="A43" s="161" t="s">
        <v>42</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c r="A44" s="161" t="s">
        <v>43</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c r="A45" s="161" t="s">
        <v>44</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c r="A46" s="161" t="s">
        <v>45</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c r="A47" s="161" t="s">
        <v>46</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c r="A48" s="161" t="s">
        <v>47</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c r="A49" s="161" t="s">
        <v>48</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c r="A50" s="161" t="s">
        <v>49</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c r="A53" s="129" t="s">
        <v>50</v>
      </c>
    </row>
    <row r="54" spans="1:16">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c r="A55" s="160"/>
      <c r="B55" s="160" t="s">
        <v>51</v>
      </c>
      <c r="C55" s="160"/>
      <c r="D55" s="160" t="s">
        <v>52</v>
      </c>
      <c r="E55" s="160" t="s">
        <v>51</v>
      </c>
      <c r="F55" s="160"/>
      <c r="G55" s="160" t="s">
        <v>52</v>
      </c>
      <c r="H55" s="160" t="s">
        <v>51</v>
      </c>
      <c r="I55" s="160"/>
      <c r="J55" s="160" t="s">
        <v>52</v>
      </c>
      <c r="K55" s="160" t="s">
        <v>51</v>
      </c>
      <c r="L55" s="160"/>
      <c r="M55" s="160" t="s">
        <v>52</v>
      </c>
      <c r="N55" s="160" t="s">
        <v>51</v>
      </c>
      <c r="O55" s="160"/>
      <c r="P55" s="160" t="s">
        <v>52</v>
      </c>
    </row>
    <row r="56" spans="1:16">
      <c r="A56" s="160" t="s">
        <v>23</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c r="A57" s="160" t="s">
        <v>22</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c r="A58" s="160" t="s">
        <v>21</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c r="A59" s="160" t="s">
        <v>20</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c r="A60" s="160" t="s">
        <v>19</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c r="A61" s="160" t="s">
        <v>18</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c r="A62" s="160" t="s">
        <v>17</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c r="A63" s="160" t="s">
        <v>16</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c r="A64" s="160" t="s">
        <v>15</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c r="A65" s="160" t="s">
        <v>14</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c r="A66" s="160" t="s">
        <v>13</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c r="A67" s="160" t="s">
        <v>53</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c r="A70" s="162" t="s">
        <v>54</v>
      </c>
      <c r="B70" s="162"/>
      <c r="C70" s="162"/>
      <c r="D70" s="162"/>
      <c r="E70" s="162"/>
      <c r="F70" s="162"/>
    </row>
    <row r="71" spans="1:16">
      <c r="A71" s="163"/>
      <c r="B71" s="163" t="e">
        <f>#REF!</f>
        <v>#REF!</v>
      </c>
      <c r="C71" s="163" t="e">
        <f>#REF!</f>
        <v>#REF!</v>
      </c>
      <c r="D71" s="163" t="e">
        <f>#REF!</f>
        <v>#REF!</v>
      </c>
    </row>
    <row r="72" spans="1:16">
      <c r="A72" s="163" t="s">
        <v>55</v>
      </c>
      <c r="B72" s="164" t="e">
        <f>#REF!</f>
        <v>#REF!</v>
      </c>
      <c r="C72" s="164" t="e">
        <f>#REF!</f>
        <v>#REF!</v>
      </c>
      <c r="D72" s="164" t="e">
        <f>#REF!</f>
        <v>#REF!</v>
      </c>
    </row>
    <row r="73" spans="1:16">
      <c r="A73" s="163" t="s">
        <v>56</v>
      </c>
      <c r="B73" s="164" t="e">
        <f>#REF!</f>
        <v>#REF!</v>
      </c>
      <c r="C73" s="164" t="e">
        <f>#REF!</f>
        <v>#REF!</v>
      </c>
      <c r="D73" s="164" t="e">
        <f>#REF!</f>
        <v>#REF!</v>
      </c>
    </row>
    <row r="74" spans="1:16">
      <c r="A74" s="163" t="s">
        <v>57</v>
      </c>
      <c r="B74" s="164" t="e">
        <f>#REF!</f>
        <v>#REF!</v>
      </c>
      <c r="C74" s="164" t="e">
        <f>#REF!</f>
        <v>#REF!</v>
      </c>
      <c r="D74" s="164" t="e">
        <f>#REF!</f>
        <v>#REF!</v>
      </c>
    </row>
  </sheetData>
  <sheetProtection algorithmName="SHA-512" hashValue="KJwCYkzp6btWB4D7Wl9R2UytTjmGXIjZevGlgeAkwm0qepm25f0NmyBjFVceIj5hdwGZQfO2WuYb9s8h6Fp9vQ==" saltValue="tekkr78RxJBNllFCBKfw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election activeCell="B21" sqref="B21:CB21"/>
    </sheetView>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3" t="s">
        <v>437</v>
      </c>
      <c r="DI1" s="774"/>
      <c r="DJ1" s="774"/>
      <c r="DK1" s="774"/>
      <c r="DL1" s="774"/>
      <c r="DM1" s="774"/>
      <c r="DN1" s="775"/>
      <c r="DO1" s="196"/>
      <c r="DP1" s="773" t="s">
        <v>438</v>
      </c>
      <c r="DQ1" s="774"/>
      <c r="DR1" s="774"/>
      <c r="DS1" s="774"/>
      <c r="DT1" s="774"/>
      <c r="DU1" s="774"/>
      <c r="DV1" s="774"/>
      <c r="DW1" s="774"/>
      <c r="DX1" s="774"/>
      <c r="DY1" s="774"/>
      <c r="DZ1" s="774"/>
      <c r="EA1" s="774"/>
      <c r="EB1" s="774"/>
      <c r="EC1" s="775"/>
      <c r="ED1" s="194"/>
      <c r="EE1" s="194"/>
      <c r="EF1" s="194"/>
      <c r="EG1" s="194"/>
      <c r="EH1" s="194"/>
      <c r="EI1" s="194"/>
      <c r="EJ1" s="194"/>
      <c r="EK1" s="194"/>
      <c r="EL1" s="194"/>
      <c r="EM1" s="194"/>
    </row>
    <row r="2" spans="2:143" ht="22.5" customHeight="1">
      <c r="B2" s="197" t="s">
        <v>141</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715" t="s">
        <v>142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143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439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0</v>
      </c>
      <c r="C4" s="716"/>
      <c r="D4" s="716"/>
      <c r="E4" s="716"/>
      <c r="F4" s="716"/>
      <c r="G4" s="716"/>
      <c r="H4" s="716"/>
      <c r="I4" s="716"/>
      <c r="J4" s="716"/>
      <c r="K4" s="716"/>
      <c r="L4" s="716"/>
      <c r="M4" s="716"/>
      <c r="N4" s="716"/>
      <c r="O4" s="716"/>
      <c r="P4" s="716"/>
      <c r="Q4" s="717"/>
      <c r="R4" s="715" t="s">
        <v>144</v>
      </c>
      <c r="S4" s="716"/>
      <c r="T4" s="716"/>
      <c r="U4" s="716"/>
      <c r="V4" s="716"/>
      <c r="W4" s="716"/>
      <c r="X4" s="716"/>
      <c r="Y4" s="717"/>
      <c r="Z4" s="715" t="s">
        <v>145</v>
      </c>
      <c r="AA4" s="716"/>
      <c r="AB4" s="716"/>
      <c r="AC4" s="717"/>
      <c r="AD4" s="715" t="s">
        <v>146</v>
      </c>
      <c r="AE4" s="716"/>
      <c r="AF4" s="716"/>
      <c r="AG4" s="716"/>
      <c r="AH4" s="716"/>
      <c r="AI4" s="716"/>
      <c r="AJ4" s="716"/>
      <c r="AK4" s="717"/>
      <c r="AL4" s="715" t="s">
        <v>145</v>
      </c>
      <c r="AM4" s="716"/>
      <c r="AN4" s="716"/>
      <c r="AO4" s="717"/>
      <c r="AP4" s="776" t="s">
        <v>147</v>
      </c>
      <c r="AQ4" s="776"/>
      <c r="AR4" s="776"/>
      <c r="AS4" s="776"/>
      <c r="AT4" s="776"/>
      <c r="AU4" s="776"/>
      <c r="AV4" s="776"/>
      <c r="AW4" s="776"/>
      <c r="AX4" s="776"/>
      <c r="AY4" s="776"/>
      <c r="AZ4" s="776"/>
      <c r="BA4" s="776"/>
      <c r="BB4" s="776"/>
      <c r="BC4" s="776"/>
      <c r="BD4" s="776"/>
      <c r="BE4" s="776"/>
      <c r="BF4" s="776"/>
      <c r="BG4" s="776" t="s">
        <v>148</v>
      </c>
      <c r="BH4" s="776"/>
      <c r="BI4" s="776"/>
      <c r="BJ4" s="776"/>
      <c r="BK4" s="776"/>
      <c r="BL4" s="776"/>
      <c r="BM4" s="776"/>
      <c r="BN4" s="776"/>
      <c r="BO4" s="776" t="s">
        <v>145</v>
      </c>
      <c r="BP4" s="776"/>
      <c r="BQ4" s="776"/>
      <c r="BR4" s="776"/>
      <c r="BS4" s="776" t="s">
        <v>149</v>
      </c>
      <c r="BT4" s="776"/>
      <c r="BU4" s="776"/>
      <c r="BV4" s="776"/>
      <c r="BW4" s="776"/>
      <c r="BX4" s="776"/>
      <c r="BY4" s="776"/>
      <c r="BZ4" s="776"/>
      <c r="CA4" s="776"/>
      <c r="CB4" s="776"/>
      <c r="CD4" s="758" t="s">
        <v>440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4" customFormat="1" ht="11.25" customHeight="1">
      <c r="B5" s="740" t="s">
        <v>150</v>
      </c>
      <c r="C5" s="741"/>
      <c r="D5" s="741"/>
      <c r="E5" s="741"/>
      <c r="F5" s="741"/>
      <c r="G5" s="741"/>
      <c r="H5" s="741"/>
      <c r="I5" s="741"/>
      <c r="J5" s="741"/>
      <c r="K5" s="741"/>
      <c r="L5" s="741"/>
      <c r="M5" s="741"/>
      <c r="N5" s="741"/>
      <c r="O5" s="741"/>
      <c r="P5" s="741"/>
      <c r="Q5" s="742"/>
      <c r="R5" s="706">
        <v>3720509</v>
      </c>
      <c r="S5" s="707"/>
      <c r="T5" s="707"/>
      <c r="U5" s="707"/>
      <c r="V5" s="707"/>
      <c r="W5" s="707"/>
      <c r="X5" s="707"/>
      <c r="Y5" s="753"/>
      <c r="Z5" s="771">
        <v>26.8</v>
      </c>
      <c r="AA5" s="771"/>
      <c r="AB5" s="771"/>
      <c r="AC5" s="771"/>
      <c r="AD5" s="772">
        <v>3720509</v>
      </c>
      <c r="AE5" s="772"/>
      <c r="AF5" s="772"/>
      <c r="AG5" s="772"/>
      <c r="AH5" s="772"/>
      <c r="AI5" s="772"/>
      <c r="AJ5" s="772"/>
      <c r="AK5" s="772"/>
      <c r="AL5" s="754">
        <v>76.400000000000006</v>
      </c>
      <c r="AM5" s="723"/>
      <c r="AN5" s="723"/>
      <c r="AO5" s="755"/>
      <c r="AP5" s="740" t="s">
        <v>151</v>
      </c>
      <c r="AQ5" s="741"/>
      <c r="AR5" s="741"/>
      <c r="AS5" s="741"/>
      <c r="AT5" s="741"/>
      <c r="AU5" s="741"/>
      <c r="AV5" s="741"/>
      <c r="AW5" s="741"/>
      <c r="AX5" s="741"/>
      <c r="AY5" s="741"/>
      <c r="AZ5" s="741"/>
      <c r="BA5" s="741"/>
      <c r="BB5" s="741"/>
      <c r="BC5" s="741"/>
      <c r="BD5" s="741"/>
      <c r="BE5" s="741"/>
      <c r="BF5" s="742"/>
      <c r="BG5" s="654">
        <v>3694285</v>
      </c>
      <c r="BH5" s="655"/>
      <c r="BI5" s="655"/>
      <c r="BJ5" s="655"/>
      <c r="BK5" s="655"/>
      <c r="BL5" s="655"/>
      <c r="BM5" s="655"/>
      <c r="BN5" s="656"/>
      <c r="BO5" s="703">
        <v>99.3</v>
      </c>
      <c r="BP5" s="703"/>
      <c r="BQ5" s="703"/>
      <c r="BR5" s="703"/>
      <c r="BS5" s="704" t="s">
        <v>418</v>
      </c>
      <c r="BT5" s="704"/>
      <c r="BU5" s="704"/>
      <c r="BV5" s="704"/>
      <c r="BW5" s="704"/>
      <c r="BX5" s="704"/>
      <c r="BY5" s="704"/>
      <c r="BZ5" s="704"/>
      <c r="CA5" s="704"/>
      <c r="CB5" s="745"/>
      <c r="CD5" s="758" t="s">
        <v>147</v>
      </c>
      <c r="CE5" s="759"/>
      <c r="CF5" s="759"/>
      <c r="CG5" s="759"/>
      <c r="CH5" s="759"/>
      <c r="CI5" s="759"/>
      <c r="CJ5" s="759"/>
      <c r="CK5" s="759"/>
      <c r="CL5" s="759"/>
      <c r="CM5" s="759"/>
      <c r="CN5" s="759"/>
      <c r="CO5" s="759"/>
      <c r="CP5" s="759"/>
      <c r="CQ5" s="760"/>
      <c r="CR5" s="758" t="s">
        <v>153</v>
      </c>
      <c r="CS5" s="759"/>
      <c r="CT5" s="759"/>
      <c r="CU5" s="759"/>
      <c r="CV5" s="759"/>
      <c r="CW5" s="759"/>
      <c r="CX5" s="759"/>
      <c r="CY5" s="760"/>
      <c r="CZ5" s="758" t="s">
        <v>145</v>
      </c>
      <c r="DA5" s="759"/>
      <c r="DB5" s="759"/>
      <c r="DC5" s="760"/>
      <c r="DD5" s="758" t="s">
        <v>154</v>
      </c>
      <c r="DE5" s="759"/>
      <c r="DF5" s="759"/>
      <c r="DG5" s="759"/>
      <c r="DH5" s="759"/>
      <c r="DI5" s="759"/>
      <c r="DJ5" s="759"/>
      <c r="DK5" s="759"/>
      <c r="DL5" s="759"/>
      <c r="DM5" s="759"/>
      <c r="DN5" s="759"/>
      <c r="DO5" s="759"/>
      <c r="DP5" s="760"/>
      <c r="DQ5" s="758" t="s">
        <v>155</v>
      </c>
      <c r="DR5" s="759"/>
      <c r="DS5" s="759"/>
      <c r="DT5" s="759"/>
      <c r="DU5" s="759"/>
      <c r="DV5" s="759"/>
      <c r="DW5" s="759"/>
      <c r="DX5" s="759"/>
      <c r="DY5" s="759"/>
      <c r="DZ5" s="759"/>
      <c r="EA5" s="759"/>
      <c r="EB5" s="759"/>
      <c r="EC5" s="760"/>
    </row>
    <row r="6" spans="2:143" ht="11.25" customHeight="1">
      <c r="B6" s="651" t="s">
        <v>441</v>
      </c>
      <c r="C6" s="652"/>
      <c r="D6" s="652"/>
      <c r="E6" s="652"/>
      <c r="F6" s="652"/>
      <c r="G6" s="652"/>
      <c r="H6" s="652"/>
      <c r="I6" s="652"/>
      <c r="J6" s="652"/>
      <c r="K6" s="652"/>
      <c r="L6" s="652"/>
      <c r="M6" s="652"/>
      <c r="N6" s="652"/>
      <c r="O6" s="652"/>
      <c r="P6" s="652"/>
      <c r="Q6" s="653"/>
      <c r="R6" s="654">
        <v>112185</v>
      </c>
      <c r="S6" s="655"/>
      <c r="T6" s="655"/>
      <c r="U6" s="655"/>
      <c r="V6" s="655"/>
      <c r="W6" s="655"/>
      <c r="X6" s="655"/>
      <c r="Y6" s="656"/>
      <c r="Z6" s="703">
        <v>0.8</v>
      </c>
      <c r="AA6" s="703"/>
      <c r="AB6" s="703"/>
      <c r="AC6" s="703"/>
      <c r="AD6" s="704">
        <v>112185</v>
      </c>
      <c r="AE6" s="704"/>
      <c r="AF6" s="704"/>
      <c r="AG6" s="704"/>
      <c r="AH6" s="704"/>
      <c r="AI6" s="704"/>
      <c r="AJ6" s="704"/>
      <c r="AK6" s="704"/>
      <c r="AL6" s="657">
        <v>2.2999999999999998</v>
      </c>
      <c r="AM6" s="658"/>
      <c r="AN6" s="658"/>
      <c r="AO6" s="705"/>
      <c r="AP6" s="651" t="s">
        <v>442</v>
      </c>
      <c r="AQ6" s="652"/>
      <c r="AR6" s="652"/>
      <c r="AS6" s="652"/>
      <c r="AT6" s="652"/>
      <c r="AU6" s="652"/>
      <c r="AV6" s="652"/>
      <c r="AW6" s="652"/>
      <c r="AX6" s="652"/>
      <c r="AY6" s="652"/>
      <c r="AZ6" s="652"/>
      <c r="BA6" s="652"/>
      <c r="BB6" s="652"/>
      <c r="BC6" s="652"/>
      <c r="BD6" s="652"/>
      <c r="BE6" s="652"/>
      <c r="BF6" s="653"/>
      <c r="BG6" s="654">
        <v>3694285</v>
      </c>
      <c r="BH6" s="655"/>
      <c r="BI6" s="655"/>
      <c r="BJ6" s="655"/>
      <c r="BK6" s="655"/>
      <c r="BL6" s="655"/>
      <c r="BM6" s="655"/>
      <c r="BN6" s="656"/>
      <c r="BO6" s="703">
        <v>99.3</v>
      </c>
      <c r="BP6" s="703"/>
      <c r="BQ6" s="703"/>
      <c r="BR6" s="703"/>
      <c r="BS6" s="704" t="s">
        <v>418</v>
      </c>
      <c r="BT6" s="704"/>
      <c r="BU6" s="704"/>
      <c r="BV6" s="704"/>
      <c r="BW6" s="704"/>
      <c r="BX6" s="704"/>
      <c r="BY6" s="704"/>
      <c r="BZ6" s="704"/>
      <c r="CA6" s="704"/>
      <c r="CB6" s="745"/>
      <c r="CD6" s="712" t="s">
        <v>156</v>
      </c>
      <c r="CE6" s="713"/>
      <c r="CF6" s="713"/>
      <c r="CG6" s="713"/>
      <c r="CH6" s="713"/>
      <c r="CI6" s="713"/>
      <c r="CJ6" s="713"/>
      <c r="CK6" s="713"/>
      <c r="CL6" s="713"/>
      <c r="CM6" s="713"/>
      <c r="CN6" s="713"/>
      <c r="CO6" s="713"/>
      <c r="CP6" s="713"/>
      <c r="CQ6" s="714"/>
      <c r="CR6" s="654">
        <v>115797</v>
      </c>
      <c r="CS6" s="655"/>
      <c r="CT6" s="655"/>
      <c r="CU6" s="655"/>
      <c r="CV6" s="655"/>
      <c r="CW6" s="655"/>
      <c r="CX6" s="655"/>
      <c r="CY6" s="656"/>
      <c r="CZ6" s="754">
        <v>0.9</v>
      </c>
      <c r="DA6" s="723"/>
      <c r="DB6" s="723"/>
      <c r="DC6" s="757"/>
      <c r="DD6" s="660" t="s">
        <v>418</v>
      </c>
      <c r="DE6" s="655"/>
      <c r="DF6" s="655"/>
      <c r="DG6" s="655"/>
      <c r="DH6" s="655"/>
      <c r="DI6" s="655"/>
      <c r="DJ6" s="655"/>
      <c r="DK6" s="655"/>
      <c r="DL6" s="655"/>
      <c r="DM6" s="655"/>
      <c r="DN6" s="655"/>
      <c r="DO6" s="655"/>
      <c r="DP6" s="656"/>
      <c r="DQ6" s="660">
        <v>115767</v>
      </c>
      <c r="DR6" s="655"/>
      <c r="DS6" s="655"/>
      <c r="DT6" s="655"/>
      <c r="DU6" s="655"/>
      <c r="DV6" s="655"/>
      <c r="DW6" s="655"/>
      <c r="DX6" s="655"/>
      <c r="DY6" s="655"/>
      <c r="DZ6" s="655"/>
      <c r="EA6" s="655"/>
      <c r="EB6" s="655"/>
      <c r="EC6" s="684"/>
    </row>
    <row r="7" spans="2:143" ht="11.25" customHeight="1">
      <c r="B7" s="651" t="s">
        <v>157</v>
      </c>
      <c r="C7" s="652"/>
      <c r="D7" s="652"/>
      <c r="E7" s="652"/>
      <c r="F7" s="652"/>
      <c r="G7" s="652"/>
      <c r="H7" s="652"/>
      <c r="I7" s="652"/>
      <c r="J7" s="652"/>
      <c r="K7" s="652"/>
      <c r="L7" s="652"/>
      <c r="M7" s="652"/>
      <c r="N7" s="652"/>
      <c r="O7" s="652"/>
      <c r="P7" s="652"/>
      <c r="Q7" s="653"/>
      <c r="R7" s="654">
        <v>3525</v>
      </c>
      <c r="S7" s="655"/>
      <c r="T7" s="655"/>
      <c r="U7" s="655"/>
      <c r="V7" s="655"/>
      <c r="W7" s="655"/>
      <c r="X7" s="655"/>
      <c r="Y7" s="656"/>
      <c r="Z7" s="703">
        <v>0</v>
      </c>
      <c r="AA7" s="703"/>
      <c r="AB7" s="703"/>
      <c r="AC7" s="703"/>
      <c r="AD7" s="704">
        <v>3525</v>
      </c>
      <c r="AE7" s="704"/>
      <c r="AF7" s="704"/>
      <c r="AG7" s="704"/>
      <c r="AH7" s="704"/>
      <c r="AI7" s="704"/>
      <c r="AJ7" s="704"/>
      <c r="AK7" s="704"/>
      <c r="AL7" s="657">
        <v>0.1</v>
      </c>
      <c r="AM7" s="658"/>
      <c r="AN7" s="658"/>
      <c r="AO7" s="705"/>
      <c r="AP7" s="651" t="s">
        <v>443</v>
      </c>
      <c r="AQ7" s="652"/>
      <c r="AR7" s="652"/>
      <c r="AS7" s="652"/>
      <c r="AT7" s="652"/>
      <c r="AU7" s="652"/>
      <c r="AV7" s="652"/>
      <c r="AW7" s="652"/>
      <c r="AX7" s="652"/>
      <c r="AY7" s="652"/>
      <c r="AZ7" s="652"/>
      <c r="BA7" s="652"/>
      <c r="BB7" s="652"/>
      <c r="BC7" s="652"/>
      <c r="BD7" s="652"/>
      <c r="BE7" s="652"/>
      <c r="BF7" s="653"/>
      <c r="BG7" s="654">
        <v>1630309</v>
      </c>
      <c r="BH7" s="655"/>
      <c r="BI7" s="655"/>
      <c r="BJ7" s="655"/>
      <c r="BK7" s="655"/>
      <c r="BL7" s="655"/>
      <c r="BM7" s="655"/>
      <c r="BN7" s="656"/>
      <c r="BO7" s="703">
        <v>43.8</v>
      </c>
      <c r="BP7" s="703"/>
      <c r="BQ7" s="703"/>
      <c r="BR7" s="703"/>
      <c r="BS7" s="704" t="s">
        <v>418</v>
      </c>
      <c r="BT7" s="704"/>
      <c r="BU7" s="704"/>
      <c r="BV7" s="704"/>
      <c r="BW7" s="704"/>
      <c r="BX7" s="704"/>
      <c r="BY7" s="704"/>
      <c r="BZ7" s="704"/>
      <c r="CA7" s="704"/>
      <c r="CB7" s="745"/>
      <c r="CD7" s="685" t="s">
        <v>158</v>
      </c>
      <c r="CE7" s="682"/>
      <c r="CF7" s="682"/>
      <c r="CG7" s="682"/>
      <c r="CH7" s="682"/>
      <c r="CI7" s="682"/>
      <c r="CJ7" s="682"/>
      <c r="CK7" s="682"/>
      <c r="CL7" s="682"/>
      <c r="CM7" s="682"/>
      <c r="CN7" s="682"/>
      <c r="CO7" s="682"/>
      <c r="CP7" s="682"/>
      <c r="CQ7" s="683"/>
      <c r="CR7" s="654">
        <v>1118261</v>
      </c>
      <c r="CS7" s="655"/>
      <c r="CT7" s="655"/>
      <c r="CU7" s="655"/>
      <c r="CV7" s="655"/>
      <c r="CW7" s="655"/>
      <c r="CX7" s="655"/>
      <c r="CY7" s="656"/>
      <c r="CZ7" s="703">
        <v>8.5</v>
      </c>
      <c r="DA7" s="703"/>
      <c r="DB7" s="703"/>
      <c r="DC7" s="703"/>
      <c r="DD7" s="660">
        <v>26633</v>
      </c>
      <c r="DE7" s="655"/>
      <c r="DF7" s="655"/>
      <c r="DG7" s="655"/>
      <c r="DH7" s="655"/>
      <c r="DI7" s="655"/>
      <c r="DJ7" s="655"/>
      <c r="DK7" s="655"/>
      <c r="DL7" s="655"/>
      <c r="DM7" s="655"/>
      <c r="DN7" s="655"/>
      <c r="DO7" s="655"/>
      <c r="DP7" s="656"/>
      <c r="DQ7" s="660">
        <v>1033819</v>
      </c>
      <c r="DR7" s="655"/>
      <c r="DS7" s="655"/>
      <c r="DT7" s="655"/>
      <c r="DU7" s="655"/>
      <c r="DV7" s="655"/>
      <c r="DW7" s="655"/>
      <c r="DX7" s="655"/>
      <c r="DY7" s="655"/>
      <c r="DZ7" s="655"/>
      <c r="EA7" s="655"/>
      <c r="EB7" s="655"/>
      <c r="EC7" s="684"/>
    </row>
    <row r="8" spans="2:143" ht="11.25" customHeight="1">
      <c r="B8" s="651" t="s">
        <v>159</v>
      </c>
      <c r="C8" s="652"/>
      <c r="D8" s="652"/>
      <c r="E8" s="652"/>
      <c r="F8" s="652"/>
      <c r="G8" s="652"/>
      <c r="H8" s="652"/>
      <c r="I8" s="652"/>
      <c r="J8" s="652"/>
      <c r="K8" s="652"/>
      <c r="L8" s="652"/>
      <c r="M8" s="652"/>
      <c r="N8" s="652"/>
      <c r="O8" s="652"/>
      <c r="P8" s="652"/>
      <c r="Q8" s="653"/>
      <c r="R8" s="654">
        <v>7543</v>
      </c>
      <c r="S8" s="655"/>
      <c r="T8" s="655"/>
      <c r="U8" s="655"/>
      <c r="V8" s="655"/>
      <c r="W8" s="655"/>
      <c r="X8" s="655"/>
      <c r="Y8" s="656"/>
      <c r="Z8" s="703">
        <v>0.1</v>
      </c>
      <c r="AA8" s="703"/>
      <c r="AB8" s="703"/>
      <c r="AC8" s="703"/>
      <c r="AD8" s="704">
        <v>7543</v>
      </c>
      <c r="AE8" s="704"/>
      <c r="AF8" s="704"/>
      <c r="AG8" s="704"/>
      <c r="AH8" s="704"/>
      <c r="AI8" s="704"/>
      <c r="AJ8" s="704"/>
      <c r="AK8" s="704"/>
      <c r="AL8" s="657">
        <v>0.2</v>
      </c>
      <c r="AM8" s="658"/>
      <c r="AN8" s="658"/>
      <c r="AO8" s="705"/>
      <c r="AP8" s="651" t="s">
        <v>444</v>
      </c>
      <c r="AQ8" s="652"/>
      <c r="AR8" s="652"/>
      <c r="AS8" s="652"/>
      <c r="AT8" s="652"/>
      <c r="AU8" s="652"/>
      <c r="AV8" s="652"/>
      <c r="AW8" s="652"/>
      <c r="AX8" s="652"/>
      <c r="AY8" s="652"/>
      <c r="AZ8" s="652"/>
      <c r="BA8" s="652"/>
      <c r="BB8" s="652"/>
      <c r="BC8" s="652"/>
      <c r="BD8" s="652"/>
      <c r="BE8" s="652"/>
      <c r="BF8" s="653"/>
      <c r="BG8" s="654">
        <v>35665</v>
      </c>
      <c r="BH8" s="655"/>
      <c r="BI8" s="655"/>
      <c r="BJ8" s="655"/>
      <c r="BK8" s="655"/>
      <c r="BL8" s="655"/>
      <c r="BM8" s="655"/>
      <c r="BN8" s="656"/>
      <c r="BO8" s="703">
        <v>1</v>
      </c>
      <c r="BP8" s="703"/>
      <c r="BQ8" s="703"/>
      <c r="BR8" s="703"/>
      <c r="BS8" s="660" t="s">
        <v>418</v>
      </c>
      <c r="BT8" s="655"/>
      <c r="BU8" s="655"/>
      <c r="BV8" s="655"/>
      <c r="BW8" s="655"/>
      <c r="BX8" s="655"/>
      <c r="BY8" s="655"/>
      <c r="BZ8" s="655"/>
      <c r="CA8" s="655"/>
      <c r="CB8" s="684"/>
      <c r="CD8" s="685" t="s">
        <v>160</v>
      </c>
      <c r="CE8" s="682"/>
      <c r="CF8" s="682"/>
      <c r="CG8" s="682"/>
      <c r="CH8" s="682"/>
      <c r="CI8" s="682"/>
      <c r="CJ8" s="682"/>
      <c r="CK8" s="682"/>
      <c r="CL8" s="682"/>
      <c r="CM8" s="682"/>
      <c r="CN8" s="682"/>
      <c r="CO8" s="682"/>
      <c r="CP8" s="682"/>
      <c r="CQ8" s="683"/>
      <c r="CR8" s="654">
        <v>6842040</v>
      </c>
      <c r="CS8" s="655"/>
      <c r="CT8" s="655"/>
      <c r="CU8" s="655"/>
      <c r="CV8" s="655"/>
      <c r="CW8" s="655"/>
      <c r="CX8" s="655"/>
      <c r="CY8" s="656"/>
      <c r="CZ8" s="703">
        <v>52</v>
      </c>
      <c r="DA8" s="703"/>
      <c r="DB8" s="703"/>
      <c r="DC8" s="703"/>
      <c r="DD8" s="660">
        <v>535721</v>
      </c>
      <c r="DE8" s="655"/>
      <c r="DF8" s="655"/>
      <c r="DG8" s="655"/>
      <c r="DH8" s="655"/>
      <c r="DI8" s="655"/>
      <c r="DJ8" s="655"/>
      <c r="DK8" s="655"/>
      <c r="DL8" s="655"/>
      <c r="DM8" s="655"/>
      <c r="DN8" s="655"/>
      <c r="DO8" s="655"/>
      <c r="DP8" s="656"/>
      <c r="DQ8" s="660">
        <v>1527785</v>
      </c>
      <c r="DR8" s="655"/>
      <c r="DS8" s="655"/>
      <c r="DT8" s="655"/>
      <c r="DU8" s="655"/>
      <c r="DV8" s="655"/>
      <c r="DW8" s="655"/>
      <c r="DX8" s="655"/>
      <c r="DY8" s="655"/>
      <c r="DZ8" s="655"/>
      <c r="EA8" s="655"/>
      <c r="EB8" s="655"/>
      <c r="EC8" s="684"/>
    </row>
    <row r="9" spans="2:143" ht="11.25" customHeight="1">
      <c r="B9" s="651" t="s">
        <v>161</v>
      </c>
      <c r="C9" s="652"/>
      <c r="D9" s="652"/>
      <c r="E9" s="652"/>
      <c r="F9" s="652"/>
      <c r="G9" s="652"/>
      <c r="H9" s="652"/>
      <c r="I9" s="652"/>
      <c r="J9" s="652"/>
      <c r="K9" s="652"/>
      <c r="L9" s="652"/>
      <c r="M9" s="652"/>
      <c r="N9" s="652"/>
      <c r="O9" s="652"/>
      <c r="P9" s="652"/>
      <c r="Q9" s="653"/>
      <c r="R9" s="654">
        <v>7141</v>
      </c>
      <c r="S9" s="655"/>
      <c r="T9" s="655"/>
      <c r="U9" s="655"/>
      <c r="V9" s="655"/>
      <c r="W9" s="655"/>
      <c r="X9" s="655"/>
      <c r="Y9" s="656"/>
      <c r="Z9" s="703">
        <v>0.1</v>
      </c>
      <c r="AA9" s="703"/>
      <c r="AB9" s="703"/>
      <c r="AC9" s="703"/>
      <c r="AD9" s="704">
        <v>7141</v>
      </c>
      <c r="AE9" s="704"/>
      <c r="AF9" s="704"/>
      <c r="AG9" s="704"/>
      <c r="AH9" s="704"/>
      <c r="AI9" s="704"/>
      <c r="AJ9" s="704"/>
      <c r="AK9" s="704"/>
      <c r="AL9" s="657">
        <v>0.1</v>
      </c>
      <c r="AM9" s="658"/>
      <c r="AN9" s="658"/>
      <c r="AO9" s="705"/>
      <c r="AP9" s="651" t="s">
        <v>445</v>
      </c>
      <c r="AQ9" s="652"/>
      <c r="AR9" s="652"/>
      <c r="AS9" s="652"/>
      <c r="AT9" s="652"/>
      <c r="AU9" s="652"/>
      <c r="AV9" s="652"/>
      <c r="AW9" s="652"/>
      <c r="AX9" s="652"/>
      <c r="AY9" s="652"/>
      <c r="AZ9" s="652"/>
      <c r="BA9" s="652"/>
      <c r="BB9" s="652"/>
      <c r="BC9" s="652"/>
      <c r="BD9" s="652"/>
      <c r="BE9" s="652"/>
      <c r="BF9" s="653"/>
      <c r="BG9" s="654">
        <v>886672</v>
      </c>
      <c r="BH9" s="655"/>
      <c r="BI9" s="655"/>
      <c r="BJ9" s="655"/>
      <c r="BK9" s="655"/>
      <c r="BL9" s="655"/>
      <c r="BM9" s="655"/>
      <c r="BN9" s="656"/>
      <c r="BO9" s="703">
        <v>23.8</v>
      </c>
      <c r="BP9" s="703"/>
      <c r="BQ9" s="703"/>
      <c r="BR9" s="703"/>
      <c r="BS9" s="660" t="s">
        <v>418</v>
      </c>
      <c r="BT9" s="655"/>
      <c r="BU9" s="655"/>
      <c r="BV9" s="655"/>
      <c r="BW9" s="655"/>
      <c r="BX9" s="655"/>
      <c r="BY9" s="655"/>
      <c r="BZ9" s="655"/>
      <c r="CA9" s="655"/>
      <c r="CB9" s="684"/>
      <c r="CD9" s="685" t="s">
        <v>162</v>
      </c>
      <c r="CE9" s="682"/>
      <c r="CF9" s="682"/>
      <c r="CG9" s="682"/>
      <c r="CH9" s="682"/>
      <c r="CI9" s="682"/>
      <c r="CJ9" s="682"/>
      <c r="CK9" s="682"/>
      <c r="CL9" s="682"/>
      <c r="CM9" s="682"/>
      <c r="CN9" s="682"/>
      <c r="CO9" s="682"/>
      <c r="CP9" s="682"/>
      <c r="CQ9" s="683"/>
      <c r="CR9" s="654">
        <v>460493</v>
      </c>
      <c r="CS9" s="655"/>
      <c r="CT9" s="655"/>
      <c r="CU9" s="655"/>
      <c r="CV9" s="655"/>
      <c r="CW9" s="655"/>
      <c r="CX9" s="655"/>
      <c r="CY9" s="656"/>
      <c r="CZ9" s="703">
        <v>3.5</v>
      </c>
      <c r="DA9" s="703"/>
      <c r="DB9" s="703"/>
      <c r="DC9" s="703"/>
      <c r="DD9" s="660">
        <v>17580</v>
      </c>
      <c r="DE9" s="655"/>
      <c r="DF9" s="655"/>
      <c r="DG9" s="655"/>
      <c r="DH9" s="655"/>
      <c r="DI9" s="655"/>
      <c r="DJ9" s="655"/>
      <c r="DK9" s="655"/>
      <c r="DL9" s="655"/>
      <c r="DM9" s="655"/>
      <c r="DN9" s="655"/>
      <c r="DO9" s="655"/>
      <c r="DP9" s="656"/>
      <c r="DQ9" s="660">
        <v>427395</v>
      </c>
      <c r="DR9" s="655"/>
      <c r="DS9" s="655"/>
      <c r="DT9" s="655"/>
      <c r="DU9" s="655"/>
      <c r="DV9" s="655"/>
      <c r="DW9" s="655"/>
      <c r="DX9" s="655"/>
      <c r="DY9" s="655"/>
      <c r="DZ9" s="655"/>
      <c r="EA9" s="655"/>
      <c r="EB9" s="655"/>
      <c r="EC9" s="684"/>
    </row>
    <row r="10" spans="2:143" ht="11.25" customHeight="1">
      <c r="B10" s="651" t="s">
        <v>446</v>
      </c>
      <c r="C10" s="652"/>
      <c r="D10" s="652"/>
      <c r="E10" s="652"/>
      <c r="F10" s="652"/>
      <c r="G10" s="652"/>
      <c r="H10" s="652"/>
      <c r="I10" s="652"/>
      <c r="J10" s="652"/>
      <c r="K10" s="652"/>
      <c r="L10" s="652"/>
      <c r="M10" s="652"/>
      <c r="N10" s="652"/>
      <c r="O10" s="652"/>
      <c r="P10" s="652"/>
      <c r="Q10" s="653"/>
      <c r="R10" s="654" t="s">
        <v>418</v>
      </c>
      <c r="S10" s="655"/>
      <c r="T10" s="655"/>
      <c r="U10" s="655"/>
      <c r="V10" s="655"/>
      <c r="W10" s="655"/>
      <c r="X10" s="655"/>
      <c r="Y10" s="656"/>
      <c r="Z10" s="703" t="s">
        <v>418</v>
      </c>
      <c r="AA10" s="703"/>
      <c r="AB10" s="703"/>
      <c r="AC10" s="703"/>
      <c r="AD10" s="704" t="s">
        <v>418</v>
      </c>
      <c r="AE10" s="704"/>
      <c r="AF10" s="704"/>
      <c r="AG10" s="704"/>
      <c r="AH10" s="704"/>
      <c r="AI10" s="704"/>
      <c r="AJ10" s="704"/>
      <c r="AK10" s="704"/>
      <c r="AL10" s="657" t="s">
        <v>418</v>
      </c>
      <c r="AM10" s="658"/>
      <c r="AN10" s="658"/>
      <c r="AO10" s="705"/>
      <c r="AP10" s="651" t="s">
        <v>447</v>
      </c>
      <c r="AQ10" s="652"/>
      <c r="AR10" s="652"/>
      <c r="AS10" s="652"/>
      <c r="AT10" s="652"/>
      <c r="AU10" s="652"/>
      <c r="AV10" s="652"/>
      <c r="AW10" s="652"/>
      <c r="AX10" s="652"/>
      <c r="AY10" s="652"/>
      <c r="AZ10" s="652"/>
      <c r="BA10" s="652"/>
      <c r="BB10" s="652"/>
      <c r="BC10" s="652"/>
      <c r="BD10" s="652"/>
      <c r="BE10" s="652"/>
      <c r="BF10" s="653"/>
      <c r="BG10" s="654">
        <v>79159</v>
      </c>
      <c r="BH10" s="655"/>
      <c r="BI10" s="655"/>
      <c r="BJ10" s="655"/>
      <c r="BK10" s="655"/>
      <c r="BL10" s="655"/>
      <c r="BM10" s="655"/>
      <c r="BN10" s="656"/>
      <c r="BO10" s="703">
        <v>2.1</v>
      </c>
      <c r="BP10" s="703"/>
      <c r="BQ10" s="703"/>
      <c r="BR10" s="703"/>
      <c r="BS10" s="660" t="s">
        <v>418</v>
      </c>
      <c r="BT10" s="655"/>
      <c r="BU10" s="655"/>
      <c r="BV10" s="655"/>
      <c r="BW10" s="655"/>
      <c r="BX10" s="655"/>
      <c r="BY10" s="655"/>
      <c r="BZ10" s="655"/>
      <c r="CA10" s="655"/>
      <c r="CB10" s="684"/>
      <c r="CD10" s="685" t="s">
        <v>163</v>
      </c>
      <c r="CE10" s="682"/>
      <c r="CF10" s="682"/>
      <c r="CG10" s="682"/>
      <c r="CH10" s="682"/>
      <c r="CI10" s="682"/>
      <c r="CJ10" s="682"/>
      <c r="CK10" s="682"/>
      <c r="CL10" s="682"/>
      <c r="CM10" s="682"/>
      <c r="CN10" s="682"/>
      <c r="CO10" s="682"/>
      <c r="CP10" s="682"/>
      <c r="CQ10" s="683"/>
      <c r="CR10" s="654">
        <v>19435</v>
      </c>
      <c r="CS10" s="655"/>
      <c r="CT10" s="655"/>
      <c r="CU10" s="655"/>
      <c r="CV10" s="655"/>
      <c r="CW10" s="655"/>
      <c r="CX10" s="655"/>
      <c r="CY10" s="656"/>
      <c r="CZ10" s="703">
        <v>0.1</v>
      </c>
      <c r="DA10" s="703"/>
      <c r="DB10" s="703"/>
      <c r="DC10" s="703"/>
      <c r="DD10" s="660" t="s">
        <v>418</v>
      </c>
      <c r="DE10" s="655"/>
      <c r="DF10" s="655"/>
      <c r="DG10" s="655"/>
      <c r="DH10" s="655"/>
      <c r="DI10" s="655"/>
      <c r="DJ10" s="655"/>
      <c r="DK10" s="655"/>
      <c r="DL10" s="655"/>
      <c r="DM10" s="655"/>
      <c r="DN10" s="655"/>
      <c r="DO10" s="655"/>
      <c r="DP10" s="656"/>
      <c r="DQ10" s="660">
        <v>15245</v>
      </c>
      <c r="DR10" s="655"/>
      <c r="DS10" s="655"/>
      <c r="DT10" s="655"/>
      <c r="DU10" s="655"/>
      <c r="DV10" s="655"/>
      <c r="DW10" s="655"/>
      <c r="DX10" s="655"/>
      <c r="DY10" s="655"/>
      <c r="DZ10" s="655"/>
      <c r="EA10" s="655"/>
      <c r="EB10" s="655"/>
      <c r="EC10" s="684"/>
    </row>
    <row r="11" spans="2:143" ht="11.25" customHeight="1">
      <c r="B11" s="651" t="s">
        <v>448</v>
      </c>
      <c r="C11" s="652"/>
      <c r="D11" s="652"/>
      <c r="E11" s="652"/>
      <c r="F11" s="652"/>
      <c r="G11" s="652"/>
      <c r="H11" s="652"/>
      <c r="I11" s="652"/>
      <c r="J11" s="652"/>
      <c r="K11" s="652"/>
      <c r="L11" s="652"/>
      <c r="M11" s="652"/>
      <c r="N11" s="652"/>
      <c r="O11" s="652"/>
      <c r="P11" s="652"/>
      <c r="Q11" s="653"/>
      <c r="R11" s="654" t="s">
        <v>418</v>
      </c>
      <c r="S11" s="655"/>
      <c r="T11" s="655"/>
      <c r="U11" s="655"/>
      <c r="V11" s="655"/>
      <c r="W11" s="655"/>
      <c r="X11" s="655"/>
      <c r="Y11" s="656"/>
      <c r="Z11" s="703" t="s">
        <v>418</v>
      </c>
      <c r="AA11" s="703"/>
      <c r="AB11" s="703"/>
      <c r="AC11" s="703"/>
      <c r="AD11" s="704" t="s">
        <v>418</v>
      </c>
      <c r="AE11" s="704"/>
      <c r="AF11" s="704"/>
      <c r="AG11" s="704"/>
      <c r="AH11" s="704"/>
      <c r="AI11" s="704"/>
      <c r="AJ11" s="704"/>
      <c r="AK11" s="704"/>
      <c r="AL11" s="657" t="s">
        <v>418</v>
      </c>
      <c r="AM11" s="658"/>
      <c r="AN11" s="658"/>
      <c r="AO11" s="705"/>
      <c r="AP11" s="651" t="s">
        <v>449</v>
      </c>
      <c r="AQ11" s="652"/>
      <c r="AR11" s="652"/>
      <c r="AS11" s="652"/>
      <c r="AT11" s="652"/>
      <c r="AU11" s="652"/>
      <c r="AV11" s="652"/>
      <c r="AW11" s="652"/>
      <c r="AX11" s="652"/>
      <c r="AY11" s="652"/>
      <c r="AZ11" s="652"/>
      <c r="BA11" s="652"/>
      <c r="BB11" s="652"/>
      <c r="BC11" s="652"/>
      <c r="BD11" s="652"/>
      <c r="BE11" s="652"/>
      <c r="BF11" s="653"/>
      <c r="BG11" s="654">
        <v>628813</v>
      </c>
      <c r="BH11" s="655"/>
      <c r="BI11" s="655"/>
      <c r="BJ11" s="655"/>
      <c r="BK11" s="655"/>
      <c r="BL11" s="655"/>
      <c r="BM11" s="655"/>
      <c r="BN11" s="656"/>
      <c r="BO11" s="703">
        <v>16.899999999999999</v>
      </c>
      <c r="BP11" s="703"/>
      <c r="BQ11" s="703"/>
      <c r="BR11" s="703"/>
      <c r="BS11" s="660" t="s">
        <v>418</v>
      </c>
      <c r="BT11" s="655"/>
      <c r="BU11" s="655"/>
      <c r="BV11" s="655"/>
      <c r="BW11" s="655"/>
      <c r="BX11" s="655"/>
      <c r="BY11" s="655"/>
      <c r="BZ11" s="655"/>
      <c r="CA11" s="655"/>
      <c r="CB11" s="684"/>
      <c r="CD11" s="685" t="s">
        <v>164</v>
      </c>
      <c r="CE11" s="682"/>
      <c r="CF11" s="682"/>
      <c r="CG11" s="682"/>
      <c r="CH11" s="682"/>
      <c r="CI11" s="682"/>
      <c r="CJ11" s="682"/>
      <c r="CK11" s="682"/>
      <c r="CL11" s="682"/>
      <c r="CM11" s="682"/>
      <c r="CN11" s="682"/>
      <c r="CO11" s="682"/>
      <c r="CP11" s="682"/>
      <c r="CQ11" s="683"/>
      <c r="CR11" s="654">
        <v>1050819</v>
      </c>
      <c r="CS11" s="655"/>
      <c r="CT11" s="655"/>
      <c r="CU11" s="655"/>
      <c r="CV11" s="655"/>
      <c r="CW11" s="655"/>
      <c r="CX11" s="655"/>
      <c r="CY11" s="656"/>
      <c r="CZ11" s="703">
        <v>8</v>
      </c>
      <c r="DA11" s="703"/>
      <c r="DB11" s="703"/>
      <c r="DC11" s="703"/>
      <c r="DD11" s="660">
        <v>574649</v>
      </c>
      <c r="DE11" s="655"/>
      <c r="DF11" s="655"/>
      <c r="DG11" s="655"/>
      <c r="DH11" s="655"/>
      <c r="DI11" s="655"/>
      <c r="DJ11" s="655"/>
      <c r="DK11" s="655"/>
      <c r="DL11" s="655"/>
      <c r="DM11" s="655"/>
      <c r="DN11" s="655"/>
      <c r="DO11" s="655"/>
      <c r="DP11" s="656"/>
      <c r="DQ11" s="660">
        <v>422108</v>
      </c>
      <c r="DR11" s="655"/>
      <c r="DS11" s="655"/>
      <c r="DT11" s="655"/>
      <c r="DU11" s="655"/>
      <c r="DV11" s="655"/>
      <c r="DW11" s="655"/>
      <c r="DX11" s="655"/>
      <c r="DY11" s="655"/>
      <c r="DZ11" s="655"/>
      <c r="EA11" s="655"/>
      <c r="EB11" s="655"/>
      <c r="EC11" s="684"/>
    </row>
    <row r="12" spans="2:143" ht="11.25" customHeight="1">
      <c r="B12" s="651" t="s">
        <v>165</v>
      </c>
      <c r="C12" s="652"/>
      <c r="D12" s="652"/>
      <c r="E12" s="652"/>
      <c r="F12" s="652"/>
      <c r="G12" s="652"/>
      <c r="H12" s="652"/>
      <c r="I12" s="652"/>
      <c r="J12" s="652"/>
      <c r="K12" s="652"/>
      <c r="L12" s="652"/>
      <c r="M12" s="652"/>
      <c r="N12" s="652"/>
      <c r="O12" s="652"/>
      <c r="P12" s="652"/>
      <c r="Q12" s="653"/>
      <c r="R12" s="654">
        <v>384107</v>
      </c>
      <c r="S12" s="655"/>
      <c r="T12" s="655"/>
      <c r="U12" s="655"/>
      <c r="V12" s="655"/>
      <c r="W12" s="655"/>
      <c r="X12" s="655"/>
      <c r="Y12" s="656"/>
      <c r="Z12" s="703">
        <v>2.8</v>
      </c>
      <c r="AA12" s="703"/>
      <c r="AB12" s="703"/>
      <c r="AC12" s="703"/>
      <c r="AD12" s="704">
        <v>384107</v>
      </c>
      <c r="AE12" s="704"/>
      <c r="AF12" s="704"/>
      <c r="AG12" s="704"/>
      <c r="AH12" s="704"/>
      <c r="AI12" s="704"/>
      <c r="AJ12" s="704"/>
      <c r="AK12" s="704"/>
      <c r="AL12" s="657">
        <v>7.9</v>
      </c>
      <c r="AM12" s="658"/>
      <c r="AN12" s="658"/>
      <c r="AO12" s="705"/>
      <c r="AP12" s="651" t="s">
        <v>450</v>
      </c>
      <c r="AQ12" s="652"/>
      <c r="AR12" s="652"/>
      <c r="AS12" s="652"/>
      <c r="AT12" s="652"/>
      <c r="AU12" s="652"/>
      <c r="AV12" s="652"/>
      <c r="AW12" s="652"/>
      <c r="AX12" s="652"/>
      <c r="AY12" s="652"/>
      <c r="AZ12" s="652"/>
      <c r="BA12" s="652"/>
      <c r="BB12" s="652"/>
      <c r="BC12" s="652"/>
      <c r="BD12" s="652"/>
      <c r="BE12" s="652"/>
      <c r="BF12" s="653"/>
      <c r="BG12" s="654">
        <v>1857586</v>
      </c>
      <c r="BH12" s="655"/>
      <c r="BI12" s="655"/>
      <c r="BJ12" s="655"/>
      <c r="BK12" s="655"/>
      <c r="BL12" s="655"/>
      <c r="BM12" s="655"/>
      <c r="BN12" s="656"/>
      <c r="BO12" s="703">
        <v>49.9</v>
      </c>
      <c r="BP12" s="703"/>
      <c r="BQ12" s="703"/>
      <c r="BR12" s="703"/>
      <c r="BS12" s="660" t="s">
        <v>418</v>
      </c>
      <c r="BT12" s="655"/>
      <c r="BU12" s="655"/>
      <c r="BV12" s="655"/>
      <c r="BW12" s="655"/>
      <c r="BX12" s="655"/>
      <c r="BY12" s="655"/>
      <c r="BZ12" s="655"/>
      <c r="CA12" s="655"/>
      <c r="CB12" s="684"/>
      <c r="CD12" s="685" t="s">
        <v>166</v>
      </c>
      <c r="CE12" s="682"/>
      <c r="CF12" s="682"/>
      <c r="CG12" s="682"/>
      <c r="CH12" s="682"/>
      <c r="CI12" s="682"/>
      <c r="CJ12" s="682"/>
      <c r="CK12" s="682"/>
      <c r="CL12" s="682"/>
      <c r="CM12" s="682"/>
      <c r="CN12" s="682"/>
      <c r="CO12" s="682"/>
      <c r="CP12" s="682"/>
      <c r="CQ12" s="683"/>
      <c r="CR12" s="654">
        <v>251298</v>
      </c>
      <c r="CS12" s="655"/>
      <c r="CT12" s="655"/>
      <c r="CU12" s="655"/>
      <c r="CV12" s="655"/>
      <c r="CW12" s="655"/>
      <c r="CX12" s="655"/>
      <c r="CY12" s="656"/>
      <c r="CZ12" s="703">
        <v>1.9</v>
      </c>
      <c r="DA12" s="703"/>
      <c r="DB12" s="703"/>
      <c r="DC12" s="703"/>
      <c r="DD12" s="660">
        <v>1871</v>
      </c>
      <c r="DE12" s="655"/>
      <c r="DF12" s="655"/>
      <c r="DG12" s="655"/>
      <c r="DH12" s="655"/>
      <c r="DI12" s="655"/>
      <c r="DJ12" s="655"/>
      <c r="DK12" s="655"/>
      <c r="DL12" s="655"/>
      <c r="DM12" s="655"/>
      <c r="DN12" s="655"/>
      <c r="DO12" s="655"/>
      <c r="DP12" s="656"/>
      <c r="DQ12" s="660">
        <v>140003</v>
      </c>
      <c r="DR12" s="655"/>
      <c r="DS12" s="655"/>
      <c r="DT12" s="655"/>
      <c r="DU12" s="655"/>
      <c r="DV12" s="655"/>
      <c r="DW12" s="655"/>
      <c r="DX12" s="655"/>
      <c r="DY12" s="655"/>
      <c r="DZ12" s="655"/>
      <c r="EA12" s="655"/>
      <c r="EB12" s="655"/>
      <c r="EC12" s="684"/>
    </row>
    <row r="13" spans="2:143" ht="11.25" customHeight="1">
      <c r="B13" s="651" t="s">
        <v>167</v>
      </c>
      <c r="C13" s="652"/>
      <c r="D13" s="652"/>
      <c r="E13" s="652"/>
      <c r="F13" s="652"/>
      <c r="G13" s="652"/>
      <c r="H13" s="652"/>
      <c r="I13" s="652"/>
      <c r="J13" s="652"/>
      <c r="K13" s="652"/>
      <c r="L13" s="652"/>
      <c r="M13" s="652"/>
      <c r="N13" s="652"/>
      <c r="O13" s="652"/>
      <c r="P13" s="652"/>
      <c r="Q13" s="653"/>
      <c r="R13" s="654">
        <v>30282</v>
      </c>
      <c r="S13" s="655"/>
      <c r="T13" s="655"/>
      <c r="U13" s="655"/>
      <c r="V13" s="655"/>
      <c r="W13" s="655"/>
      <c r="X13" s="655"/>
      <c r="Y13" s="656"/>
      <c r="Z13" s="703">
        <v>0.2</v>
      </c>
      <c r="AA13" s="703"/>
      <c r="AB13" s="703"/>
      <c r="AC13" s="703"/>
      <c r="AD13" s="704">
        <v>30282</v>
      </c>
      <c r="AE13" s="704"/>
      <c r="AF13" s="704"/>
      <c r="AG13" s="704"/>
      <c r="AH13" s="704"/>
      <c r="AI13" s="704"/>
      <c r="AJ13" s="704"/>
      <c r="AK13" s="704"/>
      <c r="AL13" s="657">
        <v>0.6</v>
      </c>
      <c r="AM13" s="658"/>
      <c r="AN13" s="658"/>
      <c r="AO13" s="705"/>
      <c r="AP13" s="651" t="s">
        <v>451</v>
      </c>
      <c r="AQ13" s="652"/>
      <c r="AR13" s="652"/>
      <c r="AS13" s="652"/>
      <c r="AT13" s="652"/>
      <c r="AU13" s="652"/>
      <c r="AV13" s="652"/>
      <c r="AW13" s="652"/>
      <c r="AX13" s="652"/>
      <c r="AY13" s="652"/>
      <c r="AZ13" s="652"/>
      <c r="BA13" s="652"/>
      <c r="BB13" s="652"/>
      <c r="BC13" s="652"/>
      <c r="BD13" s="652"/>
      <c r="BE13" s="652"/>
      <c r="BF13" s="653"/>
      <c r="BG13" s="654">
        <v>1851216</v>
      </c>
      <c r="BH13" s="655"/>
      <c r="BI13" s="655"/>
      <c r="BJ13" s="655"/>
      <c r="BK13" s="655"/>
      <c r="BL13" s="655"/>
      <c r="BM13" s="655"/>
      <c r="BN13" s="656"/>
      <c r="BO13" s="703">
        <v>49.8</v>
      </c>
      <c r="BP13" s="703"/>
      <c r="BQ13" s="703"/>
      <c r="BR13" s="703"/>
      <c r="BS13" s="660" t="s">
        <v>418</v>
      </c>
      <c r="BT13" s="655"/>
      <c r="BU13" s="655"/>
      <c r="BV13" s="655"/>
      <c r="BW13" s="655"/>
      <c r="BX13" s="655"/>
      <c r="BY13" s="655"/>
      <c r="BZ13" s="655"/>
      <c r="CA13" s="655"/>
      <c r="CB13" s="684"/>
      <c r="CD13" s="685" t="s">
        <v>168</v>
      </c>
      <c r="CE13" s="682"/>
      <c r="CF13" s="682"/>
      <c r="CG13" s="682"/>
      <c r="CH13" s="682"/>
      <c r="CI13" s="682"/>
      <c r="CJ13" s="682"/>
      <c r="CK13" s="682"/>
      <c r="CL13" s="682"/>
      <c r="CM13" s="682"/>
      <c r="CN13" s="682"/>
      <c r="CO13" s="682"/>
      <c r="CP13" s="682"/>
      <c r="CQ13" s="683"/>
      <c r="CR13" s="654">
        <v>1237418</v>
      </c>
      <c r="CS13" s="655"/>
      <c r="CT13" s="655"/>
      <c r="CU13" s="655"/>
      <c r="CV13" s="655"/>
      <c r="CW13" s="655"/>
      <c r="CX13" s="655"/>
      <c r="CY13" s="656"/>
      <c r="CZ13" s="703">
        <v>9.4</v>
      </c>
      <c r="DA13" s="703"/>
      <c r="DB13" s="703"/>
      <c r="DC13" s="703"/>
      <c r="DD13" s="660">
        <v>731152</v>
      </c>
      <c r="DE13" s="655"/>
      <c r="DF13" s="655"/>
      <c r="DG13" s="655"/>
      <c r="DH13" s="655"/>
      <c r="DI13" s="655"/>
      <c r="DJ13" s="655"/>
      <c r="DK13" s="655"/>
      <c r="DL13" s="655"/>
      <c r="DM13" s="655"/>
      <c r="DN13" s="655"/>
      <c r="DO13" s="655"/>
      <c r="DP13" s="656"/>
      <c r="DQ13" s="660">
        <v>609318</v>
      </c>
      <c r="DR13" s="655"/>
      <c r="DS13" s="655"/>
      <c r="DT13" s="655"/>
      <c r="DU13" s="655"/>
      <c r="DV13" s="655"/>
      <c r="DW13" s="655"/>
      <c r="DX13" s="655"/>
      <c r="DY13" s="655"/>
      <c r="DZ13" s="655"/>
      <c r="EA13" s="655"/>
      <c r="EB13" s="655"/>
      <c r="EC13" s="684"/>
    </row>
    <row r="14" spans="2:143" ht="11.25" customHeight="1">
      <c r="B14" s="651" t="s">
        <v>169</v>
      </c>
      <c r="C14" s="652"/>
      <c r="D14" s="652"/>
      <c r="E14" s="652"/>
      <c r="F14" s="652"/>
      <c r="G14" s="652"/>
      <c r="H14" s="652"/>
      <c r="I14" s="652"/>
      <c r="J14" s="652"/>
      <c r="K14" s="652"/>
      <c r="L14" s="652"/>
      <c r="M14" s="652"/>
      <c r="N14" s="652"/>
      <c r="O14" s="652"/>
      <c r="P14" s="652"/>
      <c r="Q14" s="653"/>
      <c r="R14" s="654" t="s">
        <v>418</v>
      </c>
      <c r="S14" s="655"/>
      <c r="T14" s="655"/>
      <c r="U14" s="655"/>
      <c r="V14" s="655"/>
      <c r="W14" s="655"/>
      <c r="X14" s="655"/>
      <c r="Y14" s="656"/>
      <c r="Z14" s="703" t="s">
        <v>418</v>
      </c>
      <c r="AA14" s="703"/>
      <c r="AB14" s="703"/>
      <c r="AC14" s="703"/>
      <c r="AD14" s="704" t="s">
        <v>418</v>
      </c>
      <c r="AE14" s="704"/>
      <c r="AF14" s="704"/>
      <c r="AG14" s="704"/>
      <c r="AH14" s="704"/>
      <c r="AI14" s="704"/>
      <c r="AJ14" s="704"/>
      <c r="AK14" s="704"/>
      <c r="AL14" s="657" t="s">
        <v>418</v>
      </c>
      <c r="AM14" s="658"/>
      <c r="AN14" s="658"/>
      <c r="AO14" s="705"/>
      <c r="AP14" s="651" t="s">
        <v>452</v>
      </c>
      <c r="AQ14" s="652"/>
      <c r="AR14" s="652"/>
      <c r="AS14" s="652"/>
      <c r="AT14" s="652"/>
      <c r="AU14" s="652"/>
      <c r="AV14" s="652"/>
      <c r="AW14" s="652"/>
      <c r="AX14" s="652"/>
      <c r="AY14" s="652"/>
      <c r="AZ14" s="652"/>
      <c r="BA14" s="652"/>
      <c r="BB14" s="652"/>
      <c r="BC14" s="652"/>
      <c r="BD14" s="652"/>
      <c r="BE14" s="652"/>
      <c r="BF14" s="653"/>
      <c r="BG14" s="654">
        <v>53102</v>
      </c>
      <c r="BH14" s="655"/>
      <c r="BI14" s="655"/>
      <c r="BJ14" s="655"/>
      <c r="BK14" s="655"/>
      <c r="BL14" s="655"/>
      <c r="BM14" s="655"/>
      <c r="BN14" s="656"/>
      <c r="BO14" s="703">
        <v>1.4</v>
      </c>
      <c r="BP14" s="703"/>
      <c r="BQ14" s="703"/>
      <c r="BR14" s="703"/>
      <c r="BS14" s="660" t="s">
        <v>418</v>
      </c>
      <c r="BT14" s="655"/>
      <c r="BU14" s="655"/>
      <c r="BV14" s="655"/>
      <c r="BW14" s="655"/>
      <c r="BX14" s="655"/>
      <c r="BY14" s="655"/>
      <c r="BZ14" s="655"/>
      <c r="CA14" s="655"/>
      <c r="CB14" s="684"/>
      <c r="CD14" s="685" t="s">
        <v>170</v>
      </c>
      <c r="CE14" s="682"/>
      <c r="CF14" s="682"/>
      <c r="CG14" s="682"/>
      <c r="CH14" s="682"/>
      <c r="CI14" s="682"/>
      <c r="CJ14" s="682"/>
      <c r="CK14" s="682"/>
      <c r="CL14" s="682"/>
      <c r="CM14" s="682"/>
      <c r="CN14" s="682"/>
      <c r="CO14" s="682"/>
      <c r="CP14" s="682"/>
      <c r="CQ14" s="683"/>
      <c r="CR14" s="654">
        <v>293219</v>
      </c>
      <c r="CS14" s="655"/>
      <c r="CT14" s="655"/>
      <c r="CU14" s="655"/>
      <c r="CV14" s="655"/>
      <c r="CW14" s="655"/>
      <c r="CX14" s="655"/>
      <c r="CY14" s="656"/>
      <c r="CZ14" s="703">
        <v>2.2000000000000002</v>
      </c>
      <c r="DA14" s="703"/>
      <c r="DB14" s="703"/>
      <c r="DC14" s="703"/>
      <c r="DD14" s="660">
        <v>11080</v>
      </c>
      <c r="DE14" s="655"/>
      <c r="DF14" s="655"/>
      <c r="DG14" s="655"/>
      <c r="DH14" s="655"/>
      <c r="DI14" s="655"/>
      <c r="DJ14" s="655"/>
      <c r="DK14" s="655"/>
      <c r="DL14" s="655"/>
      <c r="DM14" s="655"/>
      <c r="DN14" s="655"/>
      <c r="DO14" s="655"/>
      <c r="DP14" s="656"/>
      <c r="DQ14" s="660">
        <v>285407</v>
      </c>
      <c r="DR14" s="655"/>
      <c r="DS14" s="655"/>
      <c r="DT14" s="655"/>
      <c r="DU14" s="655"/>
      <c r="DV14" s="655"/>
      <c r="DW14" s="655"/>
      <c r="DX14" s="655"/>
      <c r="DY14" s="655"/>
      <c r="DZ14" s="655"/>
      <c r="EA14" s="655"/>
      <c r="EB14" s="655"/>
      <c r="EC14" s="684"/>
    </row>
    <row r="15" spans="2:143" ht="11.25" customHeight="1">
      <c r="B15" s="651" t="s">
        <v>171</v>
      </c>
      <c r="C15" s="652"/>
      <c r="D15" s="652"/>
      <c r="E15" s="652"/>
      <c r="F15" s="652"/>
      <c r="G15" s="652"/>
      <c r="H15" s="652"/>
      <c r="I15" s="652"/>
      <c r="J15" s="652"/>
      <c r="K15" s="652"/>
      <c r="L15" s="652"/>
      <c r="M15" s="652"/>
      <c r="N15" s="652"/>
      <c r="O15" s="652"/>
      <c r="P15" s="652"/>
      <c r="Q15" s="653"/>
      <c r="R15" s="654">
        <v>26771</v>
      </c>
      <c r="S15" s="655"/>
      <c r="T15" s="655"/>
      <c r="U15" s="655"/>
      <c r="V15" s="655"/>
      <c r="W15" s="655"/>
      <c r="X15" s="655"/>
      <c r="Y15" s="656"/>
      <c r="Z15" s="703">
        <v>0.2</v>
      </c>
      <c r="AA15" s="703"/>
      <c r="AB15" s="703"/>
      <c r="AC15" s="703"/>
      <c r="AD15" s="704">
        <v>26771</v>
      </c>
      <c r="AE15" s="704"/>
      <c r="AF15" s="704"/>
      <c r="AG15" s="704"/>
      <c r="AH15" s="704"/>
      <c r="AI15" s="704"/>
      <c r="AJ15" s="704"/>
      <c r="AK15" s="704"/>
      <c r="AL15" s="657">
        <v>0.5</v>
      </c>
      <c r="AM15" s="658"/>
      <c r="AN15" s="658"/>
      <c r="AO15" s="705"/>
      <c r="AP15" s="651" t="s">
        <v>453</v>
      </c>
      <c r="AQ15" s="652"/>
      <c r="AR15" s="652"/>
      <c r="AS15" s="652"/>
      <c r="AT15" s="652"/>
      <c r="AU15" s="652"/>
      <c r="AV15" s="652"/>
      <c r="AW15" s="652"/>
      <c r="AX15" s="652"/>
      <c r="AY15" s="652"/>
      <c r="AZ15" s="652"/>
      <c r="BA15" s="652"/>
      <c r="BB15" s="652"/>
      <c r="BC15" s="652"/>
      <c r="BD15" s="652"/>
      <c r="BE15" s="652"/>
      <c r="BF15" s="653"/>
      <c r="BG15" s="654">
        <v>153288</v>
      </c>
      <c r="BH15" s="655"/>
      <c r="BI15" s="655"/>
      <c r="BJ15" s="655"/>
      <c r="BK15" s="655"/>
      <c r="BL15" s="655"/>
      <c r="BM15" s="655"/>
      <c r="BN15" s="656"/>
      <c r="BO15" s="703">
        <v>4.0999999999999996</v>
      </c>
      <c r="BP15" s="703"/>
      <c r="BQ15" s="703"/>
      <c r="BR15" s="703"/>
      <c r="BS15" s="660" t="s">
        <v>418</v>
      </c>
      <c r="BT15" s="655"/>
      <c r="BU15" s="655"/>
      <c r="BV15" s="655"/>
      <c r="BW15" s="655"/>
      <c r="BX15" s="655"/>
      <c r="BY15" s="655"/>
      <c r="BZ15" s="655"/>
      <c r="CA15" s="655"/>
      <c r="CB15" s="684"/>
      <c r="CD15" s="685" t="s">
        <v>172</v>
      </c>
      <c r="CE15" s="682"/>
      <c r="CF15" s="682"/>
      <c r="CG15" s="682"/>
      <c r="CH15" s="682"/>
      <c r="CI15" s="682"/>
      <c r="CJ15" s="682"/>
      <c r="CK15" s="682"/>
      <c r="CL15" s="682"/>
      <c r="CM15" s="682"/>
      <c r="CN15" s="682"/>
      <c r="CO15" s="682"/>
      <c r="CP15" s="682"/>
      <c r="CQ15" s="683"/>
      <c r="CR15" s="654">
        <v>817572</v>
      </c>
      <c r="CS15" s="655"/>
      <c r="CT15" s="655"/>
      <c r="CU15" s="655"/>
      <c r="CV15" s="655"/>
      <c r="CW15" s="655"/>
      <c r="CX15" s="655"/>
      <c r="CY15" s="656"/>
      <c r="CZ15" s="703">
        <v>6.2</v>
      </c>
      <c r="DA15" s="703"/>
      <c r="DB15" s="703"/>
      <c r="DC15" s="703"/>
      <c r="DD15" s="660">
        <v>168685</v>
      </c>
      <c r="DE15" s="655"/>
      <c r="DF15" s="655"/>
      <c r="DG15" s="655"/>
      <c r="DH15" s="655"/>
      <c r="DI15" s="655"/>
      <c r="DJ15" s="655"/>
      <c r="DK15" s="655"/>
      <c r="DL15" s="655"/>
      <c r="DM15" s="655"/>
      <c r="DN15" s="655"/>
      <c r="DO15" s="655"/>
      <c r="DP15" s="656"/>
      <c r="DQ15" s="660">
        <v>695180</v>
      </c>
      <c r="DR15" s="655"/>
      <c r="DS15" s="655"/>
      <c r="DT15" s="655"/>
      <c r="DU15" s="655"/>
      <c r="DV15" s="655"/>
      <c r="DW15" s="655"/>
      <c r="DX15" s="655"/>
      <c r="DY15" s="655"/>
      <c r="DZ15" s="655"/>
      <c r="EA15" s="655"/>
      <c r="EB15" s="655"/>
      <c r="EC15" s="684"/>
    </row>
    <row r="16" spans="2:143" ht="11.25" customHeight="1">
      <c r="B16" s="651" t="s">
        <v>173</v>
      </c>
      <c r="C16" s="652"/>
      <c r="D16" s="652"/>
      <c r="E16" s="652"/>
      <c r="F16" s="652"/>
      <c r="G16" s="652"/>
      <c r="H16" s="652"/>
      <c r="I16" s="652"/>
      <c r="J16" s="652"/>
      <c r="K16" s="652"/>
      <c r="L16" s="652"/>
      <c r="M16" s="652"/>
      <c r="N16" s="652"/>
      <c r="O16" s="652"/>
      <c r="P16" s="652"/>
      <c r="Q16" s="653"/>
      <c r="R16" s="654" t="s">
        <v>418</v>
      </c>
      <c r="S16" s="655"/>
      <c r="T16" s="655"/>
      <c r="U16" s="655"/>
      <c r="V16" s="655"/>
      <c r="W16" s="655"/>
      <c r="X16" s="655"/>
      <c r="Y16" s="656"/>
      <c r="Z16" s="703" t="s">
        <v>418</v>
      </c>
      <c r="AA16" s="703"/>
      <c r="AB16" s="703"/>
      <c r="AC16" s="703"/>
      <c r="AD16" s="704" t="s">
        <v>418</v>
      </c>
      <c r="AE16" s="704"/>
      <c r="AF16" s="704"/>
      <c r="AG16" s="704"/>
      <c r="AH16" s="704"/>
      <c r="AI16" s="704"/>
      <c r="AJ16" s="704"/>
      <c r="AK16" s="704"/>
      <c r="AL16" s="657" t="s">
        <v>418</v>
      </c>
      <c r="AM16" s="658"/>
      <c r="AN16" s="658"/>
      <c r="AO16" s="705"/>
      <c r="AP16" s="651" t="s">
        <v>454</v>
      </c>
      <c r="AQ16" s="652"/>
      <c r="AR16" s="652"/>
      <c r="AS16" s="652"/>
      <c r="AT16" s="652"/>
      <c r="AU16" s="652"/>
      <c r="AV16" s="652"/>
      <c r="AW16" s="652"/>
      <c r="AX16" s="652"/>
      <c r="AY16" s="652"/>
      <c r="AZ16" s="652"/>
      <c r="BA16" s="652"/>
      <c r="BB16" s="652"/>
      <c r="BC16" s="652"/>
      <c r="BD16" s="652"/>
      <c r="BE16" s="652"/>
      <c r="BF16" s="653"/>
      <c r="BG16" s="654" t="s">
        <v>418</v>
      </c>
      <c r="BH16" s="655"/>
      <c r="BI16" s="655"/>
      <c r="BJ16" s="655"/>
      <c r="BK16" s="655"/>
      <c r="BL16" s="655"/>
      <c r="BM16" s="655"/>
      <c r="BN16" s="656"/>
      <c r="BO16" s="703" t="s">
        <v>418</v>
      </c>
      <c r="BP16" s="703"/>
      <c r="BQ16" s="703"/>
      <c r="BR16" s="703"/>
      <c r="BS16" s="660" t="s">
        <v>418</v>
      </c>
      <c r="BT16" s="655"/>
      <c r="BU16" s="655"/>
      <c r="BV16" s="655"/>
      <c r="BW16" s="655"/>
      <c r="BX16" s="655"/>
      <c r="BY16" s="655"/>
      <c r="BZ16" s="655"/>
      <c r="CA16" s="655"/>
      <c r="CB16" s="684"/>
      <c r="CD16" s="685" t="s">
        <v>174</v>
      </c>
      <c r="CE16" s="682"/>
      <c r="CF16" s="682"/>
      <c r="CG16" s="682"/>
      <c r="CH16" s="682"/>
      <c r="CI16" s="682"/>
      <c r="CJ16" s="682"/>
      <c r="CK16" s="682"/>
      <c r="CL16" s="682"/>
      <c r="CM16" s="682"/>
      <c r="CN16" s="682"/>
      <c r="CO16" s="682"/>
      <c r="CP16" s="682"/>
      <c r="CQ16" s="683"/>
      <c r="CR16" s="654">
        <v>290096</v>
      </c>
      <c r="CS16" s="655"/>
      <c r="CT16" s="655"/>
      <c r="CU16" s="655"/>
      <c r="CV16" s="655"/>
      <c r="CW16" s="655"/>
      <c r="CX16" s="655"/>
      <c r="CY16" s="656"/>
      <c r="CZ16" s="703">
        <v>2.2000000000000002</v>
      </c>
      <c r="DA16" s="703"/>
      <c r="DB16" s="703"/>
      <c r="DC16" s="703"/>
      <c r="DD16" s="660" t="s">
        <v>418</v>
      </c>
      <c r="DE16" s="655"/>
      <c r="DF16" s="655"/>
      <c r="DG16" s="655"/>
      <c r="DH16" s="655"/>
      <c r="DI16" s="655"/>
      <c r="DJ16" s="655"/>
      <c r="DK16" s="655"/>
      <c r="DL16" s="655"/>
      <c r="DM16" s="655"/>
      <c r="DN16" s="655"/>
      <c r="DO16" s="655"/>
      <c r="DP16" s="656"/>
      <c r="DQ16" s="660" t="s">
        <v>418</v>
      </c>
      <c r="DR16" s="655"/>
      <c r="DS16" s="655"/>
      <c r="DT16" s="655"/>
      <c r="DU16" s="655"/>
      <c r="DV16" s="655"/>
      <c r="DW16" s="655"/>
      <c r="DX16" s="655"/>
      <c r="DY16" s="655"/>
      <c r="DZ16" s="655"/>
      <c r="EA16" s="655"/>
      <c r="EB16" s="655"/>
      <c r="EC16" s="684"/>
    </row>
    <row r="17" spans="2:133" ht="11.25" customHeight="1">
      <c r="B17" s="651" t="s">
        <v>455</v>
      </c>
      <c r="C17" s="652"/>
      <c r="D17" s="652"/>
      <c r="E17" s="652"/>
      <c r="F17" s="652"/>
      <c r="G17" s="652"/>
      <c r="H17" s="652"/>
      <c r="I17" s="652"/>
      <c r="J17" s="652"/>
      <c r="K17" s="652"/>
      <c r="L17" s="652"/>
      <c r="M17" s="652"/>
      <c r="N17" s="652"/>
      <c r="O17" s="652"/>
      <c r="P17" s="652"/>
      <c r="Q17" s="653"/>
      <c r="R17" s="654">
        <v>16988</v>
      </c>
      <c r="S17" s="655"/>
      <c r="T17" s="655"/>
      <c r="U17" s="655"/>
      <c r="V17" s="655"/>
      <c r="W17" s="655"/>
      <c r="X17" s="655"/>
      <c r="Y17" s="656"/>
      <c r="Z17" s="703">
        <v>0.1</v>
      </c>
      <c r="AA17" s="703"/>
      <c r="AB17" s="703"/>
      <c r="AC17" s="703"/>
      <c r="AD17" s="704">
        <v>16988</v>
      </c>
      <c r="AE17" s="704"/>
      <c r="AF17" s="704"/>
      <c r="AG17" s="704"/>
      <c r="AH17" s="704"/>
      <c r="AI17" s="704"/>
      <c r="AJ17" s="704"/>
      <c r="AK17" s="704"/>
      <c r="AL17" s="657">
        <v>0.3</v>
      </c>
      <c r="AM17" s="658"/>
      <c r="AN17" s="658"/>
      <c r="AO17" s="705"/>
      <c r="AP17" s="651" t="s">
        <v>456</v>
      </c>
      <c r="AQ17" s="652"/>
      <c r="AR17" s="652"/>
      <c r="AS17" s="652"/>
      <c r="AT17" s="652"/>
      <c r="AU17" s="652"/>
      <c r="AV17" s="652"/>
      <c r="AW17" s="652"/>
      <c r="AX17" s="652"/>
      <c r="AY17" s="652"/>
      <c r="AZ17" s="652"/>
      <c r="BA17" s="652"/>
      <c r="BB17" s="652"/>
      <c r="BC17" s="652"/>
      <c r="BD17" s="652"/>
      <c r="BE17" s="652"/>
      <c r="BF17" s="653"/>
      <c r="BG17" s="654" t="s">
        <v>418</v>
      </c>
      <c r="BH17" s="655"/>
      <c r="BI17" s="655"/>
      <c r="BJ17" s="655"/>
      <c r="BK17" s="655"/>
      <c r="BL17" s="655"/>
      <c r="BM17" s="655"/>
      <c r="BN17" s="656"/>
      <c r="BO17" s="703" t="s">
        <v>418</v>
      </c>
      <c r="BP17" s="703"/>
      <c r="BQ17" s="703"/>
      <c r="BR17" s="703"/>
      <c r="BS17" s="660" t="s">
        <v>418</v>
      </c>
      <c r="BT17" s="655"/>
      <c r="BU17" s="655"/>
      <c r="BV17" s="655"/>
      <c r="BW17" s="655"/>
      <c r="BX17" s="655"/>
      <c r="BY17" s="655"/>
      <c r="BZ17" s="655"/>
      <c r="CA17" s="655"/>
      <c r="CB17" s="684"/>
      <c r="CD17" s="685" t="s">
        <v>175</v>
      </c>
      <c r="CE17" s="682"/>
      <c r="CF17" s="682"/>
      <c r="CG17" s="682"/>
      <c r="CH17" s="682"/>
      <c r="CI17" s="682"/>
      <c r="CJ17" s="682"/>
      <c r="CK17" s="682"/>
      <c r="CL17" s="682"/>
      <c r="CM17" s="682"/>
      <c r="CN17" s="682"/>
      <c r="CO17" s="682"/>
      <c r="CP17" s="682"/>
      <c r="CQ17" s="683"/>
      <c r="CR17" s="654">
        <v>651709</v>
      </c>
      <c r="CS17" s="655"/>
      <c r="CT17" s="655"/>
      <c r="CU17" s="655"/>
      <c r="CV17" s="655"/>
      <c r="CW17" s="655"/>
      <c r="CX17" s="655"/>
      <c r="CY17" s="656"/>
      <c r="CZ17" s="703">
        <v>5</v>
      </c>
      <c r="DA17" s="703"/>
      <c r="DB17" s="703"/>
      <c r="DC17" s="703"/>
      <c r="DD17" s="660" t="s">
        <v>418</v>
      </c>
      <c r="DE17" s="655"/>
      <c r="DF17" s="655"/>
      <c r="DG17" s="655"/>
      <c r="DH17" s="655"/>
      <c r="DI17" s="655"/>
      <c r="DJ17" s="655"/>
      <c r="DK17" s="655"/>
      <c r="DL17" s="655"/>
      <c r="DM17" s="655"/>
      <c r="DN17" s="655"/>
      <c r="DO17" s="655"/>
      <c r="DP17" s="656"/>
      <c r="DQ17" s="660">
        <v>640237</v>
      </c>
      <c r="DR17" s="655"/>
      <c r="DS17" s="655"/>
      <c r="DT17" s="655"/>
      <c r="DU17" s="655"/>
      <c r="DV17" s="655"/>
      <c r="DW17" s="655"/>
      <c r="DX17" s="655"/>
      <c r="DY17" s="655"/>
      <c r="DZ17" s="655"/>
      <c r="EA17" s="655"/>
      <c r="EB17" s="655"/>
      <c r="EC17" s="684"/>
    </row>
    <row r="18" spans="2:133" ht="11.25" customHeight="1">
      <c r="B18" s="651" t="s">
        <v>176</v>
      </c>
      <c r="C18" s="652"/>
      <c r="D18" s="652"/>
      <c r="E18" s="652"/>
      <c r="F18" s="652"/>
      <c r="G18" s="652"/>
      <c r="H18" s="652"/>
      <c r="I18" s="652"/>
      <c r="J18" s="652"/>
      <c r="K18" s="652"/>
      <c r="L18" s="652"/>
      <c r="M18" s="652"/>
      <c r="N18" s="652"/>
      <c r="O18" s="652"/>
      <c r="P18" s="652"/>
      <c r="Q18" s="653"/>
      <c r="R18" s="654">
        <v>1351828</v>
      </c>
      <c r="S18" s="655"/>
      <c r="T18" s="655"/>
      <c r="U18" s="655"/>
      <c r="V18" s="655"/>
      <c r="W18" s="655"/>
      <c r="X18" s="655"/>
      <c r="Y18" s="656"/>
      <c r="Z18" s="703">
        <v>9.6999999999999993</v>
      </c>
      <c r="AA18" s="703"/>
      <c r="AB18" s="703"/>
      <c r="AC18" s="703"/>
      <c r="AD18" s="704">
        <v>478519</v>
      </c>
      <c r="AE18" s="704"/>
      <c r="AF18" s="704"/>
      <c r="AG18" s="704"/>
      <c r="AH18" s="704"/>
      <c r="AI18" s="704"/>
      <c r="AJ18" s="704"/>
      <c r="AK18" s="704"/>
      <c r="AL18" s="657">
        <v>9.8000000000000007</v>
      </c>
      <c r="AM18" s="658"/>
      <c r="AN18" s="658"/>
      <c r="AO18" s="705"/>
      <c r="AP18" s="651" t="s">
        <v>457</v>
      </c>
      <c r="AQ18" s="652"/>
      <c r="AR18" s="652"/>
      <c r="AS18" s="652"/>
      <c r="AT18" s="652"/>
      <c r="AU18" s="652"/>
      <c r="AV18" s="652"/>
      <c r="AW18" s="652"/>
      <c r="AX18" s="652"/>
      <c r="AY18" s="652"/>
      <c r="AZ18" s="652"/>
      <c r="BA18" s="652"/>
      <c r="BB18" s="652"/>
      <c r="BC18" s="652"/>
      <c r="BD18" s="652"/>
      <c r="BE18" s="652"/>
      <c r="BF18" s="653"/>
      <c r="BG18" s="654" t="s">
        <v>418</v>
      </c>
      <c r="BH18" s="655"/>
      <c r="BI18" s="655"/>
      <c r="BJ18" s="655"/>
      <c r="BK18" s="655"/>
      <c r="BL18" s="655"/>
      <c r="BM18" s="655"/>
      <c r="BN18" s="656"/>
      <c r="BO18" s="703" t="s">
        <v>418</v>
      </c>
      <c r="BP18" s="703"/>
      <c r="BQ18" s="703"/>
      <c r="BR18" s="703"/>
      <c r="BS18" s="660" t="s">
        <v>418</v>
      </c>
      <c r="BT18" s="655"/>
      <c r="BU18" s="655"/>
      <c r="BV18" s="655"/>
      <c r="BW18" s="655"/>
      <c r="BX18" s="655"/>
      <c r="BY18" s="655"/>
      <c r="BZ18" s="655"/>
      <c r="CA18" s="655"/>
      <c r="CB18" s="684"/>
      <c r="CD18" s="685" t="s">
        <v>177</v>
      </c>
      <c r="CE18" s="682"/>
      <c r="CF18" s="682"/>
      <c r="CG18" s="682"/>
      <c r="CH18" s="682"/>
      <c r="CI18" s="682"/>
      <c r="CJ18" s="682"/>
      <c r="CK18" s="682"/>
      <c r="CL18" s="682"/>
      <c r="CM18" s="682"/>
      <c r="CN18" s="682"/>
      <c r="CO18" s="682"/>
      <c r="CP18" s="682"/>
      <c r="CQ18" s="683"/>
      <c r="CR18" s="654" t="s">
        <v>418</v>
      </c>
      <c r="CS18" s="655"/>
      <c r="CT18" s="655"/>
      <c r="CU18" s="655"/>
      <c r="CV18" s="655"/>
      <c r="CW18" s="655"/>
      <c r="CX18" s="655"/>
      <c r="CY18" s="656"/>
      <c r="CZ18" s="703" t="s">
        <v>418</v>
      </c>
      <c r="DA18" s="703"/>
      <c r="DB18" s="703"/>
      <c r="DC18" s="703"/>
      <c r="DD18" s="660" t="s">
        <v>418</v>
      </c>
      <c r="DE18" s="655"/>
      <c r="DF18" s="655"/>
      <c r="DG18" s="655"/>
      <c r="DH18" s="655"/>
      <c r="DI18" s="655"/>
      <c r="DJ18" s="655"/>
      <c r="DK18" s="655"/>
      <c r="DL18" s="655"/>
      <c r="DM18" s="655"/>
      <c r="DN18" s="655"/>
      <c r="DO18" s="655"/>
      <c r="DP18" s="656"/>
      <c r="DQ18" s="660" t="s">
        <v>418</v>
      </c>
      <c r="DR18" s="655"/>
      <c r="DS18" s="655"/>
      <c r="DT18" s="655"/>
      <c r="DU18" s="655"/>
      <c r="DV18" s="655"/>
      <c r="DW18" s="655"/>
      <c r="DX18" s="655"/>
      <c r="DY18" s="655"/>
      <c r="DZ18" s="655"/>
      <c r="EA18" s="655"/>
      <c r="EB18" s="655"/>
      <c r="EC18" s="684"/>
    </row>
    <row r="19" spans="2:133" ht="11.25" customHeight="1">
      <c r="B19" s="651" t="s">
        <v>458</v>
      </c>
      <c r="C19" s="652"/>
      <c r="D19" s="652"/>
      <c r="E19" s="652"/>
      <c r="F19" s="652"/>
      <c r="G19" s="652"/>
      <c r="H19" s="652"/>
      <c r="I19" s="652"/>
      <c r="J19" s="652"/>
      <c r="K19" s="652"/>
      <c r="L19" s="652"/>
      <c r="M19" s="652"/>
      <c r="N19" s="652"/>
      <c r="O19" s="652"/>
      <c r="P19" s="652"/>
      <c r="Q19" s="653"/>
      <c r="R19" s="654">
        <v>478519</v>
      </c>
      <c r="S19" s="655"/>
      <c r="T19" s="655"/>
      <c r="U19" s="655"/>
      <c r="V19" s="655"/>
      <c r="W19" s="655"/>
      <c r="X19" s="655"/>
      <c r="Y19" s="656"/>
      <c r="Z19" s="703">
        <v>3.4</v>
      </c>
      <c r="AA19" s="703"/>
      <c r="AB19" s="703"/>
      <c r="AC19" s="703"/>
      <c r="AD19" s="704">
        <v>478519</v>
      </c>
      <c r="AE19" s="704"/>
      <c r="AF19" s="704"/>
      <c r="AG19" s="704"/>
      <c r="AH19" s="704"/>
      <c r="AI19" s="704"/>
      <c r="AJ19" s="704"/>
      <c r="AK19" s="704"/>
      <c r="AL19" s="657">
        <v>9.8000000000000007</v>
      </c>
      <c r="AM19" s="658"/>
      <c r="AN19" s="658"/>
      <c r="AO19" s="705"/>
      <c r="AP19" s="651" t="s">
        <v>178</v>
      </c>
      <c r="AQ19" s="652"/>
      <c r="AR19" s="652"/>
      <c r="AS19" s="652"/>
      <c r="AT19" s="652"/>
      <c r="AU19" s="652"/>
      <c r="AV19" s="652"/>
      <c r="AW19" s="652"/>
      <c r="AX19" s="652"/>
      <c r="AY19" s="652"/>
      <c r="AZ19" s="652"/>
      <c r="BA19" s="652"/>
      <c r="BB19" s="652"/>
      <c r="BC19" s="652"/>
      <c r="BD19" s="652"/>
      <c r="BE19" s="652"/>
      <c r="BF19" s="653"/>
      <c r="BG19" s="654">
        <v>26224</v>
      </c>
      <c r="BH19" s="655"/>
      <c r="BI19" s="655"/>
      <c r="BJ19" s="655"/>
      <c r="BK19" s="655"/>
      <c r="BL19" s="655"/>
      <c r="BM19" s="655"/>
      <c r="BN19" s="656"/>
      <c r="BO19" s="703">
        <v>0.7</v>
      </c>
      <c r="BP19" s="703"/>
      <c r="BQ19" s="703"/>
      <c r="BR19" s="703"/>
      <c r="BS19" s="660" t="s">
        <v>418</v>
      </c>
      <c r="BT19" s="655"/>
      <c r="BU19" s="655"/>
      <c r="BV19" s="655"/>
      <c r="BW19" s="655"/>
      <c r="BX19" s="655"/>
      <c r="BY19" s="655"/>
      <c r="BZ19" s="655"/>
      <c r="CA19" s="655"/>
      <c r="CB19" s="684"/>
      <c r="CD19" s="685" t="s">
        <v>459</v>
      </c>
      <c r="CE19" s="682"/>
      <c r="CF19" s="682"/>
      <c r="CG19" s="682"/>
      <c r="CH19" s="682"/>
      <c r="CI19" s="682"/>
      <c r="CJ19" s="682"/>
      <c r="CK19" s="682"/>
      <c r="CL19" s="682"/>
      <c r="CM19" s="682"/>
      <c r="CN19" s="682"/>
      <c r="CO19" s="682"/>
      <c r="CP19" s="682"/>
      <c r="CQ19" s="683"/>
      <c r="CR19" s="654" t="s">
        <v>418</v>
      </c>
      <c r="CS19" s="655"/>
      <c r="CT19" s="655"/>
      <c r="CU19" s="655"/>
      <c r="CV19" s="655"/>
      <c r="CW19" s="655"/>
      <c r="CX19" s="655"/>
      <c r="CY19" s="656"/>
      <c r="CZ19" s="703" t="s">
        <v>418</v>
      </c>
      <c r="DA19" s="703"/>
      <c r="DB19" s="703"/>
      <c r="DC19" s="703"/>
      <c r="DD19" s="660" t="s">
        <v>418</v>
      </c>
      <c r="DE19" s="655"/>
      <c r="DF19" s="655"/>
      <c r="DG19" s="655"/>
      <c r="DH19" s="655"/>
      <c r="DI19" s="655"/>
      <c r="DJ19" s="655"/>
      <c r="DK19" s="655"/>
      <c r="DL19" s="655"/>
      <c r="DM19" s="655"/>
      <c r="DN19" s="655"/>
      <c r="DO19" s="655"/>
      <c r="DP19" s="656"/>
      <c r="DQ19" s="660" t="s">
        <v>418</v>
      </c>
      <c r="DR19" s="655"/>
      <c r="DS19" s="655"/>
      <c r="DT19" s="655"/>
      <c r="DU19" s="655"/>
      <c r="DV19" s="655"/>
      <c r="DW19" s="655"/>
      <c r="DX19" s="655"/>
      <c r="DY19" s="655"/>
      <c r="DZ19" s="655"/>
      <c r="EA19" s="655"/>
      <c r="EB19" s="655"/>
      <c r="EC19" s="684"/>
    </row>
    <row r="20" spans="2:133" ht="11.25" customHeight="1">
      <c r="B20" s="651" t="s">
        <v>460</v>
      </c>
      <c r="C20" s="652"/>
      <c r="D20" s="652"/>
      <c r="E20" s="652"/>
      <c r="F20" s="652"/>
      <c r="G20" s="652"/>
      <c r="H20" s="652"/>
      <c r="I20" s="652"/>
      <c r="J20" s="652"/>
      <c r="K20" s="652"/>
      <c r="L20" s="652"/>
      <c r="M20" s="652"/>
      <c r="N20" s="652"/>
      <c r="O20" s="652"/>
      <c r="P20" s="652"/>
      <c r="Q20" s="653"/>
      <c r="R20" s="654">
        <v>113639</v>
      </c>
      <c r="S20" s="655"/>
      <c r="T20" s="655"/>
      <c r="U20" s="655"/>
      <c r="V20" s="655"/>
      <c r="W20" s="655"/>
      <c r="X20" s="655"/>
      <c r="Y20" s="656"/>
      <c r="Z20" s="703">
        <v>0.8</v>
      </c>
      <c r="AA20" s="703"/>
      <c r="AB20" s="703"/>
      <c r="AC20" s="703"/>
      <c r="AD20" s="704" t="s">
        <v>418</v>
      </c>
      <c r="AE20" s="704"/>
      <c r="AF20" s="704"/>
      <c r="AG20" s="704"/>
      <c r="AH20" s="704"/>
      <c r="AI20" s="704"/>
      <c r="AJ20" s="704"/>
      <c r="AK20" s="704"/>
      <c r="AL20" s="657" t="s">
        <v>418</v>
      </c>
      <c r="AM20" s="658"/>
      <c r="AN20" s="658"/>
      <c r="AO20" s="705"/>
      <c r="AP20" s="651" t="s">
        <v>461</v>
      </c>
      <c r="AQ20" s="652"/>
      <c r="AR20" s="652"/>
      <c r="AS20" s="652"/>
      <c r="AT20" s="652"/>
      <c r="AU20" s="652"/>
      <c r="AV20" s="652"/>
      <c r="AW20" s="652"/>
      <c r="AX20" s="652"/>
      <c r="AY20" s="652"/>
      <c r="AZ20" s="652"/>
      <c r="BA20" s="652"/>
      <c r="BB20" s="652"/>
      <c r="BC20" s="652"/>
      <c r="BD20" s="652"/>
      <c r="BE20" s="652"/>
      <c r="BF20" s="653"/>
      <c r="BG20" s="654">
        <v>26224</v>
      </c>
      <c r="BH20" s="655"/>
      <c r="BI20" s="655"/>
      <c r="BJ20" s="655"/>
      <c r="BK20" s="655"/>
      <c r="BL20" s="655"/>
      <c r="BM20" s="655"/>
      <c r="BN20" s="656"/>
      <c r="BO20" s="703">
        <v>0.7</v>
      </c>
      <c r="BP20" s="703"/>
      <c r="BQ20" s="703"/>
      <c r="BR20" s="703"/>
      <c r="BS20" s="660" t="s">
        <v>418</v>
      </c>
      <c r="BT20" s="655"/>
      <c r="BU20" s="655"/>
      <c r="BV20" s="655"/>
      <c r="BW20" s="655"/>
      <c r="BX20" s="655"/>
      <c r="BY20" s="655"/>
      <c r="BZ20" s="655"/>
      <c r="CA20" s="655"/>
      <c r="CB20" s="684"/>
      <c r="CD20" s="685" t="s">
        <v>179</v>
      </c>
      <c r="CE20" s="682"/>
      <c r="CF20" s="682"/>
      <c r="CG20" s="682"/>
      <c r="CH20" s="682"/>
      <c r="CI20" s="682"/>
      <c r="CJ20" s="682"/>
      <c r="CK20" s="682"/>
      <c r="CL20" s="682"/>
      <c r="CM20" s="682"/>
      <c r="CN20" s="682"/>
      <c r="CO20" s="682"/>
      <c r="CP20" s="682"/>
      <c r="CQ20" s="683"/>
      <c r="CR20" s="654">
        <v>13148157</v>
      </c>
      <c r="CS20" s="655"/>
      <c r="CT20" s="655"/>
      <c r="CU20" s="655"/>
      <c r="CV20" s="655"/>
      <c r="CW20" s="655"/>
      <c r="CX20" s="655"/>
      <c r="CY20" s="656"/>
      <c r="CZ20" s="703">
        <v>100</v>
      </c>
      <c r="DA20" s="703"/>
      <c r="DB20" s="703"/>
      <c r="DC20" s="703"/>
      <c r="DD20" s="660">
        <v>2067371</v>
      </c>
      <c r="DE20" s="655"/>
      <c r="DF20" s="655"/>
      <c r="DG20" s="655"/>
      <c r="DH20" s="655"/>
      <c r="DI20" s="655"/>
      <c r="DJ20" s="655"/>
      <c r="DK20" s="655"/>
      <c r="DL20" s="655"/>
      <c r="DM20" s="655"/>
      <c r="DN20" s="655"/>
      <c r="DO20" s="655"/>
      <c r="DP20" s="656"/>
      <c r="DQ20" s="660">
        <v>5912264</v>
      </c>
      <c r="DR20" s="655"/>
      <c r="DS20" s="655"/>
      <c r="DT20" s="655"/>
      <c r="DU20" s="655"/>
      <c r="DV20" s="655"/>
      <c r="DW20" s="655"/>
      <c r="DX20" s="655"/>
      <c r="DY20" s="655"/>
      <c r="DZ20" s="655"/>
      <c r="EA20" s="655"/>
      <c r="EB20" s="655"/>
      <c r="EC20" s="684"/>
    </row>
    <row r="21" spans="2:133" ht="11.25" customHeight="1">
      <c r="B21" s="651" t="s">
        <v>462</v>
      </c>
      <c r="C21" s="652"/>
      <c r="D21" s="652"/>
      <c r="E21" s="652"/>
      <c r="F21" s="652"/>
      <c r="G21" s="652"/>
      <c r="H21" s="652"/>
      <c r="I21" s="652"/>
      <c r="J21" s="652"/>
      <c r="K21" s="652"/>
      <c r="L21" s="652"/>
      <c r="M21" s="652"/>
      <c r="N21" s="652"/>
      <c r="O21" s="652"/>
      <c r="P21" s="652"/>
      <c r="Q21" s="653"/>
      <c r="R21" s="654">
        <v>759670</v>
      </c>
      <c r="S21" s="655"/>
      <c r="T21" s="655"/>
      <c r="U21" s="655"/>
      <c r="V21" s="655"/>
      <c r="W21" s="655"/>
      <c r="X21" s="655"/>
      <c r="Y21" s="656"/>
      <c r="Z21" s="703">
        <v>5.5</v>
      </c>
      <c r="AA21" s="703"/>
      <c r="AB21" s="703"/>
      <c r="AC21" s="703"/>
      <c r="AD21" s="704" t="s">
        <v>418</v>
      </c>
      <c r="AE21" s="704"/>
      <c r="AF21" s="704"/>
      <c r="AG21" s="704"/>
      <c r="AH21" s="704"/>
      <c r="AI21" s="704"/>
      <c r="AJ21" s="704"/>
      <c r="AK21" s="704"/>
      <c r="AL21" s="657" t="s">
        <v>418</v>
      </c>
      <c r="AM21" s="658"/>
      <c r="AN21" s="658"/>
      <c r="AO21" s="705"/>
      <c r="AP21" s="749" t="s">
        <v>463</v>
      </c>
      <c r="AQ21" s="756"/>
      <c r="AR21" s="756"/>
      <c r="AS21" s="756"/>
      <c r="AT21" s="756"/>
      <c r="AU21" s="756"/>
      <c r="AV21" s="756"/>
      <c r="AW21" s="756"/>
      <c r="AX21" s="756"/>
      <c r="AY21" s="756"/>
      <c r="AZ21" s="756"/>
      <c r="BA21" s="756"/>
      <c r="BB21" s="756"/>
      <c r="BC21" s="756"/>
      <c r="BD21" s="756"/>
      <c r="BE21" s="756"/>
      <c r="BF21" s="751"/>
      <c r="BG21" s="654">
        <v>26224</v>
      </c>
      <c r="BH21" s="655"/>
      <c r="BI21" s="655"/>
      <c r="BJ21" s="655"/>
      <c r="BK21" s="655"/>
      <c r="BL21" s="655"/>
      <c r="BM21" s="655"/>
      <c r="BN21" s="656"/>
      <c r="BO21" s="703">
        <v>0.7</v>
      </c>
      <c r="BP21" s="703"/>
      <c r="BQ21" s="703"/>
      <c r="BR21" s="703"/>
      <c r="BS21" s="660" t="s">
        <v>418</v>
      </c>
      <c r="BT21" s="655"/>
      <c r="BU21" s="655"/>
      <c r="BV21" s="655"/>
      <c r="BW21" s="655"/>
      <c r="BX21" s="655"/>
      <c r="BY21" s="655"/>
      <c r="BZ21" s="655"/>
      <c r="CA21" s="655"/>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51" t="s">
        <v>464</v>
      </c>
      <c r="C22" s="652"/>
      <c r="D22" s="652"/>
      <c r="E22" s="652"/>
      <c r="F22" s="652"/>
      <c r="G22" s="652"/>
      <c r="H22" s="652"/>
      <c r="I22" s="652"/>
      <c r="J22" s="652"/>
      <c r="K22" s="652"/>
      <c r="L22" s="652"/>
      <c r="M22" s="652"/>
      <c r="N22" s="652"/>
      <c r="O22" s="652"/>
      <c r="P22" s="652"/>
      <c r="Q22" s="653"/>
      <c r="R22" s="654">
        <v>5660879</v>
      </c>
      <c r="S22" s="655"/>
      <c r="T22" s="655"/>
      <c r="U22" s="655"/>
      <c r="V22" s="655"/>
      <c r="W22" s="655"/>
      <c r="X22" s="655"/>
      <c r="Y22" s="656"/>
      <c r="Z22" s="703">
        <v>40.799999999999997</v>
      </c>
      <c r="AA22" s="703"/>
      <c r="AB22" s="703"/>
      <c r="AC22" s="703"/>
      <c r="AD22" s="704">
        <v>4787570</v>
      </c>
      <c r="AE22" s="704"/>
      <c r="AF22" s="704"/>
      <c r="AG22" s="704"/>
      <c r="AH22" s="704"/>
      <c r="AI22" s="704"/>
      <c r="AJ22" s="704"/>
      <c r="AK22" s="704"/>
      <c r="AL22" s="657">
        <v>98.3</v>
      </c>
      <c r="AM22" s="658"/>
      <c r="AN22" s="658"/>
      <c r="AO22" s="705"/>
      <c r="AP22" s="749" t="s">
        <v>465</v>
      </c>
      <c r="AQ22" s="756"/>
      <c r="AR22" s="756"/>
      <c r="AS22" s="756"/>
      <c r="AT22" s="756"/>
      <c r="AU22" s="756"/>
      <c r="AV22" s="756"/>
      <c r="AW22" s="756"/>
      <c r="AX22" s="756"/>
      <c r="AY22" s="756"/>
      <c r="AZ22" s="756"/>
      <c r="BA22" s="756"/>
      <c r="BB22" s="756"/>
      <c r="BC22" s="756"/>
      <c r="BD22" s="756"/>
      <c r="BE22" s="756"/>
      <c r="BF22" s="751"/>
      <c r="BG22" s="654" t="s">
        <v>418</v>
      </c>
      <c r="BH22" s="655"/>
      <c r="BI22" s="655"/>
      <c r="BJ22" s="655"/>
      <c r="BK22" s="655"/>
      <c r="BL22" s="655"/>
      <c r="BM22" s="655"/>
      <c r="BN22" s="656"/>
      <c r="BO22" s="703" t="s">
        <v>418</v>
      </c>
      <c r="BP22" s="703"/>
      <c r="BQ22" s="703"/>
      <c r="BR22" s="703"/>
      <c r="BS22" s="660" t="s">
        <v>418</v>
      </c>
      <c r="BT22" s="655"/>
      <c r="BU22" s="655"/>
      <c r="BV22" s="655"/>
      <c r="BW22" s="655"/>
      <c r="BX22" s="655"/>
      <c r="BY22" s="655"/>
      <c r="BZ22" s="655"/>
      <c r="CA22" s="655"/>
      <c r="CB22" s="684"/>
      <c r="CD22" s="758" t="s">
        <v>180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51" t="s">
        <v>466</v>
      </c>
      <c r="C23" s="652"/>
      <c r="D23" s="652"/>
      <c r="E23" s="652"/>
      <c r="F23" s="652"/>
      <c r="G23" s="652"/>
      <c r="H23" s="652"/>
      <c r="I23" s="652"/>
      <c r="J23" s="652"/>
      <c r="K23" s="652"/>
      <c r="L23" s="652"/>
      <c r="M23" s="652"/>
      <c r="N23" s="652"/>
      <c r="O23" s="652"/>
      <c r="P23" s="652"/>
      <c r="Q23" s="653"/>
      <c r="R23" s="654">
        <v>2503</v>
      </c>
      <c r="S23" s="655"/>
      <c r="T23" s="655"/>
      <c r="U23" s="655"/>
      <c r="V23" s="655"/>
      <c r="W23" s="655"/>
      <c r="X23" s="655"/>
      <c r="Y23" s="656"/>
      <c r="Z23" s="703">
        <v>0</v>
      </c>
      <c r="AA23" s="703"/>
      <c r="AB23" s="703"/>
      <c r="AC23" s="703"/>
      <c r="AD23" s="704">
        <v>2503</v>
      </c>
      <c r="AE23" s="704"/>
      <c r="AF23" s="704"/>
      <c r="AG23" s="704"/>
      <c r="AH23" s="704"/>
      <c r="AI23" s="704"/>
      <c r="AJ23" s="704"/>
      <c r="AK23" s="704"/>
      <c r="AL23" s="657">
        <v>0.1</v>
      </c>
      <c r="AM23" s="658"/>
      <c r="AN23" s="658"/>
      <c r="AO23" s="705"/>
      <c r="AP23" s="749" t="s">
        <v>467</v>
      </c>
      <c r="AQ23" s="756"/>
      <c r="AR23" s="756"/>
      <c r="AS23" s="756"/>
      <c r="AT23" s="756"/>
      <c r="AU23" s="756"/>
      <c r="AV23" s="756"/>
      <c r="AW23" s="756"/>
      <c r="AX23" s="756"/>
      <c r="AY23" s="756"/>
      <c r="AZ23" s="756"/>
      <c r="BA23" s="756"/>
      <c r="BB23" s="756"/>
      <c r="BC23" s="756"/>
      <c r="BD23" s="756"/>
      <c r="BE23" s="756"/>
      <c r="BF23" s="751"/>
      <c r="BG23" s="654" t="s">
        <v>418</v>
      </c>
      <c r="BH23" s="655"/>
      <c r="BI23" s="655"/>
      <c r="BJ23" s="655"/>
      <c r="BK23" s="655"/>
      <c r="BL23" s="655"/>
      <c r="BM23" s="655"/>
      <c r="BN23" s="656"/>
      <c r="BO23" s="703" t="s">
        <v>418</v>
      </c>
      <c r="BP23" s="703"/>
      <c r="BQ23" s="703"/>
      <c r="BR23" s="703"/>
      <c r="BS23" s="660" t="s">
        <v>418</v>
      </c>
      <c r="BT23" s="655"/>
      <c r="BU23" s="655"/>
      <c r="BV23" s="655"/>
      <c r="BW23" s="655"/>
      <c r="BX23" s="655"/>
      <c r="BY23" s="655"/>
      <c r="BZ23" s="655"/>
      <c r="CA23" s="655"/>
      <c r="CB23" s="684"/>
      <c r="CD23" s="758" t="s">
        <v>147</v>
      </c>
      <c r="CE23" s="759"/>
      <c r="CF23" s="759"/>
      <c r="CG23" s="759"/>
      <c r="CH23" s="759"/>
      <c r="CI23" s="759"/>
      <c r="CJ23" s="759"/>
      <c r="CK23" s="759"/>
      <c r="CL23" s="759"/>
      <c r="CM23" s="759"/>
      <c r="CN23" s="759"/>
      <c r="CO23" s="759"/>
      <c r="CP23" s="759"/>
      <c r="CQ23" s="760"/>
      <c r="CR23" s="758" t="s">
        <v>181</v>
      </c>
      <c r="CS23" s="759"/>
      <c r="CT23" s="759"/>
      <c r="CU23" s="759"/>
      <c r="CV23" s="759"/>
      <c r="CW23" s="759"/>
      <c r="CX23" s="759"/>
      <c r="CY23" s="760"/>
      <c r="CZ23" s="758" t="s">
        <v>468</v>
      </c>
      <c r="DA23" s="759"/>
      <c r="DB23" s="759"/>
      <c r="DC23" s="760"/>
      <c r="DD23" s="758" t="s">
        <v>469</v>
      </c>
      <c r="DE23" s="759"/>
      <c r="DF23" s="759"/>
      <c r="DG23" s="759"/>
      <c r="DH23" s="759"/>
      <c r="DI23" s="759"/>
      <c r="DJ23" s="759"/>
      <c r="DK23" s="760"/>
      <c r="DL23" s="767" t="s">
        <v>182</v>
      </c>
      <c r="DM23" s="768"/>
      <c r="DN23" s="768"/>
      <c r="DO23" s="768"/>
      <c r="DP23" s="768"/>
      <c r="DQ23" s="768"/>
      <c r="DR23" s="768"/>
      <c r="DS23" s="768"/>
      <c r="DT23" s="768"/>
      <c r="DU23" s="768"/>
      <c r="DV23" s="769"/>
      <c r="DW23" s="758" t="s">
        <v>183</v>
      </c>
      <c r="DX23" s="759"/>
      <c r="DY23" s="759"/>
      <c r="DZ23" s="759"/>
      <c r="EA23" s="759"/>
      <c r="EB23" s="759"/>
      <c r="EC23" s="760"/>
    </row>
    <row r="24" spans="2:133" ht="11.25" customHeight="1">
      <c r="B24" s="651" t="s">
        <v>184</v>
      </c>
      <c r="C24" s="652"/>
      <c r="D24" s="652"/>
      <c r="E24" s="652"/>
      <c r="F24" s="652"/>
      <c r="G24" s="652"/>
      <c r="H24" s="652"/>
      <c r="I24" s="652"/>
      <c r="J24" s="652"/>
      <c r="K24" s="652"/>
      <c r="L24" s="652"/>
      <c r="M24" s="652"/>
      <c r="N24" s="652"/>
      <c r="O24" s="652"/>
      <c r="P24" s="652"/>
      <c r="Q24" s="653"/>
      <c r="R24" s="654">
        <v>54147</v>
      </c>
      <c r="S24" s="655"/>
      <c r="T24" s="655"/>
      <c r="U24" s="655"/>
      <c r="V24" s="655"/>
      <c r="W24" s="655"/>
      <c r="X24" s="655"/>
      <c r="Y24" s="656"/>
      <c r="Z24" s="703">
        <v>0.4</v>
      </c>
      <c r="AA24" s="703"/>
      <c r="AB24" s="703"/>
      <c r="AC24" s="703"/>
      <c r="AD24" s="704" t="s">
        <v>418</v>
      </c>
      <c r="AE24" s="704"/>
      <c r="AF24" s="704"/>
      <c r="AG24" s="704"/>
      <c r="AH24" s="704"/>
      <c r="AI24" s="704"/>
      <c r="AJ24" s="704"/>
      <c r="AK24" s="704"/>
      <c r="AL24" s="657" t="s">
        <v>418</v>
      </c>
      <c r="AM24" s="658"/>
      <c r="AN24" s="658"/>
      <c r="AO24" s="705"/>
      <c r="AP24" s="749" t="s">
        <v>470</v>
      </c>
      <c r="AQ24" s="756"/>
      <c r="AR24" s="756"/>
      <c r="AS24" s="756"/>
      <c r="AT24" s="756"/>
      <c r="AU24" s="756"/>
      <c r="AV24" s="756"/>
      <c r="AW24" s="756"/>
      <c r="AX24" s="756"/>
      <c r="AY24" s="756"/>
      <c r="AZ24" s="756"/>
      <c r="BA24" s="756"/>
      <c r="BB24" s="756"/>
      <c r="BC24" s="756"/>
      <c r="BD24" s="756"/>
      <c r="BE24" s="756"/>
      <c r="BF24" s="751"/>
      <c r="BG24" s="654" t="s">
        <v>418</v>
      </c>
      <c r="BH24" s="655"/>
      <c r="BI24" s="655"/>
      <c r="BJ24" s="655"/>
      <c r="BK24" s="655"/>
      <c r="BL24" s="655"/>
      <c r="BM24" s="655"/>
      <c r="BN24" s="656"/>
      <c r="BO24" s="703" t="s">
        <v>418</v>
      </c>
      <c r="BP24" s="703"/>
      <c r="BQ24" s="703"/>
      <c r="BR24" s="703"/>
      <c r="BS24" s="660" t="s">
        <v>418</v>
      </c>
      <c r="BT24" s="655"/>
      <c r="BU24" s="655"/>
      <c r="BV24" s="655"/>
      <c r="BW24" s="655"/>
      <c r="BX24" s="655"/>
      <c r="BY24" s="655"/>
      <c r="BZ24" s="655"/>
      <c r="CA24" s="655"/>
      <c r="CB24" s="684"/>
      <c r="CD24" s="712" t="s">
        <v>185</v>
      </c>
      <c r="CE24" s="713"/>
      <c r="CF24" s="713"/>
      <c r="CG24" s="713"/>
      <c r="CH24" s="713"/>
      <c r="CI24" s="713"/>
      <c r="CJ24" s="713"/>
      <c r="CK24" s="713"/>
      <c r="CL24" s="713"/>
      <c r="CM24" s="713"/>
      <c r="CN24" s="713"/>
      <c r="CO24" s="713"/>
      <c r="CP24" s="713"/>
      <c r="CQ24" s="714"/>
      <c r="CR24" s="706">
        <v>3155962</v>
      </c>
      <c r="CS24" s="707"/>
      <c r="CT24" s="707"/>
      <c r="CU24" s="707"/>
      <c r="CV24" s="707"/>
      <c r="CW24" s="707"/>
      <c r="CX24" s="707"/>
      <c r="CY24" s="753"/>
      <c r="CZ24" s="754">
        <v>24</v>
      </c>
      <c r="DA24" s="723"/>
      <c r="DB24" s="723"/>
      <c r="DC24" s="757"/>
      <c r="DD24" s="752">
        <v>2188010</v>
      </c>
      <c r="DE24" s="707"/>
      <c r="DF24" s="707"/>
      <c r="DG24" s="707"/>
      <c r="DH24" s="707"/>
      <c r="DI24" s="707"/>
      <c r="DJ24" s="707"/>
      <c r="DK24" s="753"/>
      <c r="DL24" s="752">
        <v>2143506</v>
      </c>
      <c r="DM24" s="707"/>
      <c r="DN24" s="707"/>
      <c r="DO24" s="707"/>
      <c r="DP24" s="707"/>
      <c r="DQ24" s="707"/>
      <c r="DR24" s="707"/>
      <c r="DS24" s="707"/>
      <c r="DT24" s="707"/>
      <c r="DU24" s="707"/>
      <c r="DV24" s="753"/>
      <c r="DW24" s="754">
        <v>40.700000000000003</v>
      </c>
      <c r="DX24" s="723"/>
      <c r="DY24" s="723"/>
      <c r="DZ24" s="723"/>
      <c r="EA24" s="723"/>
      <c r="EB24" s="723"/>
      <c r="EC24" s="755"/>
    </row>
    <row r="25" spans="2:133" ht="11.25" customHeight="1">
      <c r="B25" s="651" t="s">
        <v>186</v>
      </c>
      <c r="C25" s="652"/>
      <c r="D25" s="652"/>
      <c r="E25" s="652"/>
      <c r="F25" s="652"/>
      <c r="G25" s="652"/>
      <c r="H25" s="652"/>
      <c r="I25" s="652"/>
      <c r="J25" s="652"/>
      <c r="K25" s="652"/>
      <c r="L25" s="652"/>
      <c r="M25" s="652"/>
      <c r="N25" s="652"/>
      <c r="O25" s="652"/>
      <c r="P25" s="652"/>
      <c r="Q25" s="653"/>
      <c r="R25" s="654">
        <v>144535</v>
      </c>
      <c r="S25" s="655"/>
      <c r="T25" s="655"/>
      <c r="U25" s="655"/>
      <c r="V25" s="655"/>
      <c r="W25" s="655"/>
      <c r="X25" s="655"/>
      <c r="Y25" s="656"/>
      <c r="Z25" s="703">
        <v>1</v>
      </c>
      <c r="AA25" s="703"/>
      <c r="AB25" s="703"/>
      <c r="AC25" s="703"/>
      <c r="AD25" s="704">
        <v>36500</v>
      </c>
      <c r="AE25" s="704"/>
      <c r="AF25" s="704"/>
      <c r="AG25" s="704"/>
      <c r="AH25" s="704"/>
      <c r="AI25" s="704"/>
      <c r="AJ25" s="704"/>
      <c r="AK25" s="704"/>
      <c r="AL25" s="657">
        <v>0.7</v>
      </c>
      <c r="AM25" s="658"/>
      <c r="AN25" s="658"/>
      <c r="AO25" s="705"/>
      <c r="AP25" s="749" t="s">
        <v>471</v>
      </c>
      <c r="AQ25" s="756"/>
      <c r="AR25" s="756"/>
      <c r="AS25" s="756"/>
      <c r="AT25" s="756"/>
      <c r="AU25" s="756"/>
      <c r="AV25" s="756"/>
      <c r="AW25" s="756"/>
      <c r="AX25" s="756"/>
      <c r="AY25" s="756"/>
      <c r="AZ25" s="756"/>
      <c r="BA25" s="756"/>
      <c r="BB25" s="756"/>
      <c r="BC25" s="756"/>
      <c r="BD25" s="756"/>
      <c r="BE25" s="756"/>
      <c r="BF25" s="751"/>
      <c r="BG25" s="654" t="s">
        <v>418</v>
      </c>
      <c r="BH25" s="655"/>
      <c r="BI25" s="655"/>
      <c r="BJ25" s="655"/>
      <c r="BK25" s="655"/>
      <c r="BL25" s="655"/>
      <c r="BM25" s="655"/>
      <c r="BN25" s="656"/>
      <c r="BO25" s="703" t="s">
        <v>418</v>
      </c>
      <c r="BP25" s="703"/>
      <c r="BQ25" s="703"/>
      <c r="BR25" s="703"/>
      <c r="BS25" s="660" t="s">
        <v>418</v>
      </c>
      <c r="BT25" s="655"/>
      <c r="BU25" s="655"/>
      <c r="BV25" s="655"/>
      <c r="BW25" s="655"/>
      <c r="BX25" s="655"/>
      <c r="BY25" s="655"/>
      <c r="BZ25" s="655"/>
      <c r="CA25" s="655"/>
      <c r="CB25" s="684"/>
      <c r="CD25" s="685" t="s">
        <v>472</v>
      </c>
      <c r="CE25" s="682"/>
      <c r="CF25" s="682"/>
      <c r="CG25" s="682"/>
      <c r="CH25" s="682"/>
      <c r="CI25" s="682"/>
      <c r="CJ25" s="682"/>
      <c r="CK25" s="682"/>
      <c r="CL25" s="682"/>
      <c r="CM25" s="682"/>
      <c r="CN25" s="682"/>
      <c r="CO25" s="682"/>
      <c r="CP25" s="682"/>
      <c r="CQ25" s="683"/>
      <c r="CR25" s="654">
        <v>1291474</v>
      </c>
      <c r="CS25" s="673"/>
      <c r="CT25" s="673"/>
      <c r="CU25" s="673"/>
      <c r="CV25" s="673"/>
      <c r="CW25" s="673"/>
      <c r="CX25" s="673"/>
      <c r="CY25" s="674"/>
      <c r="CZ25" s="657">
        <v>9.8000000000000007</v>
      </c>
      <c r="DA25" s="675"/>
      <c r="DB25" s="675"/>
      <c r="DC25" s="676"/>
      <c r="DD25" s="660">
        <v>1200860</v>
      </c>
      <c r="DE25" s="673"/>
      <c r="DF25" s="673"/>
      <c r="DG25" s="673"/>
      <c r="DH25" s="673"/>
      <c r="DI25" s="673"/>
      <c r="DJ25" s="673"/>
      <c r="DK25" s="674"/>
      <c r="DL25" s="660">
        <v>1192122</v>
      </c>
      <c r="DM25" s="673"/>
      <c r="DN25" s="673"/>
      <c r="DO25" s="673"/>
      <c r="DP25" s="673"/>
      <c r="DQ25" s="673"/>
      <c r="DR25" s="673"/>
      <c r="DS25" s="673"/>
      <c r="DT25" s="673"/>
      <c r="DU25" s="673"/>
      <c r="DV25" s="674"/>
      <c r="DW25" s="657">
        <v>22.6</v>
      </c>
      <c r="DX25" s="675"/>
      <c r="DY25" s="675"/>
      <c r="DZ25" s="675"/>
      <c r="EA25" s="675"/>
      <c r="EB25" s="675"/>
      <c r="EC25" s="677"/>
    </row>
    <row r="26" spans="2:133" ht="11.25" customHeight="1">
      <c r="B26" s="651" t="s">
        <v>187</v>
      </c>
      <c r="C26" s="652"/>
      <c r="D26" s="652"/>
      <c r="E26" s="652"/>
      <c r="F26" s="652"/>
      <c r="G26" s="652"/>
      <c r="H26" s="652"/>
      <c r="I26" s="652"/>
      <c r="J26" s="652"/>
      <c r="K26" s="652"/>
      <c r="L26" s="652"/>
      <c r="M26" s="652"/>
      <c r="N26" s="652"/>
      <c r="O26" s="652"/>
      <c r="P26" s="652"/>
      <c r="Q26" s="653"/>
      <c r="R26" s="654">
        <v>9307</v>
      </c>
      <c r="S26" s="655"/>
      <c r="T26" s="655"/>
      <c r="U26" s="655"/>
      <c r="V26" s="655"/>
      <c r="W26" s="655"/>
      <c r="X26" s="655"/>
      <c r="Y26" s="656"/>
      <c r="Z26" s="703">
        <v>0.1</v>
      </c>
      <c r="AA26" s="703"/>
      <c r="AB26" s="703"/>
      <c r="AC26" s="703"/>
      <c r="AD26" s="704" t="s">
        <v>418</v>
      </c>
      <c r="AE26" s="704"/>
      <c r="AF26" s="704"/>
      <c r="AG26" s="704"/>
      <c r="AH26" s="704"/>
      <c r="AI26" s="704"/>
      <c r="AJ26" s="704"/>
      <c r="AK26" s="704"/>
      <c r="AL26" s="657" t="s">
        <v>418</v>
      </c>
      <c r="AM26" s="658"/>
      <c r="AN26" s="658"/>
      <c r="AO26" s="705"/>
      <c r="AP26" s="749" t="s">
        <v>188</v>
      </c>
      <c r="AQ26" s="750"/>
      <c r="AR26" s="750"/>
      <c r="AS26" s="750"/>
      <c r="AT26" s="750"/>
      <c r="AU26" s="750"/>
      <c r="AV26" s="750"/>
      <c r="AW26" s="750"/>
      <c r="AX26" s="750"/>
      <c r="AY26" s="750"/>
      <c r="AZ26" s="750"/>
      <c r="BA26" s="750"/>
      <c r="BB26" s="750"/>
      <c r="BC26" s="750"/>
      <c r="BD26" s="750"/>
      <c r="BE26" s="750"/>
      <c r="BF26" s="751"/>
      <c r="BG26" s="654" t="s">
        <v>418</v>
      </c>
      <c r="BH26" s="655"/>
      <c r="BI26" s="655"/>
      <c r="BJ26" s="655"/>
      <c r="BK26" s="655"/>
      <c r="BL26" s="655"/>
      <c r="BM26" s="655"/>
      <c r="BN26" s="656"/>
      <c r="BO26" s="703" t="s">
        <v>418</v>
      </c>
      <c r="BP26" s="703"/>
      <c r="BQ26" s="703"/>
      <c r="BR26" s="703"/>
      <c r="BS26" s="660" t="s">
        <v>418</v>
      </c>
      <c r="BT26" s="655"/>
      <c r="BU26" s="655"/>
      <c r="BV26" s="655"/>
      <c r="BW26" s="655"/>
      <c r="BX26" s="655"/>
      <c r="BY26" s="655"/>
      <c r="BZ26" s="655"/>
      <c r="CA26" s="655"/>
      <c r="CB26" s="684"/>
      <c r="CD26" s="685" t="s">
        <v>189</v>
      </c>
      <c r="CE26" s="682"/>
      <c r="CF26" s="682"/>
      <c r="CG26" s="682"/>
      <c r="CH26" s="682"/>
      <c r="CI26" s="682"/>
      <c r="CJ26" s="682"/>
      <c r="CK26" s="682"/>
      <c r="CL26" s="682"/>
      <c r="CM26" s="682"/>
      <c r="CN26" s="682"/>
      <c r="CO26" s="682"/>
      <c r="CP26" s="682"/>
      <c r="CQ26" s="683"/>
      <c r="CR26" s="654">
        <v>828199</v>
      </c>
      <c r="CS26" s="655"/>
      <c r="CT26" s="655"/>
      <c r="CU26" s="655"/>
      <c r="CV26" s="655"/>
      <c r="CW26" s="655"/>
      <c r="CX26" s="655"/>
      <c r="CY26" s="656"/>
      <c r="CZ26" s="657">
        <v>6.3</v>
      </c>
      <c r="DA26" s="675"/>
      <c r="DB26" s="675"/>
      <c r="DC26" s="676"/>
      <c r="DD26" s="660">
        <v>741696</v>
      </c>
      <c r="DE26" s="655"/>
      <c r="DF26" s="655"/>
      <c r="DG26" s="655"/>
      <c r="DH26" s="655"/>
      <c r="DI26" s="655"/>
      <c r="DJ26" s="655"/>
      <c r="DK26" s="656"/>
      <c r="DL26" s="660" t="s">
        <v>418</v>
      </c>
      <c r="DM26" s="655"/>
      <c r="DN26" s="655"/>
      <c r="DO26" s="655"/>
      <c r="DP26" s="655"/>
      <c r="DQ26" s="655"/>
      <c r="DR26" s="655"/>
      <c r="DS26" s="655"/>
      <c r="DT26" s="655"/>
      <c r="DU26" s="655"/>
      <c r="DV26" s="656"/>
      <c r="DW26" s="657" t="s">
        <v>418</v>
      </c>
      <c r="DX26" s="675"/>
      <c r="DY26" s="675"/>
      <c r="DZ26" s="675"/>
      <c r="EA26" s="675"/>
      <c r="EB26" s="675"/>
      <c r="EC26" s="677"/>
    </row>
    <row r="27" spans="2:133" ht="11.25" customHeight="1">
      <c r="B27" s="651" t="s">
        <v>190</v>
      </c>
      <c r="C27" s="652"/>
      <c r="D27" s="652"/>
      <c r="E27" s="652"/>
      <c r="F27" s="652"/>
      <c r="G27" s="652"/>
      <c r="H27" s="652"/>
      <c r="I27" s="652"/>
      <c r="J27" s="652"/>
      <c r="K27" s="652"/>
      <c r="L27" s="652"/>
      <c r="M27" s="652"/>
      <c r="N27" s="652"/>
      <c r="O27" s="652"/>
      <c r="P27" s="652"/>
      <c r="Q27" s="653"/>
      <c r="R27" s="654">
        <v>1469567</v>
      </c>
      <c r="S27" s="655"/>
      <c r="T27" s="655"/>
      <c r="U27" s="655"/>
      <c r="V27" s="655"/>
      <c r="W27" s="655"/>
      <c r="X27" s="655"/>
      <c r="Y27" s="656"/>
      <c r="Z27" s="703">
        <v>10.6</v>
      </c>
      <c r="AA27" s="703"/>
      <c r="AB27" s="703"/>
      <c r="AC27" s="703"/>
      <c r="AD27" s="704" t="s">
        <v>418</v>
      </c>
      <c r="AE27" s="704"/>
      <c r="AF27" s="704"/>
      <c r="AG27" s="704"/>
      <c r="AH27" s="704"/>
      <c r="AI27" s="704"/>
      <c r="AJ27" s="704"/>
      <c r="AK27" s="704"/>
      <c r="AL27" s="657" t="s">
        <v>418</v>
      </c>
      <c r="AM27" s="658"/>
      <c r="AN27" s="658"/>
      <c r="AO27" s="705"/>
      <c r="AP27" s="651" t="s">
        <v>191</v>
      </c>
      <c r="AQ27" s="652"/>
      <c r="AR27" s="652"/>
      <c r="AS27" s="652"/>
      <c r="AT27" s="652"/>
      <c r="AU27" s="652"/>
      <c r="AV27" s="652"/>
      <c r="AW27" s="652"/>
      <c r="AX27" s="652"/>
      <c r="AY27" s="652"/>
      <c r="AZ27" s="652"/>
      <c r="BA27" s="652"/>
      <c r="BB27" s="652"/>
      <c r="BC27" s="652"/>
      <c r="BD27" s="652"/>
      <c r="BE27" s="652"/>
      <c r="BF27" s="653"/>
      <c r="BG27" s="654">
        <v>3720509</v>
      </c>
      <c r="BH27" s="655"/>
      <c r="BI27" s="655"/>
      <c r="BJ27" s="655"/>
      <c r="BK27" s="655"/>
      <c r="BL27" s="655"/>
      <c r="BM27" s="655"/>
      <c r="BN27" s="656"/>
      <c r="BO27" s="703">
        <v>100</v>
      </c>
      <c r="BP27" s="703"/>
      <c r="BQ27" s="703"/>
      <c r="BR27" s="703"/>
      <c r="BS27" s="660" t="s">
        <v>418</v>
      </c>
      <c r="BT27" s="655"/>
      <c r="BU27" s="655"/>
      <c r="BV27" s="655"/>
      <c r="BW27" s="655"/>
      <c r="BX27" s="655"/>
      <c r="BY27" s="655"/>
      <c r="BZ27" s="655"/>
      <c r="CA27" s="655"/>
      <c r="CB27" s="684"/>
      <c r="CD27" s="685" t="s">
        <v>473</v>
      </c>
      <c r="CE27" s="682"/>
      <c r="CF27" s="682"/>
      <c r="CG27" s="682"/>
      <c r="CH27" s="682"/>
      <c r="CI27" s="682"/>
      <c r="CJ27" s="682"/>
      <c r="CK27" s="682"/>
      <c r="CL27" s="682"/>
      <c r="CM27" s="682"/>
      <c r="CN27" s="682"/>
      <c r="CO27" s="682"/>
      <c r="CP27" s="682"/>
      <c r="CQ27" s="683"/>
      <c r="CR27" s="654">
        <v>1212779</v>
      </c>
      <c r="CS27" s="673"/>
      <c r="CT27" s="673"/>
      <c r="CU27" s="673"/>
      <c r="CV27" s="673"/>
      <c r="CW27" s="673"/>
      <c r="CX27" s="673"/>
      <c r="CY27" s="674"/>
      <c r="CZ27" s="657">
        <v>9.1999999999999993</v>
      </c>
      <c r="DA27" s="675"/>
      <c r="DB27" s="675"/>
      <c r="DC27" s="676"/>
      <c r="DD27" s="660">
        <v>346913</v>
      </c>
      <c r="DE27" s="673"/>
      <c r="DF27" s="673"/>
      <c r="DG27" s="673"/>
      <c r="DH27" s="673"/>
      <c r="DI27" s="673"/>
      <c r="DJ27" s="673"/>
      <c r="DK27" s="674"/>
      <c r="DL27" s="660">
        <v>311225</v>
      </c>
      <c r="DM27" s="673"/>
      <c r="DN27" s="673"/>
      <c r="DO27" s="673"/>
      <c r="DP27" s="673"/>
      <c r="DQ27" s="673"/>
      <c r="DR27" s="673"/>
      <c r="DS27" s="673"/>
      <c r="DT27" s="673"/>
      <c r="DU27" s="673"/>
      <c r="DV27" s="674"/>
      <c r="DW27" s="657">
        <v>5.9</v>
      </c>
      <c r="DX27" s="675"/>
      <c r="DY27" s="675"/>
      <c r="DZ27" s="675"/>
      <c r="EA27" s="675"/>
      <c r="EB27" s="675"/>
      <c r="EC27" s="677"/>
    </row>
    <row r="28" spans="2:133" ht="11.25" customHeight="1">
      <c r="B28" s="746" t="s">
        <v>192</v>
      </c>
      <c r="C28" s="747"/>
      <c r="D28" s="747"/>
      <c r="E28" s="747"/>
      <c r="F28" s="747"/>
      <c r="G28" s="747"/>
      <c r="H28" s="747"/>
      <c r="I28" s="747"/>
      <c r="J28" s="747"/>
      <c r="K28" s="747"/>
      <c r="L28" s="747"/>
      <c r="M28" s="747"/>
      <c r="N28" s="747"/>
      <c r="O28" s="747"/>
      <c r="P28" s="747"/>
      <c r="Q28" s="748"/>
      <c r="R28" s="654">
        <v>8254</v>
      </c>
      <c r="S28" s="655"/>
      <c r="T28" s="655"/>
      <c r="U28" s="655"/>
      <c r="V28" s="655"/>
      <c r="W28" s="655"/>
      <c r="X28" s="655"/>
      <c r="Y28" s="656"/>
      <c r="Z28" s="703">
        <v>0.1</v>
      </c>
      <c r="AA28" s="703"/>
      <c r="AB28" s="703"/>
      <c r="AC28" s="703"/>
      <c r="AD28" s="704">
        <v>8254</v>
      </c>
      <c r="AE28" s="704"/>
      <c r="AF28" s="704"/>
      <c r="AG28" s="704"/>
      <c r="AH28" s="704"/>
      <c r="AI28" s="704"/>
      <c r="AJ28" s="704"/>
      <c r="AK28" s="704"/>
      <c r="AL28" s="657">
        <v>0.2</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5" t="s">
        <v>474</v>
      </c>
      <c r="CE28" s="682"/>
      <c r="CF28" s="682"/>
      <c r="CG28" s="682"/>
      <c r="CH28" s="682"/>
      <c r="CI28" s="682"/>
      <c r="CJ28" s="682"/>
      <c r="CK28" s="682"/>
      <c r="CL28" s="682"/>
      <c r="CM28" s="682"/>
      <c r="CN28" s="682"/>
      <c r="CO28" s="682"/>
      <c r="CP28" s="682"/>
      <c r="CQ28" s="683"/>
      <c r="CR28" s="654">
        <v>651709</v>
      </c>
      <c r="CS28" s="655"/>
      <c r="CT28" s="655"/>
      <c r="CU28" s="655"/>
      <c r="CV28" s="655"/>
      <c r="CW28" s="655"/>
      <c r="CX28" s="655"/>
      <c r="CY28" s="656"/>
      <c r="CZ28" s="657">
        <v>5</v>
      </c>
      <c r="DA28" s="675"/>
      <c r="DB28" s="675"/>
      <c r="DC28" s="676"/>
      <c r="DD28" s="660">
        <v>640237</v>
      </c>
      <c r="DE28" s="655"/>
      <c r="DF28" s="655"/>
      <c r="DG28" s="655"/>
      <c r="DH28" s="655"/>
      <c r="DI28" s="655"/>
      <c r="DJ28" s="655"/>
      <c r="DK28" s="656"/>
      <c r="DL28" s="660">
        <v>640159</v>
      </c>
      <c r="DM28" s="655"/>
      <c r="DN28" s="655"/>
      <c r="DO28" s="655"/>
      <c r="DP28" s="655"/>
      <c r="DQ28" s="655"/>
      <c r="DR28" s="655"/>
      <c r="DS28" s="655"/>
      <c r="DT28" s="655"/>
      <c r="DU28" s="655"/>
      <c r="DV28" s="656"/>
      <c r="DW28" s="657">
        <v>12.2</v>
      </c>
      <c r="DX28" s="675"/>
      <c r="DY28" s="675"/>
      <c r="DZ28" s="675"/>
      <c r="EA28" s="675"/>
      <c r="EB28" s="675"/>
      <c r="EC28" s="677"/>
    </row>
    <row r="29" spans="2:133" ht="11.25" customHeight="1">
      <c r="B29" s="651" t="s">
        <v>193</v>
      </c>
      <c r="C29" s="652"/>
      <c r="D29" s="652"/>
      <c r="E29" s="652"/>
      <c r="F29" s="652"/>
      <c r="G29" s="652"/>
      <c r="H29" s="652"/>
      <c r="I29" s="652"/>
      <c r="J29" s="652"/>
      <c r="K29" s="652"/>
      <c r="L29" s="652"/>
      <c r="M29" s="652"/>
      <c r="N29" s="652"/>
      <c r="O29" s="652"/>
      <c r="P29" s="652"/>
      <c r="Q29" s="653"/>
      <c r="R29" s="654">
        <v>4964349</v>
      </c>
      <c r="S29" s="655"/>
      <c r="T29" s="655"/>
      <c r="U29" s="655"/>
      <c r="V29" s="655"/>
      <c r="W29" s="655"/>
      <c r="X29" s="655"/>
      <c r="Y29" s="656"/>
      <c r="Z29" s="703">
        <v>35.700000000000003</v>
      </c>
      <c r="AA29" s="703"/>
      <c r="AB29" s="703"/>
      <c r="AC29" s="703"/>
      <c r="AD29" s="704" t="s">
        <v>418</v>
      </c>
      <c r="AE29" s="704"/>
      <c r="AF29" s="704"/>
      <c r="AG29" s="704"/>
      <c r="AH29" s="704"/>
      <c r="AI29" s="704"/>
      <c r="AJ29" s="704"/>
      <c r="AK29" s="704"/>
      <c r="AL29" s="657" t="s">
        <v>418</v>
      </c>
      <c r="AM29" s="658"/>
      <c r="AN29" s="658"/>
      <c r="AO29" s="705"/>
      <c r="AP29" s="715" t="s">
        <v>147</v>
      </c>
      <c r="AQ29" s="716"/>
      <c r="AR29" s="716"/>
      <c r="AS29" s="716"/>
      <c r="AT29" s="716"/>
      <c r="AU29" s="716"/>
      <c r="AV29" s="716"/>
      <c r="AW29" s="716"/>
      <c r="AX29" s="716"/>
      <c r="AY29" s="716"/>
      <c r="AZ29" s="716"/>
      <c r="BA29" s="716"/>
      <c r="BB29" s="716"/>
      <c r="BC29" s="716"/>
      <c r="BD29" s="716"/>
      <c r="BE29" s="716"/>
      <c r="BF29" s="717"/>
      <c r="BG29" s="715" t="s">
        <v>194</v>
      </c>
      <c r="BH29" s="743"/>
      <c r="BI29" s="743"/>
      <c r="BJ29" s="743"/>
      <c r="BK29" s="743"/>
      <c r="BL29" s="743"/>
      <c r="BM29" s="743"/>
      <c r="BN29" s="743"/>
      <c r="BO29" s="743"/>
      <c r="BP29" s="743"/>
      <c r="BQ29" s="744"/>
      <c r="BR29" s="715" t="s">
        <v>195</v>
      </c>
      <c r="BS29" s="743"/>
      <c r="BT29" s="743"/>
      <c r="BU29" s="743"/>
      <c r="BV29" s="743"/>
      <c r="BW29" s="743"/>
      <c r="BX29" s="743"/>
      <c r="BY29" s="743"/>
      <c r="BZ29" s="743"/>
      <c r="CA29" s="743"/>
      <c r="CB29" s="744"/>
      <c r="CD29" s="725" t="s">
        <v>196</v>
      </c>
      <c r="CE29" s="726"/>
      <c r="CF29" s="685" t="s">
        <v>475</v>
      </c>
      <c r="CG29" s="682"/>
      <c r="CH29" s="682"/>
      <c r="CI29" s="682"/>
      <c r="CJ29" s="682"/>
      <c r="CK29" s="682"/>
      <c r="CL29" s="682"/>
      <c r="CM29" s="682"/>
      <c r="CN29" s="682"/>
      <c r="CO29" s="682"/>
      <c r="CP29" s="682"/>
      <c r="CQ29" s="683"/>
      <c r="CR29" s="654">
        <v>651591</v>
      </c>
      <c r="CS29" s="673"/>
      <c r="CT29" s="673"/>
      <c r="CU29" s="673"/>
      <c r="CV29" s="673"/>
      <c r="CW29" s="673"/>
      <c r="CX29" s="673"/>
      <c r="CY29" s="674"/>
      <c r="CZ29" s="657">
        <v>5</v>
      </c>
      <c r="DA29" s="675"/>
      <c r="DB29" s="675"/>
      <c r="DC29" s="676"/>
      <c r="DD29" s="660">
        <v>640119</v>
      </c>
      <c r="DE29" s="673"/>
      <c r="DF29" s="673"/>
      <c r="DG29" s="673"/>
      <c r="DH29" s="673"/>
      <c r="DI29" s="673"/>
      <c r="DJ29" s="673"/>
      <c r="DK29" s="674"/>
      <c r="DL29" s="660">
        <v>640041</v>
      </c>
      <c r="DM29" s="673"/>
      <c r="DN29" s="673"/>
      <c r="DO29" s="673"/>
      <c r="DP29" s="673"/>
      <c r="DQ29" s="673"/>
      <c r="DR29" s="673"/>
      <c r="DS29" s="673"/>
      <c r="DT29" s="673"/>
      <c r="DU29" s="673"/>
      <c r="DV29" s="674"/>
      <c r="DW29" s="657">
        <v>12.2</v>
      </c>
      <c r="DX29" s="675"/>
      <c r="DY29" s="675"/>
      <c r="DZ29" s="675"/>
      <c r="EA29" s="675"/>
      <c r="EB29" s="675"/>
      <c r="EC29" s="677"/>
    </row>
    <row r="30" spans="2:133" ht="11.25" customHeight="1">
      <c r="B30" s="651" t="s">
        <v>197</v>
      </c>
      <c r="C30" s="652"/>
      <c r="D30" s="652"/>
      <c r="E30" s="652"/>
      <c r="F30" s="652"/>
      <c r="G30" s="652"/>
      <c r="H30" s="652"/>
      <c r="I30" s="652"/>
      <c r="J30" s="652"/>
      <c r="K30" s="652"/>
      <c r="L30" s="652"/>
      <c r="M30" s="652"/>
      <c r="N30" s="652"/>
      <c r="O30" s="652"/>
      <c r="P30" s="652"/>
      <c r="Q30" s="653"/>
      <c r="R30" s="654">
        <v>37293</v>
      </c>
      <c r="S30" s="655"/>
      <c r="T30" s="655"/>
      <c r="U30" s="655"/>
      <c r="V30" s="655"/>
      <c r="W30" s="655"/>
      <c r="X30" s="655"/>
      <c r="Y30" s="656"/>
      <c r="Z30" s="703">
        <v>0.3</v>
      </c>
      <c r="AA30" s="703"/>
      <c r="AB30" s="703"/>
      <c r="AC30" s="703"/>
      <c r="AD30" s="704">
        <v>32777</v>
      </c>
      <c r="AE30" s="704"/>
      <c r="AF30" s="704"/>
      <c r="AG30" s="704"/>
      <c r="AH30" s="704"/>
      <c r="AI30" s="704"/>
      <c r="AJ30" s="704"/>
      <c r="AK30" s="704"/>
      <c r="AL30" s="657">
        <v>0.7</v>
      </c>
      <c r="AM30" s="658"/>
      <c r="AN30" s="658"/>
      <c r="AO30" s="705"/>
      <c r="AP30" s="731" t="s">
        <v>198</v>
      </c>
      <c r="AQ30" s="732"/>
      <c r="AR30" s="732"/>
      <c r="AS30" s="732"/>
      <c r="AT30" s="737" t="s">
        <v>199</v>
      </c>
      <c r="AU30" s="393"/>
      <c r="AV30" s="393"/>
      <c r="AW30" s="393"/>
      <c r="AX30" s="740" t="s">
        <v>123</v>
      </c>
      <c r="AY30" s="741"/>
      <c r="AZ30" s="741"/>
      <c r="BA30" s="741"/>
      <c r="BB30" s="741"/>
      <c r="BC30" s="741"/>
      <c r="BD30" s="741"/>
      <c r="BE30" s="741"/>
      <c r="BF30" s="742"/>
      <c r="BG30" s="721">
        <v>98.9</v>
      </c>
      <c r="BH30" s="722"/>
      <c r="BI30" s="722"/>
      <c r="BJ30" s="722"/>
      <c r="BK30" s="722"/>
      <c r="BL30" s="722"/>
      <c r="BM30" s="723">
        <v>93.9</v>
      </c>
      <c r="BN30" s="722"/>
      <c r="BO30" s="722"/>
      <c r="BP30" s="722"/>
      <c r="BQ30" s="724"/>
      <c r="BR30" s="721">
        <v>98.7</v>
      </c>
      <c r="BS30" s="722"/>
      <c r="BT30" s="722"/>
      <c r="BU30" s="722"/>
      <c r="BV30" s="722"/>
      <c r="BW30" s="722"/>
      <c r="BX30" s="723">
        <v>92.7</v>
      </c>
      <c r="BY30" s="722"/>
      <c r="BZ30" s="722"/>
      <c r="CA30" s="722"/>
      <c r="CB30" s="724"/>
      <c r="CD30" s="727"/>
      <c r="CE30" s="728"/>
      <c r="CF30" s="685" t="s">
        <v>476</v>
      </c>
      <c r="CG30" s="682"/>
      <c r="CH30" s="682"/>
      <c r="CI30" s="682"/>
      <c r="CJ30" s="682"/>
      <c r="CK30" s="682"/>
      <c r="CL30" s="682"/>
      <c r="CM30" s="682"/>
      <c r="CN30" s="682"/>
      <c r="CO30" s="682"/>
      <c r="CP30" s="682"/>
      <c r="CQ30" s="683"/>
      <c r="CR30" s="654">
        <v>589108</v>
      </c>
      <c r="CS30" s="655"/>
      <c r="CT30" s="655"/>
      <c r="CU30" s="655"/>
      <c r="CV30" s="655"/>
      <c r="CW30" s="655"/>
      <c r="CX30" s="655"/>
      <c r="CY30" s="656"/>
      <c r="CZ30" s="657">
        <v>4.5</v>
      </c>
      <c r="DA30" s="675"/>
      <c r="DB30" s="675"/>
      <c r="DC30" s="676"/>
      <c r="DD30" s="660">
        <v>577860</v>
      </c>
      <c r="DE30" s="655"/>
      <c r="DF30" s="655"/>
      <c r="DG30" s="655"/>
      <c r="DH30" s="655"/>
      <c r="DI30" s="655"/>
      <c r="DJ30" s="655"/>
      <c r="DK30" s="656"/>
      <c r="DL30" s="660">
        <v>577782</v>
      </c>
      <c r="DM30" s="655"/>
      <c r="DN30" s="655"/>
      <c r="DO30" s="655"/>
      <c r="DP30" s="655"/>
      <c r="DQ30" s="655"/>
      <c r="DR30" s="655"/>
      <c r="DS30" s="655"/>
      <c r="DT30" s="655"/>
      <c r="DU30" s="655"/>
      <c r="DV30" s="656"/>
      <c r="DW30" s="657">
        <v>11</v>
      </c>
      <c r="DX30" s="675"/>
      <c r="DY30" s="675"/>
      <c r="DZ30" s="675"/>
      <c r="EA30" s="675"/>
      <c r="EB30" s="675"/>
      <c r="EC30" s="677"/>
    </row>
    <row r="31" spans="2:133" ht="11.25" customHeight="1">
      <c r="B31" s="651" t="s">
        <v>200</v>
      </c>
      <c r="C31" s="652"/>
      <c r="D31" s="652"/>
      <c r="E31" s="652"/>
      <c r="F31" s="652"/>
      <c r="G31" s="652"/>
      <c r="H31" s="652"/>
      <c r="I31" s="652"/>
      <c r="J31" s="652"/>
      <c r="K31" s="652"/>
      <c r="L31" s="652"/>
      <c r="M31" s="652"/>
      <c r="N31" s="652"/>
      <c r="O31" s="652"/>
      <c r="P31" s="652"/>
      <c r="Q31" s="653"/>
      <c r="R31" s="654">
        <v>49332</v>
      </c>
      <c r="S31" s="655"/>
      <c r="T31" s="655"/>
      <c r="U31" s="655"/>
      <c r="V31" s="655"/>
      <c r="W31" s="655"/>
      <c r="X31" s="655"/>
      <c r="Y31" s="656"/>
      <c r="Z31" s="703">
        <v>0.4</v>
      </c>
      <c r="AA31" s="703"/>
      <c r="AB31" s="703"/>
      <c r="AC31" s="703"/>
      <c r="AD31" s="704" t="s">
        <v>418</v>
      </c>
      <c r="AE31" s="704"/>
      <c r="AF31" s="704"/>
      <c r="AG31" s="704"/>
      <c r="AH31" s="704"/>
      <c r="AI31" s="704"/>
      <c r="AJ31" s="704"/>
      <c r="AK31" s="704"/>
      <c r="AL31" s="657" t="s">
        <v>418</v>
      </c>
      <c r="AM31" s="658"/>
      <c r="AN31" s="658"/>
      <c r="AO31" s="705"/>
      <c r="AP31" s="733"/>
      <c r="AQ31" s="734"/>
      <c r="AR31" s="734"/>
      <c r="AS31" s="734"/>
      <c r="AT31" s="738"/>
      <c r="AU31" s="394" t="s">
        <v>477</v>
      </c>
      <c r="AV31" s="394"/>
      <c r="AW31" s="394"/>
      <c r="AX31" s="651" t="s">
        <v>201</v>
      </c>
      <c r="AY31" s="652"/>
      <c r="AZ31" s="652"/>
      <c r="BA31" s="652"/>
      <c r="BB31" s="652"/>
      <c r="BC31" s="652"/>
      <c r="BD31" s="652"/>
      <c r="BE31" s="652"/>
      <c r="BF31" s="653"/>
      <c r="BG31" s="719">
        <v>98.8</v>
      </c>
      <c r="BH31" s="673"/>
      <c r="BI31" s="673"/>
      <c r="BJ31" s="673"/>
      <c r="BK31" s="673"/>
      <c r="BL31" s="673"/>
      <c r="BM31" s="658">
        <v>96.7</v>
      </c>
      <c r="BN31" s="720"/>
      <c r="BO31" s="720"/>
      <c r="BP31" s="720"/>
      <c r="BQ31" s="681"/>
      <c r="BR31" s="719">
        <v>98.8</v>
      </c>
      <c r="BS31" s="673"/>
      <c r="BT31" s="673"/>
      <c r="BU31" s="673"/>
      <c r="BV31" s="673"/>
      <c r="BW31" s="673"/>
      <c r="BX31" s="658">
        <v>95.6</v>
      </c>
      <c r="BY31" s="720"/>
      <c r="BZ31" s="720"/>
      <c r="CA31" s="720"/>
      <c r="CB31" s="681"/>
      <c r="CD31" s="727"/>
      <c r="CE31" s="728"/>
      <c r="CF31" s="685" t="s">
        <v>478</v>
      </c>
      <c r="CG31" s="682"/>
      <c r="CH31" s="682"/>
      <c r="CI31" s="682"/>
      <c r="CJ31" s="682"/>
      <c r="CK31" s="682"/>
      <c r="CL31" s="682"/>
      <c r="CM31" s="682"/>
      <c r="CN31" s="682"/>
      <c r="CO31" s="682"/>
      <c r="CP31" s="682"/>
      <c r="CQ31" s="683"/>
      <c r="CR31" s="654">
        <v>62483</v>
      </c>
      <c r="CS31" s="673"/>
      <c r="CT31" s="673"/>
      <c r="CU31" s="673"/>
      <c r="CV31" s="673"/>
      <c r="CW31" s="673"/>
      <c r="CX31" s="673"/>
      <c r="CY31" s="674"/>
      <c r="CZ31" s="657">
        <v>0.5</v>
      </c>
      <c r="DA31" s="675"/>
      <c r="DB31" s="675"/>
      <c r="DC31" s="676"/>
      <c r="DD31" s="660">
        <v>62259</v>
      </c>
      <c r="DE31" s="673"/>
      <c r="DF31" s="673"/>
      <c r="DG31" s="673"/>
      <c r="DH31" s="673"/>
      <c r="DI31" s="673"/>
      <c r="DJ31" s="673"/>
      <c r="DK31" s="674"/>
      <c r="DL31" s="660">
        <v>62259</v>
      </c>
      <c r="DM31" s="673"/>
      <c r="DN31" s="673"/>
      <c r="DO31" s="673"/>
      <c r="DP31" s="673"/>
      <c r="DQ31" s="673"/>
      <c r="DR31" s="673"/>
      <c r="DS31" s="673"/>
      <c r="DT31" s="673"/>
      <c r="DU31" s="673"/>
      <c r="DV31" s="674"/>
      <c r="DW31" s="657">
        <v>1.2</v>
      </c>
      <c r="DX31" s="675"/>
      <c r="DY31" s="675"/>
      <c r="DZ31" s="675"/>
      <c r="EA31" s="675"/>
      <c r="EB31" s="675"/>
      <c r="EC31" s="677"/>
    </row>
    <row r="32" spans="2:133" ht="11.25" customHeight="1">
      <c r="B32" s="651" t="s">
        <v>202</v>
      </c>
      <c r="C32" s="652"/>
      <c r="D32" s="652"/>
      <c r="E32" s="652"/>
      <c r="F32" s="652"/>
      <c r="G32" s="652"/>
      <c r="H32" s="652"/>
      <c r="I32" s="652"/>
      <c r="J32" s="652"/>
      <c r="K32" s="652"/>
      <c r="L32" s="652"/>
      <c r="M32" s="652"/>
      <c r="N32" s="652"/>
      <c r="O32" s="652"/>
      <c r="P32" s="652"/>
      <c r="Q32" s="653"/>
      <c r="R32" s="654">
        <v>45432</v>
      </c>
      <c r="S32" s="655"/>
      <c r="T32" s="655"/>
      <c r="U32" s="655"/>
      <c r="V32" s="655"/>
      <c r="W32" s="655"/>
      <c r="X32" s="655"/>
      <c r="Y32" s="656"/>
      <c r="Z32" s="703">
        <v>0.3</v>
      </c>
      <c r="AA32" s="703"/>
      <c r="AB32" s="703"/>
      <c r="AC32" s="703"/>
      <c r="AD32" s="704" t="s">
        <v>418</v>
      </c>
      <c r="AE32" s="704"/>
      <c r="AF32" s="704"/>
      <c r="AG32" s="704"/>
      <c r="AH32" s="704"/>
      <c r="AI32" s="704"/>
      <c r="AJ32" s="704"/>
      <c r="AK32" s="704"/>
      <c r="AL32" s="657" t="s">
        <v>418</v>
      </c>
      <c r="AM32" s="658"/>
      <c r="AN32" s="658"/>
      <c r="AO32" s="705"/>
      <c r="AP32" s="735"/>
      <c r="AQ32" s="736"/>
      <c r="AR32" s="736"/>
      <c r="AS32" s="736"/>
      <c r="AT32" s="739"/>
      <c r="AU32" s="395"/>
      <c r="AV32" s="395"/>
      <c r="AW32" s="395"/>
      <c r="AX32" s="635" t="s">
        <v>203</v>
      </c>
      <c r="AY32" s="636"/>
      <c r="AZ32" s="636"/>
      <c r="BA32" s="636"/>
      <c r="BB32" s="636"/>
      <c r="BC32" s="636"/>
      <c r="BD32" s="636"/>
      <c r="BE32" s="636"/>
      <c r="BF32" s="637"/>
      <c r="BG32" s="718">
        <v>98.8</v>
      </c>
      <c r="BH32" s="639"/>
      <c r="BI32" s="639"/>
      <c r="BJ32" s="639"/>
      <c r="BK32" s="639"/>
      <c r="BL32" s="639"/>
      <c r="BM32" s="701">
        <v>91.2</v>
      </c>
      <c r="BN32" s="639"/>
      <c r="BO32" s="639"/>
      <c r="BP32" s="639"/>
      <c r="BQ32" s="694"/>
      <c r="BR32" s="718">
        <v>98.6</v>
      </c>
      <c r="BS32" s="639"/>
      <c r="BT32" s="639"/>
      <c r="BU32" s="639"/>
      <c r="BV32" s="639"/>
      <c r="BW32" s="639"/>
      <c r="BX32" s="701">
        <v>90</v>
      </c>
      <c r="BY32" s="639"/>
      <c r="BZ32" s="639"/>
      <c r="CA32" s="639"/>
      <c r="CB32" s="694"/>
      <c r="CD32" s="729"/>
      <c r="CE32" s="730"/>
      <c r="CF32" s="685" t="s">
        <v>479</v>
      </c>
      <c r="CG32" s="682"/>
      <c r="CH32" s="682"/>
      <c r="CI32" s="682"/>
      <c r="CJ32" s="682"/>
      <c r="CK32" s="682"/>
      <c r="CL32" s="682"/>
      <c r="CM32" s="682"/>
      <c r="CN32" s="682"/>
      <c r="CO32" s="682"/>
      <c r="CP32" s="682"/>
      <c r="CQ32" s="683"/>
      <c r="CR32" s="654">
        <v>118</v>
      </c>
      <c r="CS32" s="655"/>
      <c r="CT32" s="655"/>
      <c r="CU32" s="655"/>
      <c r="CV32" s="655"/>
      <c r="CW32" s="655"/>
      <c r="CX32" s="655"/>
      <c r="CY32" s="656"/>
      <c r="CZ32" s="657">
        <v>0</v>
      </c>
      <c r="DA32" s="675"/>
      <c r="DB32" s="675"/>
      <c r="DC32" s="676"/>
      <c r="DD32" s="660">
        <v>118</v>
      </c>
      <c r="DE32" s="655"/>
      <c r="DF32" s="655"/>
      <c r="DG32" s="655"/>
      <c r="DH32" s="655"/>
      <c r="DI32" s="655"/>
      <c r="DJ32" s="655"/>
      <c r="DK32" s="656"/>
      <c r="DL32" s="660">
        <v>118</v>
      </c>
      <c r="DM32" s="655"/>
      <c r="DN32" s="655"/>
      <c r="DO32" s="655"/>
      <c r="DP32" s="655"/>
      <c r="DQ32" s="655"/>
      <c r="DR32" s="655"/>
      <c r="DS32" s="655"/>
      <c r="DT32" s="655"/>
      <c r="DU32" s="655"/>
      <c r="DV32" s="656"/>
      <c r="DW32" s="657">
        <v>0</v>
      </c>
      <c r="DX32" s="675"/>
      <c r="DY32" s="675"/>
      <c r="DZ32" s="675"/>
      <c r="EA32" s="675"/>
      <c r="EB32" s="675"/>
      <c r="EC32" s="677"/>
    </row>
    <row r="33" spans="2:133" ht="11.25" customHeight="1">
      <c r="B33" s="651" t="s">
        <v>204</v>
      </c>
      <c r="C33" s="652"/>
      <c r="D33" s="652"/>
      <c r="E33" s="652"/>
      <c r="F33" s="652"/>
      <c r="G33" s="652"/>
      <c r="H33" s="652"/>
      <c r="I33" s="652"/>
      <c r="J33" s="652"/>
      <c r="K33" s="652"/>
      <c r="L33" s="652"/>
      <c r="M33" s="652"/>
      <c r="N33" s="652"/>
      <c r="O33" s="652"/>
      <c r="P33" s="652"/>
      <c r="Q33" s="653"/>
      <c r="R33" s="654">
        <v>556789</v>
      </c>
      <c r="S33" s="655"/>
      <c r="T33" s="655"/>
      <c r="U33" s="655"/>
      <c r="V33" s="655"/>
      <c r="W33" s="655"/>
      <c r="X33" s="655"/>
      <c r="Y33" s="656"/>
      <c r="Z33" s="703">
        <v>4</v>
      </c>
      <c r="AA33" s="703"/>
      <c r="AB33" s="703"/>
      <c r="AC33" s="703"/>
      <c r="AD33" s="704" t="s">
        <v>418</v>
      </c>
      <c r="AE33" s="704"/>
      <c r="AF33" s="704"/>
      <c r="AG33" s="704"/>
      <c r="AH33" s="704"/>
      <c r="AI33" s="704"/>
      <c r="AJ33" s="704"/>
      <c r="AK33" s="704"/>
      <c r="AL33" s="657" t="s">
        <v>418</v>
      </c>
      <c r="AM33" s="658"/>
      <c r="AN33" s="658"/>
      <c r="AO33" s="705"/>
      <c r="AP33" s="200"/>
      <c r="AQ33" s="201"/>
      <c r="AR33" s="394"/>
      <c r="AS33" s="393"/>
      <c r="AT33" s="393"/>
      <c r="AU33" s="393"/>
      <c r="AV33" s="393"/>
      <c r="AW33" s="393"/>
      <c r="AX33" s="393"/>
      <c r="AY33" s="393"/>
      <c r="AZ33" s="393"/>
      <c r="BA33" s="393"/>
      <c r="BB33" s="393"/>
      <c r="BC33" s="393"/>
      <c r="BD33" s="393"/>
      <c r="BE33" s="393"/>
      <c r="BF33" s="393"/>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5" t="s">
        <v>205</v>
      </c>
      <c r="CE33" s="682"/>
      <c r="CF33" s="682"/>
      <c r="CG33" s="682"/>
      <c r="CH33" s="682"/>
      <c r="CI33" s="682"/>
      <c r="CJ33" s="682"/>
      <c r="CK33" s="682"/>
      <c r="CL33" s="682"/>
      <c r="CM33" s="682"/>
      <c r="CN33" s="682"/>
      <c r="CO33" s="682"/>
      <c r="CP33" s="682"/>
      <c r="CQ33" s="683"/>
      <c r="CR33" s="654">
        <v>7634728</v>
      </c>
      <c r="CS33" s="673"/>
      <c r="CT33" s="673"/>
      <c r="CU33" s="673"/>
      <c r="CV33" s="673"/>
      <c r="CW33" s="673"/>
      <c r="CX33" s="673"/>
      <c r="CY33" s="674"/>
      <c r="CZ33" s="657">
        <v>58.1</v>
      </c>
      <c r="DA33" s="675"/>
      <c r="DB33" s="675"/>
      <c r="DC33" s="676"/>
      <c r="DD33" s="660">
        <v>3159145</v>
      </c>
      <c r="DE33" s="673"/>
      <c r="DF33" s="673"/>
      <c r="DG33" s="673"/>
      <c r="DH33" s="673"/>
      <c r="DI33" s="673"/>
      <c r="DJ33" s="673"/>
      <c r="DK33" s="674"/>
      <c r="DL33" s="660">
        <v>2402637</v>
      </c>
      <c r="DM33" s="673"/>
      <c r="DN33" s="673"/>
      <c r="DO33" s="673"/>
      <c r="DP33" s="673"/>
      <c r="DQ33" s="673"/>
      <c r="DR33" s="673"/>
      <c r="DS33" s="673"/>
      <c r="DT33" s="673"/>
      <c r="DU33" s="673"/>
      <c r="DV33" s="674"/>
      <c r="DW33" s="657">
        <v>45.6</v>
      </c>
      <c r="DX33" s="675"/>
      <c r="DY33" s="675"/>
      <c r="DZ33" s="675"/>
      <c r="EA33" s="675"/>
      <c r="EB33" s="675"/>
      <c r="EC33" s="677"/>
    </row>
    <row r="34" spans="2:133" ht="11.25" customHeight="1">
      <c r="B34" s="651" t="s">
        <v>206</v>
      </c>
      <c r="C34" s="652"/>
      <c r="D34" s="652"/>
      <c r="E34" s="652"/>
      <c r="F34" s="652"/>
      <c r="G34" s="652"/>
      <c r="H34" s="652"/>
      <c r="I34" s="652"/>
      <c r="J34" s="652"/>
      <c r="K34" s="652"/>
      <c r="L34" s="652"/>
      <c r="M34" s="652"/>
      <c r="N34" s="652"/>
      <c r="O34" s="652"/>
      <c r="P34" s="652"/>
      <c r="Q34" s="653"/>
      <c r="R34" s="654">
        <v>174536</v>
      </c>
      <c r="S34" s="655"/>
      <c r="T34" s="655"/>
      <c r="U34" s="655"/>
      <c r="V34" s="655"/>
      <c r="W34" s="655"/>
      <c r="X34" s="655"/>
      <c r="Y34" s="656"/>
      <c r="Z34" s="703">
        <v>1.3</v>
      </c>
      <c r="AA34" s="703"/>
      <c r="AB34" s="703"/>
      <c r="AC34" s="703"/>
      <c r="AD34" s="704">
        <v>464</v>
      </c>
      <c r="AE34" s="704"/>
      <c r="AF34" s="704"/>
      <c r="AG34" s="704"/>
      <c r="AH34" s="704"/>
      <c r="AI34" s="704"/>
      <c r="AJ34" s="704"/>
      <c r="AK34" s="704"/>
      <c r="AL34" s="657">
        <v>0</v>
      </c>
      <c r="AM34" s="658"/>
      <c r="AN34" s="658"/>
      <c r="AO34" s="705"/>
      <c r="AP34" s="202"/>
      <c r="AQ34" s="715" t="s">
        <v>207</v>
      </c>
      <c r="AR34" s="716"/>
      <c r="AS34" s="716"/>
      <c r="AT34" s="716"/>
      <c r="AU34" s="716"/>
      <c r="AV34" s="716"/>
      <c r="AW34" s="716"/>
      <c r="AX34" s="716"/>
      <c r="AY34" s="716"/>
      <c r="AZ34" s="716"/>
      <c r="BA34" s="716"/>
      <c r="BB34" s="716"/>
      <c r="BC34" s="716"/>
      <c r="BD34" s="716"/>
      <c r="BE34" s="716"/>
      <c r="BF34" s="717"/>
      <c r="BG34" s="715" t="s">
        <v>208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480</v>
      </c>
      <c r="CE34" s="682"/>
      <c r="CF34" s="682"/>
      <c r="CG34" s="682"/>
      <c r="CH34" s="682"/>
      <c r="CI34" s="682"/>
      <c r="CJ34" s="682"/>
      <c r="CK34" s="682"/>
      <c r="CL34" s="682"/>
      <c r="CM34" s="682"/>
      <c r="CN34" s="682"/>
      <c r="CO34" s="682"/>
      <c r="CP34" s="682"/>
      <c r="CQ34" s="683"/>
      <c r="CR34" s="654">
        <v>5151788</v>
      </c>
      <c r="CS34" s="655"/>
      <c r="CT34" s="655"/>
      <c r="CU34" s="655"/>
      <c r="CV34" s="655"/>
      <c r="CW34" s="655"/>
      <c r="CX34" s="655"/>
      <c r="CY34" s="656"/>
      <c r="CZ34" s="657">
        <v>39.200000000000003</v>
      </c>
      <c r="DA34" s="675"/>
      <c r="DB34" s="675"/>
      <c r="DC34" s="676"/>
      <c r="DD34" s="660">
        <v>1135774</v>
      </c>
      <c r="DE34" s="655"/>
      <c r="DF34" s="655"/>
      <c r="DG34" s="655"/>
      <c r="DH34" s="655"/>
      <c r="DI34" s="655"/>
      <c r="DJ34" s="655"/>
      <c r="DK34" s="656"/>
      <c r="DL34" s="660">
        <v>873632</v>
      </c>
      <c r="DM34" s="655"/>
      <c r="DN34" s="655"/>
      <c r="DO34" s="655"/>
      <c r="DP34" s="655"/>
      <c r="DQ34" s="655"/>
      <c r="DR34" s="655"/>
      <c r="DS34" s="655"/>
      <c r="DT34" s="655"/>
      <c r="DU34" s="655"/>
      <c r="DV34" s="656"/>
      <c r="DW34" s="657">
        <v>16.600000000000001</v>
      </c>
      <c r="DX34" s="675"/>
      <c r="DY34" s="675"/>
      <c r="DZ34" s="675"/>
      <c r="EA34" s="675"/>
      <c r="EB34" s="675"/>
      <c r="EC34" s="677"/>
    </row>
    <row r="35" spans="2:133" ht="11.25" customHeight="1">
      <c r="B35" s="651" t="s">
        <v>209</v>
      </c>
      <c r="C35" s="652"/>
      <c r="D35" s="652"/>
      <c r="E35" s="652"/>
      <c r="F35" s="652"/>
      <c r="G35" s="652"/>
      <c r="H35" s="652"/>
      <c r="I35" s="652"/>
      <c r="J35" s="652"/>
      <c r="K35" s="652"/>
      <c r="L35" s="652"/>
      <c r="M35" s="652"/>
      <c r="N35" s="652"/>
      <c r="O35" s="652"/>
      <c r="P35" s="652"/>
      <c r="Q35" s="653"/>
      <c r="R35" s="654">
        <v>710514</v>
      </c>
      <c r="S35" s="655"/>
      <c r="T35" s="655"/>
      <c r="U35" s="655"/>
      <c r="V35" s="655"/>
      <c r="W35" s="655"/>
      <c r="X35" s="655"/>
      <c r="Y35" s="656"/>
      <c r="Z35" s="703">
        <v>5.0999999999999996</v>
      </c>
      <c r="AA35" s="703"/>
      <c r="AB35" s="703"/>
      <c r="AC35" s="703"/>
      <c r="AD35" s="704" t="s">
        <v>418</v>
      </c>
      <c r="AE35" s="704"/>
      <c r="AF35" s="704"/>
      <c r="AG35" s="704"/>
      <c r="AH35" s="704"/>
      <c r="AI35" s="704"/>
      <c r="AJ35" s="704"/>
      <c r="AK35" s="704"/>
      <c r="AL35" s="657" t="s">
        <v>418</v>
      </c>
      <c r="AM35" s="658"/>
      <c r="AN35" s="658"/>
      <c r="AO35" s="705"/>
      <c r="AP35" s="202"/>
      <c r="AQ35" s="709" t="s">
        <v>481</v>
      </c>
      <c r="AR35" s="710"/>
      <c r="AS35" s="710"/>
      <c r="AT35" s="710"/>
      <c r="AU35" s="710"/>
      <c r="AV35" s="710"/>
      <c r="AW35" s="710"/>
      <c r="AX35" s="710"/>
      <c r="AY35" s="711"/>
      <c r="AZ35" s="706">
        <v>1042825</v>
      </c>
      <c r="BA35" s="707"/>
      <c r="BB35" s="707"/>
      <c r="BC35" s="707"/>
      <c r="BD35" s="707"/>
      <c r="BE35" s="707"/>
      <c r="BF35" s="708"/>
      <c r="BG35" s="712" t="s">
        <v>210</v>
      </c>
      <c r="BH35" s="713"/>
      <c r="BI35" s="713"/>
      <c r="BJ35" s="713"/>
      <c r="BK35" s="713"/>
      <c r="BL35" s="713"/>
      <c r="BM35" s="713"/>
      <c r="BN35" s="713"/>
      <c r="BO35" s="713"/>
      <c r="BP35" s="713"/>
      <c r="BQ35" s="713"/>
      <c r="BR35" s="713"/>
      <c r="BS35" s="713"/>
      <c r="BT35" s="713"/>
      <c r="BU35" s="714"/>
      <c r="BV35" s="706">
        <v>176986</v>
      </c>
      <c r="BW35" s="707"/>
      <c r="BX35" s="707"/>
      <c r="BY35" s="707"/>
      <c r="BZ35" s="707"/>
      <c r="CA35" s="707"/>
      <c r="CB35" s="708"/>
      <c r="CD35" s="685" t="s">
        <v>482</v>
      </c>
      <c r="CE35" s="682"/>
      <c r="CF35" s="682"/>
      <c r="CG35" s="682"/>
      <c r="CH35" s="682"/>
      <c r="CI35" s="682"/>
      <c r="CJ35" s="682"/>
      <c r="CK35" s="682"/>
      <c r="CL35" s="682"/>
      <c r="CM35" s="682"/>
      <c r="CN35" s="682"/>
      <c r="CO35" s="682"/>
      <c r="CP35" s="682"/>
      <c r="CQ35" s="683"/>
      <c r="CR35" s="654">
        <v>73963</v>
      </c>
      <c r="CS35" s="673"/>
      <c r="CT35" s="673"/>
      <c r="CU35" s="673"/>
      <c r="CV35" s="673"/>
      <c r="CW35" s="673"/>
      <c r="CX35" s="673"/>
      <c r="CY35" s="674"/>
      <c r="CZ35" s="657">
        <v>0.6</v>
      </c>
      <c r="DA35" s="675"/>
      <c r="DB35" s="675"/>
      <c r="DC35" s="676"/>
      <c r="DD35" s="660">
        <v>64348</v>
      </c>
      <c r="DE35" s="673"/>
      <c r="DF35" s="673"/>
      <c r="DG35" s="673"/>
      <c r="DH35" s="673"/>
      <c r="DI35" s="673"/>
      <c r="DJ35" s="673"/>
      <c r="DK35" s="674"/>
      <c r="DL35" s="660">
        <v>53591</v>
      </c>
      <c r="DM35" s="673"/>
      <c r="DN35" s="673"/>
      <c r="DO35" s="673"/>
      <c r="DP35" s="673"/>
      <c r="DQ35" s="673"/>
      <c r="DR35" s="673"/>
      <c r="DS35" s="673"/>
      <c r="DT35" s="673"/>
      <c r="DU35" s="673"/>
      <c r="DV35" s="674"/>
      <c r="DW35" s="657">
        <v>1</v>
      </c>
      <c r="DX35" s="675"/>
      <c r="DY35" s="675"/>
      <c r="DZ35" s="675"/>
      <c r="EA35" s="675"/>
      <c r="EB35" s="675"/>
      <c r="EC35" s="677"/>
    </row>
    <row r="36" spans="2:133" ht="11.25" customHeight="1">
      <c r="B36" s="651" t="s">
        <v>211</v>
      </c>
      <c r="C36" s="652"/>
      <c r="D36" s="652"/>
      <c r="E36" s="652"/>
      <c r="F36" s="652"/>
      <c r="G36" s="652"/>
      <c r="H36" s="652"/>
      <c r="I36" s="652"/>
      <c r="J36" s="652"/>
      <c r="K36" s="652"/>
      <c r="L36" s="652"/>
      <c r="M36" s="652"/>
      <c r="N36" s="652"/>
      <c r="O36" s="652"/>
      <c r="P36" s="652"/>
      <c r="Q36" s="653"/>
      <c r="R36" s="654" t="s">
        <v>418</v>
      </c>
      <c r="S36" s="655"/>
      <c r="T36" s="655"/>
      <c r="U36" s="655"/>
      <c r="V36" s="655"/>
      <c r="W36" s="655"/>
      <c r="X36" s="655"/>
      <c r="Y36" s="656"/>
      <c r="Z36" s="703" t="s">
        <v>418</v>
      </c>
      <c r="AA36" s="703"/>
      <c r="AB36" s="703"/>
      <c r="AC36" s="703"/>
      <c r="AD36" s="704" t="s">
        <v>418</v>
      </c>
      <c r="AE36" s="704"/>
      <c r="AF36" s="704"/>
      <c r="AG36" s="704"/>
      <c r="AH36" s="704"/>
      <c r="AI36" s="704"/>
      <c r="AJ36" s="704"/>
      <c r="AK36" s="704"/>
      <c r="AL36" s="657" t="s">
        <v>418</v>
      </c>
      <c r="AM36" s="658"/>
      <c r="AN36" s="658"/>
      <c r="AO36" s="705"/>
      <c r="AQ36" s="678" t="s">
        <v>483</v>
      </c>
      <c r="AR36" s="679"/>
      <c r="AS36" s="679"/>
      <c r="AT36" s="679"/>
      <c r="AU36" s="679"/>
      <c r="AV36" s="679"/>
      <c r="AW36" s="679"/>
      <c r="AX36" s="679"/>
      <c r="AY36" s="680"/>
      <c r="AZ36" s="654">
        <v>461826</v>
      </c>
      <c r="BA36" s="655"/>
      <c r="BB36" s="655"/>
      <c r="BC36" s="655"/>
      <c r="BD36" s="673"/>
      <c r="BE36" s="673"/>
      <c r="BF36" s="681"/>
      <c r="BG36" s="685" t="s">
        <v>212</v>
      </c>
      <c r="BH36" s="682"/>
      <c r="BI36" s="682"/>
      <c r="BJ36" s="682"/>
      <c r="BK36" s="682"/>
      <c r="BL36" s="682"/>
      <c r="BM36" s="682"/>
      <c r="BN36" s="682"/>
      <c r="BO36" s="682"/>
      <c r="BP36" s="682"/>
      <c r="BQ36" s="682"/>
      <c r="BR36" s="682"/>
      <c r="BS36" s="682"/>
      <c r="BT36" s="682"/>
      <c r="BU36" s="683"/>
      <c r="BV36" s="654">
        <v>142132</v>
      </c>
      <c r="BW36" s="655"/>
      <c r="BX36" s="655"/>
      <c r="BY36" s="655"/>
      <c r="BZ36" s="655"/>
      <c r="CA36" s="655"/>
      <c r="CB36" s="684"/>
      <c r="CD36" s="685" t="s">
        <v>213</v>
      </c>
      <c r="CE36" s="682"/>
      <c r="CF36" s="682"/>
      <c r="CG36" s="682"/>
      <c r="CH36" s="682"/>
      <c r="CI36" s="682"/>
      <c r="CJ36" s="682"/>
      <c r="CK36" s="682"/>
      <c r="CL36" s="682"/>
      <c r="CM36" s="682"/>
      <c r="CN36" s="682"/>
      <c r="CO36" s="682"/>
      <c r="CP36" s="682"/>
      <c r="CQ36" s="683"/>
      <c r="CR36" s="654">
        <v>1079831</v>
      </c>
      <c r="CS36" s="655"/>
      <c r="CT36" s="655"/>
      <c r="CU36" s="655"/>
      <c r="CV36" s="655"/>
      <c r="CW36" s="655"/>
      <c r="CX36" s="655"/>
      <c r="CY36" s="656"/>
      <c r="CZ36" s="657">
        <v>8.1999999999999993</v>
      </c>
      <c r="DA36" s="675"/>
      <c r="DB36" s="675"/>
      <c r="DC36" s="676"/>
      <c r="DD36" s="660">
        <v>840609</v>
      </c>
      <c r="DE36" s="655"/>
      <c r="DF36" s="655"/>
      <c r="DG36" s="655"/>
      <c r="DH36" s="655"/>
      <c r="DI36" s="655"/>
      <c r="DJ36" s="655"/>
      <c r="DK36" s="656"/>
      <c r="DL36" s="660">
        <v>685298</v>
      </c>
      <c r="DM36" s="655"/>
      <c r="DN36" s="655"/>
      <c r="DO36" s="655"/>
      <c r="DP36" s="655"/>
      <c r="DQ36" s="655"/>
      <c r="DR36" s="655"/>
      <c r="DS36" s="655"/>
      <c r="DT36" s="655"/>
      <c r="DU36" s="655"/>
      <c r="DV36" s="656"/>
      <c r="DW36" s="657">
        <v>13</v>
      </c>
      <c r="DX36" s="675"/>
      <c r="DY36" s="675"/>
      <c r="DZ36" s="675"/>
      <c r="EA36" s="675"/>
      <c r="EB36" s="675"/>
      <c r="EC36" s="677"/>
    </row>
    <row r="37" spans="2:133" ht="11.25" customHeight="1">
      <c r="B37" s="651" t="s">
        <v>484</v>
      </c>
      <c r="C37" s="652"/>
      <c r="D37" s="652"/>
      <c r="E37" s="652"/>
      <c r="F37" s="652"/>
      <c r="G37" s="652"/>
      <c r="H37" s="652"/>
      <c r="I37" s="652"/>
      <c r="J37" s="652"/>
      <c r="K37" s="652"/>
      <c r="L37" s="652"/>
      <c r="M37" s="652"/>
      <c r="N37" s="652"/>
      <c r="O37" s="652"/>
      <c r="P37" s="652"/>
      <c r="Q37" s="653"/>
      <c r="R37" s="654">
        <v>399414</v>
      </c>
      <c r="S37" s="655"/>
      <c r="T37" s="655"/>
      <c r="U37" s="655"/>
      <c r="V37" s="655"/>
      <c r="W37" s="655"/>
      <c r="X37" s="655"/>
      <c r="Y37" s="656"/>
      <c r="Z37" s="703">
        <v>2.9</v>
      </c>
      <c r="AA37" s="703"/>
      <c r="AB37" s="703"/>
      <c r="AC37" s="703"/>
      <c r="AD37" s="704" t="s">
        <v>418</v>
      </c>
      <c r="AE37" s="704"/>
      <c r="AF37" s="704"/>
      <c r="AG37" s="704"/>
      <c r="AH37" s="704"/>
      <c r="AI37" s="704"/>
      <c r="AJ37" s="704"/>
      <c r="AK37" s="704"/>
      <c r="AL37" s="657" t="s">
        <v>418</v>
      </c>
      <c r="AM37" s="658"/>
      <c r="AN37" s="658"/>
      <c r="AO37" s="705"/>
      <c r="AQ37" s="678" t="s">
        <v>485</v>
      </c>
      <c r="AR37" s="679"/>
      <c r="AS37" s="679"/>
      <c r="AT37" s="679"/>
      <c r="AU37" s="679"/>
      <c r="AV37" s="679"/>
      <c r="AW37" s="679"/>
      <c r="AX37" s="679"/>
      <c r="AY37" s="680"/>
      <c r="AZ37" s="654">
        <v>33111</v>
      </c>
      <c r="BA37" s="655"/>
      <c r="BB37" s="655"/>
      <c r="BC37" s="655"/>
      <c r="BD37" s="673"/>
      <c r="BE37" s="673"/>
      <c r="BF37" s="681"/>
      <c r="BG37" s="685" t="s">
        <v>214</v>
      </c>
      <c r="BH37" s="682"/>
      <c r="BI37" s="682"/>
      <c r="BJ37" s="682"/>
      <c r="BK37" s="682"/>
      <c r="BL37" s="682"/>
      <c r="BM37" s="682"/>
      <c r="BN37" s="682"/>
      <c r="BO37" s="682"/>
      <c r="BP37" s="682"/>
      <c r="BQ37" s="682"/>
      <c r="BR37" s="682"/>
      <c r="BS37" s="682"/>
      <c r="BT37" s="682"/>
      <c r="BU37" s="683"/>
      <c r="BV37" s="654">
        <v>2617</v>
      </c>
      <c r="BW37" s="655"/>
      <c r="BX37" s="655"/>
      <c r="BY37" s="655"/>
      <c r="BZ37" s="655"/>
      <c r="CA37" s="655"/>
      <c r="CB37" s="684"/>
      <c r="CD37" s="685" t="s">
        <v>486</v>
      </c>
      <c r="CE37" s="682"/>
      <c r="CF37" s="682"/>
      <c r="CG37" s="682"/>
      <c r="CH37" s="682"/>
      <c r="CI37" s="682"/>
      <c r="CJ37" s="682"/>
      <c r="CK37" s="682"/>
      <c r="CL37" s="682"/>
      <c r="CM37" s="682"/>
      <c r="CN37" s="682"/>
      <c r="CO37" s="682"/>
      <c r="CP37" s="682"/>
      <c r="CQ37" s="683"/>
      <c r="CR37" s="654">
        <v>466535</v>
      </c>
      <c r="CS37" s="673"/>
      <c r="CT37" s="673"/>
      <c r="CU37" s="673"/>
      <c r="CV37" s="673"/>
      <c r="CW37" s="673"/>
      <c r="CX37" s="673"/>
      <c r="CY37" s="674"/>
      <c r="CZ37" s="657">
        <v>3.5</v>
      </c>
      <c r="DA37" s="675"/>
      <c r="DB37" s="675"/>
      <c r="DC37" s="676"/>
      <c r="DD37" s="660">
        <v>459084</v>
      </c>
      <c r="DE37" s="673"/>
      <c r="DF37" s="673"/>
      <c r="DG37" s="673"/>
      <c r="DH37" s="673"/>
      <c r="DI37" s="673"/>
      <c r="DJ37" s="673"/>
      <c r="DK37" s="674"/>
      <c r="DL37" s="660">
        <v>435717</v>
      </c>
      <c r="DM37" s="673"/>
      <c r="DN37" s="673"/>
      <c r="DO37" s="673"/>
      <c r="DP37" s="673"/>
      <c r="DQ37" s="673"/>
      <c r="DR37" s="673"/>
      <c r="DS37" s="673"/>
      <c r="DT37" s="673"/>
      <c r="DU37" s="673"/>
      <c r="DV37" s="674"/>
      <c r="DW37" s="657">
        <v>8.3000000000000007</v>
      </c>
      <c r="DX37" s="675"/>
      <c r="DY37" s="675"/>
      <c r="DZ37" s="675"/>
      <c r="EA37" s="675"/>
      <c r="EB37" s="675"/>
      <c r="EC37" s="677"/>
    </row>
    <row r="38" spans="2:133" ht="11.25" customHeight="1">
      <c r="B38" s="635" t="s">
        <v>487</v>
      </c>
      <c r="C38" s="636"/>
      <c r="D38" s="636"/>
      <c r="E38" s="636"/>
      <c r="F38" s="636"/>
      <c r="G38" s="636"/>
      <c r="H38" s="636"/>
      <c r="I38" s="636"/>
      <c r="J38" s="636"/>
      <c r="K38" s="636"/>
      <c r="L38" s="636"/>
      <c r="M38" s="636"/>
      <c r="N38" s="636"/>
      <c r="O38" s="636"/>
      <c r="P38" s="636"/>
      <c r="Q38" s="637"/>
      <c r="R38" s="638">
        <v>13887437</v>
      </c>
      <c r="S38" s="693"/>
      <c r="T38" s="693"/>
      <c r="U38" s="693"/>
      <c r="V38" s="693"/>
      <c r="W38" s="693"/>
      <c r="X38" s="693"/>
      <c r="Y38" s="698"/>
      <c r="Z38" s="699">
        <v>100</v>
      </c>
      <c r="AA38" s="699"/>
      <c r="AB38" s="699"/>
      <c r="AC38" s="699"/>
      <c r="AD38" s="700">
        <v>4868068</v>
      </c>
      <c r="AE38" s="700"/>
      <c r="AF38" s="700"/>
      <c r="AG38" s="700"/>
      <c r="AH38" s="700"/>
      <c r="AI38" s="700"/>
      <c r="AJ38" s="700"/>
      <c r="AK38" s="700"/>
      <c r="AL38" s="641">
        <v>100</v>
      </c>
      <c r="AM38" s="701"/>
      <c r="AN38" s="701"/>
      <c r="AO38" s="702"/>
      <c r="AQ38" s="678" t="s">
        <v>488</v>
      </c>
      <c r="AR38" s="679"/>
      <c r="AS38" s="679"/>
      <c r="AT38" s="679"/>
      <c r="AU38" s="679"/>
      <c r="AV38" s="679"/>
      <c r="AW38" s="679"/>
      <c r="AX38" s="679"/>
      <c r="AY38" s="680"/>
      <c r="AZ38" s="654">
        <v>797</v>
      </c>
      <c r="BA38" s="655"/>
      <c r="BB38" s="655"/>
      <c r="BC38" s="655"/>
      <c r="BD38" s="673"/>
      <c r="BE38" s="673"/>
      <c r="BF38" s="681"/>
      <c r="BG38" s="685" t="s">
        <v>215</v>
      </c>
      <c r="BH38" s="682"/>
      <c r="BI38" s="682"/>
      <c r="BJ38" s="682"/>
      <c r="BK38" s="682"/>
      <c r="BL38" s="682"/>
      <c r="BM38" s="682"/>
      <c r="BN38" s="682"/>
      <c r="BO38" s="682"/>
      <c r="BP38" s="682"/>
      <c r="BQ38" s="682"/>
      <c r="BR38" s="682"/>
      <c r="BS38" s="682"/>
      <c r="BT38" s="682"/>
      <c r="BU38" s="683"/>
      <c r="BV38" s="654">
        <v>4269</v>
      </c>
      <c r="BW38" s="655"/>
      <c r="BX38" s="655"/>
      <c r="BY38" s="655"/>
      <c r="BZ38" s="655"/>
      <c r="CA38" s="655"/>
      <c r="CB38" s="684"/>
      <c r="CD38" s="685" t="s">
        <v>489</v>
      </c>
      <c r="CE38" s="682"/>
      <c r="CF38" s="682"/>
      <c r="CG38" s="682"/>
      <c r="CH38" s="682"/>
      <c r="CI38" s="682"/>
      <c r="CJ38" s="682"/>
      <c r="CK38" s="682"/>
      <c r="CL38" s="682"/>
      <c r="CM38" s="682"/>
      <c r="CN38" s="682"/>
      <c r="CO38" s="682"/>
      <c r="CP38" s="682"/>
      <c r="CQ38" s="683"/>
      <c r="CR38" s="654">
        <v>1008917</v>
      </c>
      <c r="CS38" s="655"/>
      <c r="CT38" s="655"/>
      <c r="CU38" s="655"/>
      <c r="CV38" s="655"/>
      <c r="CW38" s="655"/>
      <c r="CX38" s="655"/>
      <c r="CY38" s="656"/>
      <c r="CZ38" s="657">
        <v>7.7</v>
      </c>
      <c r="DA38" s="675"/>
      <c r="DB38" s="675"/>
      <c r="DC38" s="676"/>
      <c r="DD38" s="660">
        <v>902478</v>
      </c>
      <c r="DE38" s="655"/>
      <c r="DF38" s="655"/>
      <c r="DG38" s="655"/>
      <c r="DH38" s="655"/>
      <c r="DI38" s="655"/>
      <c r="DJ38" s="655"/>
      <c r="DK38" s="656"/>
      <c r="DL38" s="660">
        <v>790116</v>
      </c>
      <c r="DM38" s="655"/>
      <c r="DN38" s="655"/>
      <c r="DO38" s="655"/>
      <c r="DP38" s="655"/>
      <c r="DQ38" s="655"/>
      <c r="DR38" s="655"/>
      <c r="DS38" s="655"/>
      <c r="DT38" s="655"/>
      <c r="DU38" s="655"/>
      <c r="DV38" s="656"/>
      <c r="DW38" s="657">
        <v>15</v>
      </c>
      <c r="DX38" s="675"/>
      <c r="DY38" s="675"/>
      <c r="DZ38" s="675"/>
      <c r="EA38" s="675"/>
      <c r="EB38" s="675"/>
      <c r="EC38" s="677"/>
    </row>
    <row r="39" spans="2:133" ht="11.25" customHeight="1">
      <c r="AQ39" s="678" t="s">
        <v>490</v>
      </c>
      <c r="AR39" s="679"/>
      <c r="AS39" s="679"/>
      <c r="AT39" s="679"/>
      <c r="AU39" s="679"/>
      <c r="AV39" s="679"/>
      <c r="AW39" s="679"/>
      <c r="AX39" s="679"/>
      <c r="AY39" s="680"/>
      <c r="AZ39" s="654" t="s">
        <v>418</v>
      </c>
      <c r="BA39" s="655"/>
      <c r="BB39" s="655"/>
      <c r="BC39" s="655"/>
      <c r="BD39" s="673"/>
      <c r="BE39" s="673"/>
      <c r="BF39" s="681"/>
      <c r="BG39" s="686" t="s">
        <v>491</v>
      </c>
      <c r="BH39" s="687"/>
      <c r="BI39" s="687"/>
      <c r="BJ39" s="687"/>
      <c r="BK39" s="687"/>
      <c r="BL39" s="396"/>
      <c r="BM39" s="682" t="s">
        <v>492</v>
      </c>
      <c r="BN39" s="682"/>
      <c r="BO39" s="682"/>
      <c r="BP39" s="682"/>
      <c r="BQ39" s="682"/>
      <c r="BR39" s="682"/>
      <c r="BS39" s="682"/>
      <c r="BT39" s="682"/>
      <c r="BU39" s="683"/>
      <c r="BV39" s="654">
        <v>94</v>
      </c>
      <c r="BW39" s="655"/>
      <c r="BX39" s="655"/>
      <c r="BY39" s="655"/>
      <c r="BZ39" s="655"/>
      <c r="CA39" s="655"/>
      <c r="CB39" s="684"/>
      <c r="CD39" s="685" t="s">
        <v>493</v>
      </c>
      <c r="CE39" s="682"/>
      <c r="CF39" s="682"/>
      <c r="CG39" s="682"/>
      <c r="CH39" s="682"/>
      <c r="CI39" s="682"/>
      <c r="CJ39" s="682"/>
      <c r="CK39" s="682"/>
      <c r="CL39" s="682"/>
      <c r="CM39" s="682"/>
      <c r="CN39" s="682"/>
      <c r="CO39" s="682"/>
      <c r="CP39" s="682"/>
      <c r="CQ39" s="683"/>
      <c r="CR39" s="654">
        <v>210943</v>
      </c>
      <c r="CS39" s="673"/>
      <c r="CT39" s="673"/>
      <c r="CU39" s="673"/>
      <c r="CV39" s="673"/>
      <c r="CW39" s="673"/>
      <c r="CX39" s="673"/>
      <c r="CY39" s="674"/>
      <c r="CZ39" s="657">
        <v>1.6</v>
      </c>
      <c r="DA39" s="675"/>
      <c r="DB39" s="675"/>
      <c r="DC39" s="676"/>
      <c r="DD39" s="660">
        <v>209450</v>
      </c>
      <c r="DE39" s="673"/>
      <c r="DF39" s="673"/>
      <c r="DG39" s="673"/>
      <c r="DH39" s="673"/>
      <c r="DI39" s="673"/>
      <c r="DJ39" s="673"/>
      <c r="DK39" s="674"/>
      <c r="DL39" s="660" t="s">
        <v>418</v>
      </c>
      <c r="DM39" s="673"/>
      <c r="DN39" s="673"/>
      <c r="DO39" s="673"/>
      <c r="DP39" s="673"/>
      <c r="DQ39" s="673"/>
      <c r="DR39" s="673"/>
      <c r="DS39" s="673"/>
      <c r="DT39" s="673"/>
      <c r="DU39" s="673"/>
      <c r="DV39" s="674"/>
      <c r="DW39" s="657" t="s">
        <v>418</v>
      </c>
      <c r="DX39" s="675"/>
      <c r="DY39" s="675"/>
      <c r="DZ39" s="675"/>
      <c r="EA39" s="675"/>
      <c r="EB39" s="675"/>
      <c r="EC39" s="677"/>
    </row>
    <row r="40" spans="2:133" ht="11.25" customHeight="1">
      <c r="AQ40" s="678" t="s">
        <v>494</v>
      </c>
      <c r="AR40" s="679"/>
      <c r="AS40" s="679"/>
      <c r="AT40" s="679"/>
      <c r="AU40" s="679"/>
      <c r="AV40" s="679"/>
      <c r="AW40" s="679"/>
      <c r="AX40" s="679"/>
      <c r="AY40" s="680"/>
      <c r="AZ40" s="654">
        <v>184015</v>
      </c>
      <c r="BA40" s="655"/>
      <c r="BB40" s="655"/>
      <c r="BC40" s="655"/>
      <c r="BD40" s="673"/>
      <c r="BE40" s="673"/>
      <c r="BF40" s="681"/>
      <c r="BG40" s="686"/>
      <c r="BH40" s="687"/>
      <c r="BI40" s="687"/>
      <c r="BJ40" s="687"/>
      <c r="BK40" s="687"/>
      <c r="BL40" s="396"/>
      <c r="BM40" s="682" t="s">
        <v>495</v>
      </c>
      <c r="BN40" s="682"/>
      <c r="BO40" s="682"/>
      <c r="BP40" s="682"/>
      <c r="BQ40" s="682"/>
      <c r="BR40" s="682"/>
      <c r="BS40" s="682"/>
      <c r="BT40" s="682"/>
      <c r="BU40" s="683"/>
      <c r="BV40" s="654">
        <v>104</v>
      </c>
      <c r="BW40" s="655"/>
      <c r="BX40" s="655"/>
      <c r="BY40" s="655"/>
      <c r="BZ40" s="655"/>
      <c r="CA40" s="655"/>
      <c r="CB40" s="684"/>
      <c r="CD40" s="685" t="s">
        <v>496</v>
      </c>
      <c r="CE40" s="682"/>
      <c r="CF40" s="682"/>
      <c r="CG40" s="682"/>
      <c r="CH40" s="682"/>
      <c r="CI40" s="682"/>
      <c r="CJ40" s="682"/>
      <c r="CK40" s="682"/>
      <c r="CL40" s="682"/>
      <c r="CM40" s="682"/>
      <c r="CN40" s="682"/>
      <c r="CO40" s="682"/>
      <c r="CP40" s="682"/>
      <c r="CQ40" s="683"/>
      <c r="CR40" s="654">
        <v>109286</v>
      </c>
      <c r="CS40" s="655"/>
      <c r="CT40" s="655"/>
      <c r="CU40" s="655"/>
      <c r="CV40" s="655"/>
      <c r="CW40" s="655"/>
      <c r="CX40" s="655"/>
      <c r="CY40" s="656"/>
      <c r="CZ40" s="657">
        <v>0.8</v>
      </c>
      <c r="DA40" s="675"/>
      <c r="DB40" s="675"/>
      <c r="DC40" s="676"/>
      <c r="DD40" s="660">
        <v>6486</v>
      </c>
      <c r="DE40" s="655"/>
      <c r="DF40" s="655"/>
      <c r="DG40" s="655"/>
      <c r="DH40" s="655"/>
      <c r="DI40" s="655"/>
      <c r="DJ40" s="655"/>
      <c r="DK40" s="656"/>
      <c r="DL40" s="660" t="s">
        <v>418</v>
      </c>
      <c r="DM40" s="655"/>
      <c r="DN40" s="655"/>
      <c r="DO40" s="655"/>
      <c r="DP40" s="655"/>
      <c r="DQ40" s="655"/>
      <c r="DR40" s="655"/>
      <c r="DS40" s="655"/>
      <c r="DT40" s="655"/>
      <c r="DU40" s="655"/>
      <c r="DV40" s="656"/>
      <c r="DW40" s="657" t="s">
        <v>418</v>
      </c>
      <c r="DX40" s="675"/>
      <c r="DY40" s="675"/>
      <c r="DZ40" s="675"/>
      <c r="EA40" s="675"/>
      <c r="EB40" s="675"/>
      <c r="EC40" s="677"/>
    </row>
    <row r="41" spans="2:133" ht="11.25" customHeight="1">
      <c r="AQ41" s="690" t="s">
        <v>497</v>
      </c>
      <c r="AR41" s="691"/>
      <c r="AS41" s="691"/>
      <c r="AT41" s="691"/>
      <c r="AU41" s="691"/>
      <c r="AV41" s="691"/>
      <c r="AW41" s="691"/>
      <c r="AX41" s="691"/>
      <c r="AY41" s="692"/>
      <c r="AZ41" s="638">
        <v>363076</v>
      </c>
      <c r="BA41" s="693"/>
      <c r="BB41" s="693"/>
      <c r="BC41" s="693"/>
      <c r="BD41" s="639"/>
      <c r="BE41" s="639"/>
      <c r="BF41" s="694"/>
      <c r="BG41" s="688"/>
      <c r="BH41" s="689"/>
      <c r="BI41" s="689"/>
      <c r="BJ41" s="689"/>
      <c r="BK41" s="689"/>
      <c r="BL41" s="397"/>
      <c r="BM41" s="695" t="s">
        <v>498</v>
      </c>
      <c r="BN41" s="695"/>
      <c r="BO41" s="695"/>
      <c r="BP41" s="695"/>
      <c r="BQ41" s="695"/>
      <c r="BR41" s="695"/>
      <c r="BS41" s="695"/>
      <c r="BT41" s="695"/>
      <c r="BU41" s="696"/>
      <c r="BV41" s="638">
        <v>244</v>
      </c>
      <c r="BW41" s="693"/>
      <c r="BX41" s="693"/>
      <c r="BY41" s="693"/>
      <c r="BZ41" s="693"/>
      <c r="CA41" s="693"/>
      <c r="CB41" s="697"/>
      <c r="CD41" s="685" t="s">
        <v>499</v>
      </c>
      <c r="CE41" s="682"/>
      <c r="CF41" s="682"/>
      <c r="CG41" s="682"/>
      <c r="CH41" s="682"/>
      <c r="CI41" s="682"/>
      <c r="CJ41" s="682"/>
      <c r="CK41" s="682"/>
      <c r="CL41" s="682"/>
      <c r="CM41" s="682"/>
      <c r="CN41" s="682"/>
      <c r="CO41" s="682"/>
      <c r="CP41" s="682"/>
      <c r="CQ41" s="683"/>
      <c r="CR41" s="654" t="s">
        <v>418</v>
      </c>
      <c r="CS41" s="673"/>
      <c r="CT41" s="673"/>
      <c r="CU41" s="673"/>
      <c r="CV41" s="673"/>
      <c r="CW41" s="673"/>
      <c r="CX41" s="673"/>
      <c r="CY41" s="674"/>
      <c r="CZ41" s="657" t="s">
        <v>418</v>
      </c>
      <c r="DA41" s="675"/>
      <c r="DB41" s="675"/>
      <c r="DC41" s="676"/>
      <c r="DD41" s="660" t="s">
        <v>418</v>
      </c>
      <c r="DE41" s="673"/>
      <c r="DF41" s="673"/>
      <c r="DG41" s="673"/>
      <c r="DH41" s="673"/>
      <c r="DI41" s="673"/>
      <c r="DJ41" s="673"/>
      <c r="DK41" s="674"/>
      <c r="DL41" s="661"/>
      <c r="DM41" s="662"/>
      <c r="DN41" s="662"/>
      <c r="DO41" s="662"/>
      <c r="DP41" s="662"/>
      <c r="DQ41" s="662"/>
      <c r="DR41" s="662"/>
      <c r="DS41" s="662"/>
      <c r="DT41" s="662"/>
      <c r="DU41" s="662"/>
      <c r="DV41" s="663"/>
      <c r="DW41" s="664"/>
      <c r="DX41" s="665"/>
      <c r="DY41" s="665"/>
      <c r="DZ41" s="665"/>
      <c r="EA41" s="665"/>
      <c r="EB41" s="665"/>
      <c r="EC41" s="666"/>
    </row>
    <row r="42" spans="2:133" ht="11.25" customHeight="1">
      <c r="B42" s="394" t="s">
        <v>216</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1" t="s">
        <v>217</v>
      </c>
      <c r="CE42" s="652"/>
      <c r="CF42" s="652"/>
      <c r="CG42" s="652"/>
      <c r="CH42" s="652"/>
      <c r="CI42" s="652"/>
      <c r="CJ42" s="652"/>
      <c r="CK42" s="652"/>
      <c r="CL42" s="652"/>
      <c r="CM42" s="652"/>
      <c r="CN42" s="652"/>
      <c r="CO42" s="652"/>
      <c r="CP42" s="652"/>
      <c r="CQ42" s="653"/>
      <c r="CR42" s="654">
        <v>2357467</v>
      </c>
      <c r="CS42" s="655"/>
      <c r="CT42" s="655"/>
      <c r="CU42" s="655"/>
      <c r="CV42" s="655"/>
      <c r="CW42" s="655"/>
      <c r="CX42" s="655"/>
      <c r="CY42" s="656"/>
      <c r="CZ42" s="657">
        <v>17.899999999999999</v>
      </c>
      <c r="DA42" s="658"/>
      <c r="DB42" s="658"/>
      <c r="DC42" s="659"/>
      <c r="DD42" s="660">
        <v>565109</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c r="B43" s="205" t="s">
        <v>218</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1" t="s">
        <v>219</v>
      </c>
      <c r="CE43" s="652"/>
      <c r="CF43" s="652"/>
      <c r="CG43" s="652"/>
      <c r="CH43" s="652"/>
      <c r="CI43" s="652"/>
      <c r="CJ43" s="652"/>
      <c r="CK43" s="652"/>
      <c r="CL43" s="652"/>
      <c r="CM43" s="652"/>
      <c r="CN43" s="652"/>
      <c r="CO43" s="652"/>
      <c r="CP43" s="652"/>
      <c r="CQ43" s="653"/>
      <c r="CR43" s="654" t="s">
        <v>152</v>
      </c>
      <c r="CS43" s="673"/>
      <c r="CT43" s="673"/>
      <c r="CU43" s="673"/>
      <c r="CV43" s="673"/>
      <c r="CW43" s="673"/>
      <c r="CX43" s="673"/>
      <c r="CY43" s="674"/>
      <c r="CZ43" s="657" t="s">
        <v>152</v>
      </c>
      <c r="DA43" s="675"/>
      <c r="DB43" s="675"/>
      <c r="DC43" s="676"/>
      <c r="DD43" s="660" t="s">
        <v>152</v>
      </c>
      <c r="DE43" s="673"/>
      <c r="DF43" s="673"/>
      <c r="DG43" s="673"/>
      <c r="DH43" s="673"/>
      <c r="DI43" s="673"/>
      <c r="DJ43" s="673"/>
      <c r="DK43" s="674"/>
      <c r="DL43" s="661"/>
      <c r="DM43" s="662"/>
      <c r="DN43" s="662"/>
      <c r="DO43" s="662"/>
      <c r="DP43" s="662"/>
      <c r="DQ43" s="662"/>
      <c r="DR43" s="662"/>
      <c r="DS43" s="662"/>
      <c r="DT43" s="662"/>
      <c r="DU43" s="662"/>
      <c r="DV43" s="663"/>
      <c r="DW43" s="664"/>
      <c r="DX43" s="665"/>
      <c r="DY43" s="665"/>
      <c r="DZ43" s="665"/>
      <c r="EA43" s="665"/>
      <c r="EB43" s="665"/>
      <c r="EC43" s="666"/>
    </row>
    <row r="44" spans="2:133" ht="11.25" customHeight="1">
      <c r="B44" s="206" t="s">
        <v>220</v>
      </c>
      <c r="CD44" s="667" t="s">
        <v>196</v>
      </c>
      <c r="CE44" s="668"/>
      <c r="CF44" s="651" t="s">
        <v>221</v>
      </c>
      <c r="CG44" s="652"/>
      <c r="CH44" s="652"/>
      <c r="CI44" s="652"/>
      <c r="CJ44" s="652"/>
      <c r="CK44" s="652"/>
      <c r="CL44" s="652"/>
      <c r="CM44" s="652"/>
      <c r="CN44" s="652"/>
      <c r="CO44" s="652"/>
      <c r="CP44" s="652"/>
      <c r="CQ44" s="653"/>
      <c r="CR44" s="654">
        <v>2067371</v>
      </c>
      <c r="CS44" s="655"/>
      <c r="CT44" s="655"/>
      <c r="CU44" s="655"/>
      <c r="CV44" s="655"/>
      <c r="CW44" s="655"/>
      <c r="CX44" s="655"/>
      <c r="CY44" s="656"/>
      <c r="CZ44" s="657">
        <v>15.7</v>
      </c>
      <c r="DA44" s="658"/>
      <c r="DB44" s="658"/>
      <c r="DC44" s="659"/>
      <c r="DD44" s="660">
        <v>565109</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c r="CD45" s="669"/>
      <c r="CE45" s="670"/>
      <c r="CF45" s="651" t="s">
        <v>222</v>
      </c>
      <c r="CG45" s="652"/>
      <c r="CH45" s="652"/>
      <c r="CI45" s="652"/>
      <c r="CJ45" s="652"/>
      <c r="CK45" s="652"/>
      <c r="CL45" s="652"/>
      <c r="CM45" s="652"/>
      <c r="CN45" s="652"/>
      <c r="CO45" s="652"/>
      <c r="CP45" s="652"/>
      <c r="CQ45" s="653"/>
      <c r="CR45" s="654">
        <v>1327072</v>
      </c>
      <c r="CS45" s="673"/>
      <c r="CT45" s="673"/>
      <c r="CU45" s="673"/>
      <c r="CV45" s="673"/>
      <c r="CW45" s="673"/>
      <c r="CX45" s="673"/>
      <c r="CY45" s="674"/>
      <c r="CZ45" s="657">
        <v>10.1</v>
      </c>
      <c r="DA45" s="675"/>
      <c r="DB45" s="675"/>
      <c r="DC45" s="676"/>
      <c r="DD45" s="660">
        <v>35586</v>
      </c>
      <c r="DE45" s="673"/>
      <c r="DF45" s="673"/>
      <c r="DG45" s="673"/>
      <c r="DH45" s="673"/>
      <c r="DI45" s="673"/>
      <c r="DJ45" s="673"/>
      <c r="DK45" s="674"/>
      <c r="DL45" s="661"/>
      <c r="DM45" s="662"/>
      <c r="DN45" s="662"/>
      <c r="DO45" s="662"/>
      <c r="DP45" s="662"/>
      <c r="DQ45" s="662"/>
      <c r="DR45" s="662"/>
      <c r="DS45" s="662"/>
      <c r="DT45" s="662"/>
      <c r="DU45" s="662"/>
      <c r="DV45" s="663"/>
      <c r="DW45" s="664"/>
      <c r="DX45" s="665"/>
      <c r="DY45" s="665"/>
      <c r="DZ45" s="665"/>
      <c r="EA45" s="665"/>
      <c r="EB45" s="665"/>
      <c r="EC45" s="666"/>
    </row>
    <row r="46" spans="2:133" ht="11.25" customHeight="1">
      <c r="CD46" s="669"/>
      <c r="CE46" s="670"/>
      <c r="CF46" s="651" t="s">
        <v>223</v>
      </c>
      <c r="CG46" s="652"/>
      <c r="CH46" s="652"/>
      <c r="CI46" s="652"/>
      <c r="CJ46" s="652"/>
      <c r="CK46" s="652"/>
      <c r="CL46" s="652"/>
      <c r="CM46" s="652"/>
      <c r="CN46" s="652"/>
      <c r="CO46" s="652"/>
      <c r="CP46" s="652"/>
      <c r="CQ46" s="653"/>
      <c r="CR46" s="654">
        <v>683599</v>
      </c>
      <c r="CS46" s="655"/>
      <c r="CT46" s="655"/>
      <c r="CU46" s="655"/>
      <c r="CV46" s="655"/>
      <c r="CW46" s="655"/>
      <c r="CX46" s="655"/>
      <c r="CY46" s="656"/>
      <c r="CZ46" s="657">
        <v>5.2</v>
      </c>
      <c r="DA46" s="658"/>
      <c r="DB46" s="658"/>
      <c r="DC46" s="659"/>
      <c r="DD46" s="660">
        <v>472823</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c r="CD47" s="669"/>
      <c r="CE47" s="670"/>
      <c r="CF47" s="651" t="s">
        <v>224</v>
      </c>
      <c r="CG47" s="652"/>
      <c r="CH47" s="652"/>
      <c r="CI47" s="652"/>
      <c r="CJ47" s="652"/>
      <c r="CK47" s="652"/>
      <c r="CL47" s="652"/>
      <c r="CM47" s="652"/>
      <c r="CN47" s="652"/>
      <c r="CO47" s="652"/>
      <c r="CP47" s="652"/>
      <c r="CQ47" s="653"/>
      <c r="CR47" s="654">
        <v>290096</v>
      </c>
      <c r="CS47" s="673"/>
      <c r="CT47" s="673"/>
      <c r="CU47" s="673"/>
      <c r="CV47" s="673"/>
      <c r="CW47" s="673"/>
      <c r="CX47" s="673"/>
      <c r="CY47" s="674"/>
      <c r="CZ47" s="657">
        <v>2.2000000000000002</v>
      </c>
      <c r="DA47" s="675"/>
      <c r="DB47" s="675"/>
      <c r="DC47" s="676"/>
      <c r="DD47" s="660" t="s">
        <v>152</v>
      </c>
      <c r="DE47" s="673"/>
      <c r="DF47" s="673"/>
      <c r="DG47" s="673"/>
      <c r="DH47" s="673"/>
      <c r="DI47" s="673"/>
      <c r="DJ47" s="673"/>
      <c r="DK47" s="674"/>
      <c r="DL47" s="661"/>
      <c r="DM47" s="662"/>
      <c r="DN47" s="662"/>
      <c r="DO47" s="662"/>
      <c r="DP47" s="662"/>
      <c r="DQ47" s="662"/>
      <c r="DR47" s="662"/>
      <c r="DS47" s="662"/>
      <c r="DT47" s="662"/>
      <c r="DU47" s="662"/>
      <c r="DV47" s="663"/>
      <c r="DW47" s="664"/>
      <c r="DX47" s="665"/>
      <c r="DY47" s="665"/>
      <c r="DZ47" s="665"/>
      <c r="EA47" s="665"/>
      <c r="EB47" s="665"/>
      <c r="EC47" s="666"/>
    </row>
    <row r="48" spans="2:133">
      <c r="CD48" s="671"/>
      <c r="CE48" s="672"/>
      <c r="CF48" s="651" t="s">
        <v>225</v>
      </c>
      <c r="CG48" s="652"/>
      <c r="CH48" s="652"/>
      <c r="CI48" s="652"/>
      <c r="CJ48" s="652"/>
      <c r="CK48" s="652"/>
      <c r="CL48" s="652"/>
      <c r="CM48" s="652"/>
      <c r="CN48" s="652"/>
      <c r="CO48" s="652"/>
      <c r="CP48" s="652"/>
      <c r="CQ48" s="653"/>
      <c r="CR48" s="654" t="s">
        <v>152</v>
      </c>
      <c r="CS48" s="655"/>
      <c r="CT48" s="655"/>
      <c r="CU48" s="655"/>
      <c r="CV48" s="655"/>
      <c r="CW48" s="655"/>
      <c r="CX48" s="655"/>
      <c r="CY48" s="656"/>
      <c r="CZ48" s="657" t="s">
        <v>152</v>
      </c>
      <c r="DA48" s="658"/>
      <c r="DB48" s="658"/>
      <c r="DC48" s="659"/>
      <c r="DD48" s="660" t="s">
        <v>152</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c r="CD49" s="635" t="s">
        <v>226</v>
      </c>
      <c r="CE49" s="636"/>
      <c r="CF49" s="636"/>
      <c r="CG49" s="636"/>
      <c r="CH49" s="636"/>
      <c r="CI49" s="636"/>
      <c r="CJ49" s="636"/>
      <c r="CK49" s="636"/>
      <c r="CL49" s="636"/>
      <c r="CM49" s="636"/>
      <c r="CN49" s="636"/>
      <c r="CO49" s="636"/>
      <c r="CP49" s="636"/>
      <c r="CQ49" s="637"/>
      <c r="CR49" s="638">
        <v>13148157</v>
      </c>
      <c r="CS49" s="639"/>
      <c r="CT49" s="639"/>
      <c r="CU49" s="639"/>
      <c r="CV49" s="639"/>
      <c r="CW49" s="639"/>
      <c r="CX49" s="639"/>
      <c r="CY49" s="640"/>
      <c r="CZ49" s="641">
        <v>100</v>
      </c>
      <c r="DA49" s="642"/>
      <c r="DB49" s="642"/>
      <c r="DC49" s="643"/>
      <c r="DD49" s="644">
        <v>5912264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0yYWPsm1bstdNmPGwNAhumlXbs8Xobi/YzeZeuXKjw/GQ/4V4x+Gr1EM5nk+QZetqNDyoqqugWf6AK+/CSiMVQ==" saltValue="ioNqHacr+gvak/BU97IZV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B21" sqref="B21:CG21"/>
    </sheetView>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227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77" t="s">
        <v>228</v>
      </c>
      <c r="DK2" s="1178"/>
      <c r="DL2" s="1178"/>
      <c r="DM2" s="1178"/>
      <c r="DN2" s="1178"/>
      <c r="DO2" s="1179"/>
      <c r="DP2" s="215"/>
      <c r="DQ2" s="1177" t="s">
        <v>229</v>
      </c>
      <c r="DR2" s="1178"/>
      <c r="DS2" s="1178"/>
      <c r="DT2" s="1178"/>
      <c r="DU2" s="1178"/>
      <c r="DV2" s="1178"/>
      <c r="DW2" s="1178"/>
      <c r="DX2" s="1178"/>
      <c r="DY2" s="1178"/>
      <c r="DZ2" s="1179"/>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1130" t="s">
        <v>230</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401"/>
      <c r="BA4" s="401"/>
      <c r="BB4" s="401"/>
      <c r="BC4" s="401"/>
      <c r="BD4" s="401"/>
      <c r="BE4" s="218"/>
      <c r="BF4" s="218"/>
      <c r="BG4" s="218"/>
      <c r="BH4" s="218"/>
      <c r="BI4" s="218"/>
      <c r="BJ4" s="218"/>
      <c r="BK4" s="218"/>
      <c r="BL4" s="218"/>
      <c r="BM4" s="218"/>
      <c r="BN4" s="218"/>
      <c r="BO4" s="218"/>
      <c r="BP4" s="218"/>
      <c r="BQ4" s="401" t="s">
        <v>231</v>
      </c>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219"/>
    </row>
    <row r="5" spans="1:131" s="220" customFormat="1" ht="26.25" customHeight="1">
      <c r="A5" s="1064" t="s">
        <v>232</v>
      </c>
      <c r="B5" s="1065"/>
      <c r="C5" s="1065"/>
      <c r="D5" s="1065"/>
      <c r="E5" s="1065"/>
      <c r="F5" s="1065"/>
      <c r="G5" s="1065"/>
      <c r="H5" s="1065"/>
      <c r="I5" s="1065"/>
      <c r="J5" s="1065"/>
      <c r="K5" s="1065"/>
      <c r="L5" s="1065"/>
      <c r="M5" s="1065"/>
      <c r="N5" s="1065"/>
      <c r="O5" s="1065"/>
      <c r="P5" s="1066"/>
      <c r="Q5" s="1070" t="s">
        <v>233</v>
      </c>
      <c r="R5" s="1071"/>
      <c r="S5" s="1071"/>
      <c r="T5" s="1071"/>
      <c r="U5" s="1072"/>
      <c r="V5" s="1070" t="s">
        <v>500</v>
      </c>
      <c r="W5" s="1071"/>
      <c r="X5" s="1071"/>
      <c r="Y5" s="1071"/>
      <c r="Z5" s="1072"/>
      <c r="AA5" s="1070" t="s">
        <v>501</v>
      </c>
      <c r="AB5" s="1071"/>
      <c r="AC5" s="1071"/>
      <c r="AD5" s="1071"/>
      <c r="AE5" s="1071"/>
      <c r="AF5" s="1180" t="s">
        <v>502</v>
      </c>
      <c r="AG5" s="1071"/>
      <c r="AH5" s="1071"/>
      <c r="AI5" s="1071"/>
      <c r="AJ5" s="1086"/>
      <c r="AK5" s="1071" t="s">
        <v>234</v>
      </c>
      <c r="AL5" s="1071"/>
      <c r="AM5" s="1071"/>
      <c r="AN5" s="1071"/>
      <c r="AO5" s="1072"/>
      <c r="AP5" s="1070" t="s">
        <v>503</v>
      </c>
      <c r="AQ5" s="1071"/>
      <c r="AR5" s="1071"/>
      <c r="AS5" s="1071"/>
      <c r="AT5" s="1072"/>
      <c r="AU5" s="1070" t="s">
        <v>235</v>
      </c>
      <c r="AV5" s="1071"/>
      <c r="AW5" s="1071"/>
      <c r="AX5" s="1071"/>
      <c r="AY5" s="1086"/>
      <c r="AZ5" s="400"/>
      <c r="BA5" s="400"/>
      <c r="BB5" s="400"/>
      <c r="BC5" s="400"/>
      <c r="BD5" s="400"/>
      <c r="BE5" s="221"/>
      <c r="BF5" s="221"/>
      <c r="BG5" s="221"/>
      <c r="BH5" s="221"/>
      <c r="BI5" s="221"/>
      <c r="BJ5" s="221"/>
      <c r="BK5" s="221"/>
      <c r="BL5" s="221"/>
      <c r="BM5" s="221"/>
      <c r="BN5" s="221"/>
      <c r="BO5" s="221"/>
      <c r="BP5" s="221"/>
      <c r="BQ5" s="1064" t="s">
        <v>236</v>
      </c>
      <c r="BR5" s="1065"/>
      <c r="BS5" s="1065"/>
      <c r="BT5" s="1065"/>
      <c r="BU5" s="1065"/>
      <c r="BV5" s="1065"/>
      <c r="BW5" s="1065"/>
      <c r="BX5" s="1065"/>
      <c r="BY5" s="1065"/>
      <c r="BZ5" s="1065"/>
      <c r="CA5" s="1065"/>
      <c r="CB5" s="1065"/>
      <c r="CC5" s="1065"/>
      <c r="CD5" s="1065"/>
      <c r="CE5" s="1065"/>
      <c r="CF5" s="1065"/>
      <c r="CG5" s="1066"/>
      <c r="CH5" s="1070" t="s">
        <v>504</v>
      </c>
      <c r="CI5" s="1071"/>
      <c r="CJ5" s="1071"/>
      <c r="CK5" s="1071"/>
      <c r="CL5" s="1072"/>
      <c r="CM5" s="1070" t="s">
        <v>505</v>
      </c>
      <c r="CN5" s="1071"/>
      <c r="CO5" s="1071"/>
      <c r="CP5" s="1071"/>
      <c r="CQ5" s="1072"/>
      <c r="CR5" s="1070" t="s">
        <v>506</v>
      </c>
      <c r="CS5" s="1071"/>
      <c r="CT5" s="1071"/>
      <c r="CU5" s="1071"/>
      <c r="CV5" s="1072"/>
      <c r="CW5" s="1070" t="s">
        <v>507</v>
      </c>
      <c r="CX5" s="1071"/>
      <c r="CY5" s="1071"/>
      <c r="CZ5" s="1071"/>
      <c r="DA5" s="1072"/>
      <c r="DB5" s="1070" t="s">
        <v>508</v>
      </c>
      <c r="DC5" s="1071"/>
      <c r="DD5" s="1071"/>
      <c r="DE5" s="1071"/>
      <c r="DF5" s="1072"/>
      <c r="DG5" s="1165" t="s">
        <v>237</v>
      </c>
      <c r="DH5" s="1166"/>
      <c r="DI5" s="1166"/>
      <c r="DJ5" s="1166"/>
      <c r="DK5" s="1167"/>
      <c r="DL5" s="1165" t="s">
        <v>509</v>
      </c>
      <c r="DM5" s="1166"/>
      <c r="DN5" s="1166"/>
      <c r="DO5" s="1166"/>
      <c r="DP5" s="1167"/>
      <c r="DQ5" s="1070" t="s">
        <v>510</v>
      </c>
      <c r="DR5" s="1071"/>
      <c r="DS5" s="1071"/>
      <c r="DT5" s="1071"/>
      <c r="DU5" s="1072"/>
      <c r="DV5" s="1070" t="s">
        <v>235</v>
      </c>
      <c r="DW5" s="1071"/>
      <c r="DX5" s="1071"/>
      <c r="DY5" s="1071"/>
      <c r="DZ5" s="1086"/>
      <c r="EA5" s="219"/>
    </row>
    <row r="6" spans="1:131" s="220"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1"/>
      <c r="AG6" s="1074"/>
      <c r="AH6" s="1074"/>
      <c r="AI6" s="1074"/>
      <c r="AJ6" s="1087"/>
      <c r="AK6" s="1074"/>
      <c r="AL6" s="1074"/>
      <c r="AM6" s="1074"/>
      <c r="AN6" s="1074"/>
      <c r="AO6" s="1075"/>
      <c r="AP6" s="1073"/>
      <c r="AQ6" s="1074"/>
      <c r="AR6" s="1074"/>
      <c r="AS6" s="1074"/>
      <c r="AT6" s="1075"/>
      <c r="AU6" s="1073"/>
      <c r="AV6" s="1074"/>
      <c r="AW6" s="1074"/>
      <c r="AX6" s="1074"/>
      <c r="AY6" s="1087"/>
      <c r="AZ6" s="401"/>
      <c r="BA6" s="401"/>
      <c r="BB6" s="401"/>
      <c r="BC6" s="401"/>
      <c r="BD6" s="401"/>
      <c r="BE6" s="218"/>
      <c r="BF6" s="218"/>
      <c r="BG6" s="218"/>
      <c r="BH6" s="218"/>
      <c r="BI6" s="218"/>
      <c r="BJ6" s="218"/>
      <c r="BK6" s="218"/>
      <c r="BL6" s="218"/>
      <c r="BM6" s="218"/>
      <c r="BN6" s="218"/>
      <c r="BO6" s="218"/>
      <c r="BP6" s="218"/>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8"/>
      <c r="DH6" s="1169"/>
      <c r="DI6" s="1169"/>
      <c r="DJ6" s="1169"/>
      <c r="DK6" s="1170"/>
      <c r="DL6" s="1168"/>
      <c r="DM6" s="1169"/>
      <c r="DN6" s="1169"/>
      <c r="DO6" s="1169"/>
      <c r="DP6" s="1170"/>
      <c r="DQ6" s="1073"/>
      <c r="DR6" s="1074"/>
      <c r="DS6" s="1074"/>
      <c r="DT6" s="1074"/>
      <c r="DU6" s="1075"/>
      <c r="DV6" s="1073"/>
      <c r="DW6" s="1074"/>
      <c r="DX6" s="1074"/>
      <c r="DY6" s="1074"/>
      <c r="DZ6" s="1087"/>
      <c r="EA6" s="219"/>
    </row>
    <row r="7" spans="1:131" s="220" customFormat="1" ht="26.25" customHeight="1" thickTop="1">
      <c r="A7" s="222">
        <v>1</v>
      </c>
      <c r="B7" s="1117" t="s">
        <v>511</v>
      </c>
      <c r="C7" s="1118"/>
      <c r="D7" s="1118"/>
      <c r="E7" s="1118"/>
      <c r="F7" s="1118"/>
      <c r="G7" s="1118"/>
      <c r="H7" s="1118"/>
      <c r="I7" s="1118"/>
      <c r="J7" s="1118"/>
      <c r="K7" s="1118"/>
      <c r="L7" s="1118"/>
      <c r="M7" s="1118"/>
      <c r="N7" s="1118"/>
      <c r="O7" s="1118"/>
      <c r="P7" s="1119"/>
      <c r="Q7" s="1171">
        <v>13859</v>
      </c>
      <c r="R7" s="1172"/>
      <c r="S7" s="1172"/>
      <c r="T7" s="1172"/>
      <c r="U7" s="1172"/>
      <c r="V7" s="1172">
        <v>13150</v>
      </c>
      <c r="W7" s="1172"/>
      <c r="X7" s="1172"/>
      <c r="Y7" s="1172"/>
      <c r="Z7" s="1172"/>
      <c r="AA7" s="1172">
        <v>709</v>
      </c>
      <c r="AB7" s="1172"/>
      <c r="AC7" s="1172"/>
      <c r="AD7" s="1172"/>
      <c r="AE7" s="1173"/>
      <c r="AF7" s="1174">
        <v>482</v>
      </c>
      <c r="AG7" s="1175"/>
      <c r="AH7" s="1175"/>
      <c r="AI7" s="1175"/>
      <c r="AJ7" s="1176"/>
      <c r="AK7" s="1158">
        <v>45</v>
      </c>
      <c r="AL7" s="1159"/>
      <c r="AM7" s="1159"/>
      <c r="AN7" s="1159"/>
      <c r="AO7" s="1159"/>
      <c r="AP7" s="1159">
        <v>6894</v>
      </c>
      <c r="AQ7" s="1159"/>
      <c r="AR7" s="1159"/>
      <c r="AS7" s="1159"/>
      <c r="AT7" s="1159"/>
      <c r="AU7" s="1160"/>
      <c r="AV7" s="1160"/>
      <c r="AW7" s="1160"/>
      <c r="AX7" s="1160"/>
      <c r="AY7" s="1161"/>
      <c r="AZ7" s="401"/>
      <c r="BA7" s="401"/>
      <c r="BB7" s="401"/>
      <c r="BC7" s="401"/>
      <c r="BD7" s="401"/>
      <c r="BE7" s="218"/>
      <c r="BF7" s="218"/>
      <c r="BG7" s="218"/>
      <c r="BH7" s="218"/>
      <c r="BI7" s="218"/>
      <c r="BJ7" s="218"/>
      <c r="BK7" s="218"/>
      <c r="BL7" s="218"/>
      <c r="BM7" s="218"/>
      <c r="BN7" s="218"/>
      <c r="BO7" s="218"/>
      <c r="BP7" s="218"/>
      <c r="BQ7" s="223">
        <v>1</v>
      </c>
      <c r="BR7" s="224" t="s">
        <v>512</v>
      </c>
      <c r="BS7" s="1162" t="s">
        <v>513</v>
      </c>
      <c r="BT7" s="1163"/>
      <c r="BU7" s="1163"/>
      <c r="BV7" s="1163"/>
      <c r="BW7" s="1163"/>
      <c r="BX7" s="1163"/>
      <c r="BY7" s="1163"/>
      <c r="BZ7" s="1163"/>
      <c r="CA7" s="1163"/>
      <c r="CB7" s="1163"/>
      <c r="CC7" s="1163"/>
      <c r="CD7" s="1163"/>
      <c r="CE7" s="1163"/>
      <c r="CF7" s="1163"/>
      <c r="CG7" s="1164"/>
      <c r="CH7" s="1155">
        <v>-1</v>
      </c>
      <c r="CI7" s="1156"/>
      <c r="CJ7" s="1156"/>
      <c r="CK7" s="1156"/>
      <c r="CL7" s="1157"/>
      <c r="CM7" s="1155">
        <v>72</v>
      </c>
      <c r="CN7" s="1156"/>
      <c r="CO7" s="1156"/>
      <c r="CP7" s="1156"/>
      <c r="CQ7" s="1157"/>
      <c r="CR7" s="1155">
        <v>1</v>
      </c>
      <c r="CS7" s="1156"/>
      <c r="CT7" s="1156"/>
      <c r="CU7" s="1156"/>
      <c r="CV7" s="1157"/>
      <c r="CW7" s="1155" t="s">
        <v>514</v>
      </c>
      <c r="CX7" s="1156"/>
      <c r="CY7" s="1156"/>
      <c r="CZ7" s="1156"/>
      <c r="DA7" s="1157"/>
      <c r="DB7" s="1155" t="s">
        <v>514</v>
      </c>
      <c r="DC7" s="1156"/>
      <c r="DD7" s="1156"/>
      <c r="DE7" s="1156"/>
      <c r="DF7" s="1157"/>
      <c r="DG7" s="1155">
        <v>95</v>
      </c>
      <c r="DH7" s="1156"/>
      <c r="DI7" s="1156"/>
      <c r="DJ7" s="1156"/>
      <c r="DK7" s="1157"/>
      <c r="DL7" s="1155" t="s">
        <v>514</v>
      </c>
      <c r="DM7" s="1156"/>
      <c r="DN7" s="1156"/>
      <c r="DO7" s="1156"/>
      <c r="DP7" s="1157"/>
      <c r="DQ7" s="1155" t="s">
        <v>514</v>
      </c>
      <c r="DR7" s="1156"/>
      <c r="DS7" s="1156"/>
      <c r="DT7" s="1156"/>
      <c r="DU7" s="1157"/>
      <c r="DV7" s="1182"/>
      <c r="DW7" s="1183"/>
      <c r="DX7" s="1183"/>
      <c r="DY7" s="1183"/>
      <c r="DZ7" s="1184"/>
      <c r="EA7" s="219"/>
    </row>
    <row r="8" spans="1:131" s="220" customFormat="1" ht="26.25" customHeight="1">
      <c r="A8" s="225">
        <v>2</v>
      </c>
      <c r="B8" s="1100" t="s">
        <v>515</v>
      </c>
      <c r="C8" s="1101"/>
      <c r="D8" s="1101"/>
      <c r="E8" s="1101"/>
      <c r="F8" s="1101"/>
      <c r="G8" s="1101"/>
      <c r="H8" s="1101"/>
      <c r="I8" s="1101"/>
      <c r="J8" s="1101"/>
      <c r="K8" s="1101"/>
      <c r="L8" s="1101"/>
      <c r="M8" s="1101"/>
      <c r="N8" s="1101"/>
      <c r="O8" s="1101"/>
      <c r="P8" s="1102"/>
      <c r="Q8" s="1112">
        <v>31</v>
      </c>
      <c r="R8" s="1113"/>
      <c r="S8" s="1113"/>
      <c r="T8" s="1113"/>
      <c r="U8" s="1113"/>
      <c r="V8" s="1113">
        <v>1</v>
      </c>
      <c r="W8" s="1113"/>
      <c r="X8" s="1113"/>
      <c r="Y8" s="1113"/>
      <c r="Z8" s="1113"/>
      <c r="AA8" s="1113">
        <v>30</v>
      </c>
      <c r="AB8" s="1113"/>
      <c r="AC8" s="1113"/>
      <c r="AD8" s="1113"/>
      <c r="AE8" s="1114"/>
      <c r="AF8" s="1106">
        <v>0</v>
      </c>
      <c r="AG8" s="1107"/>
      <c r="AH8" s="1107"/>
      <c r="AI8" s="1107"/>
      <c r="AJ8" s="1108"/>
      <c r="AK8" s="1153"/>
      <c r="AL8" s="1154"/>
      <c r="AM8" s="1154"/>
      <c r="AN8" s="1154"/>
      <c r="AO8" s="1154"/>
      <c r="AP8" s="1154"/>
      <c r="AQ8" s="1154"/>
      <c r="AR8" s="1154"/>
      <c r="AS8" s="1154"/>
      <c r="AT8" s="1154"/>
      <c r="AU8" s="1151"/>
      <c r="AV8" s="1151"/>
      <c r="AW8" s="1151"/>
      <c r="AX8" s="1151"/>
      <c r="AY8" s="1152"/>
      <c r="AZ8" s="401"/>
      <c r="BA8" s="401"/>
      <c r="BB8" s="401"/>
      <c r="BC8" s="401"/>
      <c r="BD8" s="401"/>
      <c r="BE8" s="218"/>
      <c r="BF8" s="218"/>
      <c r="BG8" s="218"/>
      <c r="BH8" s="218"/>
      <c r="BI8" s="218"/>
      <c r="BJ8" s="218"/>
      <c r="BK8" s="218"/>
      <c r="BL8" s="218"/>
      <c r="BM8" s="218"/>
      <c r="BN8" s="218"/>
      <c r="BO8" s="218"/>
      <c r="BP8" s="218"/>
      <c r="BQ8" s="226">
        <v>2</v>
      </c>
      <c r="BR8" s="227"/>
      <c r="BS8" s="1083" t="s">
        <v>516</v>
      </c>
      <c r="BT8" s="1084"/>
      <c r="BU8" s="1084"/>
      <c r="BV8" s="1084"/>
      <c r="BW8" s="1084"/>
      <c r="BX8" s="1084"/>
      <c r="BY8" s="1084"/>
      <c r="BZ8" s="1084"/>
      <c r="CA8" s="1084"/>
      <c r="CB8" s="1084"/>
      <c r="CC8" s="1084"/>
      <c r="CD8" s="1084"/>
      <c r="CE8" s="1084"/>
      <c r="CF8" s="1084"/>
      <c r="CG8" s="1085"/>
      <c r="CH8" s="1058">
        <v>-1</v>
      </c>
      <c r="CI8" s="1059"/>
      <c r="CJ8" s="1059"/>
      <c r="CK8" s="1059"/>
      <c r="CL8" s="1060"/>
      <c r="CM8" s="1058">
        <v>151</v>
      </c>
      <c r="CN8" s="1059"/>
      <c r="CO8" s="1059"/>
      <c r="CP8" s="1059"/>
      <c r="CQ8" s="1060"/>
      <c r="CR8" s="1058">
        <v>4</v>
      </c>
      <c r="CS8" s="1059"/>
      <c r="CT8" s="1059"/>
      <c r="CU8" s="1059"/>
      <c r="CV8" s="1060"/>
      <c r="CW8" s="1058" t="s">
        <v>514</v>
      </c>
      <c r="CX8" s="1059"/>
      <c r="CY8" s="1059"/>
      <c r="CZ8" s="1059"/>
      <c r="DA8" s="1060"/>
      <c r="DB8" s="1058" t="s">
        <v>514</v>
      </c>
      <c r="DC8" s="1059"/>
      <c r="DD8" s="1059"/>
      <c r="DE8" s="1059"/>
      <c r="DF8" s="1060"/>
      <c r="DG8" s="1058" t="s">
        <v>514</v>
      </c>
      <c r="DH8" s="1059"/>
      <c r="DI8" s="1059"/>
      <c r="DJ8" s="1059"/>
      <c r="DK8" s="1060"/>
      <c r="DL8" s="1058" t="s">
        <v>514</v>
      </c>
      <c r="DM8" s="1059"/>
      <c r="DN8" s="1059"/>
      <c r="DO8" s="1059"/>
      <c r="DP8" s="1060"/>
      <c r="DQ8" s="1058" t="s">
        <v>514</v>
      </c>
      <c r="DR8" s="1059"/>
      <c r="DS8" s="1059"/>
      <c r="DT8" s="1059"/>
      <c r="DU8" s="1060"/>
      <c r="DV8" s="1061"/>
      <c r="DW8" s="1062"/>
      <c r="DX8" s="1062"/>
      <c r="DY8" s="1062"/>
      <c r="DZ8" s="1063"/>
      <c r="EA8" s="219"/>
    </row>
    <row r="9" spans="1:131" s="220" customFormat="1" ht="26.25" customHeight="1">
      <c r="A9" s="225">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3"/>
      <c r="AL9" s="1154"/>
      <c r="AM9" s="1154"/>
      <c r="AN9" s="1154"/>
      <c r="AO9" s="1154"/>
      <c r="AP9" s="1154"/>
      <c r="AQ9" s="1154"/>
      <c r="AR9" s="1154"/>
      <c r="AS9" s="1154"/>
      <c r="AT9" s="1154"/>
      <c r="AU9" s="1151"/>
      <c r="AV9" s="1151"/>
      <c r="AW9" s="1151"/>
      <c r="AX9" s="1151"/>
      <c r="AY9" s="1152"/>
      <c r="AZ9" s="401"/>
      <c r="BA9" s="401"/>
      <c r="BB9" s="401"/>
      <c r="BC9" s="401"/>
      <c r="BD9" s="401"/>
      <c r="BE9" s="218"/>
      <c r="BF9" s="218"/>
      <c r="BG9" s="218"/>
      <c r="BH9" s="218"/>
      <c r="BI9" s="218"/>
      <c r="BJ9" s="218"/>
      <c r="BK9" s="218"/>
      <c r="BL9" s="218"/>
      <c r="BM9" s="218"/>
      <c r="BN9" s="218"/>
      <c r="BO9" s="218"/>
      <c r="BP9" s="218"/>
      <c r="BQ9" s="226">
        <v>3</v>
      </c>
      <c r="BR9" s="227"/>
      <c r="BS9" s="1083" t="s">
        <v>517</v>
      </c>
      <c r="BT9" s="1084"/>
      <c r="BU9" s="1084"/>
      <c r="BV9" s="1084"/>
      <c r="BW9" s="1084"/>
      <c r="BX9" s="1084"/>
      <c r="BY9" s="1084"/>
      <c r="BZ9" s="1084"/>
      <c r="CA9" s="1084"/>
      <c r="CB9" s="1084"/>
      <c r="CC9" s="1084"/>
      <c r="CD9" s="1084"/>
      <c r="CE9" s="1084"/>
      <c r="CF9" s="1084"/>
      <c r="CG9" s="1085"/>
      <c r="CH9" s="1058">
        <v>3</v>
      </c>
      <c r="CI9" s="1059"/>
      <c r="CJ9" s="1059"/>
      <c r="CK9" s="1059"/>
      <c r="CL9" s="1060"/>
      <c r="CM9" s="1058">
        <v>12</v>
      </c>
      <c r="CN9" s="1059"/>
      <c r="CO9" s="1059"/>
      <c r="CP9" s="1059"/>
      <c r="CQ9" s="1060"/>
      <c r="CR9" s="1058">
        <v>6</v>
      </c>
      <c r="CS9" s="1059"/>
      <c r="CT9" s="1059"/>
      <c r="CU9" s="1059"/>
      <c r="CV9" s="1060"/>
      <c r="CW9" s="1058"/>
      <c r="CX9" s="1059"/>
      <c r="CY9" s="1059"/>
      <c r="CZ9" s="1059"/>
      <c r="DA9" s="1060"/>
      <c r="DB9" s="1058" t="s">
        <v>518</v>
      </c>
      <c r="DC9" s="1059"/>
      <c r="DD9" s="1059"/>
      <c r="DE9" s="1059"/>
      <c r="DF9" s="1060"/>
      <c r="DG9" s="1058" t="s">
        <v>518</v>
      </c>
      <c r="DH9" s="1059"/>
      <c r="DI9" s="1059"/>
      <c r="DJ9" s="1059"/>
      <c r="DK9" s="1060"/>
      <c r="DL9" s="1058" t="s">
        <v>518</v>
      </c>
      <c r="DM9" s="1059"/>
      <c r="DN9" s="1059"/>
      <c r="DO9" s="1059"/>
      <c r="DP9" s="1060"/>
      <c r="DQ9" s="1058" t="s">
        <v>518</v>
      </c>
      <c r="DR9" s="1059"/>
      <c r="DS9" s="1059"/>
      <c r="DT9" s="1059"/>
      <c r="DU9" s="1060"/>
      <c r="DV9" s="1061"/>
      <c r="DW9" s="1062"/>
      <c r="DX9" s="1062"/>
      <c r="DY9" s="1062"/>
      <c r="DZ9" s="1063"/>
      <c r="EA9" s="219"/>
    </row>
    <row r="10" spans="1:131" s="220" customFormat="1" ht="26.25" customHeight="1">
      <c r="A10" s="225">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3"/>
      <c r="AL10" s="1154"/>
      <c r="AM10" s="1154"/>
      <c r="AN10" s="1154"/>
      <c r="AO10" s="1154"/>
      <c r="AP10" s="1154"/>
      <c r="AQ10" s="1154"/>
      <c r="AR10" s="1154"/>
      <c r="AS10" s="1154"/>
      <c r="AT10" s="1154"/>
      <c r="AU10" s="1151"/>
      <c r="AV10" s="1151"/>
      <c r="AW10" s="1151"/>
      <c r="AX10" s="1151"/>
      <c r="AY10" s="1152"/>
      <c r="AZ10" s="401"/>
      <c r="BA10" s="401"/>
      <c r="BB10" s="401"/>
      <c r="BC10" s="401"/>
      <c r="BD10" s="401"/>
      <c r="BE10" s="218"/>
      <c r="BF10" s="218"/>
      <c r="BG10" s="218"/>
      <c r="BH10" s="218"/>
      <c r="BI10" s="218"/>
      <c r="BJ10" s="218"/>
      <c r="BK10" s="218"/>
      <c r="BL10" s="218"/>
      <c r="BM10" s="218"/>
      <c r="BN10" s="218"/>
      <c r="BO10" s="218"/>
      <c r="BP10" s="218"/>
      <c r="BQ10" s="226">
        <v>4</v>
      </c>
      <c r="BR10" s="227"/>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19"/>
    </row>
    <row r="11" spans="1:131" s="220" customFormat="1" ht="26.25" customHeight="1">
      <c r="A11" s="225">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3"/>
      <c r="AL11" s="1154"/>
      <c r="AM11" s="1154"/>
      <c r="AN11" s="1154"/>
      <c r="AO11" s="1154"/>
      <c r="AP11" s="1154"/>
      <c r="AQ11" s="1154"/>
      <c r="AR11" s="1154"/>
      <c r="AS11" s="1154"/>
      <c r="AT11" s="1154"/>
      <c r="AU11" s="1151"/>
      <c r="AV11" s="1151"/>
      <c r="AW11" s="1151"/>
      <c r="AX11" s="1151"/>
      <c r="AY11" s="1152"/>
      <c r="AZ11" s="401"/>
      <c r="BA11" s="401"/>
      <c r="BB11" s="401"/>
      <c r="BC11" s="401"/>
      <c r="BD11" s="401"/>
      <c r="BE11" s="218"/>
      <c r="BF11" s="218"/>
      <c r="BG11" s="218"/>
      <c r="BH11" s="218"/>
      <c r="BI11" s="218"/>
      <c r="BJ11" s="218"/>
      <c r="BK11" s="218"/>
      <c r="BL11" s="218"/>
      <c r="BM11" s="218"/>
      <c r="BN11" s="218"/>
      <c r="BO11" s="218"/>
      <c r="BP11" s="218"/>
      <c r="BQ11" s="226">
        <v>5</v>
      </c>
      <c r="BR11" s="227"/>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19"/>
    </row>
    <row r="12" spans="1:131" s="220" customFormat="1" ht="26.25" customHeight="1">
      <c r="A12" s="225">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3"/>
      <c r="AL12" s="1154"/>
      <c r="AM12" s="1154"/>
      <c r="AN12" s="1154"/>
      <c r="AO12" s="1154"/>
      <c r="AP12" s="1154"/>
      <c r="AQ12" s="1154"/>
      <c r="AR12" s="1154"/>
      <c r="AS12" s="1154"/>
      <c r="AT12" s="1154"/>
      <c r="AU12" s="1151"/>
      <c r="AV12" s="1151"/>
      <c r="AW12" s="1151"/>
      <c r="AX12" s="1151"/>
      <c r="AY12" s="1152"/>
      <c r="AZ12" s="401"/>
      <c r="BA12" s="401"/>
      <c r="BB12" s="401"/>
      <c r="BC12" s="401"/>
      <c r="BD12" s="401"/>
      <c r="BE12" s="218"/>
      <c r="BF12" s="218"/>
      <c r="BG12" s="218"/>
      <c r="BH12" s="218"/>
      <c r="BI12" s="218"/>
      <c r="BJ12" s="218"/>
      <c r="BK12" s="218"/>
      <c r="BL12" s="218"/>
      <c r="BM12" s="218"/>
      <c r="BN12" s="218"/>
      <c r="BO12" s="218"/>
      <c r="BP12" s="218"/>
      <c r="BQ12" s="226">
        <v>6</v>
      </c>
      <c r="BR12" s="227"/>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19"/>
    </row>
    <row r="13" spans="1:131" s="220" customFormat="1" ht="26.25" customHeight="1">
      <c r="A13" s="225">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3"/>
      <c r="AL13" s="1154"/>
      <c r="AM13" s="1154"/>
      <c r="AN13" s="1154"/>
      <c r="AO13" s="1154"/>
      <c r="AP13" s="1154"/>
      <c r="AQ13" s="1154"/>
      <c r="AR13" s="1154"/>
      <c r="AS13" s="1154"/>
      <c r="AT13" s="1154"/>
      <c r="AU13" s="1151"/>
      <c r="AV13" s="1151"/>
      <c r="AW13" s="1151"/>
      <c r="AX13" s="1151"/>
      <c r="AY13" s="1152"/>
      <c r="AZ13" s="401"/>
      <c r="BA13" s="401"/>
      <c r="BB13" s="401"/>
      <c r="BC13" s="401"/>
      <c r="BD13" s="401"/>
      <c r="BE13" s="218"/>
      <c r="BF13" s="218"/>
      <c r="BG13" s="218"/>
      <c r="BH13" s="218"/>
      <c r="BI13" s="218"/>
      <c r="BJ13" s="218"/>
      <c r="BK13" s="218"/>
      <c r="BL13" s="218"/>
      <c r="BM13" s="218"/>
      <c r="BN13" s="218"/>
      <c r="BO13" s="218"/>
      <c r="BP13" s="218"/>
      <c r="BQ13" s="226">
        <v>7</v>
      </c>
      <c r="BR13" s="227"/>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19"/>
    </row>
    <row r="14" spans="1:131" s="220" customFormat="1" ht="26.25" customHeight="1">
      <c r="A14" s="225">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3"/>
      <c r="AL14" s="1154"/>
      <c r="AM14" s="1154"/>
      <c r="AN14" s="1154"/>
      <c r="AO14" s="1154"/>
      <c r="AP14" s="1154"/>
      <c r="AQ14" s="1154"/>
      <c r="AR14" s="1154"/>
      <c r="AS14" s="1154"/>
      <c r="AT14" s="1154"/>
      <c r="AU14" s="1151"/>
      <c r="AV14" s="1151"/>
      <c r="AW14" s="1151"/>
      <c r="AX14" s="1151"/>
      <c r="AY14" s="1152"/>
      <c r="AZ14" s="401"/>
      <c r="BA14" s="401"/>
      <c r="BB14" s="401"/>
      <c r="BC14" s="401"/>
      <c r="BD14" s="401"/>
      <c r="BE14" s="218"/>
      <c r="BF14" s="218"/>
      <c r="BG14" s="218"/>
      <c r="BH14" s="218"/>
      <c r="BI14" s="218"/>
      <c r="BJ14" s="218"/>
      <c r="BK14" s="218"/>
      <c r="BL14" s="218"/>
      <c r="BM14" s="218"/>
      <c r="BN14" s="218"/>
      <c r="BO14" s="218"/>
      <c r="BP14" s="218"/>
      <c r="BQ14" s="226">
        <v>8</v>
      </c>
      <c r="BR14" s="227"/>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19"/>
    </row>
    <row r="15" spans="1:131" s="220" customFormat="1" ht="26.25" customHeight="1">
      <c r="A15" s="225">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3"/>
      <c r="AL15" s="1154"/>
      <c r="AM15" s="1154"/>
      <c r="AN15" s="1154"/>
      <c r="AO15" s="1154"/>
      <c r="AP15" s="1154"/>
      <c r="AQ15" s="1154"/>
      <c r="AR15" s="1154"/>
      <c r="AS15" s="1154"/>
      <c r="AT15" s="1154"/>
      <c r="AU15" s="1151"/>
      <c r="AV15" s="1151"/>
      <c r="AW15" s="1151"/>
      <c r="AX15" s="1151"/>
      <c r="AY15" s="1152"/>
      <c r="AZ15" s="401"/>
      <c r="BA15" s="401"/>
      <c r="BB15" s="401"/>
      <c r="BC15" s="401"/>
      <c r="BD15" s="401"/>
      <c r="BE15" s="218"/>
      <c r="BF15" s="218"/>
      <c r="BG15" s="218"/>
      <c r="BH15" s="218"/>
      <c r="BI15" s="218"/>
      <c r="BJ15" s="218"/>
      <c r="BK15" s="218"/>
      <c r="BL15" s="218"/>
      <c r="BM15" s="218"/>
      <c r="BN15" s="218"/>
      <c r="BO15" s="218"/>
      <c r="BP15" s="218"/>
      <c r="BQ15" s="226">
        <v>9</v>
      </c>
      <c r="BR15" s="227"/>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19"/>
    </row>
    <row r="16" spans="1:131" s="220" customFormat="1" ht="26.25" customHeight="1">
      <c r="A16" s="225">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3"/>
      <c r="AL16" s="1154"/>
      <c r="AM16" s="1154"/>
      <c r="AN16" s="1154"/>
      <c r="AO16" s="1154"/>
      <c r="AP16" s="1154"/>
      <c r="AQ16" s="1154"/>
      <c r="AR16" s="1154"/>
      <c r="AS16" s="1154"/>
      <c r="AT16" s="1154"/>
      <c r="AU16" s="1151"/>
      <c r="AV16" s="1151"/>
      <c r="AW16" s="1151"/>
      <c r="AX16" s="1151"/>
      <c r="AY16" s="1152"/>
      <c r="AZ16" s="401"/>
      <c r="BA16" s="401"/>
      <c r="BB16" s="401"/>
      <c r="BC16" s="401"/>
      <c r="BD16" s="401"/>
      <c r="BE16" s="218"/>
      <c r="BF16" s="218"/>
      <c r="BG16" s="218"/>
      <c r="BH16" s="218"/>
      <c r="BI16" s="218"/>
      <c r="BJ16" s="218"/>
      <c r="BK16" s="218"/>
      <c r="BL16" s="218"/>
      <c r="BM16" s="218"/>
      <c r="BN16" s="218"/>
      <c r="BO16" s="218"/>
      <c r="BP16" s="218"/>
      <c r="BQ16" s="226">
        <v>10</v>
      </c>
      <c r="BR16" s="227"/>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19"/>
    </row>
    <row r="17" spans="1:131" s="220" customFormat="1" ht="26.25" customHeight="1">
      <c r="A17" s="225">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3"/>
      <c r="AL17" s="1154"/>
      <c r="AM17" s="1154"/>
      <c r="AN17" s="1154"/>
      <c r="AO17" s="1154"/>
      <c r="AP17" s="1154"/>
      <c r="AQ17" s="1154"/>
      <c r="AR17" s="1154"/>
      <c r="AS17" s="1154"/>
      <c r="AT17" s="1154"/>
      <c r="AU17" s="1151"/>
      <c r="AV17" s="1151"/>
      <c r="AW17" s="1151"/>
      <c r="AX17" s="1151"/>
      <c r="AY17" s="1152"/>
      <c r="AZ17" s="401"/>
      <c r="BA17" s="401"/>
      <c r="BB17" s="401"/>
      <c r="BC17" s="401"/>
      <c r="BD17" s="401"/>
      <c r="BE17" s="218"/>
      <c r="BF17" s="218"/>
      <c r="BG17" s="218"/>
      <c r="BH17" s="218"/>
      <c r="BI17" s="218"/>
      <c r="BJ17" s="218"/>
      <c r="BK17" s="218"/>
      <c r="BL17" s="218"/>
      <c r="BM17" s="218"/>
      <c r="BN17" s="218"/>
      <c r="BO17" s="218"/>
      <c r="BP17" s="218"/>
      <c r="BQ17" s="226">
        <v>11</v>
      </c>
      <c r="BR17" s="227"/>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19"/>
    </row>
    <row r="18" spans="1:131" s="220" customFormat="1" ht="26.25" customHeight="1">
      <c r="A18" s="225">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3"/>
      <c r="AL18" s="1154"/>
      <c r="AM18" s="1154"/>
      <c r="AN18" s="1154"/>
      <c r="AO18" s="1154"/>
      <c r="AP18" s="1154"/>
      <c r="AQ18" s="1154"/>
      <c r="AR18" s="1154"/>
      <c r="AS18" s="1154"/>
      <c r="AT18" s="1154"/>
      <c r="AU18" s="1151"/>
      <c r="AV18" s="1151"/>
      <c r="AW18" s="1151"/>
      <c r="AX18" s="1151"/>
      <c r="AY18" s="1152"/>
      <c r="AZ18" s="401"/>
      <c r="BA18" s="401"/>
      <c r="BB18" s="401"/>
      <c r="BC18" s="401"/>
      <c r="BD18" s="401"/>
      <c r="BE18" s="218"/>
      <c r="BF18" s="218"/>
      <c r="BG18" s="218"/>
      <c r="BH18" s="218"/>
      <c r="BI18" s="218"/>
      <c r="BJ18" s="218"/>
      <c r="BK18" s="218"/>
      <c r="BL18" s="218"/>
      <c r="BM18" s="218"/>
      <c r="BN18" s="218"/>
      <c r="BO18" s="218"/>
      <c r="BP18" s="218"/>
      <c r="BQ18" s="226">
        <v>12</v>
      </c>
      <c r="BR18" s="227"/>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19"/>
    </row>
    <row r="19" spans="1:131" s="220" customFormat="1" ht="26.25" customHeight="1">
      <c r="A19" s="225">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3"/>
      <c r="AL19" s="1154"/>
      <c r="AM19" s="1154"/>
      <c r="AN19" s="1154"/>
      <c r="AO19" s="1154"/>
      <c r="AP19" s="1154"/>
      <c r="AQ19" s="1154"/>
      <c r="AR19" s="1154"/>
      <c r="AS19" s="1154"/>
      <c r="AT19" s="1154"/>
      <c r="AU19" s="1151"/>
      <c r="AV19" s="1151"/>
      <c r="AW19" s="1151"/>
      <c r="AX19" s="1151"/>
      <c r="AY19" s="1152"/>
      <c r="AZ19" s="401"/>
      <c r="BA19" s="401"/>
      <c r="BB19" s="401"/>
      <c r="BC19" s="401"/>
      <c r="BD19" s="401"/>
      <c r="BE19" s="218"/>
      <c r="BF19" s="218"/>
      <c r="BG19" s="218"/>
      <c r="BH19" s="218"/>
      <c r="BI19" s="218"/>
      <c r="BJ19" s="218"/>
      <c r="BK19" s="218"/>
      <c r="BL19" s="218"/>
      <c r="BM19" s="218"/>
      <c r="BN19" s="218"/>
      <c r="BO19" s="218"/>
      <c r="BP19" s="218"/>
      <c r="BQ19" s="226">
        <v>13</v>
      </c>
      <c r="BR19" s="227"/>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19"/>
    </row>
    <row r="20" spans="1:131" s="220" customFormat="1" ht="26.25" customHeight="1">
      <c r="A20" s="225">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3"/>
      <c r="AL20" s="1154"/>
      <c r="AM20" s="1154"/>
      <c r="AN20" s="1154"/>
      <c r="AO20" s="1154"/>
      <c r="AP20" s="1154"/>
      <c r="AQ20" s="1154"/>
      <c r="AR20" s="1154"/>
      <c r="AS20" s="1154"/>
      <c r="AT20" s="1154"/>
      <c r="AU20" s="1151"/>
      <c r="AV20" s="1151"/>
      <c r="AW20" s="1151"/>
      <c r="AX20" s="1151"/>
      <c r="AY20" s="1152"/>
      <c r="AZ20" s="401"/>
      <c r="BA20" s="401"/>
      <c r="BB20" s="401"/>
      <c r="BC20" s="401"/>
      <c r="BD20" s="401"/>
      <c r="BE20" s="218"/>
      <c r="BF20" s="218"/>
      <c r="BG20" s="218"/>
      <c r="BH20" s="218"/>
      <c r="BI20" s="218"/>
      <c r="BJ20" s="218"/>
      <c r="BK20" s="218"/>
      <c r="BL20" s="218"/>
      <c r="BM20" s="218"/>
      <c r="BN20" s="218"/>
      <c r="BO20" s="218"/>
      <c r="BP20" s="218"/>
      <c r="BQ20" s="226">
        <v>14</v>
      </c>
      <c r="BR20" s="227"/>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19"/>
    </row>
    <row r="21" spans="1:131" s="220" customFormat="1" ht="26.25" customHeight="1" thickBot="1">
      <c r="A21" s="225">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3"/>
      <c r="AL21" s="1154"/>
      <c r="AM21" s="1154"/>
      <c r="AN21" s="1154"/>
      <c r="AO21" s="1154"/>
      <c r="AP21" s="1154"/>
      <c r="AQ21" s="1154"/>
      <c r="AR21" s="1154"/>
      <c r="AS21" s="1154"/>
      <c r="AT21" s="1154"/>
      <c r="AU21" s="1151"/>
      <c r="AV21" s="1151"/>
      <c r="AW21" s="1151"/>
      <c r="AX21" s="1151"/>
      <c r="AY21" s="1152"/>
      <c r="AZ21" s="401"/>
      <c r="BA21" s="401"/>
      <c r="BB21" s="401"/>
      <c r="BC21" s="401"/>
      <c r="BD21" s="401"/>
      <c r="BE21" s="218"/>
      <c r="BF21" s="218"/>
      <c r="BG21" s="218"/>
      <c r="BH21" s="218"/>
      <c r="BI21" s="218"/>
      <c r="BJ21" s="218"/>
      <c r="BK21" s="218"/>
      <c r="BL21" s="218"/>
      <c r="BM21" s="218"/>
      <c r="BN21" s="218"/>
      <c r="BO21" s="218"/>
      <c r="BP21" s="218"/>
      <c r="BQ21" s="226">
        <v>15</v>
      </c>
      <c r="BR21" s="227"/>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19"/>
    </row>
    <row r="22" spans="1:131" s="220" customFormat="1" ht="26.25" customHeight="1">
      <c r="A22" s="225">
        <v>16</v>
      </c>
      <c r="B22" s="1100"/>
      <c r="C22" s="1101"/>
      <c r="D22" s="1101"/>
      <c r="E22" s="1101"/>
      <c r="F22" s="1101"/>
      <c r="G22" s="1101"/>
      <c r="H22" s="1101"/>
      <c r="I22" s="1101"/>
      <c r="J22" s="1101"/>
      <c r="K22" s="1101"/>
      <c r="L22" s="1101"/>
      <c r="M22" s="1101"/>
      <c r="N22" s="1101"/>
      <c r="O22" s="1101"/>
      <c r="P22" s="1102"/>
      <c r="Q22" s="1148"/>
      <c r="R22" s="1149"/>
      <c r="S22" s="1149"/>
      <c r="T22" s="1149"/>
      <c r="U22" s="1149"/>
      <c r="V22" s="1149"/>
      <c r="W22" s="1149"/>
      <c r="X22" s="1149"/>
      <c r="Y22" s="1149"/>
      <c r="Z22" s="1149"/>
      <c r="AA22" s="1149"/>
      <c r="AB22" s="1149"/>
      <c r="AC22" s="1149"/>
      <c r="AD22" s="1149"/>
      <c r="AE22" s="1150"/>
      <c r="AF22" s="1106"/>
      <c r="AG22" s="1107"/>
      <c r="AH22" s="1107"/>
      <c r="AI22" s="1107"/>
      <c r="AJ22" s="1108"/>
      <c r="AK22" s="1144"/>
      <c r="AL22" s="1145"/>
      <c r="AM22" s="1145"/>
      <c r="AN22" s="1145"/>
      <c r="AO22" s="1145"/>
      <c r="AP22" s="1145"/>
      <c r="AQ22" s="1145"/>
      <c r="AR22" s="1145"/>
      <c r="AS22" s="1145"/>
      <c r="AT22" s="1145"/>
      <c r="AU22" s="1146"/>
      <c r="AV22" s="1146"/>
      <c r="AW22" s="1146"/>
      <c r="AX22" s="1146"/>
      <c r="AY22" s="1147"/>
      <c r="AZ22" s="1098" t="s">
        <v>238</v>
      </c>
      <c r="BA22" s="1098"/>
      <c r="BB22" s="1098"/>
      <c r="BC22" s="1098"/>
      <c r="BD22" s="1099"/>
      <c r="BE22" s="218"/>
      <c r="BF22" s="218"/>
      <c r="BG22" s="218"/>
      <c r="BH22" s="218"/>
      <c r="BI22" s="218"/>
      <c r="BJ22" s="218"/>
      <c r="BK22" s="218"/>
      <c r="BL22" s="218"/>
      <c r="BM22" s="218"/>
      <c r="BN22" s="218"/>
      <c r="BO22" s="218"/>
      <c r="BP22" s="218"/>
      <c r="BQ22" s="226">
        <v>16</v>
      </c>
      <c r="BR22" s="227"/>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19"/>
    </row>
    <row r="23" spans="1:131" s="220" customFormat="1" ht="26.25" customHeight="1" thickBot="1">
      <c r="A23" s="228" t="s">
        <v>239</v>
      </c>
      <c r="B23" s="1013" t="s">
        <v>240</v>
      </c>
      <c r="C23" s="1014"/>
      <c r="D23" s="1014"/>
      <c r="E23" s="1014"/>
      <c r="F23" s="1014"/>
      <c r="G23" s="1014"/>
      <c r="H23" s="1014"/>
      <c r="I23" s="1014"/>
      <c r="J23" s="1014"/>
      <c r="K23" s="1014"/>
      <c r="L23" s="1014"/>
      <c r="M23" s="1014"/>
      <c r="N23" s="1014"/>
      <c r="O23" s="1014"/>
      <c r="P23" s="1015"/>
      <c r="Q23" s="1135">
        <v>13890</v>
      </c>
      <c r="R23" s="1136"/>
      <c r="S23" s="1136"/>
      <c r="T23" s="1136"/>
      <c r="U23" s="1136"/>
      <c r="V23" s="1136">
        <v>13151</v>
      </c>
      <c r="W23" s="1136"/>
      <c r="X23" s="1136"/>
      <c r="Y23" s="1136"/>
      <c r="Z23" s="1136"/>
      <c r="AA23" s="1136">
        <v>739</v>
      </c>
      <c r="AB23" s="1136"/>
      <c r="AC23" s="1136"/>
      <c r="AD23" s="1136"/>
      <c r="AE23" s="1137"/>
      <c r="AF23" s="1138">
        <v>482</v>
      </c>
      <c r="AG23" s="1136"/>
      <c r="AH23" s="1136"/>
      <c r="AI23" s="1136"/>
      <c r="AJ23" s="1139"/>
      <c r="AK23" s="1140"/>
      <c r="AL23" s="1141"/>
      <c r="AM23" s="1141"/>
      <c r="AN23" s="1141"/>
      <c r="AO23" s="1141"/>
      <c r="AP23" s="1136">
        <v>6984</v>
      </c>
      <c r="AQ23" s="1136"/>
      <c r="AR23" s="1136"/>
      <c r="AS23" s="1136"/>
      <c r="AT23" s="1136"/>
      <c r="AU23" s="1142"/>
      <c r="AV23" s="1142"/>
      <c r="AW23" s="1142"/>
      <c r="AX23" s="1142"/>
      <c r="AY23" s="1143"/>
      <c r="AZ23" s="1132" t="s">
        <v>519</v>
      </c>
      <c r="BA23" s="1133"/>
      <c r="BB23" s="1133"/>
      <c r="BC23" s="1133"/>
      <c r="BD23" s="1134"/>
      <c r="BE23" s="218"/>
      <c r="BF23" s="218"/>
      <c r="BG23" s="218"/>
      <c r="BH23" s="218"/>
      <c r="BI23" s="218"/>
      <c r="BJ23" s="218"/>
      <c r="BK23" s="218"/>
      <c r="BL23" s="218"/>
      <c r="BM23" s="218"/>
      <c r="BN23" s="218"/>
      <c r="BO23" s="218"/>
      <c r="BP23" s="218"/>
      <c r="BQ23" s="226">
        <v>17</v>
      </c>
      <c r="BR23" s="227"/>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19"/>
    </row>
    <row r="24" spans="1:131" s="220" customFormat="1" ht="26.25" customHeight="1">
      <c r="A24" s="1131" t="s">
        <v>520</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401"/>
      <c r="BA24" s="401"/>
      <c r="BB24" s="401"/>
      <c r="BC24" s="401"/>
      <c r="BD24" s="401"/>
      <c r="BE24" s="218"/>
      <c r="BF24" s="218"/>
      <c r="BG24" s="218"/>
      <c r="BH24" s="218"/>
      <c r="BI24" s="218"/>
      <c r="BJ24" s="218"/>
      <c r="BK24" s="218"/>
      <c r="BL24" s="218"/>
      <c r="BM24" s="218"/>
      <c r="BN24" s="218"/>
      <c r="BO24" s="218"/>
      <c r="BP24" s="218"/>
      <c r="BQ24" s="226">
        <v>18</v>
      </c>
      <c r="BR24" s="227"/>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19"/>
    </row>
    <row r="25" spans="1:131" s="213" customFormat="1" ht="26.25" customHeight="1" thickBot="1">
      <c r="A25" s="1130" t="s">
        <v>241</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401"/>
      <c r="BK25" s="401"/>
      <c r="BL25" s="401"/>
      <c r="BM25" s="401"/>
      <c r="BN25" s="401"/>
      <c r="BO25" s="229"/>
      <c r="BP25" s="229"/>
      <c r="BQ25" s="226">
        <v>19</v>
      </c>
      <c r="BR25" s="227"/>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12"/>
    </row>
    <row r="26" spans="1:131" s="213" customFormat="1" ht="26.25" customHeight="1">
      <c r="A26" s="1064" t="s">
        <v>232</v>
      </c>
      <c r="B26" s="1065"/>
      <c r="C26" s="1065"/>
      <c r="D26" s="1065"/>
      <c r="E26" s="1065"/>
      <c r="F26" s="1065"/>
      <c r="G26" s="1065"/>
      <c r="H26" s="1065"/>
      <c r="I26" s="1065"/>
      <c r="J26" s="1065"/>
      <c r="K26" s="1065"/>
      <c r="L26" s="1065"/>
      <c r="M26" s="1065"/>
      <c r="N26" s="1065"/>
      <c r="O26" s="1065"/>
      <c r="P26" s="1066"/>
      <c r="Q26" s="1070" t="s">
        <v>521</v>
      </c>
      <c r="R26" s="1071"/>
      <c r="S26" s="1071"/>
      <c r="T26" s="1071"/>
      <c r="U26" s="1072"/>
      <c r="V26" s="1070" t="s">
        <v>522</v>
      </c>
      <c r="W26" s="1071"/>
      <c r="X26" s="1071"/>
      <c r="Y26" s="1071"/>
      <c r="Z26" s="1072"/>
      <c r="AA26" s="1070" t="s">
        <v>523</v>
      </c>
      <c r="AB26" s="1071"/>
      <c r="AC26" s="1071"/>
      <c r="AD26" s="1071"/>
      <c r="AE26" s="1071"/>
      <c r="AF26" s="1126" t="s">
        <v>524</v>
      </c>
      <c r="AG26" s="1077"/>
      <c r="AH26" s="1077"/>
      <c r="AI26" s="1077"/>
      <c r="AJ26" s="1127"/>
      <c r="AK26" s="1071" t="s">
        <v>525</v>
      </c>
      <c r="AL26" s="1071"/>
      <c r="AM26" s="1071"/>
      <c r="AN26" s="1071"/>
      <c r="AO26" s="1072"/>
      <c r="AP26" s="1070" t="s">
        <v>526</v>
      </c>
      <c r="AQ26" s="1071"/>
      <c r="AR26" s="1071"/>
      <c r="AS26" s="1071"/>
      <c r="AT26" s="1072"/>
      <c r="AU26" s="1070" t="s">
        <v>527</v>
      </c>
      <c r="AV26" s="1071"/>
      <c r="AW26" s="1071"/>
      <c r="AX26" s="1071"/>
      <c r="AY26" s="1072"/>
      <c r="AZ26" s="1070" t="s">
        <v>242</v>
      </c>
      <c r="BA26" s="1071"/>
      <c r="BB26" s="1071"/>
      <c r="BC26" s="1071"/>
      <c r="BD26" s="1072"/>
      <c r="BE26" s="1070" t="s">
        <v>235</v>
      </c>
      <c r="BF26" s="1071"/>
      <c r="BG26" s="1071"/>
      <c r="BH26" s="1071"/>
      <c r="BI26" s="1086"/>
      <c r="BJ26" s="401"/>
      <c r="BK26" s="401"/>
      <c r="BL26" s="401"/>
      <c r="BM26" s="401"/>
      <c r="BN26" s="401"/>
      <c r="BO26" s="229"/>
      <c r="BP26" s="229"/>
      <c r="BQ26" s="226">
        <v>20</v>
      </c>
      <c r="BR26" s="227"/>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12"/>
    </row>
    <row r="27" spans="1:131" s="213"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8"/>
      <c r="AG27" s="1080"/>
      <c r="AH27" s="1080"/>
      <c r="AI27" s="1080"/>
      <c r="AJ27" s="1129"/>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401"/>
      <c r="BK27" s="401"/>
      <c r="BL27" s="401"/>
      <c r="BM27" s="401"/>
      <c r="BN27" s="401"/>
      <c r="BO27" s="229"/>
      <c r="BP27" s="229"/>
      <c r="BQ27" s="226">
        <v>21</v>
      </c>
      <c r="BR27" s="227"/>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12"/>
    </row>
    <row r="28" spans="1:131" s="213" customFormat="1" ht="26.25" customHeight="1" thickTop="1">
      <c r="A28" s="230">
        <v>1</v>
      </c>
      <c r="B28" s="1117" t="s">
        <v>528</v>
      </c>
      <c r="C28" s="1118"/>
      <c r="D28" s="1118"/>
      <c r="E28" s="1118"/>
      <c r="F28" s="1118"/>
      <c r="G28" s="1118"/>
      <c r="H28" s="1118"/>
      <c r="I28" s="1118"/>
      <c r="J28" s="1118"/>
      <c r="K28" s="1118"/>
      <c r="L28" s="1118"/>
      <c r="M28" s="1118"/>
      <c r="N28" s="1118"/>
      <c r="O28" s="1118"/>
      <c r="P28" s="1119"/>
      <c r="Q28" s="1120">
        <v>2107</v>
      </c>
      <c r="R28" s="1121"/>
      <c r="S28" s="1121"/>
      <c r="T28" s="1121"/>
      <c r="U28" s="1121"/>
      <c r="V28" s="1121">
        <v>1931</v>
      </c>
      <c r="W28" s="1121"/>
      <c r="X28" s="1121"/>
      <c r="Y28" s="1121"/>
      <c r="Z28" s="1121"/>
      <c r="AA28" s="1121">
        <v>176</v>
      </c>
      <c r="AB28" s="1121"/>
      <c r="AC28" s="1121"/>
      <c r="AD28" s="1121"/>
      <c r="AE28" s="1122"/>
      <c r="AF28" s="1123">
        <v>176</v>
      </c>
      <c r="AG28" s="1121"/>
      <c r="AH28" s="1121"/>
      <c r="AI28" s="1121"/>
      <c r="AJ28" s="1124"/>
      <c r="AK28" s="1125">
        <v>184</v>
      </c>
      <c r="AL28" s="1115"/>
      <c r="AM28" s="1115"/>
      <c r="AN28" s="1115"/>
      <c r="AO28" s="1115"/>
      <c r="AP28" s="1115" t="s">
        <v>514</v>
      </c>
      <c r="AQ28" s="1115"/>
      <c r="AR28" s="1115"/>
      <c r="AS28" s="1115"/>
      <c r="AT28" s="1115"/>
      <c r="AU28" s="1115" t="s">
        <v>514</v>
      </c>
      <c r="AV28" s="1115"/>
      <c r="AW28" s="1115"/>
      <c r="AX28" s="1115"/>
      <c r="AY28" s="1115"/>
      <c r="AZ28" s="1116" t="s">
        <v>514</v>
      </c>
      <c r="BA28" s="1116"/>
      <c r="BB28" s="1116"/>
      <c r="BC28" s="1116"/>
      <c r="BD28" s="1116"/>
      <c r="BE28" s="1296"/>
      <c r="BF28" s="1055"/>
      <c r="BG28" s="1055"/>
      <c r="BH28" s="1055"/>
      <c r="BI28" s="1297"/>
      <c r="BJ28" s="401"/>
      <c r="BK28" s="401"/>
      <c r="BL28" s="401"/>
      <c r="BM28" s="401"/>
      <c r="BN28" s="401"/>
      <c r="BO28" s="229"/>
      <c r="BP28" s="229"/>
      <c r="BQ28" s="226">
        <v>22</v>
      </c>
      <c r="BR28" s="227"/>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12"/>
    </row>
    <row r="29" spans="1:131" s="213" customFormat="1" ht="26.25" customHeight="1">
      <c r="A29" s="230">
        <v>2</v>
      </c>
      <c r="B29" s="1100" t="s">
        <v>529</v>
      </c>
      <c r="C29" s="1101"/>
      <c r="D29" s="1101"/>
      <c r="E29" s="1101"/>
      <c r="F29" s="1101"/>
      <c r="G29" s="1101"/>
      <c r="H29" s="1101"/>
      <c r="I29" s="1101"/>
      <c r="J29" s="1101"/>
      <c r="K29" s="1101"/>
      <c r="L29" s="1101"/>
      <c r="M29" s="1101"/>
      <c r="N29" s="1101"/>
      <c r="O29" s="1101"/>
      <c r="P29" s="1102"/>
      <c r="Q29" s="1112">
        <v>1302</v>
      </c>
      <c r="R29" s="1113"/>
      <c r="S29" s="1113"/>
      <c r="T29" s="1113"/>
      <c r="U29" s="1113"/>
      <c r="V29" s="1113">
        <v>1264</v>
      </c>
      <c r="W29" s="1113"/>
      <c r="X29" s="1113"/>
      <c r="Y29" s="1113"/>
      <c r="Z29" s="1113"/>
      <c r="AA29" s="1113">
        <v>38</v>
      </c>
      <c r="AB29" s="1113"/>
      <c r="AC29" s="1113"/>
      <c r="AD29" s="1113"/>
      <c r="AE29" s="1114"/>
      <c r="AF29" s="1106">
        <v>38</v>
      </c>
      <c r="AG29" s="1107"/>
      <c r="AH29" s="1107"/>
      <c r="AI29" s="1107"/>
      <c r="AJ29" s="1108"/>
      <c r="AK29" s="1049">
        <v>193</v>
      </c>
      <c r="AL29" s="1040"/>
      <c r="AM29" s="1040"/>
      <c r="AN29" s="1040"/>
      <c r="AO29" s="1040"/>
      <c r="AP29" s="1040" t="s">
        <v>514</v>
      </c>
      <c r="AQ29" s="1040"/>
      <c r="AR29" s="1040"/>
      <c r="AS29" s="1040"/>
      <c r="AT29" s="1040"/>
      <c r="AU29" s="1040" t="s">
        <v>514</v>
      </c>
      <c r="AV29" s="1040"/>
      <c r="AW29" s="1040"/>
      <c r="AX29" s="1040"/>
      <c r="AY29" s="1040"/>
      <c r="AZ29" s="1111" t="s">
        <v>514</v>
      </c>
      <c r="BA29" s="1111"/>
      <c r="BB29" s="1111"/>
      <c r="BC29" s="1111"/>
      <c r="BD29" s="1111"/>
      <c r="BE29" s="1298"/>
      <c r="BF29" s="1044"/>
      <c r="BG29" s="1044"/>
      <c r="BH29" s="1044"/>
      <c r="BI29" s="1299"/>
      <c r="BJ29" s="401"/>
      <c r="BK29" s="401"/>
      <c r="BL29" s="401"/>
      <c r="BM29" s="401"/>
      <c r="BN29" s="401"/>
      <c r="BO29" s="229"/>
      <c r="BP29" s="229"/>
      <c r="BQ29" s="226">
        <v>23</v>
      </c>
      <c r="BR29" s="227"/>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12"/>
    </row>
    <row r="30" spans="1:131" s="213" customFormat="1" ht="26.25" customHeight="1">
      <c r="A30" s="230">
        <v>3</v>
      </c>
      <c r="B30" s="1100" t="s">
        <v>530</v>
      </c>
      <c r="C30" s="1101"/>
      <c r="D30" s="1101"/>
      <c r="E30" s="1101"/>
      <c r="F30" s="1101"/>
      <c r="G30" s="1101"/>
      <c r="H30" s="1101"/>
      <c r="I30" s="1101"/>
      <c r="J30" s="1101"/>
      <c r="K30" s="1101"/>
      <c r="L30" s="1101"/>
      <c r="M30" s="1101"/>
      <c r="N30" s="1101"/>
      <c r="O30" s="1101"/>
      <c r="P30" s="1102"/>
      <c r="Q30" s="1112">
        <v>143</v>
      </c>
      <c r="R30" s="1113"/>
      <c r="S30" s="1113"/>
      <c r="T30" s="1113"/>
      <c r="U30" s="1113"/>
      <c r="V30" s="1113">
        <v>141</v>
      </c>
      <c r="W30" s="1113"/>
      <c r="X30" s="1113"/>
      <c r="Y30" s="1113"/>
      <c r="Z30" s="1113"/>
      <c r="AA30" s="1113">
        <v>2</v>
      </c>
      <c r="AB30" s="1113"/>
      <c r="AC30" s="1113"/>
      <c r="AD30" s="1113"/>
      <c r="AE30" s="1114"/>
      <c r="AF30" s="1106">
        <v>2</v>
      </c>
      <c r="AG30" s="1107"/>
      <c r="AH30" s="1107"/>
      <c r="AI30" s="1107"/>
      <c r="AJ30" s="1108"/>
      <c r="AK30" s="1049">
        <v>45</v>
      </c>
      <c r="AL30" s="1040"/>
      <c r="AM30" s="1040"/>
      <c r="AN30" s="1040"/>
      <c r="AO30" s="1040"/>
      <c r="AP30" s="1040" t="s">
        <v>514</v>
      </c>
      <c r="AQ30" s="1040"/>
      <c r="AR30" s="1040"/>
      <c r="AS30" s="1040"/>
      <c r="AT30" s="1040"/>
      <c r="AU30" s="1040" t="s">
        <v>514</v>
      </c>
      <c r="AV30" s="1040"/>
      <c r="AW30" s="1040"/>
      <c r="AX30" s="1040"/>
      <c r="AY30" s="1040"/>
      <c r="AZ30" s="1111" t="s">
        <v>514</v>
      </c>
      <c r="BA30" s="1111"/>
      <c r="BB30" s="1111"/>
      <c r="BC30" s="1111"/>
      <c r="BD30" s="1111"/>
      <c r="BE30" s="1298"/>
      <c r="BF30" s="1044"/>
      <c r="BG30" s="1044"/>
      <c r="BH30" s="1044"/>
      <c r="BI30" s="1299"/>
      <c r="BJ30" s="401"/>
      <c r="BK30" s="401"/>
      <c r="BL30" s="401"/>
      <c r="BM30" s="401"/>
      <c r="BN30" s="401"/>
      <c r="BO30" s="229"/>
      <c r="BP30" s="229"/>
      <c r="BQ30" s="226">
        <v>24</v>
      </c>
      <c r="BR30" s="227"/>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12"/>
    </row>
    <row r="31" spans="1:131" s="213" customFormat="1" ht="26.25" customHeight="1">
      <c r="A31" s="230">
        <v>4</v>
      </c>
      <c r="B31" s="1100" t="s">
        <v>531</v>
      </c>
      <c r="C31" s="1101"/>
      <c r="D31" s="1101"/>
      <c r="E31" s="1101"/>
      <c r="F31" s="1101"/>
      <c r="G31" s="1101"/>
      <c r="H31" s="1101"/>
      <c r="I31" s="1101"/>
      <c r="J31" s="1101"/>
      <c r="K31" s="1101"/>
      <c r="L31" s="1101"/>
      <c r="M31" s="1101"/>
      <c r="N31" s="1101"/>
      <c r="O31" s="1101"/>
      <c r="P31" s="1102"/>
      <c r="Q31" s="1112">
        <v>322</v>
      </c>
      <c r="R31" s="1113"/>
      <c r="S31" s="1113"/>
      <c r="T31" s="1113"/>
      <c r="U31" s="1113"/>
      <c r="V31" s="1113">
        <v>247</v>
      </c>
      <c r="W31" s="1113"/>
      <c r="X31" s="1113"/>
      <c r="Y31" s="1113"/>
      <c r="Z31" s="1113"/>
      <c r="AA31" s="1113">
        <v>75</v>
      </c>
      <c r="AB31" s="1113"/>
      <c r="AC31" s="1113"/>
      <c r="AD31" s="1113"/>
      <c r="AE31" s="1114"/>
      <c r="AF31" s="1106">
        <v>576</v>
      </c>
      <c r="AG31" s="1107"/>
      <c r="AH31" s="1107"/>
      <c r="AI31" s="1107"/>
      <c r="AJ31" s="1108"/>
      <c r="AK31" s="1049">
        <v>8</v>
      </c>
      <c r="AL31" s="1040"/>
      <c r="AM31" s="1040"/>
      <c r="AN31" s="1040"/>
      <c r="AO31" s="1040"/>
      <c r="AP31" s="1040">
        <v>491</v>
      </c>
      <c r="AQ31" s="1040"/>
      <c r="AR31" s="1040"/>
      <c r="AS31" s="1040"/>
      <c r="AT31" s="1040"/>
      <c r="AU31" s="1040">
        <v>17</v>
      </c>
      <c r="AV31" s="1040"/>
      <c r="AW31" s="1040"/>
      <c r="AX31" s="1040"/>
      <c r="AY31" s="1040"/>
      <c r="AZ31" s="1111" t="s">
        <v>514</v>
      </c>
      <c r="BA31" s="1111"/>
      <c r="BB31" s="1111"/>
      <c r="BC31" s="1111"/>
      <c r="BD31" s="1111"/>
      <c r="BE31" s="1095" t="s">
        <v>532</v>
      </c>
      <c r="BF31" s="1095"/>
      <c r="BG31" s="1095"/>
      <c r="BH31" s="1095"/>
      <c r="BI31" s="1096"/>
      <c r="BJ31" s="401"/>
      <c r="BK31" s="401"/>
      <c r="BL31" s="401"/>
      <c r="BM31" s="401"/>
      <c r="BN31" s="401"/>
      <c r="BO31" s="229"/>
      <c r="BP31" s="229"/>
      <c r="BQ31" s="226">
        <v>25</v>
      </c>
      <c r="BR31" s="227"/>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12"/>
    </row>
    <row r="32" spans="1:131" s="213" customFormat="1" ht="26.25" customHeight="1">
      <c r="A32" s="230">
        <v>5</v>
      </c>
      <c r="B32" s="1100" t="s">
        <v>533</v>
      </c>
      <c r="C32" s="1101"/>
      <c r="D32" s="1101"/>
      <c r="E32" s="1101"/>
      <c r="F32" s="1101"/>
      <c r="G32" s="1101"/>
      <c r="H32" s="1101"/>
      <c r="I32" s="1101"/>
      <c r="J32" s="1101"/>
      <c r="K32" s="1101"/>
      <c r="L32" s="1101"/>
      <c r="M32" s="1101"/>
      <c r="N32" s="1101"/>
      <c r="O32" s="1101"/>
      <c r="P32" s="1102"/>
      <c r="Q32" s="1112">
        <v>270</v>
      </c>
      <c r="R32" s="1113"/>
      <c r="S32" s="1113"/>
      <c r="T32" s="1113"/>
      <c r="U32" s="1113"/>
      <c r="V32" s="1113">
        <v>189</v>
      </c>
      <c r="W32" s="1113"/>
      <c r="X32" s="1113"/>
      <c r="Y32" s="1113"/>
      <c r="Z32" s="1113"/>
      <c r="AA32" s="1113">
        <v>81</v>
      </c>
      <c r="AB32" s="1113"/>
      <c r="AC32" s="1113"/>
      <c r="AD32" s="1113"/>
      <c r="AE32" s="1114"/>
      <c r="AF32" s="1106">
        <v>797</v>
      </c>
      <c r="AG32" s="1107"/>
      <c r="AH32" s="1107"/>
      <c r="AI32" s="1107"/>
      <c r="AJ32" s="1108"/>
      <c r="AK32" s="1049">
        <v>34</v>
      </c>
      <c r="AL32" s="1040"/>
      <c r="AM32" s="1040"/>
      <c r="AN32" s="1040"/>
      <c r="AO32" s="1040"/>
      <c r="AP32" s="1040">
        <v>1040</v>
      </c>
      <c r="AQ32" s="1040"/>
      <c r="AR32" s="1040"/>
      <c r="AS32" s="1040"/>
      <c r="AT32" s="1040"/>
      <c r="AU32" s="1111" t="s">
        <v>514</v>
      </c>
      <c r="AV32" s="1111"/>
      <c r="AW32" s="1111"/>
      <c r="AX32" s="1111"/>
      <c r="AY32" s="1111"/>
      <c r="AZ32" s="1111" t="s">
        <v>514</v>
      </c>
      <c r="BA32" s="1111"/>
      <c r="BB32" s="1111"/>
      <c r="BC32" s="1111"/>
      <c r="BD32" s="1111"/>
      <c r="BE32" s="1095" t="s">
        <v>532</v>
      </c>
      <c r="BF32" s="1095"/>
      <c r="BG32" s="1095"/>
      <c r="BH32" s="1095"/>
      <c r="BI32" s="1096"/>
      <c r="BJ32" s="401"/>
      <c r="BK32" s="401"/>
      <c r="BL32" s="401"/>
      <c r="BM32" s="401"/>
      <c r="BN32" s="401"/>
      <c r="BO32" s="229"/>
      <c r="BP32" s="229"/>
      <c r="BQ32" s="226">
        <v>26</v>
      </c>
      <c r="BR32" s="227"/>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12"/>
    </row>
    <row r="33" spans="1:131" s="213" customFormat="1" ht="26.25" customHeight="1">
      <c r="A33" s="230">
        <v>6</v>
      </c>
      <c r="B33" s="1100" t="s">
        <v>534</v>
      </c>
      <c r="C33" s="1101"/>
      <c r="D33" s="1101"/>
      <c r="E33" s="1101"/>
      <c r="F33" s="1101"/>
      <c r="G33" s="1101"/>
      <c r="H33" s="1101"/>
      <c r="I33" s="1101"/>
      <c r="J33" s="1101"/>
      <c r="K33" s="1101"/>
      <c r="L33" s="1101"/>
      <c r="M33" s="1101"/>
      <c r="N33" s="1101"/>
      <c r="O33" s="1101"/>
      <c r="P33" s="1102"/>
      <c r="Q33" s="1112">
        <v>700</v>
      </c>
      <c r="R33" s="1113"/>
      <c r="S33" s="1113"/>
      <c r="T33" s="1113"/>
      <c r="U33" s="1113"/>
      <c r="V33" s="1113">
        <v>671</v>
      </c>
      <c r="W33" s="1113"/>
      <c r="X33" s="1113"/>
      <c r="Y33" s="1113"/>
      <c r="Z33" s="1113"/>
      <c r="AA33" s="1113">
        <v>29</v>
      </c>
      <c r="AB33" s="1113"/>
      <c r="AC33" s="1113"/>
      <c r="AD33" s="1113"/>
      <c r="AE33" s="1114"/>
      <c r="AF33" s="1106">
        <v>29</v>
      </c>
      <c r="AG33" s="1107"/>
      <c r="AH33" s="1107"/>
      <c r="AI33" s="1107"/>
      <c r="AJ33" s="1108"/>
      <c r="AK33" s="1049">
        <v>315</v>
      </c>
      <c r="AL33" s="1040"/>
      <c r="AM33" s="1040"/>
      <c r="AN33" s="1040"/>
      <c r="AO33" s="1040"/>
      <c r="AP33" s="1040">
        <v>3476</v>
      </c>
      <c r="AQ33" s="1040"/>
      <c r="AR33" s="1040"/>
      <c r="AS33" s="1040"/>
      <c r="AT33" s="1040"/>
      <c r="AU33" s="1040">
        <v>2698</v>
      </c>
      <c r="AV33" s="1040"/>
      <c r="AW33" s="1040"/>
      <c r="AX33" s="1040"/>
      <c r="AY33" s="1040"/>
      <c r="AZ33" s="1111" t="s">
        <v>514</v>
      </c>
      <c r="BA33" s="1111"/>
      <c r="BB33" s="1111"/>
      <c r="BC33" s="1111"/>
      <c r="BD33" s="1111"/>
      <c r="BE33" s="1095" t="s">
        <v>535</v>
      </c>
      <c r="BF33" s="1095"/>
      <c r="BG33" s="1095"/>
      <c r="BH33" s="1095"/>
      <c r="BI33" s="1096"/>
      <c r="BJ33" s="401"/>
      <c r="BK33" s="401"/>
      <c r="BL33" s="401"/>
      <c r="BM33" s="401"/>
      <c r="BN33" s="401"/>
      <c r="BO33" s="229"/>
      <c r="BP33" s="229"/>
      <c r="BQ33" s="226">
        <v>27</v>
      </c>
      <c r="BR33" s="227"/>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12"/>
    </row>
    <row r="34" spans="1:131" s="213" customFormat="1" ht="26.25" customHeight="1">
      <c r="A34" s="230">
        <v>7</v>
      </c>
      <c r="B34" s="1100" t="s">
        <v>536</v>
      </c>
      <c r="C34" s="1101"/>
      <c r="D34" s="1101"/>
      <c r="E34" s="1101"/>
      <c r="F34" s="1101"/>
      <c r="G34" s="1101"/>
      <c r="H34" s="1101"/>
      <c r="I34" s="1101"/>
      <c r="J34" s="1101"/>
      <c r="K34" s="1101"/>
      <c r="L34" s="1101"/>
      <c r="M34" s="1101"/>
      <c r="N34" s="1101"/>
      <c r="O34" s="1101"/>
      <c r="P34" s="1102"/>
      <c r="Q34" s="1112">
        <v>185</v>
      </c>
      <c r="R34" s="1113"/>
      <c r="S34" s="1113"/>
      <c r="T34" s="1113"/>
      <c r="U34" s="1113"/>
      <c r="V34" s="1113">
        <v>182</v>
      </c>
      <c r="W34" s="1113"/>
      <c r="X34" s="1113"/>
      <c r="Y34" s="1113"/>
      <c r="Z34" s="1113"/>
      <c r="AA34" s="1113">
        <v>3</v>
      </c>
      <c r="AB34" s="1113"/>
      <c r="AC34" s="1113"/>
      <c r="AD34" s="1113"/>
      <c r="AE34" s="1114"/>
      <c r="AF34" s="1106">
        <v>3</v>
      </c>
      <c r="AG34" s="1107"/>
      <c r="AH34" s="1107"/>
      <c r="AI34" s="1107"/>
      <c r="AJ34" s="1108"/>
      <c r="AK34" s="1049">
        <v>147</v>
      </c>
      <c r="AL34" s="1040"/>
      <c r="AM34" s="1040"/>
      <c r="AN34" s="1040"/>
      <c r="AO34" s="1040"/>
      <c r="AP34" s="1040">
        <v>1170</v>
      </c>
      <c r="AQ34" s="1040"/>
      <c r="AR34" s="1040"/>
      <c r="AS34" s="1040"/>
      <c r="AT34" s="1040"/>
      <c r="AU34" s="1040">
        <v>1132</v>
      </c>
      <c r="AV34" s="1040"/>
      <c r="AW34" s="1040"/>
      <c r="AX34" s="1040"/>
      <c r="AY34" s="1040"/>
      <c r="AZ34" s="1111" t="s">
        <v>514</v>
      </c>
      <c r="BA34" s="1111"/>
      <c r="BB34" s="1111"/>
      <c r="BC34" s="1111"/>
      <c r="BD34" s="1111"/>
      <c r="BE34" s="1095" t="s">
        <v>535</v>
      </c>
      <c r="BF34" s="1095"/>
      <c r="BG34" s="1095"/>
      <c r="BH34" s="1095"/>
      <c r="BI34" s="1096"/>
      <c r="BJ34" s="401"/>
      <c r="BK34" s="401"/>
      <c r="BL34" s="401"/>
      <c r="BM34" s="401"/>
      <c r="BN34" s="401"/>
      <c r="BO34" s="229"/>
      <c r="BP34" s="229"/>
      <c r="BQ34" s="226">
        <v>28</v>
      </c>
      <c r="BR34" s="227"/>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12"/>
    </row>
    <row r="35" spans="1:131" s="213" customFormat="1" ht="26.25" customHeight="1">
      <c r="A35" s="230">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401"/>
      <c r="BK35" s="401"/>
      <c r="BL35" s="401"/>
      <c r="BM35" s="401"/>
      <c r="BN35" s="401"/>
      <c r="BO35" s="229"/>
      <c r="BP35" s="229"/>
      <c r="BQ35" s="226">
        <v>29</v>
      </c>
      <c r="BR35" s="227"/>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12"/>
    </row>
    <row r="36" spans="1:131" s="213" customFormat="1" ht="26.25" customHeight="1">
      <c r="A36" s="230">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401"/>
      <c r="BK36" s="401"/>
      <c r="BL36" s="401"/>
      <c r="BM36" s="401"/>
      <c r="BN36" s="401"/>
      <c r="BO36" s="229"/>
      <c r="BP36" s="229"/>
      <c r="BQ36" s="226">
        <v>30</v>
      </c>
      <c r="BR36" s="227"/>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12"/>
    </row>
    <row r="37" spans="1:131" s="213" customFormat="1" ht="26.25" customHeight="1">
      <c r="A37" s="230">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401"/>
      <c r="BK37" s="401"/>
      <c r="BL37" s="401"/>
      <c r="BM37" s="401"/>
      <c r="BN37" s="401"/>
      <c r="BO37" s="229"/>
      <c r="BP37" s="229"/>
      <c r="BQ37" s="226">
        <v>31</v>
      </c>
      <c r="BR37" s="227"/>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12"/>
    </row>
    <row r="38" spans="1:131" s="213" customFormat="1" ht="26.25" customHeight="1">
      <c r="A38" s="230">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401"/>
      <c r="BK38" s="401"/>
      <c r="BL38" s="401"/>
      <c r="BM38" s="401"/>
      <c r="BN38" s="401"/>
      <c r="BO38" s="229"/>
      <c r="BP38" s="229"/>
      <c r="BQ38" s="226">
        <v>32</v>
      </c>
      <c r="BR38" s="227"/>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12"/>
    </row>
    <row r="39" spans="1:131" s="213" customFormat="1" ht="26.25" customHeight="1">
      <c r="A39" s="230">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401"/>
      <c r="BK39" s="401"/>
      <c r="BL39" s="401"/>
      <c r="BM39" s="401"/>
      <c r="BN39" s="401"/>
      <c r="BO39" s="229"/>
      <c r="BP39" s="229"/>
      <c r="BQ39" s="226">
        <v>33</v>
      </c>
      <c r="BR39" s="227"/>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12"/>
    </row>
    <row r="40" spans="1:131" s="213" customFormat="1" ht="26.25" customHeight="1">
      <c r="A40" s="225">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401"/>
      <c r="BK40" s="401"/>
      <c r="BL40" s="401"/>
      <c r="BM40" s="401"/>
      <c r="BN40" s="401"/>
      <c r="BO40" s="229"/>
      <c r="BP40" s="229"/>
      <c r="BQ40" s="226">
        <v>34</v>
      </c>
      <c r="BR40" s="227"/>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12"/>
    </row>
    <row r="41" spans="1:131" s="213" customFormat="1" ht="26.25" customHeight="1">
      <c r="A41" s="225">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401"/>
      <c r="BK41" s="401"/>
      <c r="BL41" s="401"/>
      <c r="BM41" s="401"/>
      <c r="BN41" s="401"/>
      <c r="BO41" s="229"/>
      <c r="BP41" s="229"/>
      <c r="BQ41" s="226">
        <v>35</v>
      </c>
      <c r="BR41" s="227"/>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12"/>
    </row>
    <row r="42" spans="1:131" s="213" customFormat="1" ht="26.25" customHeight="1">
      <c r="A42" s="225">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401"/>
      <c r="BK42" s="401"/>
      <c r="BL42" s="401"/>
      <c r="BM42" s="401"/>
      <c r="BN42" s="401"/>
      <c r="BO42" s="229"/>
      <c r="BP42" s="229"/>
      <c r="BQ42" s="226">
        <v>36</v>
      </c>
      <c r="BR42" s="227"/>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12"/>
    </row>
    <row r="43" spans="1:131" s="213" customFormat="1" ht="26.25" customHeight="1">
      <c r="A43" s="225">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401"/>
      <c r="BK43" s="401"/>
      <c r="BL43" s="401"/>
      <c r="BM43" s="401"/>
      <c r="BN43" s="401"/>
      <c r="BO43" s="229"/>
      <c r="BP43" s="229"/>
      <c r="BQ43" s="226">
        <v>37</v>
      </c>
      <c r="BR43" s="227"/>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12"/>
    </row>
    <row r="44" spans="1:131" s="213" customFormat="1" ht="26.25" customHeight="1">
      <c r="A44" s="225">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401"/>
      <c r="BK44" s="401"/>
      <c r="BL44" s="401"/>
      <c r="BM44" s="401"/>
      <c r="BN44" s="401"/>
      <c r="BO44" s="229"/>
      <c r="BP44" s="229"/>
      <c r="BQ44" s="226">
        <v>38</v>
      </c>
      <c r="BR44" s="227"/>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12"/>
    </row>
    <row r="45" spans="1:131" s="213" customFormat="1" ht="26.25" customHeight="1">
      <c r="A45" s="225">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401"/>
      <c r="BK45" s="401"/>
      <c r="BL45" s="401"/>
      <c r="BM45" s="401"/>
      <c r="BN45" s="401"/>
      <c r="BO45" s="229"/>
      <c r="BP45" s="229"/>
      <c r="BQ45" s="226">
        <v>39</v>
      </c>
      <c r="BR45" s="227"/>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12"/>
    </row>
    <row r="46" spans="1:131" s="213" customFormat="1" ht="26.25" customHeight="1">
      <c r="A46" s="225">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401"/>
      <c r="BK46" s="401"/>
      <c r="BL46" s="401"/>
      <c r="BM46" s="401"/>
      <c r="BN46" s="401"/>
      <c r="BO46" s="229"/>
      <c r="BP46" s="229"/>
      <c r="BQ46" s="226">
        <v>40</v>
      </c>
      <c r="BR46" s="227"/>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12"/>
    </row>
    <row r="47" spans="1:131" s="213" customFormat="1" ht="26.25" customHeight="1">
      <c r="A47" s="225">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401"/>
      <c r="BK47" s="401"/>
      <c r="BL47" s="401"/>
      <c r="BM47" s="401"/>
      <c r="BN47" s="401"/>
      <c r="BO47" s="229"/>
      <c r="BP47" s="229"/>
      <c r="BQ47" s="226">
        <v>41</v>
      </c>
      <c r="BR47" s="227"/>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12"/>
    </row>
    <row r="48" spans="1:131" s="213" customFormat="1" ht="26.25" customHeight="1">
      <c r="A48" s="225">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401"/>
      <c r="BK48" s="401"/>
      <c r="BL48" s="401"/>
      <c r="BM48" s="401"/>
      <c r="BN48" s="401"/>
      <c r="BO48" s="229"/>
      <c r="BP48" s="229"/>
      <c r="BQ48" s="226">
        <v>42</v>
      </c>
      <c r="BR48" s="227"/>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12"/>
    </row>
    <row r="49" spans="1:131" s="213" customFormat="1" ht="26.25" customHeight="1">
      <c r="A49" s="225">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401"/>
      <c r="BK49" s="401"/>
      <c r="BL49" s="401"/>
      <c r="BM49" s="401"/>
      <c r="BN49" s="401"/>
      <c r="BO49" s="229"/>
      <c r="BP49" s="229"/>
      <c r="BQ49" s="226">
        <v>43</v>
      </c>
      <c r="BR49" s="227"/>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12"/>
    </row>
    <row r="50" spans="1:131" s="213" customFormat="1" ht="26.25" customHeight="1">
      <c r="A50" s="225">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401"/>
      <c r="BK50" s="401"/>
      <c r="BL50" s="401"/>
      <c r="BM50" s="401"/>
      <c r="BN50" s="401"/>
      <c r="BO50" s="229"/>
      <c r="BP50" s="229"/>
      <c r="BQ50" s="226">
        <v>44</v>
      </c>
      <c r="BR50" s="227"/>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12"/>
    </row>
    <row r="51" spans="1:131" s="213" customFormat="1" ht="26.25" customHeight="1">
      <c r="A51" s="225">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401"/>
      <c r="BK51" s="401"/>
      <c r="BL51" s="401"/>
      <c r="BM51" s="401"/>
      <c r="BN51" s="401"/>
      <c r="BO51" s="229"/>
      <c r="BP51" s="229"/>
      <c r="BQ51" s="226">
        <v>45</v>
      </c>
      <c r="BR51" s="227"/>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12"/>
    </row>
    <row r="52" spans="1:131" s="213" customFormat="1" ht="26.25" customHeight="1">
      <c r="A52" s="225">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401"/>
      <c r="BK52" s="401"/>
      <c r="BL52" s="401"/>
      <c r="BM52" s="401"/>
      <c r="BN52" s="401"/>
      <c r="BO52" s="229"/>
      <c r="BP52" s="229"/>
      <c r="BQ52" s="226">
        <v>46</v>
      </c>
      <c r="BR52" s="227"/>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12"/>
    </row>
    <row r="53" spans="1:131" s="213" customFormat="1" ht="26.25" customHeight="1">
      <c r="A53" s="225">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401"/>
      <c r="BK53" s="401"/>
      <c r="BL53" s="401"/>
      <c r="BM53" s="401"/>
      <c r="BN53" s="401"/>
      <c r="BO53" s="229"/>
      <c r="BP53" s="229"/>
      <c r="BQ53" s="226">
        <v>47</v>
      </c>
      <c r="BR53" s="227"/>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12"/>
    </row>
    <row r="54" spans="1:131" s="213" customFormat="1" ht="26.25" customHeight="1">
      <c r="A54" s="225">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401"/>
      <c r="BK54" s="401"/>
      <c r="BL54" s="401"/>
      <c r="BM54" s="401"/>
      <c r="BN54" s="401"/>
      <c r="BO54" s="229"/>
      <c r="BP54" s="229"/>
      <c r="BQ54" s="226">
        <v>48</v>
      </c>
      <c r="BR54" s="227"/>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12"/>
    </row>
    <row r="55" spans="1:131" s="213" customFormat="1" ht="26.25" customHeight="1">
      <c r="A55" s="225">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401"/>
      <c r="BK55" s="401"/>
      <c r="BL55" s="401"/>
      <c r="BM55" s="401"/>
      <c r="BN55" s="401"/>
      <c r="BO55" s="229"/>
      <c r="BP55" s="229"/>
      <c r="BQ55" s="226">
        <v>49</v>
      </c>
      <c r="BR55" s="227"/>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12"/>
    </row>
    <row r="56" spans="1:131" s="213" customFormat="1" ht="26.25" customHeight="1">
      <c r="A56" s="225">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401"/>
      <c r="BK56" s="401"/>
      <c r="BL56" s="401"/>
      <c r="BM56" s="401"/>
      <c r="BN56" s="401"/>
      <c r="BO56" s="229"/>
      <c r="BP56" s="229"/>
      <c r="BQ56" s="226">
        <v>50</v>
      </c>
      <c r="BR56" s="227"/>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12"/>
    </row>
    <row r="57" spans="1:131" s="213" customFormat="1" ht="26.25" customHeight="1">
      <c r="A57" s="225">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401"/>
      <c r="BK57" s="401"/>
      <c r="BL57" s="401"/>
      <c r="BM57" s="401"/>
      <c r="BN57" s="401"/>
      <c r="BO57" s="229"/>
      <c r="BP57" s="229"/>
      <c r="BQ57" s="226">
        <v>51</v>
      </c>
      <c r="BR57" s="227"/>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12"/>
    </row>
    <row r="58" spans="1:131" s="213" customFormat="1" ht="26.25" customHeight="1">
      <c r="A58" s="225">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401"/>
      <c r="BK58" s="401"/>
      <c r="BL58" s="401"/>
      <c r="BM58" s="401"/>
      <c r="BN58" s="401"/>
      <c r="BO58" s="229"/>
      <c r="BP58" s="229"/>
      <c r="BQ58" s="226">
        <v>52</v>
      </c>
      <c r="BR58" s="227"/>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12"/>
    </row>
    <row r="59" spans="1:131" s="213" customFormat="1" ht="26.25" customHeight="1">
      <c r="A59" s="225">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401"/>
      <c r="BK59" s="401"/>
      <c r="BL59" s="401"/>
      <c r="BM59" s="401"/>
      <c r="BN59" s="401"/>
      <c r="BO59" s="229"/>
      <c r="BP59" s="229"/>
      <c r="BQ59" s="226">
        <v>53</v>
      </c>
      <c r="BR59" s="227"/>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12"/>
    </row>
    <row r="60" spans="1:131" s="213" customFormat="1" ht="26.25" customHeight="1">
      <c r="A60" s="225">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401"/>
      <c r="BK60" s="401"/>
      <c r="BL60" s="401"/>
      <c r="BM60" s="401"/>
      <c r="BN60" s="401"/>
      <c r="BO60" s="229"/>
      <c r="BP60" s="229"/>
      <c r="BQ60" s="226">
        <v>54</v>
      </c>
      <c r="BR60" s="227"/>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12"/>
    </row>
    <row r="61" spans="1:131" s="213" customFormat="1" ht="26.25" customHeight="1" thickBot="1">
      <c r="A61" s="225">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401"/>
      <c r="BK61" s="401"/>
      <c r="BL61" s="401"/>
      <c r="BM61" s="401"/>
      <c r="BN61" s="401"/>
      <c r="BO61" s="229"/>
      <c r="BP61" s="229"/>
      <c r="BQ61" s="226">
        <v>55</v>
      </c>
      <c r="BR61" s="227"/>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12"/>
    </row>
    <row r="62" spans="1:131" s="213" customFormat="1" ht="26.25" customHeight="1">
      <c r="A62" s="225">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243</v>
      </c>
      <c r="BK62" s="1098"/>
      <c r="BL62" s="1098"/>
      <c r="BM62" s="1098"/>
      <c r="BN62" s="1099"/>
      <c r="BO62" s="229"/>
      <c r="BP62" s="229"/>
      <c r="BQ62" s="226">
        <v>56</v>
      </c>
      <c r="BR62" s="227"/>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12"/>
    </row>
    <row r="63" spans="1:131" s="213" customFormat="1" ht="26.25" customHeight="1" thickBot="1">
      <c r="A63" s="228" t="s">
        <v>239</v>
      </c>
      <c r="B63" s="1013" t="s">
        <v>244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1620</v>
      </c>
      <c r="AG63" s="1028"/>
      <c r="AH63" s="1028"/>
      <c r="AI63" s="1028"/>
      <c r="AJ63" s="1093"/>
      <c r="AK63" s="1094"/>
      <c r="AL63" s="1032"/>
      <c r="AM63" s="1032"/>
      <c r="AN63" s="1032"/>
      <c r="AO63" s="1032"/>
      <c r="AP63" s="1028">
        <v>4646</v>
      </c>
      <c r="AQ63" s="1028"/>
      <c r="AR63" s="1028"/>
      <c r="AS63" s="1028"/>
      <c r="AT63" s="1028"/>
      <c r="AU63" s="1028">
        <v>3847</v>
      </c>
      <c r="AV63" s="1028"/>
      <c r="AW63" s="1028"/>
      <c r="AX63" s="1028"/>
      <c r="AY63" s="1028"/>
      <c r="AZ63" s="1088"/>
      <c r="BA63" s="1088"/>
      <c r="BB63" s="1088"/>
      <c r="BC63" s="1088"/>
      <c r="BD63" s="1088"/>
      <c r="BE63" s="1029"/>
      <c r="BF63" s="1029"/>
      <c r="BG63" s="1029"/>
      <c r="BH63" s="1029"/>
      <c r="BI63" s="1030"/>
      <c r="BJ63" s="1089" t="s">
        <v>519</v>
      </c>
      <c r="BK63" s="1020"/>
      <c r="BL63" s="1020"/>
      <c r="BM63" s="1020"/>
      <c r="BN63" s="1090"/>
      <c r="BO63" s="229"/>
      <c r="BP63" s="229"/>
      <c r="BQ63" s="226">
        <v>57</v>
      </c>
      <c r="BR63" s="227"/>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12"/>
    </row>
    <row r="65" spans="1:131" s="213" customFormat="1" ht="26.25" customHeight="1" thickBot="1">
      <c r="A65" s="401" t="s">
        <v>245</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229"/>
      <c r="BF65" s="229"/>
      <c r="BG65" s="229"/>
      <c r="BH65" s="229"/>
      <c r="BI65" s="229"/>
      <c r="BJ65" s="229"/>
      <c r="BK65" s="229"/>
      <c r="BL65" s="229"/>
      <c r="BM65" s="229"/>
      <c r="BN65" s="229"/>
      <c r="BO65" s="229"/>
      <c r="BP65" s="229"/>
      <c r="BQ65" s="226">
        <v>59</v>
      </c>
      <c r="BR65" s="227"/>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12"/>
    </row>
    <row r="66" spans="1:131" s="213" customFormat="1" ht="26.25" customHeight="1">
      <c r="A66" s="1064" t="s">
        <v>246</v>
      </c>
      <c r="B66" s="1065"/>
      <c r="C66" s="1065"/>
      <c r="D66" s="1065"/>
      <c r="E66" s="1065"/>
      <c r="F66" s="1065"/>
      <c r="G66" s="1065"/>
      <c r="H66" s="1065"/>
      <c r="I66" s="1065"/>
      <c r="J66" s="1065"/>
      <c r="K66" s="1065"/>
      <c r="L66" s="1065"/>
      <c r="M66" s="1065"/>
      <c r="N66" s="1065"/>
      <c r="O66" s="1065"/>
      <c r="P66" s="1066"/>
      <c r="Q66" s="1070" t="s">
        <v>521</v>
      </c>
      <c r="R66" s="1071"/>
      <c r="S66" s="1071"/>
      <c r="T66" s="1071"/>
      <c r="U66" s="1072"/>
      <c r="V66" s="1070" t="s">
        <v>522</v>
      </c>
      <c r="W66" s="1071"/>
      <c r="X66" s="1071"/>
      <c r="Y66" s="1071"/>
      <c r="Z66" s="1072"/>
      <c r="AA66" s="1070" t="s">
        <v>523</v>
      </c>
      <c r="AB66" s="1071"/>
      <c r="AC66" s="1071"/>
      <c r="AD66" s="1071"/>
      <c r="AE66" s="1072"/>
      <c r="AF66" s="1076" t="s">
        <v>524</v>
      </c>
      <c r="AG66" s="1077"/>
      <c r="AH66" s="1077"/>
      <c r="AI66" s="1077"/>
      <c r="AJ66" s="1078"/>
      <c r="AK66" s="1070" t="s">
        <v>525</v>
      </c>
      <c r="AL66" s="1065"/>
      <c r="AM66" s="1065"/>
      <c r="AN66" s="1065"/>
      <c r="AO66" s="1066"/>
      <c r="AP66" s="1070" t="s">
        <v>526</v>
      </c>
      <c r="AQ66" s="1071"/>
      <c r="AR66" s="1071"/>
      <c r="AS66" s="1071"/>
      <c r="AT66" s="1072"/>
      <c r="AU66" s="1070" t="s">
        <v>537</v>
      </c>
      <c r="AV66" s="1071"/>
      <c r="AW66" s="1071"/>
      <c r="AX66" s="1071"/>
      <c r="AY66" s="1072"/>
      <c r="AZ66" s="1070" t="s">
        <v>235</v>
      </c>
      <c r="BA66" s="1071"/>
      <c r="BB66" s="1071"/>
      <c r="BC66" s="1071"/>
      <c r="BD66" s="1086"/>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c r="A68" s="222">
        <v>1</v>
      </c>
      <c r="B68" s="1054" t="s">
        <v>538</v>
      </c>
      <c r="C68" s="1055"/>
      <c r="D68" s="1055"/>
      <c r="E68" s="1055"/>
      <c r="F68" s="1055"/>
      <c r="G68" s="1055"/>
      <c r="H68" s="1055"/>
      <c r="I68" s="1055"/>
      <c r="J68" s="1055"/>
      <c r="K68" s="1055"/>
      <c r="L68" s="1055"/>
      <c r="M68" s="1055"/>
      <c r="N68" s="1055"/>
      <c r="O68" s="1055"/>
      <c r="P68" s="1056"/>
      <c r="Q68" s="1057">
        <v>867</v>
      </c>
      <c r="R68" s="1051"/>
      <c r="S68" s="1051"/>
      <c r="T68" s="1051"/>
      <c r="U68" s="1051"/>
      <c r="V68" s="1051">
        <v>814</v>
      </c>
      <c r="W68" s="1051"/>
      <c r="X68" s="1051"/>
      <c r="Y68" s="1051"/>
      <c r="Z68" s="1051"/>
      <c r="AA68" s="1051">
        <v>53</v>
      </c>
      <c r="AB68" s="1051"/>
      <c r="AC68" s="1051"/>
      <c r="AD68" s="1051"/>
      <c r="AE68" s="1051"/>
      <c r="AF68" s="1051">
        <v>53</v>
      </c>
      <c r="AG68" s="1051"/>
      <c r="AH68" s="1051"/>
      <c r="AI68" s="1051"/>
      <c r="AJ68" s="1051"/>
      <c r="AK68" s="1051">
        <v>0</v>
      </c>
      <c r="AL68" s="1051"/>
      <c r="AM68" s="1051"/>
      <c r="AN68" s="1051"/>
      <c r="AO68" s="1051"/>
      <c r="AP68" s="1051" t="s">
        <v>518</v>
      </c>
      <c r="AQ68" s="1051"/>
      <c r="AR68" s="1051"/>
      <c r="AS68" s="1051"/>
      <c r="AT68" s="1051"/>
      <c r="AU68" s="1051" t="s">
        <v>518</v>
      </c>
      <c r="AV68" s="1051"/>
      <c r="AW68" s="1051"/>
      <c r="AX68" s="1051"/>
      <c r="AY68" s="1051"/>
      <c r="AZ68" s="1052"/>
      <c r="BA68" s="1052"/>
      <c r="BB68" s="1052"/>
      <c r="BC68" s="1052"/>
      <c r="BD68" s="1053"/>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c r="A69" s="225">
        <v>2</v>
      </c>
      <c r="B69" s="1043" t="s">
        <v>539</v>
      </c>
      <c r="C69" s="1044"/>
      <c r="D69" s="1044"/>
      <c r="E69" s="1044"/>
      <c r="F69" s="1044"/>
      <c r="G69" s="1044"/>
      <c r="H69" s="1044"/>
      <c r="I69" s="1044"/>
      <c r="J69" s="1044"/>
      <c r="K69" s="1044"/>
      <c r="L69" s="1044"/>
      <c r="M69" s="1044"/>
      <c r="N69" s="1044"/>
      <c r="O69" s="1044"/>
      <c r="P69" s="1045"/>
      <c r="Q69" s="1046">
        <v>250285</v>
      </c>
      <c r="R69" s="1040"/>
      <c r="S69" s="1040"/>
      <c r="T69" s="1040"/>
      <c r="U69" s="1040"/>
      <c r="V69" s="1040">
        <v>238827</v>
      </c>
      <c r="W69" s="1040"/>
      <c r="X69" s="1040"/>
      <c r="Y69" s="1040"/>
      <c r="Z69" s="1040"/>
      <c r="AA69" s="1040">
        <v>11458</v>
      </c>
      <c r="AB69" s="1040"/>
      <c r="AC69" s="1040"/>
      <c r="AD69" s="1040"/>
      <c r="AE69" s="1040"/>
      <c r="AF69" s="1040">
        <v>11458</v>
      </c>
      <c r="AG69" s="1040"/>
      <c r="AH69" s="1040"/>
      <c r="AI69" s="1040"/>
      <c r="AJ69" s="1040"/>
      <c r="AK69" s="1040">
        <v>608</v>
      </c>
      <c r="AL69" s="1040"/>
      <c r="AM69" s="1040"/>
      <c r="AN69" s="1040"/>
      <c r="AO69" s="1040"/>
      <c r="AP69" s="1040" t="s">
        <v>518</v>
      </c>
      <c r="AQ69" s="1040"/>
      <c r="AR69" s="1040"/>
      <c r="AS69" s="1040"/>
      <c r="AT69" s="1040"/>
      <c r="AU69" s="1040" t="s">
        <v>518</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c r="A70" s="225">
        <v>3</v>
      </c>
      <c r="B70" s="1043" t="s">
        <v>540</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t="s">
        <v>518</v>
      </c>
      <c r="AG70" s="1040"/>
      <c r="AH70" s="1040"/>
      <c r="AI70" s="1040"/>
      <c r="AJ70" s="1040"/>
      <c r="AK70" s="1040">
        <v>15</v>
      </c>
      <c r="AL70" s="1040"/>
      <c r="AM70" s="1040"/>
      <c r="AN70" s="1040"/>
      <c r="AO70" s="1040"/>
      <c r="AP70" s="1040" t="s">
        <v>518</v>
      </c>
      <c r="AQ70" s="1040"/>
      <c r="AR70" s="1040"/>
      <c r="AS70" s="1040"/>
      <c r="AT70" s="1040"/>
      <c r="AU70" s="1040" t="s">
        <v>518</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c r="A71" s="225">
        <v>4</v>
      </c>
      <c r="B71" s="1043" t="s">
        <v>541</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t="s">
        <v>518</v>
      </c>
      <c r="AG71" s="1040"/>
      <c r="AH71" s="1040"/>
      <c r="AI71" s="1040"/>
      <c r="AJ71" s="1040"/>
      <c r="AK71" s="1040" t="s">
        <v>518</v>
      </c>
      <c r="AL71" s="1040"/>
      <c r="AM71" s="1040"/>
      <c r="AN71" s="1040"/>
      <c r="AO71" s="1040"/>
      <c r="AP71" s="1040" t="s">
        <v>518</v>
      </c>
      <c r="AQ71" s="1040"/>
      <c r="AR71" s="1040"/>
      <c r="AS71" s="1040"/>
      <c r="AT71" s="1040"/>
      <c r="AU71" s="1040" t="s">
        <v>518</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c r="A72" s="225">
        <v>5</v>
      </c>
      <c r="B72" s="1043" t="s">
        <v>542</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t="s">
        <v>518</v>
      </c>
      <c r="AG72" s="1040"/>
      <c r="AH72" s="1040"/>
      <c r="AI72" s="1040"/>
      <c r="AJ72" s="1040"/>
      <c r="AK72" s="1040" t="s">
        <v>518</v>
      </c>
      <c r="AL72" s="1040"/>
      <c r="AM72" s="1040"/>
      <c r="AN72" s="1040"/>
      <c r="AO72" s="1040"/>
      <c r="AP72" s="1040" t="s">
        <v>518</v>
      </c>
      <c r="AQ72" s="1040"/>
      <c r="AR72" s="1040"/>
      <c r="AS72" s="1040"/>
      <c r="AT72" s="1040"/>
      <c r="AU72" s="1040" t="s">
        <v>518</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c r="A73" s="225">
        <v>6</v>
      </c>
      <c r="B73" s="1043" t="s">
        <v>543</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t="s">
        <v>518</v>
      </c>
      <c r="AG73" s="1040"/>
      <c r="AH73" s="1040"/>
      <c r="AI73" s="1040"/>
      <c r="AJ73" s="1040"/>
      <c r="AK73" s="1040" t="s">
        <v>518</v>
      </c>
      <c r="AL73" s="1040"/>
      <c r="AM73" s="1040"/>
      <c r="AN73" s="1040"/>
      <c r="AO73" s="1040"/>
      <c r="AP73" s="1040" t="s">
        <v>518</v>
      </c>
      <c r="AQ73" s="1040"/>
      <c r="AR73" s="1040"/>
      <c r="AS73" s="1040"/>
      <c r="AT73" s="1040"/>
      <c r="AU73" s="1040" t="s">
        <v>518</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c r="A74" s="225">
        <v>7</v>
      </c>
      <c r="B74" s="1043" t="s">
        <v>544</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t="s">
        <v>518</v>
      </c>
      <c r="AG74" s="1040"/>
      <c r="AH74" s="1040"/>
      <c r="AI74" s="1040"/>
      <c r="AJ74" s="1040"/>
      <c r="AK74" s="1040" t="s">
        <v>518</v>
      </c>
      <c r="AL74" s="1040"/>
      <c r="AM74" s="1040"/>
      <c r="AN74" s="1040"/>
      <c r="AO74" s="1040"/>
      <c r="AP74" s="1040" t="s">
        <v>518</v>
      </c>
      <c r="AQ74" s="1040"/>
      <c r="AR74" s="1040"/>
      <c r="AS74" s="1040"/>
      <c r="AT74" s="1040"/>
      <c r="AU74" s="1040" t="s">
        <v>518</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c r="A75" s="225">
        <v>8</v>
      </c>
      <c r="B75" s="1043" t="s">
        <v>545</v>
      </c>
      <c r="C75" s="1044"/>
      <c r="D75" s="1044"/>
      <c r="E75" s="1044"/>
      <c r="F75" s="1044"/>
      <c r="G75" s="1044"/>
      <c r="H75" s="1044"/>
      <c r="I75" s="1044"/>
      <c r="J75" s="1044"/>
      <c r="K75" s="1044"/>
      <c r="L75" s="1044"/>
      <c r="M75" s="1044"/>
      <c r="N75" s="1044"/>
      <c r="O75" s="1044"/>
      <c r="P75" s="1045"/>
      <c r="Q75" s="1047">
        <v>3956</v>
      </c>
      <c r="R75" s="1048"/>
      <c r="S75" s="1048"/>
      <c r="T75" s="1048"/>
      <c r="U75" s="1049"/>
      <c r="V75" s="1050">
        <v>3822</v>
      </c>
      <c r="W75" s="1048"/>
      <c r="X75" s="1048"/>
      <c r="Y75" s="1048"/>
      <c r="Z75" s="1049"/>
      <c r="AA75" s="1050">
        <v>134</v>
      </c>
      <c r="AB75" s="1048"/>
      <c r="AC75" s="1048"/>
      <c r="AD75" s="1048"/>
      <c r="AE75" s="1049"/>
      <c r="AF75" s="1050">
        <v>134</v>
      </c>
      <c r="AG75" s="1048"/>
      <c r="AH75" s="1048"/>
      <c r="AI75" s="1048"/>
      <c r="AJ75" s="1049"/>
      <c r="AK75" s="1050" t="s">
        <v>518</v>
      </c>
      <c r="AL75" s="1048"/>
      <c r="AM75" s="1048"/>
      <c r="AN75" s="1048"/>
      <c r="AO75" s="1049"/>
      <c r="AP75" s="1050">
        <v>422</v>
      </c>
      <c r="AQ75" s="1048"/>
      <c r="AR75" s="1048"/>
      <c r="AS75" s="1048"/>
      <c r="AT75" s="1049"/>
      <c r="AU75" s="1050">
        <v>59</v>
      </c>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c r="A76" s="225">
        <v>9</v>
      </c>
      <c r="B76" s="1043" t="s">
        <v>546</v>
      </c>
      <c r="C76" s="1044"/>
      <c r="D76" s="1044"/>
      <c r="E76" s="1044"/>
      <c r="F76" s="1044"/>
      <c r="G76" s="1044"/>
      <c r="H76" s="1044"/>
      <c r="I76" s="1044"/>
      <c r="J76" s="1044"/>
      <c r="K76" s="1044"/>
      <c r="L76" s="1044"/>
      <c r="M76" s="1044"/>
      <c r="N76" s="1044"/>
      <c r="O76" s="1044"/>
      <c r="P76" s="1045"/>
      <c r="Q76" s="1047">
        <v>1173</v>
      </c>
      <c r="R76" s="1048"/>
      <c r="S76" s="1048"/>
      <c r="T76" s="1048"/>
      <c r="U76" s="1049"/>
      <c r="V76" s="1050">
        <v>998</v>
      </c>
      <c r="W76" s="1048"/>
      <c r="X76" s="1048"/>
      <c r="Y76" s="1048"/>
      <c r="Z76" s="1049"/>
      <c r="AA76" s="1050">
        <v>176</v>
      </c>
      <c r="AB76" s="1048"/>
      <c r="AC76" s="1048"/>
      <c r="AD76" s="1048"/>
      <c r="AE76" s="1049"/>
      <c r="AF76" s="1050">
        <v>506</v>
      </c>
      <c r="AG76" s="1048"/>
      <c r="AH76" s="1048"/>
      <c r="AI76" s="1048"/>
      <c r="AJ76" s="1049"/>
      <c r="AK76" s="1050" t="s">
        <v>518</v>
      </c>
      <c r="AL76" s="1048"/>
      <c r="AM76" s="1048"/>
      <c r="AN76" s="1048"/>
      <c r="AO76" s="1049"/>
      <c r="AP76" s="1050">
        <v>3326</v>
      </c>
      <c r="AQ76" s="1048"/>
      <c r="AR76" s="1048"/>
      <c r="AS76" s="1048"/>
      <c r="AT76" s="1049"/>
      <c r="AU76" s="1050">
        <v>1</v>
      </c>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c r="A77" s="225">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c r="A78" s="225">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c r="A79" s="225">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c r="A80" s="225">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c r="A81" s="225">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c r="A82" s="225">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c r="A83" s="225">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c r="A84" s="225">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c r="A85" s="225">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c r="A88" s="228" t="s">
        <v>239</v>
      </c>
      <c r="B88" s="1013" t="s">
        <v>247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12151</v>
      </c>
      <c r="AG88" s="1028"/>
      <c r="AH88" s="1028"/>
      <c r="AI88" s="1028"/>
      <c r="AJ88" s="1028"/>
      <c r="AK88" s="1032"/>
      <c r="AL88" s="1032"/>
      <c r="AM88" s="1032"/>
      <c r="AN88" s="1032"/>
      <c r="AO88" s="1032"/>
      <c r="AP88" s="1028">
        <v>3748</v>
      </c>
      <c r="AQ88" s="1028"/>
      <c r="AR88" s="1028"/>
      <c r="AS88" s="1028"/>
      <c r="AT88" s="1028"/>
      <c r="AU88" s="1028">
        <v>60</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239</v>
      </c>
      <c r="BR102" s="1013" t="s">
        <v>248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v>
      </c>
      <c r="CS102" s="1020"/>
      <c r="CT102" s="1020"/>
      <c r="CU102" s="1020"/>
      <c r="CV102" s="1021"/>
      <c r="CW102" s="1019"/>
      <c r="CX102" s="1020"/>
      <c r="CY102" s="1020"/>
      <c r="CZ102" s="1020"/>
      <c r="DA102" s="1021"/>
      <c r="DB102" s="1019"/>
      <c r="DC102" s="1020"/>
      <c r="DD102" s="1020"/>
      <c r="DE102" s="1020"/>
      <c r="DF102" s="1021"/>
      <c r="DG102" s="1019">
        <v>95</v>
      </c>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547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548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249</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239" t="s">
        <v>549</v>
      </c>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row>
    <row r="108" spans="1:131" s="212" customFormat="1" ht="26.25" customHeight="1">
      <c r="A108" s="1007" t="s">
        <v>250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251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c r="A109" s="962" t="s">
        <v>252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253</v>
      </c>
      <c r="AB109" s="963"/>
      <c r="AC109" s="963"/>
      <c r="AD109" s="963"/>
      <c r="AE109" s="964"/>
      <c r="AF109" s="965" t="s">
        <v>195</v>
      </c>
      <c r="AG109" s="963"/>
      <c r="AH109" s="963"/>
      <c r="AI109" s="963"/>
      <c r="AJ109" s="964"/>
      <c r="AK109" s="965" t="s">
        <v>194</v>
      </c>
      <c r="AL109" s="963"/>
      <c r="AM109" s="963"/>
      <c r="AN109" s="963"/>
      <c r="AO109" s="964"/>
      <c r="AP109" s="965" t="s">
        <v>254</v>
      </c>
      <c r="AQ109" s="963"/>
      <c r="AR109" s="963"/>
      <c r="AS109" s="963"/>
      <c r="AT109" s="994"/>
      <c r="AU109" s="962" t="s">
        <v>252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253</v>
      </c>
      <c r="BR109" s="963"/>
      <c r="BS109" s="963"/>
      <c r="BT109" s="963"/>
      <c r="BU109" s="964"/>
      <c r="BV109" s="965" t="s">
        <v>195</v>
      </c>
      <c r="BW109" s="963"/>
      <c r="BX109" s="963"/>
      <c r="BY109" s="963"/>
      <c r="BZ109" s="964"/>
      <c r="CA109" s="965" t="s">
        <v>194</v>
      </c>
      <c r="CB109" s="963"/>
      <c r="CC109" s="963"/>
      <c r="CD109" s="963"/>
      <c r="CE109" s="964"/>
      <c r="CF109" s="1001" t="s">
        <v>254</v>
      </c>
      <c r="CG109" s="1001"/>
      <c r="CH109" s="1001"/>
      <c r="CI109" s="1001"/>
      <c r="CJ109" s="1001"/>
      <c r="CK109" s="965" t="s">
        <v>255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253</v>
      </c>
      <c r="DH109" s="963"/>
      <c r="DI109" s="963"/>
      <c r="DJ109" s="963"/>
      <c r="DK109" s="964"/>
      <c r="DL109" s="965" t="s">
        <v>195</v>
      </c>
      <c r="DM109" s="963"/>
      <c r="DN109" s="963"/>
      <c r="DO109" s="963"/>
      <c r="DP109" s="964"/>
      <c r="DQ109" s="965" t="s">
        <v>194</v>
      </c>
      <c r="DR109" s="963"/>
      <c r="DS109" s="963"/>
      <c r="DT109" s="963"/>
      <c r="DU109" s="964"/>
      <c r="DV109" s="965" t="s">
        <v>254</v>
      </c>
      <c r="DW109" s="963"/>
      <c r="DX109" s="963"/>
      <c r="DY109" s="963"/>
      <c r="DZ109" s="994"/>
    </row>
    <row r="110" spans="1:131" s="212" customFormat="1" ht="26.25" customHeight="1">
      <c r="A110" s="867" t="s">
        <v>256</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955">
        <v>630044</v>
      </c>
      <c r="AB110" s="956"/>
      <c r="AC110" s="956"/>
      <c r="AD110" s="956"/>
      <c r="AE110" s="957"/>
      <c r="AF110" s="958">
        <v>645048</v>
      </c>
      <c r="AG110" s="956"/>
      <c r="AH110" s="956"/>
      <c r="AI110" s="956"/>
      <c r="AJ110" s="957"/>
      <c r="AK110" s="958">
        <v>651591</v>
      </c>
      <c r="AL110" s="956"/>
      <c r="AM110" s="956"/>
      <c r="AN110" s="956"/>
      <c r="AO110" s="957"/>
      <c r="AP110" s="959">
        <v>14.4</v>
      </c>
      <c r="AQ110" s="960"/>
      <c r="AR110" s="960"/>
      <c r="AS110" s="960"/>
      <c r="AT110" s="961"/>
      <c r="AU110" s="995" t="s">
        <v>51</v>
      </c>
      <c r="AV110" s="996"/>
      <c r="AW110" s="996"/>
      <c r="AX110" s="996"/>
      <c r="AY110" s="996"/>
      <c r="AZ110" s="921" t="s">
        <v>257</v>
      </c>
      <c r="BA110" s="868"/>
      <c r="BB110" s="868"/>
      <c r="BC110" s="868"/>
      <c r="BD110" s="868"/>
      <c r="BE110" s="868"/>
      <c r="BF110" s="868"/>
      <c r="BG110" s="868"/>
      <c r="BH110" s="868"/>
      <c r="BI110" s="868"/>
      <c r="BJ110" s="868"/>
      <c r="BK110" s="868"/>
      <c r="BL110" s="868"/>
      <c r="BM110" s="868"/>
      <c r="BN110" s="868"/>
      <c r="BO110" s="868"/>
      <c r="BP110" s="869"/>
      <c r="BQ110" s="922">
        <v>7087036</v>
      </c>
      <c r="BR110" s="903"/>
      <c r="BS110" s="903"/>
      <c r="BT110" s="903"/>
      <c r="BU110" s="903"/>
      <c r="BV110" s="903">
        <v>6772152</v>
      </c>
      <c r="BW110" s="903"/>
      <c r="BX110" s="903"/>
      <c r="BY110" s="903"/>
      <c r="BZ110" s="903"/>
      <c r="CA110" s="903">
        <v>6893558</v>
      </c>
      <c r="CB110" s="903"/>
      <c r="CC110" s="903"/>
      <c r="CD110" s="903"/>
      <c r="CE110" s="903"/>
      <c r="CF110" s="927">
        <v>152.1</v>
      </c>
      <c r="CG110" s="928"/>
      <c r="CH110" s="928"/>
      <c r="CI110" s="928"/>
      <c r="CJ110" s="928"/>
      <c r="CK110" s="991" t="s">
        <v>258</v>
      </c>
      <c r="CL110" s="877"/>
      <c r="CM110" s="952" t="s">
        <v>259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519</v>
      </c>
      <c r="DH110" s="903"/>
      <c r="DI110" s="903"/>
      <c r="DJ110" s="903"/>
      <c r="DK110" s="903"/>
      <c r="DL110" s="903" t="s">
        <v>519</v>
      </c>
      <c r="DM110" s="903"/>
      <c r="DN110" s="903"/>
      <c r="DO110" s="903"/>
      <c r="DP110" s="903"/>
      <c r="DQ110" s="903" t="s">
        <v>519</v>
      </c>
      <c r="DR110" s="903"/>
      <c r="DS110" s="903"/>
      <c r="DT110" s="903"/>
      <c r="DU110" s="903"/>
      <c r="DV110" s="904" t="s">
        <v>519</v>
      </c>
      <c r="DW110" s="904"/>
      <c r="DX110" s="904"/>
      <c r="DY110" s="904"/>
      <c r="DZ110" s="905"/>
    </row>
    <row r="111" spans="1:131" s="212" customFormat="1" ht="26.25" customHeight="1">
      <c r="A111" s="832" t="s">
        <v>260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519</v>
      </c>
      <c r="AB111" s="984"/>
      <c r="AC111" s="984"/>
      <c r="AD111" s="984"/>
      <c r="AE111" s="985"/>
      <c r="AF111" s="986" t="s">
        <v>519</v>
      </c>
      <c r="AG111" s="984"/>
      <c r="AH111" s="984"/>
      <c r="AI111" s="984"/>
      <c r="AJ111" s="985"/>
      <c r="AK111" s="986" t="s">
        <v>519</v>
      </c>
      <c r="AL111" s="984"/>
      <c r="AM111" s="984"/>
      <c r="AN111" s="984"/>
      <c r="AO111" s="985"/>
      <c r="AP111" s="987" t="s">
        <v>519</v>
      </c>
      <c r="AQ111" s="988"/>
      <c r="AR111" s="988"/>
      <c r="AS111" s="988"/>
      <c r="AT111" s="989"/>
      <c r="AU111" s="997"/>
      <c r="AV111" s="998"/>
      <c r="AW111" s="998"/>
      <c r="AX111" s="998"/>
      <c r="AY111" s="998"/>
      <c r="AZ111" s="875" t="s">
        <v>261</v>
      </c>
      <c r="BA111" s="808"/>
      <c r="BB111" s="808"/>
      <c r="BC111" s="808"/>
      <c r="BD111" s="808"/>
      <c r="BE111" s="808"/>
      <c r="BF111" s="808"/>
      <c r="BG111" s="808"/>
      <c r="BH111" s="808"/>
      <c r="BI111" s="808"/>
      <c r="BJ111" s="808"/>
      <c r="BK111" s="808"/>
      <c r="BL111" s="808"/>
      <c r="BM111" s="808"/>
      <c r="BN111" s="808"/>
      <c r="BO111" s="808"/>
      <c r="BP111" s="809"/>
      <c r="BQ111" s="847">
        <v>230428</v>
      </c>
      <c r="BR111" s="848"/>
      <c r="BS111" s="848"/>
      <c r="BT111" s="848"/>
      <c r="BU111" s="848"/>
      <c r="BV111" s="848">
        <v>94655</v>
      </c>
      <c r="BW111" s="848"/>
      <c r="BX111" s="848"/>
      <c r="BY111" s="848"/>
      <c r="BZ111" s="848"/>
      <c r="CA111" s="848">
        <v>23723</v>
      </c>
      <c r="CB111" s="848"/>
      <c r="CC111" s="848"/>
      <c r="CD111" s="848"/>
      <c r="CE111" s="848"/>
      <c r="CF111" s="936">
        <v>0.5</v>
      </c>
      <c r="CG111" s="937"/>
      <c r="CH111" s="937"/>
      <c r="CI111" s="937"/>
      <c r="CJ111" s="937"/>
      <c r="CK111" s="992"/>
      <c r="CL111" s="879"/>
      <c r="CM111" s="882" t="s">
        <v>262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47" t="s">
        <v>519</v>
      </c>
      <c r="DH111" s="848"/>
      <c r="DI111" s="848"/>
      <c r="DJ111" s="848"/>
      <c r="DK111" s="848"/>
      <c r="DL111" s="848" t="s">
        <v>519</v>
      </c>
      <c r="DM111" s="848"/>
      <c r="DN111" s="848"/>
      <c r="DO111" s="848"/>
      <c r="DP111" s="848"/>
      <c r="DQ111" s="848" t="s">
        <v>519</v>
      </c>
      <c r="DR111" s="848"/>
      <c r="DS111" s="848"/>
      <c r="DT111" s="848"/>
      <c r="DU111" s="848"/>
      <c r="DV111" s="854" t="s">
        <v>519</v>
      </c>
      <c r="DW111" s="854"/>
      <c r="DX111" s="854"/>
      <c r="DY111" s="854"/>
      <c r="DZ111" s="855"/>
    </row>
    <row r="112" spans="1:131" s="212" customFormat="1" ht="26.25" customHeight="1">
      <c r="A112" s="977" t="s">
        <v>263</v>
      </c>
      <c r="B112" s="978"/>
      <c r="C112" s="808" t="s">
        <v>264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519</v>
      </c>
      <c r="AB112" s="838"/>
      <c r="AC112" s="838"/>
      <c r="AD112" s="838"/>
      <c r="AE112" s="839"/>
      <c r="AF112" s="840" t="s">
        <v>519</v>
      </c>
      <c r="AG112" s="838"/>
      <c r="AH112" s="838"/>
      <c r="AI112" s="838"/>
      <c r="AJ112" s="839"/>
      <c r="AK112" s="840" t="s">
        <v>519</v>
      </c>
      <c r="AL112" s="838"/>
      <c r="AM112" s="838"/>
      <c r="AN112" s="838"/>
      <c r="AO112" s="839"/>
      <c r="AP112" s="885" t="s">
        <v>519</v>
      </c>
      <c r="AQ112" s="886"/>
      <c r="AR112" s="886"/>
      <c r="AS112" s="886"/>
      <c r="AT112" s="887"/>
      <c r="AU112" s="997"/>
      <c r="AV112" s="998"/>
      <c r="AW112" s="998"/>
      <c r="AX112" s="998"/>
      <c r="AY112" s="998"/>
      <c r="AZ112" s="875" t="s">
        <v>265</v>
      </c>
      <c r="BA112" s="808"/>
      <c r="BB112" s="808"/>
      <c r="BC112" s="808"/>
      <c r="BD112" s="808"/>
      <c r="BE112" s="808"/>
      <c r="BF112" s="808"/>
      <c r="BG112" s="808"/>
      <c r="BH112" s="808"/>
      <c r="BI112" s="808"/>
      <c r="BJ112" s="808"/>
      <c r="BK112" s="808"/>
      <c r="BL112" s="808"/>
      <c r="BM112" s="808"/>
      <c r="BN112" s="808"/>
      <c r="BO112" s="808"/>
      <c r="BP112" s="809"/>
      <c r="BQ112" s="847">
        <v>4260340</v>
      </c>
      <c r="BR112" s="848"/>
      <c r="BS112" s="848"/>
      <c r="BT112" s="848"/>
      <c r="BU112" s="848"/>
      <c r="BV112" s="848">
        <v>4110058</v>
      </c>
      <c r="BW112" s="848"/>
      <c r="BX112" s="848"/>
      <c r="BY112" s="848"/>
      <c r="BZ112" s="848"/>
      <c r="CA112" s="848">
        <v>3846539</v>
      </c>
      <c r="CB112" s="848"/>
      <c r="CC112" s="848"/>
      <c r="CD112" s="848"/>
      <c r="CE112" s="848"/>
      <c r="CF112" s="936">
        <v>84.9</v>
      </c>
      <c r="CG112" s="937"/>
      <c r="CH112" s="937"/>
      <c r="CI112" s="937"/>
      <c r="CJ112" s="937"/>
      <c r="CK112" s="992"/>
      <c r="CL112" s="879"/>
      <c r="CM112" s="882" t="s">
        <v>266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47" t="s">
        <v>519</v>
      </c>
      <c r="DH112" s="848"/>
      <c r="DI112" s="848"/>
      <c r="DJ112" s="848"/>
      <c r="DK112" s="848"/>
      <c r="DL112" s="848" t="s">
        <v>519</v>
      </c>
      <c r="DM112" s="848"/>
      <c r="DN112" s="848"/>
      <c r="DO112" s="848"/>
      <c r="DP112" s="848"/>
      <c r="DQ112" s="848" t="s">
        <v>519</v>
      </c>
      <c r="DR112" s="848"/>
      <c r="DS112" s="848"/>
      <c r="DT112" s="848"/>
      <c r="DU112" s="848"/>
      <c r="DV112" s="854" t="s">
        <v>519</v>
      </c>
      <c r="DW112" s="854"/>
      <c r="DX112" s="854"/>
      <c r="DY112" s="854"/>
      <c r="DZ112" s="855"/>
    </row>
    <row r="113" spans="1:130" s="212" customFormat="1" ht="26.25" customHeight="1">
      <c r="A113" s="979"/>
      <c r="B113" s="980"/>
      <c r="C113" s="808" t="s">
        <v>267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370497</v>
      </c>
      <c r="AB113" s="984"/>
      <c r="AC113" s="984"/>
      <c r="AD113" s="984"/>
      <c r="AE113" s="985"/>
      <c r="AF113" s="986">
        <v>346139</v>
      </c>
      <c r="AG113" s="984"/>
      <c r="AH113" s="984"/>
      <c r="AI113" s="984"/>
      <c r="AJ113" s="985"/>
      <c r="AK113" s="986">
        <v>367720</v>
      </c>
      <c r="AL113" s="984"/>
      <c r="AM113" s="984"/>
      <c r="AN113" s="984"/>
      <c r="AO113" s="985"/>
      <c r="AP113" s="987">
        <v>8.1</v>
      </c>
      <c r="AQ113" s="988"/>
      <c r="AR113" s="988"/>
      <c r="AS113" s="988"/>
      <c r="AT113" s="989"/>
      <c r="AU113" s="997"/>
      <c r="AV113" s="998"/>
      <c r="AW113" s="998"/>
      <c r="AX113" s="998"/>
      <c r="AY113" s="998"/>
      <c r="AZ113" s="875" t="s">
        <v>268</v>
      </c>
      <c r="BA113" s="808"/>
      <c r="BB113" s="808"/>
      <c r="BC113" s="808"/>
      <c r="BD113" s="808"/>
      <c r="BE113" s="808"/>
      <c r="BF113" s="808"/>
      <c r="BG113" s="808"/>
      <c r="BH113" s="808"/>
      <c r="BI113" s="808"/>
      <c r="BJ113" s="808"/>
      <c r="BK113" s="808"/>
      <c r="BL113" s="808"/>
      <c r="BM113" s="808"/>
      <c r="BN113" s="808"/>
      <c r="BO113" s="808"/>
      <c r="BP113" s="809"/>
      <c r="BQ113" s="847">
        <v>132819</v>
      </c>
      <c r="BR113" s="848"/>
      <c r="BS113" s="848"/>
      <c r="BT113" s="848"/>
      <c r="BU113" s="848"/>
      <c r="BV113" s="848">
        <v>98892</v>
      </c>
      <c r="BW113" s="848"/>
      <c r="BX113" s="848"/>
      <c r="BY113" s="848"/>
      <c r="BZ113" s="848"/>
      <c r="CA113" s="848">
        <v>59607</v>
      </c>
      <c r="CB113" s="848"/>
      <c r="CC113" s="848"/>
      <c r="CD113" s="848"/>
      <c r="CE113" s="848"/>
      <c r="CF113" s="936">
        <v>1.3</v>
      </c>
      <c r="CG113" s="937"/>
      <c r="CH113" s="937"/>
      <c r="CI113" s="937"/>
      <c r="CJ113" s="937"/>
      <c r="CK113" s="992"/>
      <c r="CL113" s="879"/>
      <c r="CM113" s="882" t="s">
        <v>550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519</v>
      </c>
      <c r="DH113" s="838"/>
      <c r="DI113" s="838"/>
      <c r="DJ113" s="838"/>
      <c r="DK113" s="839"/>
      <c r="DL113" s="840" t="s">
        <v>519</v>
      </c>
      <c r="DM113" s="838"/>
      <c r="DN113" s="838"/>
      <c r="DO113" s="838"/>
      <c r="DP113" s="839"/>
      <c r="DQ113" s="840" t="s">
        <v>519</v>
      </c>
      <c r="DR113" s="838"/>
      <c r="DS113" s="838"/>
      <c r="DT113" s="838"/>
      <c r="DU113" s="839"/>
      <c r="DV113" s="885" t="s">
        <v>519</v>
      </c>
      <c r="DW113" s="886"/>
      <c r="DX113" s="886"/>
      <c r="DY113" s="886"/>
      <c r="DZ113" s="887"/>
    </row>
    <row r="114" spans="1:130" s="212" customFormat="1" ht="26.25" customHeight="1">
      <c r="A114" s="979"/>
      <c r="B114" s="980"/>
      <c r="C114" s="808" t="s">
        <v>269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40873</v>
      </c>
      <c r="AB114" s="838"/>
      <c r="AC114" s="838"/>
      <c r="AD114" s="838"/>
      <c r="AE114" s="839"/>
      <c r="AF114" s="840">
        <v>43613</v>
      </c>
      <c r="AG114" s="838"/>
      <c r="AH114" s="838"/>
      <c r="AI114" s="838"/>
      <c r="AJ114" s="839"/>
      <c r="AK114" s="840">
        <v>44201</v>
      </c>
      <c r="AL114" s="838"/>
      <c r="AM114" s="838"/>
      <c r="AN114" s="838"/>
      <c r="AO114" s="839"/>
      <c r="AP114" s="885">
        <v>1</v>
      </c>
      <c r="AQ114" s="886"/>
      <c r="AR114" s="886"/>
      <c r="AS114" s="886"/>
      <c r="AT114" s="887"/>
      <c r="AU114" s="997"/>
      <c r="AV114" s="998"/>
      <c r="AW114" s="998"/>
      <c r="AX114" s="998"/>
      <c r="AY114" s="998"/>
      <c r="AZ114" s="875" t="s">
        <v>270</v>
      </c>
      <c r="BA114" s="808"/>
      <c r="BB114" s="808"/>
      <c r="BC114" s="808"/>
      <c r="BD114" s="808"/>
      <c r="BE114" s="808"/>
      <c r="BF114" s="808"/>
      <c r="BG114" s="808"/>
      <c r="BH114" s="808"/>
      <c r="BI114" s="808"/>
      <c r="BJ114" s="808"/>
      <c r="BK114" s="808"/>
      <c r="BL114" s="808"/>
      <c r="BM114" s="808"/>
      <c r="BN114" s="808"/>
      <c r="BO114" s="808"/>
      <c r="BP114" s="809"/>
      <c r="BQ114" s="847">
        <v>625156</v>
      </c>
      <c r="BR114" s="848"/>
      <c r="BS114" s="848"/>
      <c r="BT114" s="848"/>
      <c r="BU114" s="848"/>
      <c r="BV114" s="848">
        <v>795350</v>
      </c>
      <c r="BW114" s="848"/>
      <c r="BX114" s="848"/>
      <c r="BY114" s="848"/>
      <c r="BZ114" s="848"/>
      <c r="CA114" s="848">
        <v>720510</v>
      </c>
      <c r="CB114" s="848"/>
      <c r="CC114" s="848"/>
      <c r="CD114" s="848"/>
      <c r="CE114" s="848"/>
      <c r="CF114" s="936">
        <v>15.9</v>
      </c>
      <c r="CG114" s="937"/>
      <c r="CH114" s="937"/>
      <c r="CI114" s="937"/>
      <c r="CJ114" s="937"/>
      <c r="CK114" s="992"/>
      <c r="CL114" s="879"/>
      <c r="CM114" s="882" t="s">
        <v>271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519</v>
      </c>
      <c r="DH114" s="838"/>
      <c r="DI114" s="838"/>
      <c r="DJ114" s="838"/>
      <c r="DK114" s="839"/>
      <c r="DL114" s="840" t="s">
        <v>519</v>
      </c>
      <c r="DM114" s="838"/>
      <c r="DN114" s="838"/>
      <c r="DO114" s="838"/>
      <c r="DP114" s="839"/>
      <c r="DQ114" s="840" t="s">
        <v>519</v>
      </c>
      <c r="DR114" s="838"/>
      <c r="DS114" s="838"/>
      <c r="DT114" s="838"/>
      <c r="DU114" s="839"/>
      <c r="DV114" s="885" t="s">
        <v>519</v>
      </c>
      <c r="DW114" s="886"/>
      <c r="DX114" s="886"/>
      <c r="DY114" s="886"/>
      <c r="DZ114" s="887"/>
    </row>
    <row r="115" spans="1:130" s="212" customFormat="1" ht="26.25" customHeight="1">
      <c r="A115" s="979"/>
      <c r="B115" s="980"/>
      <c r="C115" s="808" t="s">
        <v>272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136032</v>
      </c>
      <c r="AB115" s="984"/>
      <c r="AC115" s="984"/>
      <c r="AD115" s="984"/>
      <c r="AE115" s="985"/>
      <c r="AF115" s="986">
        <v>136010</v>
      </c>
      <c r="AG115" s="984"/>
      <c r="AH115" s="984"/>
      <c r="AI115" s="984"/>
      <c r="AJ115" s="985"/>
      <c r="AK115" s="986">
        <v>71069</v>
      </c>
      <c r="AL115" s="984"/>
      <c r="AM115" s="984"/>
      <c r="AN115" s="984"/>
      <c r="AO115" s="985"/>
      <c r="AP115" s="987">
        <v>1.6</v>
      </c>
      <c r="AQ115" s="988"/>
      <c r="AR115" s="988"/>
      <c r="AS115" s="988"/>
      <c r="AT115" s="989"/>
      <c r="AU115" s="997"/>
      <c r="AV115" s="998"/>
      <c r="AW115" s="998"/>
      <c r="AX115" s="998"/>
      <c r="AY115" s="998"/>
      <c r="AZ115" s="875" t="s">
        <v>273</v>
      </c>
      <c r="BA115" s="808"/>
      <c r="BB115" s="808"/>
      <c r="BC115" s="808"/>
      <c r="BD115" s="808"/>
      <c r="BE115" s="808"/>
      <c r="BF115" s="808"/>
      <c r="BG115" s="808"/>
      <c r="BH115" s="808"/>
      <c r="BI115" s="808"/>
      <c r="BJ115" s="808"/>
      <c r="BK115" s="808"/>
      <c r="BL115" s="808"/>
      <c r="BM115" s="808"/>
      <c r="BN115" s="808"/>
      <c r="BO115" s="808"/>
      <c r="BP115" s="809"/>
      <c r="BQ115" s="847" t="s">
        <v>519</v>
      </c>
      <c r="BR115" s="848"/>
      <c r="BS115" s="848"/>
      <c r="BT115" s="848"/>
      <c r="BU115" s="848"/>
      <c r="BV115" s="848">
        <v>60031</v>
      </c>
      <c r="BW115" s="848"/>
      <c r="BX115" s="848"/>
      <c r="BY115" s="848"/>
      <c r="BZ115" s="848"/>
      <c r="CA115" s="848">
        <v>17298</v>
      </c>
      <c r="CB115" s="848"/>
      <c r="CC115" s="848"/>
      <c r="CD115" s="848"/>
      <c r="CE115" s="848"/>
      <c r="CF115" s="936">
        <v>0.4</v>
      </c>
      <c r="CG115" s="937"/>
      <c r="CH115" s="937"/>
      <c r="CI115" s="937"/>
      <c r="CJ115" s="937"/>
      <c r="CK115" s="992"/>
      <c r="CL115" s="879"/>
      <c r="CM115" s="875" t="s">
        <v>274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230428</v>
      </c>
      <c r="DH115" s="838"/>
      <c r="DI115" s="838"/>
      <c r="DJ115" s="838"/>
      <c r="DK115" s="839"/>
      <c r="DL115" s="840">
        <v>94655</v>
      </c>
      <c r="DM115" s="838"/>
      <c r="DN115" s="838"/>
      <c r="DO115" s="838"/>
      <c r="DP115" s="839"/>
      <c r="DQ115" s="840">
        <v>23723</v>
      </c>
      <c r="DR115" s="838"/>
      <c r="DS115" s="838"/>
      <c r="DT115" s="838"/>
      <c r="DU115" s="839"/>
      <c r="DV115" s="885">
        <v>0.5</v>
      </c>
      <c r="DW115" s="886"/>
      <c r="DX115" s="886"/>
      <c r="DY115" s="886"/>
      <c r="DZ115" s="887"/>
    </row>
    <row r="116" spans="1:130" s="212" customFormat="1" ht="26.25" customHeight="1">
      <c r="A116" s="981"/>
      <c r="B116" s="982"/>
      <c r="C116" s="941" t="s">
        <v>275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2184</v>
      </c>
      <c r="AB116" s="838"/>
      <c r="AC116" s="838"/>
      <c r="AD116" s="838"/>
      <c r="AE116" s="839"/>
      <c r="AF116" s="840">
        <v>190</v>
      </c>
      <c r="AG116" s="838"/>
      <c r="AH116" s="838"/>
      <c r="AI116" s="838"/>
      <c r="AJ116" s="839"/>
      <c r="AK116" s="840">
        <v>118</v>
      </c>
      <c r="AL116" s="838"/>
      <c r="AM116" s="838"/>
      <c r="AN116" s="838"/>
      <c r="AO116" s="839"/>
      <c r="AP116" s="885">
        <v>0</v>
      </c>
      <c r="AQ116" s="886"/>
      <c r="AR116" s="886"/>
      <c r="AS116" s="886"/>
      <c r="AT116" s="887"/>
      <c r="AU116" s="997"/>
      <c r="AV116" s="998"/>
      <c r="AW116" s="998"/>
      <c r="AX116" s="998"/>
      <c r="AY116" s="998"/>
      <c r="AZ116" s="924" t="s">
        <v>551</v>
      </c>
      <c r="BA116" s="925"/>
      <c r="BB116" s="925"/>
      <c r="BC116" s="925"/>
      <c r="BD116" s="925"/>
      <c r="BE116" s="925"/>
      <c r="BF116" s="925"/>
      <c r="BG116" s="925"/>
      <c r="BH116" s="925"/>
      <c r="BI116" s="925"/>
      <c r="BJ116" s="925"/>
      <c r="BK116" s="925"/>
      <c r="BL116" s="925"/>
      <c r="BM116" s="925"/>
      <c r="BN116" s="925"/>
      <c r="BO116" s="925"/>
      <c r="BP116" s="926"/>
      <c r="BQ116" s="847" t="s">
        <v>519</v>
      </c>
      <c r="BR116" s="848"/>
      <c r="BS116" s="848"/>
      <c r="BT116" s="848"/>
      <c r="BU116" s="848"/>
      <c r="BV116" s="848" t="s">
        <v>519</v>
      </c>
      <c r="BW116" s="848"/>
      <c r="BX116" s="848"/>
      <c r="BY116" s="848"/>
      <c r="BZ116" s="848"/>
      <c r="CA116" s="848" t="s">
        <v>519</v>
      </c>
      <c r="CB116" s="848"/>
      <c r="CC116" s="848"/>
      <c r="CD116" s="848"/>
      <c r="CE116" s="848"/>
      <c r="CF116" s="936" t="s">
        <v>519</v>
      </c>
      <c r="CG116" s="937"/>
      <c r="CH116" s="937"/>
      <c r="CI116" s="937"/>
      <c r="CJ116" s="937"/>
      <c r="CK116" s="992"/>
      <c r="CL116" s="879"/>
      <c r="CM116" s="882" t="s">
        <v>276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519</v>
      </c>
      <c r="DH116" s="838"/>
      <c r="DI116" s="838"/>
      <c r="DJ116" s="838"/>
      <c r="DK116" s="839"/>
      <c r="DL116" s="840" t="s">
        <v>519</v>
      </c>
      <c r="DM116" s="838"/>
      <c r="DN116" s="838"/>
      <c r="DO116" s="838"/>
      <c r="DP116" s="839"/>
      <c r="DQ116" s="840" t="s">
        <v>519</v>
      </c>
      <c r="DR116" s="838"/>
      <c r="DS116" s="838"/>
      <c r="DT116" s="838"/>
      <c r="DU116" s="839"/>
      <c r="DV116" s="885" t="s">
        <v>519</v>
      </c>
      <c r="DW116" s="886"/>
      <c r="DX116" s="886"/>
      <c r="DY116" s="886"/>
      <c r="DZ116" s="887"/>
    </row>
    <row r="117" spans="1:130" s="212" customFormat="1" ht="26.25" customHeight="1">
      <c r="A117" s="962" t="s">
        <v>123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552</v>
      </c>
      <c r="Z117" s="964"/>
      <c r="AA117" s="969">
        <v>1179630</v>
      </c>
      <c r="AB117" s="970"/>
      <c r="AC117" s="970"/>
      <c r="AD117" s="970"/>
      <c r="AE117" s="971"/>
      <c r="AF117" s="972">
        <v>1171000</v>
      </c>
      <c r="AG117" s="970"/>
      <c r="AH117" s="970"/>
      <c r="AI117" s="970"/>
      <c r="AJ117" s="971"/>
      <c r="AK117" s="972">
        <v>1134699</v>
      </c>
      <c r="AL117" s="970"/>
      <c r="AM117" s="970"/>
      <c r="AN117" s="970"/>
      <c r="AO117" s="971"/>
      <c r="AP117" s="973"/>
      <c r="AQ117" s="974"/>
      <c r="AR117" s="974"/>
      <c r="AS117" s="974"/>
      <c r="AT117" s="975"/>
      <c r="AU117" s="997"/>
      <c r="AV117" s="998"/>
      <c r="AW117" s="998"/>
      <c r="AX117" s="998"/>
      <c r="AY117" s="998"/>
      <c r="AZ117" s="924" t="s">
        <v>553</v>
      </c>
      <c r="BA117" s="925"/>
      <c r="BB117" s="925"/>
      <c r="BC117" s="925"/>
      <c r="BD117" s="925"/>
      <c r="BE117" s="925"/>
      <c r="BF117" s="925"/>
      <c r="BG117" s="925"/>
      <c r="BH117" s="925"/>
      <c r="BI117" s="925"/>
      <c r="BJ117" s="925"/>
      <c r="BK117" s="925"/>
      <c r="BL117" s="925"/>
      <c r="BM117" s="925"/>
      <c r="BN117" s="925"/>
      <c r="BO117" s="925"/>
      <c r="BP117" s="926"/>
      <c r="BQ117" s="847" t="s">
        <v>519</v>
      </c>
      <c r="BR117" s="848"/>
      <c r="BS117" s="848"/>
      <c r="BT117" s="848"/>
      <c r="BU117" s="848"/>
      <c r="BV117" s="848" t="s">
        <v>519</v>
      </c>
      <c r="BW117" s="848"/>
      <c r="BX117" s="848"/>
      <c r="BY117" s="848"/>
      <c r="BZ117" s="848"/>
      <c r="CA117" s="848" t="s">
        <v>519</v>
      </c>
      <c r="CB117" s="848"/>
      <c r="CC117" s="848"/>
      <c r="CD117" s="848"/>
      <c r="CE117" s="848"/>
      <c r="CF117" s="936" t="s">
        <v>519</v>
      </c>
      <c r="CG117" s="937"/>
      <c r="CH117" s="937"/>
      <c r="CI117" s="937"/>
      <c r="CJ117" s="937"/>
      <c r="CK117" s="992"/>
      <c r="CL117" s="879"/>
      <c r="CM117" s="882" t="s">
        <v>277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519</v>
      </c>
      <c r="DH117" s="838"/>
      <c r="DI117" s="838"/>
      <c r="DJ117" s="838"/>
      <c r="DK117" s="839"/>
      <c r="DL117" s="840" t="s">
        <v>519</v>
      </c>
      <c r="DM117" s="838"/>
      <c r="DN117" s="838"/>
      <c r="DO117" s="838"/>
      <c r="DP117" s="839"/>
      <c r="DQ117" s="840" t="s">
        <v>519</v>
      </c>
      <c r="DR117" s="838"/>
      <c r="DS117" s="838"/>
      <c r="DT117" s="838"/>
      <c r="DU117" s="839"/>
      <c r="DV117" s="885" t="s">
        <v>519</v>
      </c>
      <c r="DW117" s="886"/>
      <c r="DX117" s="886"/>
      <c r="DY117" s="886"/>
      <c r="DZ117" s="887"/>
    </row>
    <row r="118" spans="1:130" s="212" customFormat="1" ht="26.25" customHeight="1">
      <c r="A118" s="962" t="s">
        <v>255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253</v>
      </c>
      <c r="AB118" s="963"/>
      <c r="AC118" s="963"/>
      <c r="AD118" s="963"/>
      <c r="AE118" s="964"/>
      <c r="AF118" s="965" t="s">
        <v>195</v>
      </c>
      <c r="AG118" s="963"/>
      <c r="AH118" s="963"/>
      <c r="AI118" s="963"/>
      <c r="AJ118" s="964"/>
      <c r="AK118" s="965" t="s">
        <v>194</v>
      </c>
      <c r="AL118" s="963"/>
      <c r="AM118" s="963"/>
      <c r="AN118" s="963"/>
      <c r="AO118" s="964"/>
      <c r="AP118" s="966" t="s">
        <v>254</v>
      </c>
      <c r="AQ118" s="967"/>
      <c r="AR118" s="967"/>
      <c r="AS118" s="967"/>
      <c r="AT118" s="968"/>
      <c r="AU118" s="997"/>
      <c r="AV118" s="998"/>
      <c r="AW118" s="998"/>
      <c r="AX118" s="998"/>
      <c r="AY118" s="998"/>
      <c r="AZ118" s="940" t="s">
        <v>278</v>
      </c>
      <c r="BA118" s="941"/>
      <c r="BB118" s="941"/>
      <c r="BC118" s="941"/>
      <c r="BD118" s="941"/>
      <c r="BE118" s="941"/>
      <c r="BF118" s="941"/>
      <c r="BG118" s="941"/>
      <c r="BH118" s="941"/>
      <c r="BI118" s="941"/>
      <c r="BJ118" s="941"/>
      <c r="BK118" s="941"/>
      <c r="BL118" s="941"/>
      <c r="BM118" s="941"/>
      <c r="BN118" s="941"/>
      <c r="BO118" s="941"/>
      <c r="BP118" s="942"/>
      <c r="BQ118" s="943" t="s">
        <v>519</v>
      </c>
      <c r="BR118" s="906"/>
      <c r="BS118" s="906"/>
      <c r="BT118" s="906"/>
      <c r="BU118" s="906"/>
      <c r="BV118" s="906" t="s">
        <v>519</v>
      </c>
      <c r="BW118" s="906"/>
      <c r="BX118" s="906"/>
      <c r="BY118" s="906"/>
      <c r="BZ118" s="906"/>
      <c r="CA118" s="906" t="s">
        <v>519</v>
      </c>
      <c r="CB118" s="906"/>
      <c r="CC118" s="906"/>
      <c r="CD118" s="906"/>
      <c r="CE118" s="906"/>
      <c r="CF118" s="936" t="s">
        <v>519</v>
      </c>
      <c r="CG118" s="937"/>
      <c r="CH118" s="937"/>
      <c r="CI118" s="937"/>
      <c r="CJ118" s="937"/>
      <c r="CK118" s="992"/>
      <c r="CL118" s="879"/>
      <c r="CM118" s="882" t="s">
        <v>279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519</v>
      </c>
      <c r="DH118" s="838"/>
      <c r="DI118" s="838"/>
      <c r="DJ118" s="838"/>
      <c r="DK118" s="839"/>
      <c r="DL118" s="840" t="s">
        <v>519</v>
      </c>
      <c r="DM118" s="838"/>
      <c r="DN118" s="838"/>
      <c r="DO118" s="838"/>
      <c r="DP118" s="839"/>
      <c r="DQ118" s="840" t="s">
        <v>519</v>
      </c>
      <c r="DR118" s="838"/>
      <c r="DS118" s="838"/>
      <c r="DT118" s="838"/>
      <c r="DU118" s="839"/>
      <c r="DV118" s="885" t="s">
        <v>519</v>
      </c>
      <c r="DW118" s="886"/>
      <c r="DX118" s="886"/>
      <c r="DY118" s="886"/>
      <c r="DZ118" s="887"/>
    </row>
    <row r="119" spans="1:130" s="212" customFormat="1" ht="26.25" customHeight="1">
      <c r="A119" s="876" t="s">
        <v>258</v>
      </c>
      <c r="B119" s="877"/>
      <c r="C119" s="952" t="s">
        <v>259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519</v>
      </c>
      <c r="AB119" s="956"/>
      <c r="AC119" s="956"/>
      <c r="AD119" s="956"/>
      <c r="AE119" s="957"/>
      <c r="AF119" s="958" t="s">
        <v>519</v>
      </c>
      <c r="AG119" s="956"/>
      <c r="AH119" s="956"/>
      <c r="AI119" s="956"/>
      <c r="AJ119" s="957"/>
      <c r="AK119" s="958" t="s">
        <v>519</v>
      </c>
      <c r="AL119" s="956"/>
      <c r="AM119" s="956"/>
      <c r="AN119" s="956"/>
      <c r="AO119" s="957"/>
      <c r="AP119" s="959" t="s">
        <v>519</v>
      </c>
      <c r="AQ119" s="960"/>
      <c r="AR119" s="960"/>
      <c r="AS119" s="960"/>
      <c r="AT119" s="961"/>
      <c r="AU119" s="999"/>
      <c r="AV119" s="1000"/>
      <c r="AW119" s="1000"/>
      <c r="AX119" s="1000"/>
      <c r="AY119" s="1000"/>
      <c r="AZ119" s="240" t="s">
        <v>123</v>
      </c>
      <c r="BA119" s="240"/>
      <c r="BB119" s="240"/>
      <c r="BC119" s="240"/>
      <c r="BD119" s="240"/>
      <c r="BE119" s="240"/>
      <c r="BF119" s="240"/>
      <c r="BG119" s="240"/>
      <c r="BH119" s="240"/>
      <c r="BI119" s="240"/>
      <c r="BJ119" s="240"/>
      <c r="BK119" s="240"/>
      <c r="BL119" s="240"/>
      <c r="BM119" s="240"/>
      <c r="BN119" s="240"/>
      <c r="BO119" s="938" t="s">
        <v>554</v>
      </c>
      <c r="BP119" s="939"/>
      <c r="BQ119" s="943">
        <v>12335779</v>
      </c>
      <c r="BR119" s="906"/>
      <c r="BS119" s="906"/>
      <c r="BT119" s="906"/>
      <c r="BU119" s="906"/>
      <c r="BV119" s="906">
        <v>11931138</v>
      </c>
      <c r="BW119" s="906"/>
      <c r="BX119" s="906"/>
      <c r="BY119" s="906"/>
      <c r="BZ119" s="906"/>
      <c r="CA119" s="906">
        <v>11561235</v>
      </c>
      <c r="CB119" s="906"/>
      <c r="CC119" s="906"/>
      <c r="CD119" s="906"/>
      <c r="CE119" s="906"/>
      <c r="CF119" s="804"/>
      <c r="CG119" s="805"/>
      <c r="CH119" s="805"/>
      <c r="CI119" s="805"/>
      <c r="CJ119" s="895"/>
      <c r="CK119" s="993"/>
      <c r="CL119" s="881"/>
      <c r="CM119" s="899" t="s">
        <v>280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519</v>
      </c>
      <c r="DH119" s="821"/>
      <c r="DI119" s="821"/>
      <c r="DJ119" s="821"/>
      <c r="DK119" s="822"/>
      <c r="DL119" s="823" t="s">
        <v>519</v>
      </c>
      <c r="DM119" s="821"/>
      <c r="DN119" s="821"/>
      <c r="DO119" s="821"/>
      <c r="DP119" s="822"/>
      <c r="DQ119" s="823" t="s">
        <v>519</v>
      </c>
      <c r="DR119" s="821"/>
      <c r="DS119" s="821"/>
      <c r="DT119" s="821"/>
      <c r="DU119" s="822"/>
      <c r="DV119" s="909" t="s">
        <v>519</v>
      </c>
      <c r="DW119" s="910"/>
      <c r="DX119" s="910"/>
      <c r="DY119" s="910"/>
      <c r="DZ119" s="911"/>
    </row>
    <row r="120" spans="1:130" s="212" customFormat="1" ht="26.25" customHeight="1">
      <c r="A120" s="878"/>
      <c r="B120" s="879"/>
      <c r="C120" s="882" t="s">
        <v>262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519</v>
      </c>
      <c r="AB120" s="838"/>
      <c r="AC120" s="838"/>
      <c r="AD120" s="838"/>
      <c r="AE120" s="839"/>
      <c r="AF120" s="840" t="s">
        <v>519</v>
      </c>
      <c r="AG120" s="838"/>
      <c r="AH120" s="838"/>
      <c r="AI120" s="838"/>
      <c r="AJ120" s="839"/>
      <c r="AK120" s="840" t="s">
        <v>519</v>
      </c>
      <c r="AL120" s="838"/>
      <c r="AM120" s="838"/>
      <c r="AN120" s="838"/>
      <c r="AO120" s="839"/>
      <c r="AP120" s="885" t="s">
        <v>519</v>
      </c>
      <c r="AQ120" s="886"/>
      <c r="AR120" s="886"/>
      <c r="AS120" s="886"/>
      <c r="AT120" s="887"/>
      <c r="AU120" s="944" t="s">
        <v>281</v>
      </c>
      <c r="AV120" s="945"/>
      <c r="AW120" s="945"/>
      <c r="AX120" s="945"/>
      <c r="AY120" s="946"/>
      <c r="AZ120" s="921" t="s">
        <v>282</v>
      </c>
      <c r="BA120" s="868"/>
      <c r="BB120" s="868"/>
      <c r="BC120" s="868"/>
      <c r="BD120" s="868"/>
      <c r="BE120" s="868"/>
      <c r="BF120" s="868"/>
      <c r="BG120" s="868"/>
      <c r="BH120" s="868"/>
      <c r="BI120" s="868"/>
      <c r="BJ120" s="868"/>
      <c r="BK120" s="868"/>
      <c r="BL120" s="868"/>
      <c r="BM120" s="868"/>
      <c r="BN120" s="868"/>
      <c r="BO120" s="868"/>
      <c r="BP120" s="869"/>
      <c r="BQ120" s="922">
        <v>4779716</v>
      </c>
      <c r="BR120" s="903"/>
      <c r="BS120" s="903"/>
      <c r="BT120" s="903"/>
      <c r="BU120" s="903"/>
      <c r="BV120" s="903">
        <v>4471043</v>
      </c>
      <c r="BW120" s="903"/>
      <c r="BX120" s="903"/>
      <c r="BY120" s="903"/>
      <c r="BZ120" s="903"/>
      <c r="CA120" s="903">
        <v>4712846</v>
      </c>
      <c r="CB120" s="903"/>
      <c r="CC120" s="903"/>
      <c r="CD120" s="903"/>
      <c r="CE120" s="903"/>
      <c r="CF120" s="927">
        <v>104</v>
      </c>
      <c r="CG120" s="928"/>
      <c r="CH120" s="928"/>
      <c r="CI120" s="928"/>
      <c r="CJ120" s="928"/>
      <c r="CK120" s="929" t="s">
        <v>283</v>
      </c>
      <c r="CL120" s="913"/>
      <c r="CM120" s="913"/>
      <c r="CN120" s="913"/>
      <c r="CO120" s="914"/>
      <c r="CP120" s="933" t="s">
        <v>555</v>
      </c>
      <c r="CQ120" s="934"/>
      <c r="CR120" s="934"/>
      <c r="CS120" s="934"/>
      <c r="CT120" s="934"/>
      <c r="CU120" s="934"/>
      <c r="CV120" s="934"/>
      <c r="CW120" s="934"/>
      <c r="CX120" s="934"/>
      <c r="CY120" s="934"/>
      <c r="CZ120" s="934"/>
      <c r="DA120" s="934"/>
      <c r="DB120" s="934"/>
      <c r="DC120" s="934"/>
      <c r="DD120" s="934"/>
      <c r="DE120" s="934"/>
      <c r="DF120" s="935"/>
      <c r="DG120" s="922">
        <v>2967365</v>
      </c>
      <c r="DH120" s="903"/>
      <c r="DI120" s="903"/>
      <c r="DJ120" s="903"/>
      <c r="DK120" s="903"/>
      <c r="DL120" s="903">
        <v>2890469</v>
      </c>
      <c r="DM120" s="903"/>
      <c r="DN120" s="903"/>
      <c r="DO120" s="903"/>
      <c r="DP120" s="903"/>
      <c r="DQ120" s="903">
        <v>2697611</v>
      </c>
      <c r="DR120" s="903"/>
      <c r="DS120" s="903"/>
      <c r="DT120" s="903"/>
      <c r="DU120" s="903"/>
      <c r="DV120" s="904">
        <v>59.5</v>
      </c>
      <c r="DW120" s="904"/>
      <c r="DX120" s="904"/>
      <c r="DY120" s="904"/>
      <c r="DZ120" s="905"/>
    </row>
    <row r="121" spans="1:130" s="212" customFormat="1" ht="26.25" customHeight="1">
      <c r="A121" s="878"/>
      <c r="B121" s="879"/>
      <c r="C121" s="924" t="s">
        <v>284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519</v>
      </c>
      <c r="AB121" s="838"/>
      <c r="AC121" s="838"/>
      <c r="AD121" s="838"/>
      <c r="AE121" s="839"/>
      <c r="AF121" s="840" t="s">
        <v>519</v>
      </c>
      <c r="AG121" s="838"/>
      <c r="AH121" s="838"/>
      <c r="AI121" s="838"/>
      <c r="AJ121" s="839"/>
      <c r="AK121" s="840" t="s">
        <v>519</v>
      </c>
      <c r="AL121" s="838"/>
      <c r="AM121" s="838"/>
      <c r="AN121" s="838"/>
      <c r="AO121" s="839"/>
      <c r="AP121" s="885" t="s">
        <v>519</v>
      </c>
      <c r="AQ121" s="886"/>
      <c r="AR121" s="886"/>
      <c r="AS121" s="886"/>
      <c r="AT121" s="887"/>
      <c r="AU121" s="947"/>
      <c r="AV121" s="948"/>
      <c r="AW121" s="948"/>
      <c r="AX121" s="948"/>
      <c r="AY121" s="949"/>
      <c r="AZ121" s="875" t="s">
        <v>285</v>
      </c>
      <c r="BA121" s="808"/>
      <c r="BB121" s="808"/>
      <c r="BC121" s="808"/>
      <c r="BD121" s="808"/>
      <c r="BE121" s="808"/>
      <c r="BF121" s="808"/>
      <c r="BG121" s="808"/>
      <c r="BH121" s="808"/>
      <c r="BI121" s="808"/>
      <c r="BJ121" s="808"/>
      <c r="BK121" s="808"/>
      <c r="BL121" s="808"/>
      <c r="BM121" s="808"/>
      <c r="BN121" s="808"/>
      <c r="BO121" s="808"/>
      <c r="BP121" s="809"/>
      <c r="BQ121" s="847">
        <v>102037</v>
      </c>
      <c r="BR121" s="848"/>
      <c r="BS121" s="848"/>
      <c r="BT121" s="848"/>
      <c r="BU121" s="848"/>
      <c r="BV121" s="848">
        <v>82219</v>
      </c>
      <c r="BW121" s="848"/>
      <c r="BX121" s="848"/>
      <c r="BY121" s="848"/>
      <c r="BZ121" s="848"/>
      <c r="CA121" s="848">
        <v>70270</v>
      </c>
      <c r="CB121" s="848"/>
      <c r="CC121" s="848"/>
      <c r="CD121" s="848"/>
      <c r="CE121" s="848"/>
      <c r="CF121" s="936">
        <v>1.6</v>
      </c>
      <c r="CG121" s="937"/>
      <c r="CH121" s="937"/>
      <c r="CI121" s="937"/>
      <c r="CJ121" s="937"/>
      <c r="CK121" s="930"/>
      <c r="CL121" s="916"/>
      <c r="CM121" s="916"/>
      <c r="CN121" s="916"/>
      <c r="CO121" s="917"/>
      <c r="CP121" s="896" t="s">
        <v>556</v>
      </c>
      <c r="CQ121" s="897"/>
      <c r="CR121" s="897"/>
      <c r="CS121" s="897"/>
      <c r="CT121" s="897"/>
      <c r="CU121" s="897"/>
      <c r="CV121" s="897"/>
      <c r="CW121" s="897"/>
      <c r="CX121" s="897"/>
      <c r="CY121" s="897"/>
      <c r="CZ121" s="897"/>
      <c r="DA121" s="897"/>
      <c r="DB121" s="897"/>
      <c r="DC121" s="897"/>
      <c r="DD121" s="897"/>
      <c r="DE121" s="897"/>
      <c r="DF121" s="898"/>
      <c r="DG121" s="847">
        <v>1269432</v>
      </c>
      <c r="DH121" s="848"/>
      <c r="DI121" s="848"/>
      <c r="DJ121" s="848"/>
      <c r="DK121" s="848"/>
      <c r="DL121" s="848">
        <v>1200324</v>
      </c>
      <c r="DM121" s="848"/>
      <c r="DN121" s="848"/>
      <c r="DO121" s="848"/>
      <c r="DP121" s="848"/>
      <c r="DQ121" s="848">
        <v>1132236</v>
      </c>
      <c r="DR121" s="848"/>
      <c r="DS121" s="848"/>
      <c r="DT121" s="848"/>
      <c r="DU121" s="848"/>
      <c r="DV121" s="854">
        <v>25</v>
      </c>
      <c r="DW121" s="854"/>
      <c r="DX121" s="854"/>
      <c r="DY121" s="854"/>
      <c r="DZ121" s="855"/>
    </row>
    <row r="122" spans="1:130" s="212" customFormat="1" ht="26.25" customHeight="1">
      <c r="A122" s="878"/>
      <c r="B122" s="879"/>
      <c r="C122" s="882" t="s">
        <v>271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519</v>
      </c>
      <c r="AB122" s="838"/>
      <c r="AC122" s="838"/>
      <c r="AD122" s="838"/>
      <c r="AE122" s="839"/>
      <c r="AF122" s="840" t="s">
        <v>519</v>
      </c>
      <c r="AG122" s="838"/>
      <c r="AH122" s="838"/>
      <c r="AI122" s="838"/>
      <c r="AJ122" s="839"/>
      <c r="AK122" s="840" t="s">
        <v>519</v>
      </c>
      <c r="AL122" s="838"/>
      <c r="AM122" s="838"/>
      <c r="AN122" s="838"/>
      <c r="AO122" s="839"/>
      <c r="AP122" s="885" t="s">
        <v>519</v>
      </c>
      <c r="AQ122" s="886"/>
      <c r="AR122" s="886"/>
      <c r="AS122" s="886"/>
      <c r="AT122" s="887"/>
      <c r="AU122" s="947"/>
      <c r="AV122" s="948"/>
      <c r="AW122" s="948"/>
      <c r="AX122" s="948"/>
      <c r="AY122" s="949"/>
      <c r="AZ122" s="940" t="s">
        <v>286</v>
      </c>
      <c r="BA122" s="941"/>
      <c r="BB122" s="941"/>
      <c r="BC122" s="941"/>
      <c r="BD122" s="941"/>
      <c r="BE122" s="941"/>
      <c r="BF122" s="941"/>
      <c r="BG122" s="941"/>
      <c r="BH122" s="941"/>
      <c r="BI122" s="941"/>
      <c r="BJ122" s="941"/>
      <c r="BK122" s="941"/>
      <c r="BL122" s="941"/>
      <c r="BM122" s="941"/>
      <c r="BN122" s="941"/>
      <c r="BO122" s="941"/>
      <c r="BP122" s="942"/>
      <c r="BQ122" s="943">
        <v>9268530</v>
      </c>
      <c r="BR122" s="906"/>
      <c r="BS122" s="906"/>
      <c r="BT122" s="906"/>
      <c r="BU122" s="906"/>
      <c r="BV122" s="906">
        <v>8978238</v>
      </c>
      <c r="BW122" s="906"/>
      <c r="BX122" s="906"/>
      <c r="BY122" s="906"/>
      <c r="BZ122" s="906"/>
      <c r="CA122" s="906">
        <v>8843717</v>
      </c>
      <c r="CB122" s="906"/>
      <c r="CC122" s="906"/>
      <c r="CD122" s="906"/>
      <c r="CE122" s="906"/>
      <c r="CF122" s="907">
        <v>195.1</v>
      </c>
      <c r="CG122" s="908"/>
      <c r="CH122" s="908"/>
      <c r="CI122" s="908"/>
      <c r="CJ122" s="908"/>
      <c r="CK122" s="930"/>
      <c r="CL122" s="916"/>
      <c r="CM122" s="916"/>
      <c r="CN122" s="916"/>
      <c r="CO122" s="917"/>
      <c r="CP122" s="896" t="s">
        <v>557</v>
      </c>
      <c r="CQ122" s="897"/>
      <c r="CR122" s="897"/>
      <c r="CS122" s="897"/>
      <c r="CT122" s="897"/>
      <c r="CU122" s="897"/>
      <c r="CV122" s="897"/>
      <c r="CW122" s="897"/>
      <c r="CX122" s="897"/>
      <c r="CY122" s="897"/>
      <c r="CZ122" s="897"/>
      <c r="DA122" s="897"/>
      <c r="DB122" s="897"/>
      <c r="DC122" s="897"/>
      <c r="DD122" s="897"/>
      <c r="DE122" s="897"/>
      <c r="DF122" s="898"/>
      <c r="DG122" s="847">
        <v>23543</v>
      </c>
      <c r="DH122" s="848"/>
      <c r="DI122" s="848"/>
      <c r="DJ122" s="848"/>
      <c r="DK122" s="848"/>
      <c r="DL122" s="848">
        <v>19265</v>
      </c>
      <c r="DM122" s="848"/>
      <c r="DN122" s="848"/>
      <c r="DO122" s="848"/>
      <c r="DP122" s="848"/>
      <c r="DQ122" s="848">
        <v>16692</v>
      </c>
      <c r="DR122" s="848"/>
      <c r="DS122" s="848"/>
      <c r="DT122" s="848"/>
      <c r="DU122" s="848"/>
      <c r="DV122" s="854">
        <v>0.4</v>
      </c>
      <c r="DW122" s="854"/>
      <c r="DX122" s="854"/>
      <c r="DY122" s="854"/>
      <c r="DZ122" s="855"/>
    </row>
    <row r="123" spans="1:130" s="212" customFormat="1" ht="26.25" customHeight="1">
      <c r="A123" s="878"/>
      <c r="B123" s="879"/>
      <c r="C123" s="882" t="s">
        <v>276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519</v>
      </c>
      <c r="AB123" s="838"/>
      <c r="AC123" s="838"/>
      <c r="AD123" s="838"/>
      <c r="AE123" s="839"/>
      <c r="AF123" s="840" t="s">
        <v>519</v>
      </c>
      <c r="AG123" s="838"/>
      <c r="AH123" s="838"/>
      <c r="AI123" s="838"/>
      <c r="AJ123" s="839"/>
      <c r="AK123" s="840" t="s">
        <v>519</v>
      </c>
      <c r="AL123" s="838"/>
      <c r="AM123" s="838"/>
      <c r="AN123" s="838"/>
      <c r="AO123" s="839"/>
      <c r="AP123" s="885" t="s">
        <v>519</v>
      </c>
      <c r="AQ123" s="886"/>
      <c r="AR123" s="886"/>
      <c r="AS123" s="886"/>
      <c r="AT123" s="887"/>
      <c r="AU123" s="950"/>
      <c r="AV123" s="951"/>
      <c r="AW123" s="951"/>
      <c r="AX123" s="951"/>
      <c r="AY123" s="951"/>
      <c r="AZ123" s="240" t="s">
        <v>123</v>
      </c>
      <c r="BA123" s="240"/>
      <c r="BB123" s="240"/>
      <c r="BC123" s="240"/>
      <c r="BD123" s="240"/>
      <c r="BE123" s="240"/>
      <c r="BF123" s="240"/>
      <c r="BG123" s="240"/>
      <c r="BH123" s="240"/>
      <c r="BI123" s="240"/>
      <c r="BJ123" s="240"/>
      <c r="BK123" s="240"/>
      <c r="BL123" s="240"/>
      <c r="BM123" s="240"/>
      <c r="BN123" s="240"/>
      <c r="BO123" s="938" t="s">
        <v>558</v>
      </c>
      <c r="BP123" s="939"/>
      <c r="BQ123" s="893">
        <v>14150283</v>
      </c>
      <c r="BR123" s="894"/>
      <c r="BS123" s="894"/>
      <c r="BT123" s="894"/>
      <c r="BU123" s="894"/>
      <c r="BV123" s="894">
        <v>13531500</v>
      </c>
      <c r="BW123" s="894"/>
      <c r="BX123" s="894"/>
      <c r="BY123" s="894"/>
      <c r="BZ123" s="894"/>
      <c r="CA123" s="894">
        <v>13626833</v>
      </c>
      <c r="CB123" s="894"/>
      <c r="CC123" s="894"/>
      <c r="CD123" s="894"/>
      <c r="CE123" s="894"/>
      <c r="CF123" s="804"/>
      <c r="CG123" s="805"/>
      <c r="CH123" s="805"/>
      <c r="CI123" s="805"/>
      <c r="CJ123" s="895"/>
      <c r="CK123" s="930"/>
      <c r="CL123" s="916"/>
      <c r="CM123" s="916"/>
      <c r="CN123" s="916"/>
      <c r="CO123" s="917"/>
      <c r="CP123" s="896" t="s">
        <v>559</v>
      </c>
      <c r="CQ123" s="897"/>
      <c r="CR123" s="897"/>
      <c r="CS123" s="897"/>
      <c r="CT123" s="897"/>
      <c r="CU123" s="897"/>
      <c r="CV123" s="897"/>
      <c r="CW123" s="897"/>
      <c r="CX123" s="897"/>
      <c r="CY123" s="897"/>
      <c r="CZ123" s="897"/>
      <c r="DA123" s="897"/>
      <c r="DB123" s="897"/>
      <c r="DC123" s="897"/>
      <c r="DD123" s="897"/>
      <c r="DE123" s="897"/>
      <c r="DF123" s="898"/>
      <c r="DG123" s="837" t="s">
        <v>519</v>
      </c>
      <c r="DH123" s="838"/>
      <c r="DI123" s="838"/>
      <c r="DJ123" s="838"/>
      <c r="DK123" s="839"/>
      <c r="DL123" s="840" t="s">
        <v>519</v>
      </c>
      <c r="DM123" s="838"/>
      <c r="DN123" s="838"/>
      <c r="DO123" s="838"/>
      <c r="DP123" s="839"/>
      <c r="DQ123" s="840" t="s">
        <v>519</v>
      </c>
      <c r="DR123" s="838"/>
      <c r="DS123" s="838"/>
      <c r="DT123" s="838"/>
      <c r="DU123" s="839"/>
      <c r="DV123" s="885" t="s">
        <v>519</v>
      </c>
      <c r="DW123" s="886"/>
      <c r="DX123" s="886"/>
      <c r="DY123" s="886"/>
      <c r="DZ123" s="887"/>
    </row>
    <row r="124" spans="1:130" s="212" customFormat="1" ht="26.25" customHeight="1" thickBot="1">
      <c r="A124" s="878"/>
      <c r="B124" s="879"/>
      <c r="C124" s="882" t="s">
        <v>277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519</v>
      </c>
      <c r="AB124" s="838"/>
      <c r="AC124" s="838"/>
      <c r="AD124" s="838"/>
      <c r="AE124" s="839"/>
      <c r="AF124" s="840" t="s">
        <v>519</v>
      </c>
      <c r="AG124" s="838"/>
      <c r="AH124" s="838"/>
      <c r="AI124" s="838"/>
      <c r="AJ124" s="839"/>
      <c r="AK124" s="840" t="s">
        <v>519</v>
      </c>
      <c r="AL124" s="838"/>
      <c r="AM124" s="838"/>
      <c r="AN124" s="838"/>
      <c r="AO124" s="839"/>
      <c r="AP124" s="885" t="s">
        <v>519</v>
      </c>
      <c r="AQ124" s="886"/>
      <c r="AR124" s="886"/>
      <c r="AS124" s="886"/>
      <c r="AT124" s="887"/>
      <c r="AU124" s="888" t="s">
        <v>287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519</v>
      </c>
      <c r="BR124" s="892"/>
      <c r="BS124" s="892"/>
      <c r="BT124" s="892"/>
      <c r="BU124" s="892"/>
      <c r="BV124" s="892" t="s">
        <v>519</v>
      </c>
      <c r="BW124" s="892"/>
      <c r="BX124" s="892"/>
      <c r="BY124" s="892"/>
      <c r="BZ124" s="892"/>
      <c r="CA124" s="892" t="s">
        <v>519</v>
      </c>
      <c r="CB124" s="892"/>
      <c r="CC124" s="892"/>
      <c r="CD124" s="892"/>
      <c r="CE124" s="892"/>
      <c r="CF124" s="782"/>
      <c r="CG124" s="783"/>
      <c r="CH124" s="783"/>
      <c r="CI124" s="783"/>
      <c r="CJ124" s="923"/>
      <c r="CK124" s="931"/>
      <c r="CL124" s="931"/>
      <c r="CM124" s="931"/>
      <c r="CN124" s="931"/>
      <c r="CO124" s="932"/>
      <c r="CP124" s="896" t="s">
        <v>560</v>
      </c>
      <c r="CQ124" s="897"/>
      <c r="CR124" s="897"/>
      <c r="CS124" s="897"/>
      <c r="CT124" s="897"/>
      <c r="CU124" s="897"/>
      <c r="CV124" s="897"/>
      <c r="CW124" s="897"/>
      <c r="CX124" s="897"/>
      <c r="CY124" s="897"/>
      <c r="CZ124" s="897"/>
      <c r="DA124" s="897"/>
      <c r="DB124" s="897"/>
      <c r="DC124" s="897"/>
      <c r="DD124" s="897"/>
      <c r="DE124" s="897"/>
      <c r="DF124" s="898"/>
      <c r="DG124" s="820" t="s">
        <v>519</v>
      </c>
      <c r="DH124" s="821"/>
      <c r="DI124" s="821"/>
      <c r="DJ124" s="821"/>
      <c r="DK124" s="822"/>
      <c r="DL124" s="823" t="s">
        <v>519</v>
      </c>
      <c r="DM124" s="821"/>
      <c r="DN124" s="821"/>
      <c r="DO124" s="821"/>
      <c r="DP124" s="822"/>
      <c r="DQ124" s="823" t="s">
        <v>519</v>
      </c>
      <c r="DR124" s="821"/>
      <c r="DS124" s="821"/>
      <c r="DT124" s="821"/>
      <c r="DU124" s="822"/>
      <c r="DV124" s="909" t="s">
        <v>519</v>
      </c>
      <c r="DW124" s="910"/>
      <c r="DX124" s="910"/>
      <c r="DY124" s="910"/>
      <c r="DZ124" s="911"/>
    </row>
    <row r="125" spans="1:130" s="212" customFormat="1" ht="26.25" customHeight="1">
      <c r="A125" s="878"/>
      <c r="B125" s="879"/>
      <c r="C125" s="882" t="s">
        <v>279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519</v>
      </c>
      <c r="AB125" s="838"/>
      <c r="AC125" s="838"/>
      <c r="AD125" s="838"/>
      <c r="AE125" s="839"/>
      <c r="AF125" s="840" t="s">
        <v>519</v>
      </c>
      <c r="AG125" s="838"/>
      <c r="AH125" s="838"/>
      <c r="AI125" s="838"/>
      <c r="AJ125" s="839"/>
      <c r="AK125" s="840" t="s">
        <v>519</v>
      </c>
      <c r="AL125" s="838"/>
      <c r="AM125" s="838"/>
      <c r="AN125" s="838"/>
      <c r="AO125" s="839"/>
      <c r="AP125" s="885" t="s">
        <v>519</v>
      </c>
      <c r="AQ125" s="886"/>
      <c r="AR125" s="886"/>
      <c r="AS125" s="886"/>
      <c r="AT125" s="887"/>
      <c r="AU125" s="241"/>
      <c r="AV125" s="399"/>
      <c r="AW125" s="399"/>
      <c r="AX125" s="399"/>
      <c r="AY125" s="399"/>
      <c r="AZ125" s="399"/>
      <c r="BA125" s="399"/>
      <c r="BB125" s="399"/>
      <c r="BC125" s="399"/>
      <c r="BD125" s="399"/>
      <c r="BE125" s="399"/>
      <c r="BF125" s="399"/>
      <c r="BG125" s="399"/>
      <c r="BH125" s="399"/>
      <c r="BI125" s="399"/>
      <c r="BJ125" s="399"/>
      <c r="BK125" s="399"/>
      <c r="BL125" s="399"/>
      <c r="BM125" s="399"/>
      <c r="BN125" s="399"/>
      <c r="BO125" s="399"/>
      <c r="BP125" s="399"/>
      <c r="BQ125" s="398"/>
      <c r="BR125" s="398"/>
      <c r="BS125" s="398"/>
      <c r="BT125" s="398"/>
      <c r="BU125" s="398"/>
      <c r="BV125" s="398"/>
      <c r="BW125" s="398"/>
      <c r="BX125" s="398"/>
      <c r="BY125" s="398"/>
      <c r="BZ125" s="398"/>
      <c r="CA125" s="398"/>
      <c r="CB125" s="398"/>
      <c r="CC125" s="398"/>
      <c r="CD125" s="398"/>
      <c r="CE125" s="398"/>
      <c r="CF125" s="398"/>
      <c r="CG125" s="398"/>
      <c r="CH125" s="398"/>
      <c r="CI125" s="398"/>
      <c r="CJ125" s="242"/>
      <c r="CK125" s="912" t="s">
        <v>288</v>
      </c>
      <c r="CL125" s="913"/>
      <c r="CM125" s="913"/>
      <c r="CN125" s="913"/>
      <c r="CO125" s="914"/>
      <c r="CP125" s="921" t="s">
        <v>289</v>
      </c>
      <c r="CQ125" s="868"/>
      <c r="CR125" s="868"/>
      <c r="CS125" s="868"/>
      <c r="CT125" s="868"/>
      <c r="CU125" s="868"/>
      <c r="CV125" s="868"/>
      <c r="CW125" s="868"/>
      <c r="CX125" s="868"/>
      <c r="CY125" s="868"/>
      <c r="CZ125" s="868"/>
      <c r="DA125" s="868"/>
      <c r="DB125" s="868"/>
      <c r="DC125" s="868"/>
      <c r="DD125" s="868"/>
      <c r="DE125" s="868"/>
      <c r="DF125" s="869"/>
      <c r="DG125" s="922" t="s">
        <v>519</v>
      </c>
      <c r="DH125" s="903"/>
      <c r="DI125" s="903"/>
      <c r="DJ125" s="903"/>
      <c r="DK125" s="903"/>
      <c r="DL125" s="903" t="s">
        <v>519</v>
      </c>
      <c r="DM125" s="903"/>
      <c r="DN125" s="903"/>
      <c r="DO125" s="903"/>
      <c r="DP125" s="903"/>
      <c r="DQ125" s="903" t="s">
        <v>519</v>
      </c>
      <c r="DR125" s="903"/>
      <c r="DS125" s="903"/>
      <c r="DT125" s="903"/>
      <c r="DU125" s="903"/>
      <c r="DV125" s="904" t="s">
        <v>519</v>
      </c>
      <c r="DW125" s="904"/>
      <c r="DX125" s="904"/>
      <c r="DY125" s="904"/>
      <c r="DZ125" s="905"/>
    </row>
    <row r="126" spans="1:130" s="212" customFormat="1" ht="26.25" customHeight="1" thickBot="1">
      <c r="A126" s="878"/>
      <c r="B126" s="879"/>
      <c r="C126" s="882" t="s">
        <v>280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135773</v>
      </c>
      <c r="AB126" s="838"/>
      <c r="AC126" s="838"/>
      <c r="AD126" s="838"/>
      <c r="AE126" s="839"/>
      <c r="AF126" s="840">
        <v>135773</v>
      </c>
      <c r="AG126" s="838"/>
      <c r="AH126" s="838"/>
      <c r="AI126" s="838"/>
      <c r="AJ126" s="839"/>
      <c r="AK126" s="840">
        <v>70933</v>
      </c>
      <c r="AL126" s="838"/>
      <c r="AM126" s="838"/>
      <c r="AN126" s="838"/>
      <c r="AO126" s="839"/>
      <c r="AP126" s="885">
        <v>1.6</v>
      </c>
      <c r="AQ126" s="886"/>
      <c r="AR126" s="886"/>
      <c r="AS126" s="886"/>
      <c r="AT126" s="887"/>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98"/>
      <c r="CH126" s="398"/>
      <c r="CI126" s="398"/>
      <c r="CJ126" s="242"/>
      <c r="CK126" s="915"/>
      <c r="CL126" s="916"/>
      <c r="CM126" s="916"/>
      <c r="CN126" s="916"/>
      <c r="CO126" s="917"/>
      <c r="CP126" s="875" t="s">
        <v>290</v>
      </c>
      <c r="CQ126" s="808"/>
      <c r="CR126" s="808"/>
      <c r="CS126" s="808"/>
      <c r="CT126" s="808"/>
      <c r="CU126" s="808"/>
      <c r="CV126" s="808"/>
      <c r="CW126" s="808"/>
      <c r="CX126" s="808"/>
      <c r="CY126" s="808"/>
      <c r="CZ126" s="808"/>
      <c r="DA126" s="808"/>
      <c r="DB126" s="808"/>
      <c r="DC126" s="808"/>
      <c r="DD126" s="808"/>
      <c r="DE126" s="808"/>
      <c r="DF126" s="809"/>
      <c r="DG126" s="847" t="s">
        <v>519</v>
      </c>
      <c r="DH126" s="848"/>
      <c r="DI126" s="848"/>
      <c r="DJ126" s="848"/>
      <c r="DK126" s="848"/>
      <c r="DL126" s="848">
        <v>60031</v>
      </c>
      <c r="DM126" s="848"/>
      <c r="DN126" s="848"/>
      <c r="DO126" s="848"/>
      <c r="DP126" s="848"/>
      <c r="DQ126" s="848">
        <v>17298</v>
      </c>
      <c r="DR126" s="848"/>
      <c r="DS126" s="848"/>
      <c r="DT126" s="848"/>
      <c r="DU126" s="848"/>
      <c r="DV126" s="854">
        <v>0.4</v>
      </c>
      <c r="DW126" s="854"/>
      <c r="DX126" s="854"/>
      <c r="DY126" s="854"/>
      <c r="DZ126" s="855"/>
    </row>
    <row r="127" spans="1:130" s="212" customFormat="1" ht="26.25" customHeight="1">
      <c r="A127" s="880"/>
      <c r="B127" s="881"/>
      <c r="C127" s="899" t="s">
        <v>291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259</v>
      </c>
      <c r="AB127" s="838"/>
      <c r="AC127" s="838"/>
      <c r="AD127" s="838"/>
      <c r="AE127" s="839"/>
      <c r="AF127" s="840">
        <v>237</v>
      </c>
      <c r="AG127" s="838"/>
      <c r="AH127" s="838"/>
      <c r="AI127" s="838"/>
      <c r="AJ127" s="839"/>
      <c r="AK127" s="840">
        <v>136</v>
      </c>
      <c r="AL127" s="838"/>
      <c r="AM127" s="838"/>
      <c r="AN127" s="838"/>
      <c r="AO127" s="839"/>
      <c r="AP127" s="885">
        <v>0</v>
      </c>
      <c r="AQ127" s="886"/>
      <c r="AR127" s="886"/>
      <c r="AS127" s="886"/>
      <c r="AT127" s="887"/>
      <c r="AU127" s="243"/>
      <c r="AV127" s="243"/>
      <c r="AW127" s="243"/>
      <c r="AX127" s="902" t="s">
        <v>292</v>
      </c>
      <c r="AY127" s="872"/>
      <c r="AZ127" s="872"/>
      <c r="BA127" s="872"/>
      <c r="BB127" s="872"/>
      <c r="BC127" s="872"/>
      <c r="BD127" s="872"/>
      <c r="BE127" s="873"/>
      <c r="BF127" s="871" t="s">
        <v>293</v>
      </c>
      <c r="BG127" s="872"/>
      <c r="BH127" s="872"/>
      <c r="BI127" s="872"/>
      <c r="BJ127" s="872"/>
      <c r="BK127" s="872"/>
      <c r="BL127" s="873"/>
      <c r="BM127" s="871" t="s">
        <v>561</v>
      </c>
      <c r="BN127" s="872"/>
      <c r="BO127" s="872"/>
      <c r="BP127" s="872"/>
      <c r="BQ127" s="872"/>
      <c r="BR127" s="872"/>
      <c r="BS127" s="873"/>
      <c r="BT127" s="871" t="s">
        <v>562</v>
      </c>
      <c r="BU127" s="872"/>
      <c r="BV127" s="872"/>
      <c r="BW127" s="872"/>
      <c r="BX127" s="872"/>
      <c r="BY127" s="872"/>
      <c r="BZ127" s="874"/>
      <c r="CA127" s="243"/>
      <c r="CB127" s="243"/>
      <c r="CC127" s="243"/>
      <c r="CD127" s="244"/>
      <c r="CE127" s="244"/>
      <c r="CF127" s="244"/>
      <c r="CG127" s="398"/>
      <c r="CH127" s="398"/>
      <c r="CI127" s="398"/>
      <c r="CJ127" s="242"/>
      <c r="CK127" s="915"/>
      <c r="CL127" s="916"/>
      <c r="CM127" s="916"/>
      <c r="CN127" s="916"/>
      <c r="CO127" s="917"/>
      <c r="CP127" s="875" t="s">
        <v>563</v>
      </c>
      <c r="CQ127" s="808"/>
      <c r="CR127" s="808"/>
      <c r="CS127" s="808"/>
      <c r="CT127" s="808"/>
      <c r="CU127" s="808"/>
      <c r="CV127" s="808"/>
      <c r="CW127" s="808"/>
      <c r="CX127" s="808"/>
      <c r="CY127" s="808"/>
      <c r="CZ127" s="808"/>
      <c r="DA127" s="808"/>
      <c r="DB127" s="808"/>
      <c r="DC127" s="808"/>
      <c r="DD127" s="808"/>
      <c r="DE127" s="808"/>
      <c r="DF127" s="809"/>
      <c r="DG127" s="847" t="s">
        <v>519</v>
      </c>
      <c r="DH127" s="848"/>
      <c r="DI127" s="848"/>
      <c r="DJ127" s="848"/>
      <c r="DK127" s="848"/>
      <c r="DL127" s="848" t="s">
        <v>519</v>
      </c>
      <c r="DM127" s="848"/>
      <c r="DN127" s="848"/>
      <c r="DO127" s="848"/>
      <c r="DP127" s="848"/>
      <c r="DQ127" s="848" t="s">
        <v>519</v>
      </c>
      <c r="DR127" s="848"/>
      <c r="DS127" s="848"/>
      <c r="DT127" s="848"/>
      <c r="DU127" s="848"/>
      <c r="DV127" s="854" t="s">
        <v>519</v>
      </c>
      <c r="DW127" s="854"/>
      <c r="DX127" s="854"/>
      <c r="DY127" s="854"/>
      <c r="DZ127" s="855"/>
    </row>
    <row r="128" spans="1:130" s="212" customFormat="1" ht="26.25" customHeight="1" thickBot="1">
      <c r="A128" s="856" t="s">
        <v>294</v>
      </c>
      <c r="B128" s="857"/>
      <c r="C128" s="857"/>
      <c r="D128" s="857"/>
      <c r="E128" s="857"/>
      <c r="F128" s="857"/>
      <c r="G128" s="857"/>
      <c r="H128" s="857"/>
      <c r="I128" s="857"/>
      <c r="J128" s="857"/>
      <c r="K128" s="857"/>
      <c r="L128" s="857"/>
      <c r="M128" s="857"/>
      <c r="N128" s="857"/>
      <c r="O128" s="857"/>
      <c r="P128" s="857"/>
      <c r="Q128" s="857"/>
      <c r="R128" s="857"/>
      <c r="S128" s="857"/>
      <c r="T128" s="857"/>
      <c r="U128" s="857"/>
      <c r="V128" s="857"/>
      <c r="W128" s="858" t="s">
        <v>564</v>
      </c>
      <c r="X128" s="858"/>
      <c r="Y128" s="858"/>
      <c r="Z128" s="859"/>
      <c r="AA128" s="860">
        <v>25075</v>
      </c>
      <c r="AB128" s="861"/>
      <c r="AC128" s="861"/>
      <c r="AD128" s="861"/>
      <c r="AE128" s="862"/>
      <c r="AF128" s="863">
        <v>19975</v>
      </c>
      <c r="AG128" s="861"/>
      <c r="AH128" s="861"/>
      <c r="AI128" s="861"/>
      <c r="AJ128" s="862"/>
      <c r="AK128" s="863">
        <v>12295</v>
      </c>
      <c r="AL128" s="861"/>
      <c r="AM128" s="861"/>
      <c r="AN128" s="861"/>
      <c r="AO128" s="862"/>
      <c r="AP128" s="864"/>
      <c r="AQ128" s="865"/>
      <c r="AR128" s="865"/>
      <c r="AS128" s="865"/>
      <c r="AT128" s="866"/>
      <c r="AU128" s="243"/>
      <c r="AV128" s="243"/>
      <c r="AW128" s="243"/>
      <c r="AX128" s="867" t="s">
        <v>295</v>
      </c>
      <c r="AY128" s="868"/>
      <c r="AZ128" s="868"/>
      <c r="BA128" s="868"/>
      <c r="BB128" s="868"/>
      <c r="BC128" s="868"/>
      <c r="BD128" s="868"/>
      <c r="BE128" s="869"/>
      <c r="BF128" s="844" t="s">
        <v>519</v>
      </c>
      <c r="BG128" s="845"/>
      <c r="BH128" s="845"/>
      <c r="BI128" s="845"/>
      <c r="BJ128" s="845"/>
      <c r="BK128" s="845"/>
      <c r="BL128" s="870"/>
      <c r="BM128" s="844">
        <v>14.79</v>
      </c>
      <c r="BN128" s="845"/>
      <c r="BO128" s="845"/>
      <c r="BP128" s="845"/>
      <c r="BQ128" s="845"/>
      <c r="BR128" s="845"/>
      <c r="BS128" s="870"/>
      <c r="BT128" s="844">
        <v>20</v>
      </c>
      <c r="BU128" s="845"/>
      <c r="BV128" s="845"/>
      <c r="BW128" s="845"/>
      <c r="BX128" s="845"/>
      <c r="BY128" s="845"/>
      <c r="BZ128" s="846"/>
      <c r="CA128" s="244"/>
      <c r="CB128" s="244"/>
      <c r="CC128" s="244"/>
      <c r="CD128" s="244"/>
      <c r="CE128" s="244"/>
      <c r="CF128" s="244"/>
      <c r="CG128" s="398"/>
      <c r="CH128" s="398"/>
      <c r="CI128" s="398"/>
      <c r="CJ128" s="242"/>
      <c r="CK128" s="918"/>
      <c r="CL128" s="919"/>
      <c r="CM128" s="919"/>
      <c r="CN128" s="919"/>
      <c r="CO128" s="920"/>
      <c r="CP128" s="849" t="s">
        <v>296</v>
      </c>
      <c r="CQ128" s="786"/>
      <c r="CR128" s="786"/>
      <c r="CS128" s="786"/>
      <c r="CT128" s="786"/>
      <c r="CU128" s="786"/>
      <c r="CV128" s="786"/>
      <c r="CW128" s="786"/>
      <c r="CX128" s="786"/>
      <c r="CY128" s="786"/>
      <c r="CZ128" s="786"/>
      <c r="DA128" s="786"/>
      <c r="DB128" s="786"/>
      <c r="DC128" s="786"/>
      <c r="DD128" s="786"/>
      <c r="DE128" s="786"/>
      <c r="DF128" s="787"/>
      <c r="DG128" s="850" t="s">
        <v>519</v>
      </c>
      <c r="DH128" s="851"/>
      <c r="DI128" s="851"/>
      <c r="DJ128" s="851"/>
      <c r="DK128" s="851"/>
      <c r="DL128" s="851" t="s">
        <v>519</v>
      </c>
      <c r="DM128" s="851"/>
      <c r="DN128" s="851"/>
      <c r="DO128" s="851"/>
      <c r="DP128" s="851"/>
      <c r="DQ128" s="851" t="s">
        <v>519</v>
      </c>
      <c r="DR128" s="851"/>
      <c r="DS128" s="851"/>
      <c r="DT128" s="851"/>
      <c r="DU128" s="851"/>
      <c r="DV128" s="852" t="s">
        <v>519</v>
      </c>
      <c r="DW128" s="852"/>
      <c r="DX128" s="852"/>
      <c r="DY128" s="852"/>
      <c r="DZ128" s="853"/>
    </row>
    <row r="129" spans="1:131" s="212" customFormat="1" ht="26.25" customHeight="1">
      <c r="A129" s="832" t="s">
        <v>70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565</v>
      </c>
      <c r="X129" s="835"/>
      <c r="Y129" s="835"/>
      <c r="Z129" s="836"/>
      <c r="AA129" s="837">
        <v>5429079</v>
      </c>
      <c r="AB129" s="838"/>
      <c r="AC129" s="838"/>
      <c r="AD129" s="838"/>
      <c r="AE129" s="839"/>
      <c r="AF129" s="840">
        <v>5385830</v>
      </c>
      <c r="AG129" s="838"/>
      <c r="AH129" s="838"/>
      <c r="AI129" s="838"/>
      <c r="AJ129" s="839"/>
      <c r="AK129" s="840">
        <v>5331211</v>
      </c>
      <c r="AL129" s="838"/>
      <c r="AM129" s="838"/>
      <c r="AN129" s="838"/>
      <c r="AO129" s="839"/>
      <c r="AP129" s="841"/>
      <c r="AQ129" s="842"/>
      <c r="AR129" s="842"/>
      <c r="AS129" s="842"/>
      <c r="AT129" s="843"/>
      <c r="AU129" s="245"/>
      <c r="AV129" s="245"/>
      <c r="AW129" s="245"/>
      <c r="AX129" s="807" t="s">
        <v>297</v>
      </c>
      <c r="AY129" s="808"/>
      <c r="AZ129" s="808"/>
      <c r="BA129" s="808"/>
      <c r="BB129" s="808"/>
      <c r="BC129" s="808"/>
      <c r="BD129" s="808"/>
      <c r="BE129" s="809"/>
      <c r="BF129" s="827" t="s">
        <v>519</v>
      </c>
      <c r="BG129" s="828"/>
      <c r="BH129" s="828"/>
      <c r="BI129" s="828"/>
      <c r="BJ129" s="828"/>
      <c r="BK129" s="828"/>
      <c r="BL129" s="829"/>
      <c r="BM129" s="827">
        <v>19.79</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832" t="s">
        <v>298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566</v>
      </c>
      <c r="X130" s="835"/>
      <c r="Y130" s="835"/>
      <c r="Z130" s="836"/>
      <c r="AA130" s="837">
        <v>728256</v>
      </c>
      <c r="AB130" s="838"/>
      <c r="AC130" s="838"/>
      <c r="AD130" s="838"/>
      <c r="AE130" s="839"/>
      <c r="AF130" s="840">
        <v>758042</v>
      </c>
      <c r="AG130" s="838"/>
      <c r="AH130" s="838"/>
      <c r="AI130" s="838"/>
      <c r="AJ130" s="839"/>
      <c r="AK130" s="840">
        <v>798432</v>
      </c>
      <c r="AL130" s="838"/>
      <c r="AM130" s="838"/>
      <c r="AN130" s="838"/>
      <c r="AO130" s="839"/>
      <c r="AP130" s="841"/>
      <c r="AQ130" s="842"/>
      <c r="AR130" s="842"/>
      <c r="AS130" s="842"/>
      <c r="AT130" s="843"/>
      <c r="AU130" s="245"/>
      <c r="AV130" s="245"/>
      <c r="AW130" s="245"/>
      <c r="AX130" s="807" t="s">
        <v>299</v>
      </c>
      <c r="AY130" s="808"/>
      <c r="AZ130" s="808"/>
      <c r="BA130" s="808"/>
      <c r="BB130" s="808"/>
      <c r="BC130" s="808"/>
      <c r="BD130" s="808"/>
      <c r="BE130" s="809"/>
      <c r="BF130" s="810">
        <v>8.1999999999999993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567</v>
      </c>
      <c r="X131" s="818"/>
      <c r="Y131" s="818"/>
      <c r="Z131" s="819"/>
      <c r="AA131" s="820">
        <v>4700823</v>
      </c>
      <c r="AB131" s="821"/>
      <c r="AC131" s="821"/>
      <c r="AD131" s="821"/>
      <c r="AE131" s="822"/>
      <c r="AF131" s="823">
        <v>4627788</v>
      </c>
      <c r="AG131" s="821"/>
      <c r="AH131" s="821"/>
      <c r="AI131" s="821"/>
      <c r="AJ131" s="822"/>
      <c r="AK131" s="823">
        <v>4532779</v>
      </c>
      <c r="AL131" s="821"/>
      <c r="AM131" s="821"/>
      <c r="AN131" s="821"/>
      <c r="AO131" s="822"/>
      <c r="AP131" s="824"/>
      <c r="AQ131" s="825"/>
      <c r="AR131" s="825"/>
      <c r="AS131" s="825"/>
      <c r="AT131" s="826"/>
      <c r="AU131" s="245"/>
      <c r="AV131" s="245"/>
      <c r="AW131" s="245"/>
      <c r="AX131" s="785" t="s">
        <v>300</v>
      </c>
      <c r="AY131" s="786"/>
      <c r="AZ131" s="786"/>
      <c r="BA131" s="786"/>
      <c r="BB131" s="786"/>
      <c r="BC131" s="786"/>
      <c r="BD131" s="786"/>
      <c r="BE131" s="787"/>
      <c r="BF131" s="788" t="s">
        <v>519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794" t="s">
        <v>301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302</v>
      </c>
      <c r="W132" s="798"/>
      <c r="X132" s="798"/>
      <c r="Y132" s="798"/>
      <c r="Z132" s="799"/>
      <c r="AA132" s="800">
        <v>9.0686035189999998</v>
      </c>
      <c r="AB132" s="801"/>
      <c r="AC132" s="801"/>
      <c r="AD132" s="801"/>
      <c r="AE132" s="802"/>
      <c r="AF132" s="803">
        <v>8.4918107739999993</v>
      </c>
      <c r="AG132" s="801"/>
      <c r="AH132" s="801"/>
      <c r="AI132" s="801"/>
      <c r="AJ132" s="802"/>
      <c r="AK132" s="803">
        <v>7.1473151460000004</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303</v>
      </c>
      <c r="W133" s="777"/>
      <c r="X133" s="777"/>
      <c r="Y133" s="777"/>
      <c r="Z133" s="778"/>
      <c r="AA133" s="779">
        <v>10.1</v>
      </c>
      <c r="AB133" s="780"/>
      <c r="AC133" s="780"/>
      <c r="AD133" s="780"/>
      <c r="AE133" s="781"/>
      <c r="AF133" s="779">
        <v>9.1</v>
      </c>
      <c r="AG133" s="780"/>
      <c r="AH133" s="780"/>
      <c r="AI133" s="780"/>
      <c r="AJ133" s="781"/>
      <c r="AK133" s="779">
        <v>8.1999999999999993</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loocfRp4f2f6iqK3oO3dYR5yBaCYWkhEikTUke8mIARiM/2jQFz9CFvOfcWtlmprqK6jUU8w9pSFX/FMm9HL6A==" saltValue="+vTWPf7J/dCtnc5EWmAE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election activeCell="B21" sqref="B21:BU21"/>
    </sheetView>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568</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lWkshYO3PNoxOcW9pnkyUD9Fg6FORqMcMpMeZs8jiJnrX6lPw/TQvFEg0zMZhCm8M/lubiKypqa5d/qTUiH84g==" saltValue="SDr1aD/sEx8YSddGdIj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8" zoomScale="50" zoomScaleNormal="50" zoomScaleSheetLayoutView="55" workbookViewId="0">
      <selection activeCell="B21" sqref="B21:BU21"/>
    </sheetView>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6rYJktDsBICP+PTiIWH+eG8Mfw0bw8Dn5OZFBBuod49Ehn/pL4lxVwKTBWcgeDXgrB0joWP0zFT8aU5ilf0iw==" saltValue="1juxCQVcsvtcMXFVqwKN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activeCell="B21" sqref="B21:BU21"/>
    </sheetView>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305</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306</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307</v>
      </c>
      <c r="AP7" s="264"/>
      <c r="AQ7" s="265" t="s">
        <v>308</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309</v>
      </c>
      <c r="AQ8" s="271" t="s">
        <v>310</v>
      </c>
      <c r="AR8" s="272" t="s">
        <v>311</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4" t="s">
        <v>312</v>
      </c>
      <c r="AL9" s="1205"/>
      <c r="AM9" s="1205"/>
      <c r="AN9" s="1206"/>
      <c r="AO9" s="273">
        <v>1291474</v>
      </c>
      <c r="AP9" s="273">
        <v>64201</v>
      </c>
      <c r="AQ9" s="274">
        <v>63745</v>
      </c>
      <c r="AR9" s="275">
        <v>0.7</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4" t="s">
        <v>313</v>
      </c>
      <c r="AL10" s="1205"/>
      <c r="AM10" s="1205"/>
      <c r="AN10" s="1206"/>
      <c r="AO10" s="276">
        <v>176848</v>
      </c>
      <c r="AP10" s="276">
        <v>8791</v>
      </c>
      <c r="AQ10" s="277">
        <v>6933</v>
      </c>
      <c r="AR10" s="278">
        <v>26.8</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4" t="s">
        <v>314</v>
      </c>
      <c r="AL11" s="1205"/>
      <c r="AM11" s="1205"/>
      <c r="AN11" s="1206"/>
      <c r="AO11" s="276">
        <v>236354</v>
      </c>
      <c r="AP11" s="276">
        <v>11750</v>
      </c>
      <c r="AQ11" s="277">
        <v>8657</v>
      </c>
      <c r="AR11" s="278">
        <v>35.700000000000003</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4" t="s">
        <v>315</v>
      </c>
      <c r="AL12" s="1205"/>
      <c r="AM12" s="1205"/>
      <c r="AN12" s="1206"/>
      <c r="AO12" s="276" t="s">
        <v>316</v>
      </c>
      <c r="AP12" s="276" t="s">
        <v>316</v>
      </c>
      <c r="AQ12" s="277">
        <v>309</v>
      </c>
      <c r="AR12" s="278" t="s">
        <v>316</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4" t="s">
        <v>317</v>
      </c>
      <c r="AL13" s="1205"/>
      <c r="AM13" s="1205"/>
      <c r="AN13" s="1206"/>
      <c r="AO13" s="276" t="s">
        <v>316</v>
      </c>
      <c r="AP13" s="276" t="s">
        <v>316</v>
      </c>
      <c r="AQ13" s="277" t="s">
        <v>316</v>
      </c>
      <c r="AR13" s="278" t="s">
        <v>316</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4" t="s">
        <v>318</v>
      </c>
      <c r="AL14" s="1205"/>
      <c r="AM14" s="1205"/>
      <c r="AN14" s="1206"/>
      <c r="AO14" s="276">
        <v>44752</v>
      </c>
      <c r="AP14" s="276">
        <v>2225</v>
      </c>
      <c r="AQ14" s="277">
        <v>2823</v>
      </c>
      <c r="AR14" s="278">
        <v>-21.2</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4" t="s">
        <v>319</v>
      </c>
      <c r="AL15" s="1205"/>
      <c r="AM15" s="1205"/>
      <c r="AN15" s="1206"/>
      <c r="AO15" s="276" t="s">
        <v>316</v>
      </c>
      <c r="AP15" s="276" t="s">
        <v>316</v>
      </c>
      <c r="AQ15" s="277">
        <v>1311</v>
      </c>
      <c r="AR15" s="278" t="s">
        <v>316</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7" t="s">
        <v>320</v>
      </c>
      <c r="AL16" s="1208"/>
      <c r="AM16" s="1208"/>
      <c r="AN16" s="1209"/>
      <c r="AO16" s="276">
        <v>-138330</v>
      </c>
      <c r="AP16" s="276">
        <v>-6877</v>
      </c>
      <c r="AQ16" s="277">
        <v>-5769</v>
      </c>
      <c r="AR16" s="278">
        <v>19.2</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7" t="s">
        <v>123</v>
      </c>
      <c r="AL17" s="1208"/>
      <c r="AM17" s="1208"/>
      <c r="AN17" s="1209"/>
      <c r="AO17" s="276">
        <v>1611098</v>
      </c>
      <c r="AP17" s="276">
        <v>80090</v>
      </c>
      <c r="AQ17" s="277">
        <v>78008</v>
      </c>
      <c r="AR17" s="278">
        <v>2.7</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321</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322</v>
      </c>
      <c r="AP20" s="284" t="s">
        <v>323</v>
      </c>
      <c r="AQ20" s="285" t="s">
        <v>324</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1" t="s">
        <v>325</v>
      </c>
      <c r="AL21" s="1202"/>
      <c r="AM21" s="1202"/>
      <c r="AN21" s="1203"/>
      <c r="AO21" s="288">
        <v>7.26</v>
      </c>
      <c r="AP21" s="289">
        <v>7.6</v>
      </c>
      <c r="AQ21" s="290">
        <v>-0.34</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1" t="s">
        <v>326</v>
      </c>
      <c r="AL22" s="1202"/>
      <c r="AM22" s="1202"/>
      <c r="AN22" s="1203"/>
      <c r="AO22" s="293">
        <v>100.2</v>
      </c>
      <c r="AP22" s="294">
        <v>97</v>
      </c>
      <c r="AQ22" s="295">
        <v>3.2</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327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328</v>
      </c>
      <c r="AO27" s="254"/>
      <c r="AP27" s="254"/>
      <c r="AQ27" s="254"/>
      <c r="AR27" s="254"/>
      <c r="AS27" s="254"/>
      <c r="AT27" s="254"/>
    </row>
    <row r="28" spans="1:46" ht="17.25">
      <c r="A28" s="255" t="s">
        <v>329</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330</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307</v>
      </c>
      <c r="AP30" s="264"/>
      <c r="AQ30" s="265" t="s">
        <v>308</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309</v>
      </c>
      <c r="AQ31" s="271" t="s">
        <v>310</v>
      </c>
      <c r="AR31" s="272" t="s">
        <v>311</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92" t="s">
        <v>331</v>
      </c>
      <c r="AL32" s="1193"/>
      <c r="AM32" s="1193"/>
      <c r="AN32" s="1194"/>
      <c r="AO32" s="303">
        <v>651591</v>
      </c>
      <c r="AP32" s="303">
        <v>32392</v>
      </c>
      <c r="AQ32" s="304">
        <v>35085</v>
      </c>
      <c r="AR32" s="305">
        <v>-7.7</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92" t="s">
        <v>332</v>
      </c>
      <c r="AL33" s="1193"/>
      <c r="AM33" s="1193"/>
      <c r="AN33" s="1194"/>
      <c r="AO33" s="303" t="s">
        <v>316</v>
      </c>
      <c r="AP33" s="303" t="s">
        <v>316</v>
      </c>
      <c r="AQ33" s="304" t="s">
        <v>316</v>
      </c>
      <c r="AR33" s="305" t="s">
        <v>316</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92" t="s">
        <v>333</v>
      </c>
      <c r="AL34" s="1193"/>
      <c r="AM34" s="1193"/>
      <c r="AN34" s="1194"/>
      <c r="AO34" s="303" t="s">
        <v>316</v>
      </c>
      <c r="AP34" s="303" t="s">
        <v>316</v>
      </c>
      <c r="AQ34" s="304" t="s">
        <v>316</v>
      </c>
      <c r="AR34" s="305" t="s">
        <v>316</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92" t="s">
        <v>334</v>
      </c>
      <c r="AL35" s="1193"/>
      <c r="AM35" s="1193"/>
      <c r="AN35" s="1194"/>
      <c r="AO35" s="303">
        <v>367720</v>
      </c>
      <c r="AP35" s="303">
        <v>18280</v>
      </c>
      <c r="AQ35" s="304">
        <v>14585</v>
      </c>
      <c r="AR35" s="305">
        <v>25.3</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92" t="s">
        <v>335</v>
      </c>
      <c r="AL36" s="1193"/>
      <c r="AM36" s="1193"/>
      <c r="AN36" s="1194"/>
      <c r="AO36" s="303">
        <v>44201</v>
      </c>
      <c r="AP36" s="303">
        <v>2197</v>
      </c>
      <c r="AQ36" s="304">
        <v>2514</v>
      </c>
      <c r="AR36" s="305">
        <v>-12.6</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92" t="s">
        <v>336</v>
      </c>
      <c r="AL37" s="1193"/>
      <c r="AM37" s="1193"/>
      <c r="AN37" s="1194"/>
      <c r="AO37" s="303">
        <v>71069</v>
      </c>
      <c r="AP37" s="303">
        <v>3533</v>
      </c>
      <c r="AQ37" s="304">
        <v>688</v>
      </c>
      <c r="AR37" s="305">
        <v>413.5</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5" t="s">
        <v>337</v>
      </c>
      <c r="AL38" s="1196"/>
      <c r="AM38" s="1196"/>
      <c r="AN38" s="1197"/>
      <c r="AO38" s="306">
        <v>118</v>
      </c>
      <c r="AP38" s="306">
        <v>6</v>
      </c>
      <c r="AQ38" s="307">
        <v>1</v>
      </c>
      <c r="AR38" s="295">
        <v>500</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5" t="s">
        <v>338</v>
      </c>
      <c r="AL39" s="1196"/>
      <c r="AM39" s="1196"/>
      <c r="AN39" s="1197"/>
      <c r="AO39" s="303">
        <v>-12295</v>
      </c>
      <c r="AP39" s="303">
        <v>-611</v>
      </c>
      <c r="AQ39" s="304">
        <v>-3106</v>
      </c>
      <c r="AR39" s="305">
        <v>-80.3</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92" t="s">
        <v>339</v>
      </c>
      <c r="AL40" s="1193"/>
      <c r="AM40" s="1193"/>
      <c r="AN40" s="1194"/>
      <c r="AO40" s="303">
        <v>-798432</v>
      </c>
      <c r="AP40" s="303">
        <v>-39691</v>
      </c>
      <c r="AQ40" s="304">
        <v>-35380</v>
      </c>
      <c r="AR40" s="305">
        <v>12.2</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8" t="s">
        <v>191</v>
      </c>
      <c r="AL41" s="1199"/>
      <c r="AM41" s="1199"/>
      <c r="AN41" s="1200"/>
      <c r="AO41" s="303">
        <v>323972</v>
      </c>
      <c r="AP41" s="303">
        <v>16105</v>
      </c>
      <c r="AQ41" s="304">
        <v>14388</v>
      </c>
      <c r="AR41" s="305">
        <v>11.9</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12</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340</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341</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85" t="s">
        <v>307</v>
      </c>
      <c r="AN49" s="1187" t="s">
        <v>342</v>
      </c>
      <c r="AO49" s="1188"/>
      <c r="AP49" s="1188"/>
      <c r="AQ49" s="1188"/>
      <c r="AR49" s="1189"/>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86"/>
      <c r="AN50" s="319" t="s">
        <v>343</v>
      </c>
      <c r="AO50" s="320" t="s">
        <v>344</v>
      </c>
      <c r="AP50" s="321" t="s">
        <v>345</v>
      </c>
      <c r="AQ50" s="322" t="s">
        <v>346</v>
      </c>
      <c r="AR50" s="323" t="s">
        <v>347</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348</v>
      </c>
      <c r="AL51" s="316"/>
      <c r="AM51" s="324">
        <v>3092938</v>
      </c>
      <c r="AN51" s="325">
        <v>154755</v>
      </c>
      <c r="AO51" s="326">
        <v>76.400000000000006</v>
      </c>
      <c r="AP51" s="327">
        <v>81990</v>
      </c>
      <c r="AQ51" s="328">
        <v>16.2</v>
      </c>
      <c r="AR51" s="329">
        <v>60.2</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349</v>
      </c>
      <c r="AM52" s="332">
        <v>783269</v>
      </c>
      <c r="AN52" s="333">
        <v>39191</v>
      </c>
      <c r="AO52" s="334">
        <v>25.2</v>
      </c>
      <c r="AP52" s="335">
        <v>34482</v>
      </c>
      <c r="AQ52" s="336">
        <v>-4.5</v>
      </c>
      <c r="AR52" s="337">
        <v>29.7</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350</v>
      </c>
      <c r="AL53" s="316"/>
      <c r="AM53" s="324">
        <v>2290345</v>
      </c>
      <c r="AN53" s="325">
        <v>114752</v>
      </c>
      <c r="AO53" s="326">
        <v>-25.8</v>
      </c>
      <c r="AP53" s="327">
        <v>87551</v>
      </c>
      <c r="AQ53" s="328">
        <v>6.8</v>
      </c>
      <c r="AR53" s="329">
        <v>-32.6</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349</v>
      </c>
      <c r="AM54" s="332">
        <v>641911</v>
      </c>
      <c r="AN54" s="333">
        <v>32161</v>
      </c>
      <c r="AO54" s="334">
        <v>-17.899999999999999</v>
      </c>
      <c r="AP54" s="335">
        <v>43994</v>
      </c>
      <c r="AQ54" s="336">
        <v>27.6</v>
      </c>
      <c r="AR54" s="337">
        <v>-45.5</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351</v>
      </c>
      <c r="AL55" s="316"/>
      <c r="AM55" s="324">
        <v>2743205</v>
      </c>
      <c r="AN55" s="325">
        <v>136573</v>
      </c>
      <c r="AO55" s="326">
        <v>19</v>
      </c>
      <c r="AP55" s="327">
        <v>56894</v>
      </c>
      <c r="AQ55" s="328">
        <v>-35</v>
      </c>
      <c r="AR55" s="329">
        <v>54</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349</v>
      </c>
      <c r="AM56" s="332">
        <v>412753</v>
      </c>
      <c r="AN56" s="333">
        <v>20549</v>
      </c>
      <c r="AO56" s="334">
        <v>-36.1</v>
      </c>
      <c r="AP56" s="335">
        <v>32548</v>
      </c>
      <c r="AQ56" s="336">
        <v>-26</v>
      </c>
      <c r="AR56" s="337">
        <v>-10.1</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352</v>
      </c>
      <c r="AL57" s="316"/>
      <c r="AM57" s="324">
        <v>1896350</v>
      </c>
      <c r="AN57" s="325">
        <v>94289</v>
      </c>
      <c r="AO57" s="326">
        <v>-31</v>
      </c>
      <c r="AP57" s="327">
        <v>57122</v>
      </c>
      <c r="AQ57" s="328">
        <v>0.4</v>
      </c>
      <c r="AR57" s="329">
        <v>-31.4</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349</v>
      </c>
      <c r="AM58" s="332">
        <v>565539</v>
      </c>
      <c r="AN58" s="333">
        <v>28119</v>
      </c>
      <c r="AO58" s="334">
        <v>36.799999999999997</v>
      </c>
      <c r="AP58" s="335">
        <v>36191</v>
      </c>
      <c r="AQ58" s="336">
        <v>11.2</v>
      </c>
      <c r="AR58" s="337">
        <v>25.6</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353</v>
      </c>
      <c r="AL59" s="316"/>
      <c r="AM59" s="324">
        <v>2067371</v>
      </c>
      <c r="AN59" s="325">
        <v>102772</v>
      </c>
      <c r="AO59" s="326">
        <v>9</v>
      </c>
      <c r="AP59" s="327">
        <v>53655</v>
      </c>
      <c r="AQ59" s="328">
        <v>-6.1</v>
      </c>
      <c r="AR59" s="329">
        <v>15.1</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349</v>
      </c>
      <c r="AM60" s="332">
        <v>683599</v>
      </c>
      <c r="AN60" s="333">
        <v>33983</v>
      </c>
      <c r="AO60" s="334">
        <v>20.9</v>
      </c>
      <c r="AP60" s="335">
        <v>32719</v>
      </c>
      <c r="AQ60" s="336">
        <v>-9.6</v>
      </c>
      <c r="AR60" s="337">
        <v>30.5</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354</v>
      </c>
      <c r="AL61" s="338"/>
      <c r="AM61" s="339">
        <v>2418042</v>
      </c>
      <c r="AN61" s="340">
        <v>120628</v>
      </c>
      <c r="AO61" s="341">
        <v>9.5</v>
      </c>
      <c r="AP61" s="342">
        <v>67442</v>
      </c>
      <c r="AQ61" s="343">
        <v>-3.5</v>
      </c>
      <c r="AR61" s="329">
        <v>13</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349</v>
      </c>
      <c r="AM62" s="332">
        <v>617414</v>
      </c>
      <c r="AN62" s="333">
        <v>30801</v>
      </c>
      <c r="AO62" s="334">
        <v>5.8</v>
      </c>
      <c r="AP62" s="335">
        <v>35987</v>
      </c>
      <c r="AQ62" s="336">
        <v>-0.3</v>
      </c>
      <c r="AR62" s="337">
        <v>6.1</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PnzYWenpjO8jEbX6Dr9EkO6Q0+LsegEHw7prvUvThUXL30aVeRiBl6qB9oYN1nhNb2q936JU2CiBYin8PGzEXQ==" saltValue="1Pgb5Umt48Gb6WZ+972+S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65" zoomScaleNormal="65" zoomScaleSheetLayoutView="55" workbookViewId="0">
      <selection activeCell="B21" sqref="B21:BU21"/>
    </sheetView>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304</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HTI5mfomkJJNFWqp66Ld7C/I7sSuSMN4PVrKAinrRStIneF0j0TP+QFOVLJfxsqDxeqvsRVRq/zKpf24ELzhA==" saltValue="JHspOXQCs07QSzdyYIIy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5" zoomScaleNormal="65" zoomScaleSheetLayoutView="55" workbookViewId="0">
      <selection activeCell="B21" sqref="B21:BU21"/>
    </sheetView>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304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lI1L1vs/VW4mGE3toddxoq81xdTXcYnR2kQ5QX+DtgNvNfGjAEf+kJTf0fWreIxCJd/eW9T3ZF5hfLju1dg==" saltValue="OKJid/6NOsk4urtXqCZ2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25" zoomScale="75" zoomScaleNormal="75" zoomScaleSheetLayoutView="100" workbookViewId="0">
      <selection activeCell="B21" sqref="B21:BU2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569</v>
      </c>
    </row>
    <row r="46" spans="2:10" ht="29.25" customHeight="1" thickBot="1">
      <c r="B46" s="4" t="s">
        <v>0</v>
      </c>
      <c r="C46" s="5"/>
      <c r="D46" s="5"/>
      <c r="E46" s="6" t="s">
        <v>1</v>
      </c>
      <c r="F46" s="7" t="s">
        <v>356</v>
      </c>
      <c r="G46" s="8" t="s">
        <v>357</v>
      </c>
      <c r="H46" s="8" t="s">
        <v>358</v>
      </c>
      <c r="I46" s="8" t="s">
        <v>359</v>
      </c>
      <c r="J46" s="9" t="s">
        <v>360</v>
      </c>
    </row>
    <row r="47" spans="2:10" ht="57.75" customHeight="1">
      <c r="B47" s="10"/>
      <c r="C47" s="1210" t="s">
        <v>2</v>
      </c>
      <c r="D47" s="1210"/>
      <c r="E47" s="1211"/>
      <c r="F47" s="11">
        <v>35.07</v>
      </c>
      <c r="G47" s="12">
        <v>37.950000000000003</v>
      </c>
      <c r="H47" s="12">
        <v>42.33</v>
      </c>
      <c r="I47" s="12">
        <v>37.32</v>
      </c>
      <c r="J47" s="13">
        <v>40.67</v>
      </c>
    </row>
    <row r="48" spans="2:10" ht="57.75" customHeight="1">
      <c r="B48" s="14"/>
      <c r="C48" s="1212" t="s">
        <v>3</v>
      </c>
      <c r="D48" s="1212"/>
      <c r="E48" s="1213"/>
      <c r="F48" s="15">
        <v>9.76</v>
      </c>
      <c r="G48" s="16">
        <v>4.3899999999999997</v>
      </c>
      <c r="H48" s="16">
        <v>6.18</v>
      </c>
      <c r="I48" s="16">
        <v>5.87</v>
      </c>
      <c r="J48" s="17">
        <v>9.0500000000000007</v>
      </c>
    </row>
    <row r="49" spans="2:10" ht="57.75" customHeight="1" thickBot="1">
      <c r="B49" s="18"/>
      <c r="C49" s="1214" t="s">
        <v>4</v>
      </c>
      <c r="D49" s="1214"/>
      <c r="E49" s="1215"/>
      <c r="F49" s="19" t="s">
        <v>361</v>
      </c>
      <c r="G49" s="20" t="s">
        <v>362</v>
      </c>
      <c r="H49" s="20">
        <v>6.58</v>
      </c>
      <c r="I49" s="20" t="s">
        <v>363</v>
      </c>
      <c r="J49" s="21">
        <v>6.09</v>
      </c>
    </row>
    <row r="50" spans="2:10" ht="13.5" customHeight="1"/>
    <row r="51" spans="2:10" ht="13.5" hidden="1" customHeight="1"/>
    <row r="52" spans="2:10" ht="13.5" hidden="1" customHeight="1"/>
    <row r="53" spans="2:10" ht="13.5" hidden="1" customHeight="1"/>
  </sheetData>
  <sheetProtection algorithmName="SHA-512" hashValue="6aFW7fh0R4kkmoAtMtkBQxh0tN1WsSAePu6WARnsWFIXhIFb7YUuqByu7I+EeGinGkzESqu6RbH27kHnOUBjXA==" saltValue="43Fho4tqSux7Jqri+keN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渡部 祥一</cp:lastModifiedBy>
  <dcterms:created xsi:type="dcterms:W3CDTF">2019-06-06T04:56:37Z</dcterms:created>
  <dcterms:modified xsi:type="dcterms:W3CDTF">2019-10-24T01:55:48Z</dcterms:modified>
  <cp:category/>
</cp:coreProperties>
</file>