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10.23.31.191\共有\010_総務課\013_財政係\財政ファイル\財政係\財政用（共有ファイル）\2 【財政状況資料集関係】\H30（H29決算）\【2回目】02回答\"/>
    </mc:Choice>
  </mc:AlternateContent>
  <xr:revisionPtr revIDLastSave="0" documentId="13_ncr:1_{BFF6F671-346F-40B5-9CCD-F731797A0AAF}" xr6:coauthVersionLast="40" xr6:coauthVersionMax="40" xr10:uidLastSave="{00000000-0000-0000-0000-000000000000}"/>
  <bookViews>
    <workbookView xWindow="0" yWindow="0" windowWidth="24000" windowHeight="89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AM36" i="10"/>
  <c r="C36" i="10"/>
  <c r="AM35" i="10"/>
  <c r="C35" i="10"/>
  <c r="U34" i="10"/>
  <c r="U35" i="10" s="1"/>
  <c r="U36"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<sst xmlns="http://schemas.openxmlformats.org/spreadsheetml/2006/main" count="1088" uniqueCount="614">
  <si>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</si>
  <si>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</si>
  <si>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</si>
  <si>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</si>
  <si>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</si>
  <si>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</si>
  <si>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</si>
  <si>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</si>
  <si>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</si>
  <si>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</si>
  <si>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</si>
  <si>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</si>
  <si>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</si>
  <si>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</si>
  <si>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</si>
  <si>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</si>
  <si>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</si>
  <si>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</si>
  <si>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</si>
  <si>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</si>
  <si>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</si>
  <si>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</si>
  <si>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</si>
  <si>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</si>
  <si>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</si>
  <si>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</si>
  <si>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</si>
  <si>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</si>
  <si>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</si>
  <si>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</si>
  <si>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</si>
  <si>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</si>
  <si>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</si>
  <si>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</si>
  <si>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</si>
  <si>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</si>
  <si>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</si>
  <si>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</si>
  <si>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</si>
  <si>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</si>
  <si>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</si>
  <si>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</si>
  <si>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</si>
  <si>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</si>
  <si>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</si>
  <si>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</si>
  <si>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</si>
  <si>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</si>
  <si>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</si>
  <si>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</si>
  <si>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</si>
  <si>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</si>
  <si>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</si>
  <si>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</si>
  <si>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</si>
  <si>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</si>
  <si>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</si>
  <si>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</si>
  <si>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</si>
  <si>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</si>
  <si>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</si>
  <si>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</si>
  <si>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</si>
  <si>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</si>
  <si>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</si>
  <si>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</si>
  <si>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</si>
  <si>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</si>
  <si>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</si>
  <si>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</si>
  <si>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</si>
  <si>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</si>
  <si>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</si>
  <si>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</si>
  <si>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</si>
  <si>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</si>
  <si>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</si>
  <si>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</si>
  <si>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</si>
  <si>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</si>
  <si>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</si>
  <si>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</si>
  <si>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</si>
  <si>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</si>
  <si>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</si>
  <si>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</si>
  <si>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</si>
  <si>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</si>
  <si>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</si>
  <si>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</si>
  <si>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</si>
  <si>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</si>
  <si>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棚倉町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</si>
  <si>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</si>
  <si>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</si>
  <si>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</si>
  <si>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</si>
  <si>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</si>
  <si>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</si>
  <si>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</si>
  <si>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</si>
  <si>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</si>
  <si>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</si>
  <si>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</si>
  <si>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</si>
  <si>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</si>
  <si>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</si>
  <si>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</si>
  <si>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</si>
  <si>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</si>
  <si>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</si>
  <si>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</si>
  <si>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</si>
  <si>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</si>
  <si>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</si>
  <si>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</si>
  <si>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</si>
  <si>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</si>
  <si>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</si>
  <si>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</si>
  <si>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</si>
  <si>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</si>
  <si>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</si>
  <si>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</si>
  <si>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</si>
  <si>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</si>
  <si>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</si>
  <si>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</si>
  <si>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</si>
  <si>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</si>
  <si>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</si>
  <si>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</si>
  <si>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</si>
  <si>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</si>
  <si>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</si>
  <si>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</si>
  <si>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</si>
  <si>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</si>
  <si>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</si>
  <si>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</si>
  <si>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</si>
  <si>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</si>
  <si>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</si>
  <si>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</si>
  <si>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</si>
  <si>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</si>
  <si>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</si>
  <si>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</si>
  <si>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</si>
  <si>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</si>
  <si>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</si>
  <si>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</si>
  <si>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</si>
  <si>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</si>
  <si>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</si>
  <si>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</si>
  <si>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</si>
  <si>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</si>
  <si>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</si>
  <si>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</si>
  <si>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</si>
  <si>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</si>
  <si>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</si>
  <si>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</si>
  <si>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</si>
  <si>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</si>
  <si>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</si>
  <si>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</si>
  <si>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</si>
  <si>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</si>
  <si>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</si>
  <si>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</si>
  <si>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</si>
  <si>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</si>
  <si>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</si>
  <si>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</si>
  <si>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</si>
  <si>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</si>
  <si>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</si>
  <si>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</si>
  <si>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</si>
  <si>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</si>
  <si>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</si>
  <si>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</si>
  <si>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</si>
  <si>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</si>
  <si>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</si>
  <si>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</si>
  <si>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</si>
  <si>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</si>
  <si>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</si>
  <si>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</si>
  <si>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</si>
  <si>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</si>
  <si>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</si>
  <si>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</si>
  <si>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</si>
  <si>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</si>
  <si>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</si>
  <si>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</si>
  <si>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</si>
  <si>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</si>
  <si>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</si>
  <si>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</si>
  <si>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</si>
  <si>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</si>
  <si>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</si>
  <si>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</si>
  <si>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</si>
  <si>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</si>
  <si>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福島県棚倉町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</si>
  <si>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</si>
  <si>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</si>
  <si>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</si>
  <si>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</si>
  <si>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</si>
  <si>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</si>
  <si>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</si>
  <si>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</si>
  <si>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</si>
  <si>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</si>
  <si>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</si>
  <si>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</si>
  <si>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</si>
  <si>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</si>
  <si>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</si>
  <si>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</si>
  <si>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</si>
  <si>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</si>
  <si>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</si>
  <si>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</si>
  <si>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</si>
  <si>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</si>
  <si>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</si>
  <si>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</si>
  <si>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</si>
  <si>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</si>
  <si>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</si>
  <si>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</si>
  <si>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</si>
  <si>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</si>
  <si>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</si>
  <si>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</si>
  <si>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</si>
  <si>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</si>
  <si>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</si>
  <si>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</si>
  <si>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</si>
  <si>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</si>
  <si>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</si>
  <si>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</si>
  <si>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</si>
  <si>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</si>
  <si>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</si>
  <si>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</si>
  <si>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</si>
  <si>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</si>
  <si>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</si>
  <si>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</si>
  <si>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</si>
  <si>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</si>
  <si>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</si>
  <si>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</si>
  <si>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</si>
  <si>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</si>
  <si>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</si>
  <si>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</si>
  <si>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</si>
  <si>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</si>
  <si>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</si>
  <si>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</si>
  <si>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</si>
  <si>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</si>
  <si>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</si>
  <si>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</si>
  <si>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</si>
  <si>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</si>
  <si>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</si>
  <si>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</si>
  <si>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</si>
  <si>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</si>
  <si>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</si>
  <si>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</si>
  <si>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</si>
  <si>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</si>
  <si>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</si>
  <si>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</si>
  <si>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</si>
  <si>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</si>
  <si>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</si>
  <si>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</si>
  <si>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</si>
  <si>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</si>
  <si>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</si>
  <si>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</si>
  <si>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</si>
  <si>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</si>
  <si>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</si>
  <si>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</si>
  <si>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</si>
  <si>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</si>
  <si>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</si>
  <si>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</si>
  <si>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</si>
  <si>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</si>
  <si>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</si>
  <si>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</si>
  <si>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</si>
  <si>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</si>
  <si>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</si>
  <si>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</si>
  <si>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</si>
  <si>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</si>
  <si>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</si>
  <si>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</si>
  <si>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</si>
  <si>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</si>
  <si>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</si>
  <si>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</si>
  <si>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</si>
  <si>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</si>
  <si>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</si>
  <si>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</si>
  <si>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</si>
  <si>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</si>
  <si>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</si>
  <si>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</si>
  <si>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</si>
  <si>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</si>
  <si>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</si>
  <si>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</si>
  <si>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</si>
  <si>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</si>
  <si>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</si>
  <si>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</si>
  <si>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</si>
  <si>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</si>
  <si>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</si>
  <si>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</si>
  <si>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</si>
  <si>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</si>
  <si>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</si>
  <si>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</si>
  <si>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</si>
  <si>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</si>
  <si>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</si>
  <si>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</si>
  <si>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</si>
  <si>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</si>
  <si>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</si>
  <si>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</si>
  <si>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</si>
  <si>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</si>
  <si>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</si>
  <si>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</si>
  <si>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</si>
  <si>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</si>
  <si>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</si>
  <si>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</si>
  <si>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</si>
  <si>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</si>
  <si>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</si>
  <si>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福島県棚倉町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</si>
  <si>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</si>
  <si>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</si>
  <si>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</si>
  <si>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</si>
  <si>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</si>
  <si>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</si>
  <si>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</si>
  <si>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</si>
  <si>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</si>
  <si>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</si>
  <si>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</si>
  <si>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</si>
  <si>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</si>
  <si>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</si>
  <si>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</si>
  <si>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</si>
  <si>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</si>
  <si>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</si>
  <si>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</si>
  <si>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</si>
  <si>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</si>
  <si>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</si>
  <si>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</si>
  <si>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</si>
  <si>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</si>
  <si>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</si>
  <si>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</si>
  <si>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</si>
  <si>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</si>
  <si>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</si>
  <si>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</si>
  <si>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</si>
  <si>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</si>
  <si>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</si>
  <si>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</si>
  <si>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</si>
  <si>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</si>
  <si>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</si>
  <si>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</si>
  <si>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</si>
  <si>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</si>
  <si>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</si>
  <si>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</si>
  <si>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</si>
  <si>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</si>
  <si>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</si>
  <si>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</si>
  <si>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</si>
  <si>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</si>
  <si>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</si>
  <si>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</si>
  <si>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</si>
  <si>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</si>
  <si>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</si>
  <si>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</si>
  <si>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</si>
  <si>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</si>
  <si>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</si>
  <si>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</si>
  <si>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</si>
  <si>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</si>
  <si>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</si>
  <si>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</si>
  <si>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</si>
  <si>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</si>
  <si>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</si>
  <si>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</si>
  <si>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</si>
  <si>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</si>
  <si>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</si>
  <si>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</si>
  <si>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</si>
  <si>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</si>
  <si>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</si>
  <si>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</si>
  <si>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</si>
  <si>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</si>
  <si>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</si>
  <si>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</si>
  <si>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</si>
  <si>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</si>
  <si>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</si>
  <si>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</si>
  <si>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</si>
  <si>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</si>
  <si>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</si>
  <si>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</si>
  <si>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</si>
  <si>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</si>
  <si>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</si>
  <si>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</si>
  <si>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</si>
  <si>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</si>
  <si>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</si>
  <si>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</si>
  <si>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</si>
  <si>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</si>
  <si>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</si>
  <si>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</si>
  <si>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</si>
  <si>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</si>
  <si>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</si>
  <si>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</si>
  <si>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</si>
  <si>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</si>
  <si>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</si>
  <si>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</si>
  <si>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</si>
  <si>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</si>
  <si>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上水道事業会計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</si>
  <si>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</si>
  <si>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</si>
  <si>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</si>
  <si>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</si>
  <si>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</si>
  <si>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</si>
  <si>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</si>
  <si>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</si>
  <si>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</si>
  <si>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</si>
  <si>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</si>
  <si>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</si>
  <si>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</si>
  <si>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</si>
  <si>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</si>
  <si>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</si>
  <si>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</si>
  <si>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</si>
  <si>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</si>
  <si>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</si>
  <si>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</si>
  <si>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</si>
  <si>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</si>
  <si>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</si>
  <si>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</si>
  <si>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</si>
  <si>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</si>
  <si>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</si>
  <si>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</si>
  <si>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</si>
  <si>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</si>
  <si>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</si>
  <si>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</si>
  <si>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</si>
  <si>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</si>
  <si>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</si>
  <si>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</si>
  <si>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</si>
  <si>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</si>
  <si>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</si>
  <si>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</si>
  <si>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</si>
  <si>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</si>
  <si>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</si>
  <si>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</si>
  <si>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</si>
  <si>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</si>
  <si>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</si>
  <si>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</si>
  <si>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</si>
  <si>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</si>
  <si>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</si>
  <si>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</si>
  <si>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</si>
  <si>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</si>
  <si>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</si>
  <si>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</si>
  <si>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</si>
  <si>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</si>
  <si>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</si>
  <si>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</si>
  <si>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</si>
  <si>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</si>
  <si>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</si>
  <si>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</si>
  <si>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</si>
  <si>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</si>
  <si>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</si>
  <si>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</si>
  <si>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</si>
  <si>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</si>
  <si>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</si>
  <si>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</si>
  <si>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</si>
  <si>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</si>
  <si>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</si>
  <si>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</si>
  <si>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</si>
  <si>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</si>
  <si>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</si>
  <si>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</si>
  <si>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</si>
  <si>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</si>
  <si>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</si>
  <si>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</si>
  <si>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</si>
  <si>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</si>
  <si>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</si>
  <si>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5.69</t>
  </si>
  <si>
    <t>▲ 2.15</t>
  </si>
  <si>
    <t>▲ 6.80</t>
  </si>
  <si>
    <t>▲ 6.73</t>
  </si>
  <si>
    <t>上水道事業会計</t>
  </si>
  <si>
    <t>一般会計</t>
  </si>
  <si>
    <t>国民健康保険特別会計</t>
  </si>
  <si>
    <t>介護保険特別会計</t>
  </si>
  <si>
    <t>公共下水道事業特別会計</t>
  </si>
  <si>
    <t>後期高齢者医療特別会計</t>
  </si>
  <si>
    <t>農業集落排水事業特別会計</t>
  </si>
  <si>
    <t>霊園整備事業特別会計</t>
  </si>
  <si>
    <t>その他会計（赤字）</t>
  </si>
  <si>
    <t>その他会計（黒字）</t>
  </si>
  <si>
    <t>-</t>
    <phoneticPr fontId="2"/>
  </si>
  <si>
    <t>-</t>
    <phoneticPr fontId="2"/>
  </si>
  <si>
    <t>-</t>
    <phoneticPr fontId="2"/>
  </si>
  <si>
    <t>棚倉町活性化協会</t>
    <rPh sb="0" eb="3">
      <t>タナグラマチ</t>
    </rPh>
    <rPh sb="3" eb="6">
      <t>カッセイカ</t>
    </rPh>
    <rPh sb="6" eb="8">
      <t>キョウカイ</t>
    </rPh>
    <phoneticPr fontId="2"/>
  </si>
  <si>
    <t>ルネサンス棚倉</t>
    <rPh sb="5" eb="7">
      <t>タナグラ</t>
    </rPh>
    <phoneticPr fontId="2"/>
  </si>
  <si>
    <t>まち工房たなぐら</t>
    <rPh sb="2" eb="4">
      <t>コウボウ</t>
    </rPh>
    <phoneticPr fontId="2"/>
  </si>
  <si>
    <t>東白衛生組合</t>
    <rPh sb="0" eb="1">
      <t>トウ</t>
    </rPh>
    <rPh sb="1" eb="2">
      <t>ハク</t>
    </rPh>
    <rPh sb="2" eb="4">
      <t>エイセイ</t>
    </rPh>
    <rPh sb="4" eb="6">
      <t>クミアイ</t>
    </rPh>
    <phoneticPr fontId="2"/>
  </si>
  <si>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</si>
  <si>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白河地方広域市町村圏整備組合　水道用水供給事業会計</t>
    <rPh sb="0" eb="2">
      <t>シラカワ</t>
    </rPh>
    <rPh sb="2" eb="4">
      <t>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</si>
  <si>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</si>
  <si>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</si>
  <si>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</si>
  <si>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</si>
  <si>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</si>
  <si>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</si>
  <si>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</si>
  <si>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〇</t>
    <phoneticPr fontId="2"/>
  </si>
  <si>
    <t>-</t>
    <phoneticPr fontId="2"/>
  </si>
  <si>
    <t>法適用企業</t>
    <rPh sb="0" eb="1">
      <t>ホウ</t>
    </rPh>
    <rPh sb="1" eb="3">
      <t>テキヨウ</t>
    </rPh>
    <rPh sb="3" eb="5">
      <t>キギョウ</t>
    </rPh>
    <phoneticPr fontId="2"/>
  </si>
  <si>
    <t>-</t>
    <phoneticPr fontId="2"/>
  </si>
  <si>
    <t>-</t>
    <phoneticPr fontId="2"/>
  </si>
  <si>
    <t>公共施設整備・補修基金</t>
    <phoneticPr fontId="11"/>
  </si>
  <si>
    <t>福祉基金</t>
    <phoneticPr fontId="11"/>
  </si>
  <si>
    <t>下水道等普及促進基金</t>
    <phoneticPr fontId="11"/>
  </si>
  <si>
    <t>地域振興基金</t>
    <phoneticPr fontId="11"/>
  </si>
  <si>
    <t>スポーツ・レクリエーション基地整備建設基金</t>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</si>
  <si>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</si>
  <si>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</si>
  <si>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</si>
  <si>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</si>
  <si>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1"/>
        <rFont val="ＭＳ Ｐゴシック"/>
        <family val="3"/>
        <charset val="128"/>
      </rPr>
      <t>平成29年度においては、地方債現在高及び公営企業債等繰入見込額の減が主な要因となり、将来負担比率が前年比で14.8％減少し類似団体とほぼ同等となった。一方で、有形固定資産減価償却率が上昇傾向にあるが、これは既存の施設を活用し更新に係る財政負担を抑制しているためである。今後は公共施設総合管理計画をはじめ、将来負担比率、減価償却率、公債費比率等の状況を勘案しながら、個別施設計画を策定し計画的に施設の整備を実施していく。</t>
    </r>
    <rPh sb="1" eb="3">
      <t>ヘイセイ</t>
    </rPh>
    <rPh sb="5" eb="6">
      <t>ネン</t>
    </rPh>
    <rPh sb="6" eb="7">
      <t>ド</t>
    </rPh>
    <rPh sb="13" eb="16">
      <t>チホウサイ</t>
    </rPh>
    <rPh sb="16" eb="18">
      <t>ゲンザイ</t>
    </rPh>
    <rPh sb="18" eb="19">
      <t>ダカ</t>
    </rPh>
    <rPh sb="19" eb="20">
      <t>オヨ</t>
    </rPh>
    <rPh sb="21" eb="23">
      <t>コウエイ</t>
    </rPh>
    <rPh sb="23" eb="25">
      <t>キギョウ</t>
    </rPh>
    <rPh sb="25" eb="26">
      <t>サイ</t>
    </rPh>
    <rPh sb="26" eb="27">
      <t>トウ</t>
    </rPh>
    <rPh sb="27" eb="29">
      <t>クリイレ</t>
    </rPh>
    <rPh sb="29" eb="31">
      <t>ミコミ</t>
    </rPh>
    <rPh sb="31" eb="32">
      <t>ガク</t>
    </rPh>
    <rPh sb="33" eb="34">
      <t>ゲン</t>
    </rPh>
    <rPh sb="35" eb="36">
      <t>オモ</t>
    </rPh>
    <rPh sb="37" eb="39">
      <t>ヨウイン</t>
    </rPh>
    <rPh sb="43" eb="45">
      <t>ショウライ</t>
    </rPh>
    <rPh sb="45" eb="47">
      <t>フタン</t>
    </rPh>
    <rPh sb="47" eb="49">
      <t>ヒリツ</t>
    </rPh>
    <rPh sb="50" eb="52">
      <t>ゼンネン</t>
    </rPh>
    <rPh sb="52" eb="53">
      <t>ヒ</t>
    </rPh>
    <rPh sb="59" eb="61">
      <t>ゲンショウ</t>
    </rPh>
    <rPh sb="62" eb="64">
      <t>ルイジ</t>
    </rPh>
    <rPh sb="64" eb="66">
      <t>ダンタイ</t>
    </rPh>
    <rPh sb="69" eb="71">
      <t>ドウトウ</t>
    </rPh>
    <rPh sb="76" eb="78">
      <t>イッポウ</t>
    </rPh>
    <rPh sb="80" eb="82">
      <t>ユウケイ</t>
    </rPh>
    <rPh sb="82" eb="84">
      <t>コテイ</t>
    </rPh>
    <rPh sb="84" eb="86">
      <t>シサン</t>
    </rPh>
    <rPh sb="86" eb="88">
      <t>ゲンカ</t>
    </rPh>
    <rPh sb="88" eb="90">
      <t>ショウキャク</t>
    </rPh>
    <rPh sb="90" eb="91">
      <t>リツ</t>
    </rPh>
    <rPh sb="92" eb="94">
      <t>ジョウショウ</t>
    </rPh>
    <rPh sb="94" eb="96">
      <t>ケイコウ</t>
    </rPh>
    <rPh sb="104" eb="106">
      <t>キゾン</t>
    </rPh>
    <rPh sb="107" eb="109">
      <t>シセツ</t>
    </rPh>
    <rPh sb="110" eb="112">
      <t>カツヨウ</t>
    </rPh>
    <rPh sb="113" eb="115">
      <t>コウシン</t>
    </rPh>
    <rPh sb="116" eb="117">
      <t>カカ</t>
    </rPh>
    <rPh sb="118" eb="120">
      <t>ザイセイ</t>
    </rPh>
    <rPh sb="120" eb="122">
      <t>フタン</t>
    </rPh>
    <rPh sb="123" eb="125">
      <t>ヨクセイ</t>
    </rPh>
    <rPh sb="135" eb="137">
      <t>コンゴ</t>
    </rPh>
    <rPh sb="138" eb="140">
      <t>コウキョウ</t>
    </rPh>
    <rPh sb="140" eb="142">
      <t>シセツ</t>
    </rPh>
    <rPh sb="142" eb="144">
      <t>ソウゴウ</t>
    </rPh>
    <rPh sb="144" eb="146">
      <t>カンリ</t>
    </rPh>
    <rPh sb="146" eb="148">
      <t>ケイカク</t>
    </rPh>
    <rPh sb="153" eb="155">
      <t>ショウライ</t>
    </rPh>
    <rPh sb="155" eb="157">
      <t>フタン</t>
    </rPh>
    <rPh sb="157" eb="159">
      <t>ヒリツ</t>
    </rPh>
    <rPh sb="160" eb="162">
      <t>ゲンカ</t>
    </rPh>
    <rPh sb="162" eb="164">
      <t>ショウキャク</t>
    </rPh>
    <rPh sb="164" eb="165">
      <t>リツ</t>
    </rPh>
    <rPh sb="166" eb="169">
      <t>コウサイヒ</t>
    </rPh>
    <rPh sb="169" eb="171">
      <t>ヒリツ</t>
    </rPh>
    <rPh sb="171" eb="172">
      <t>トウ</t>
    </rPh>
    <rPh sb="173" eb="175">
      <t>ジョウキョウ</t>
    </rPh>
    <rPh sb="176" eb="178">
      <t>カンアン</t>
    </rPh>
    <rPh sb="183" eb="185">
      <t>コベツ</t>
    </rPh>
    <rPh sb="185" eb="187">
      <t>シセツ</t>
    </rPh>
    <rPh sb="187" eb="189">
      <t>ケイカク</t>
    </rPh>
    <rPh sb="190" eb="192">
      <t>サクテイ</t>
    </rPh>
    <rPh sb="193" eb="196">
      <t>ケイカクテキ</t>
    </rPh>
    <rPh sb="197" eb="199">
      <t>シセツ</t>
    </rPh>
    <rPh sb="200" eb="202">
      <t>セイビ</t>
    </rPh>
    <rPh sb="203" eb="205">
      <t>ジッシ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</si>
  <si>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</si>
  <si>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</si>
  <si>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</si>
  <si>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</si>
  <si>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</si>
  <si>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</si>
  <si>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地方債の借入を重点選別主義を徹底した上で計画的に実行し平成26年度までは下降していたものの、東日本大震災以降の施設の改修等のために借入を行った地方債の元金償還が始まったことにより、類似団体よりも1.7％高く上昇傾向にある。一方で、償還が進み地方債残高が減少していることで、将来負担比率は平成29年度から大幅減となっており、実質公債費比率も数年後にピークを迎えた後は低下していく見込である。
　引き続き各種財政指標に注視しながら、事業の必要性、緊急性、費用対効果等の観点から重点選別主義を徹底した事業選択を行い、計画的に事業を執行し財政健全化を図っていく。</t>
    <rPh sb="104" eb="106">
      <t>ルイジ</t>
    </rPh>
    <rPh sb="106" eb="108">
      <t>ダンタイ</t>
    </rPh>
    <rPh sb="115" eb="116">
      <t>タカ</t>
    </rPh>
    <rPh sb="129" eb="131">
      <t>ショウカン</t>
    </rPh>
    <rPh sb="132" eb="133">
      <t>スス</t>
    </rPh>
    <rPh sb="134" eb="137">
      <t>チホウサイ</t>
    </rPh>
    <rPh sb="137" eb="139">
      <t>ザンダカ</t>
    </rPh>
    <rPh sb="140" eb="142">
      <t>ゲンショウ</t>
    </rPh>
    <rPh sb="150" eb="152">
      <t>ショウライ</t>
    </rPh>
    <rPh sb="152" eb="154">
      <t>フタン</t>
    </rPh>
    <rPh sb="154" eb="156">
      <t>ヒリツ</t>
    </rPh>
    <rPh sb="157" eb="159">
      <t>ヘイセイ</t>
    </rPh>
    <rPh sb="161" eb="163">
      <t>ネンド</t>
    </rPh>
    <rPh sb="165" eb="167">
      <t>オオハバ</t>
    </rPh>
    <rPh sb="175" eb="177">
      <t>ジッシツ</t>
    </rPh>
    <rPh sb="177" eb="180">
      <t>コウサイヒ</t>
    </rPh>
    <rPh sb="180" eb="182">
      <t>ヒリツ</t>
    </rPh>
    <rPh sb="183" eb="186">
      <t>スウネンゴ</t>
    </rPh>
    <rPh sb="191" eb="192">
      <t>ムカ</t>
    </rPh>
    <rPh sb="194" eb="195">
      <t>アト</t>
    </rPh>
    <rPh sb="196" eb="198">
      <t>テイカ</t>
    </rPh>
    <rPh sb="202" eb="204">
      <t>ミコミ</t>
    </rPh>
    <rPh sb="210" eb="211">
      <t>ヒ</t>
    </rPh>
    <rPh sb="212" eb="213">
      <t>ツヅ</t>
    </rPh>
    <rPh sb="276" eb="278">
      <t>シッコウ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</si>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</sst>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34"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5"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7074DF5-BF77-410F-8554-731E83C8959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81990</c:v>
                </c:pt>
                <c:pt idx="1">
                  <c:v>87551</c:v>
                </c:pt>
                <c:pt idx="2">
                  <c:v>106092</c:v>
                </c:pt>
                <c:pt idx="3">
                  <c:v>78903</c:v>
                </c:pt>
                <c:pt idx="4">
                  <c:v>82993</c:v>
                </c:pt>
              </c:numCache>
            </c:numRef>
          </c:val>
          <c:smooth val="0"/>
          <c:extLst>
            <c:ext xmlns:c16="http://schemas.microsoft.com/office/drawing/2014/chart" uri="{C3380CC4-5D6E-409C-BE32-E72D297353CC}">
              <c16:uniqueId val="{00000000-83CC-47DA-BBC5-683EDDBC92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153075</c:v>
                </c:pt>
                <c:pt idx="1">
                  <c:v>85111</c:v>
                </c:pt>
                <c:pt idx="2">
                  <c:v>66248</c:v>
                </c:pt>
                <c:pt idx="3">
                  <c:v>55333</c:v>
                </c:pt>
                <c:pt idx="4">
                  <c:v>71998</c:v>
                </c:pt>
              </c:numCache>
            </c:numRef>
          </c:val>
          <c:smooth val="0"/>
          <c:extLst>
            <c:ext xmlns:c16="http://schemas.microsoft.com/office/drawing/2014/chart" uri="{C3380CC4-5D6E-409C-BE32-E72D297353CC}">
              <c16:uniqueId val="{00000001-83CC-47DA-BBC5-683EDDBC92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5.61</c:v>
                </c:pt>
                <c:pt idx="1">
                  <c:v>7.14</c:v>
                </c:pt>
                <c:pt idx="2">
                  <c:v>9.4</c:v>
                </c:pt>
                <c:pt idx="3">
                  <c:v>6.93</c:v>
                </c:pt>
                <c:pt idx="4">
                  <c:v>4.99</c:v>
                </c:pt>
              </c:numCache>
            </c:numRef>
          </c:val>
          <c:extLst>
            <c:ext xmlns:c16="http://schemas.microsoft.com/office/drawing/2014/chart" uri="{C3380CC4-5D6E-409C-BE32-E72D297353CC}">
              <c16:uniqueId val="{00000000-4C20-45E6-91DA-3712513E25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33.44</c:v>
                </c:pt>
                <c:pt idx="1">
                  <c:v>27.73</c:v>
                </c:pt>
                <c:pt idx="2">
                  <c:v>25.28</c:v>
                </c:pt>
                <c:pt idx="3">
                  <c:v>25.77</c:v>
                </c:pt>
                <c:pt idx="4">
                  <c:v>24.73</c:v>
                </c:pt>
              </c:numCache>
            </c:numRef>
          </c:val>
          <c:extLst>
            <c:ext xmlns:c16="http://schemas.microsoft.com/office/drawing/2014/chart" uri="{C3380CC4-5D6E-409C-BE32-E72D297353CC}">
              <c16:uniqueId val="{00000001-4C20-45E6-91DA-3712513E256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6.74</c:v>
                </c:pt>
                <c:pt idx="1">
                  <c:v>-5.69</c:v>
                </c:pt>
                <c:pt idx="2">
                  <c:v>-2.15</c:v>
                </c:pt>
                <c:pt idx="3">
                  <c:v>-6.8</c:v>
                </c:pt>
                <c:pt idx="4">
                  <c:v>-6.73</c:v>
                </c:pt>
              </c:numCache>
            </c:numRef>
          </c:val>
          <c:smooth val="0"/>
          <c:extLst>
            <c:ext xmlns:c16="http://schemas.microsoft.com/office/drawing/2014/chart" uri="{C3380CC4-5D6E-409C-BE32-E72D297353CC}">
              <c16:uniqueId val="{00000002-4C20-45E6-91DA-3712513E256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0-5E15-4203-89DD-35ADC5D0DF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15-4203-89DD-35ADC5D0DFD7}"/>
            </c:ext>
          </c:extLst>
        </c:ser>
        <c:ser>
          <c:idx val="2"/>
          <c:order val="2"/>
          <c:tx>
            <c:strRef>
              <c:f>データシート!$A$29</c:f>
              <c:strCache>
                <c:ptCount val="1"/>
                <c:pt idx="0">
                  <c:v>霊園整備事業特別会計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E15-4203-89DD-35ADC5D0DFD7}"/>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c:v>
                </c:pt>
                <c:pt idx="8">
                  <c:v>#N/A</c:v>
                </c:pt>
                <c:pt idx="9">
                  <c:v>0</c:v>
                </c:pt>
              </c:numCache>
            </c:numRef>
          </c:val>
          <c:extLst>
            <c:ext xmlns:c16="http://schemas.microsoft.com/office/drawing/2014/chart" uri="{C3380CC4-5D6E-409C-BE32-E72D297353CC}">
              <c16:uniqueId val="{00000003-5E15-4203-89DD-35ADC5D0DFD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c:v>
                </c:pt>
                <c:pt idx="8">
                  <c:v>#N/A</c:v>
                </c:pt>
                <c:pt idx="9">
                  <c:v>0</c:v>
                </c:pt>
              </c:numCache>
            </c:numRef>
          </c:val>
          <c:extLst>
            <c:ext xmlns:c16="http://schemas.microsoft.com/office/drawing/2014/chart" uri="{C3380CC4-5D6E-409C-BE32-E72D297353CC}">
              <c16:uniqueId val="{00000004-5E15-4203-89DD-35ADC5D0DFD7}"/>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0.7</c:v>
                </c:pt>
                <c:pt idx="4">
                  <c:v>#N/A</c:v>
                </c:pt>
                <c:pt idx="5">
                  <c:v>0.04</c:v>
                </c:pt>
                <c:pt idx="6">
                  <c:v>#N/A</c:v>
                </c:pt>
                <c:pt idx="7">
                  <c:v>0.03</c:v>
                </c:pt>
                <c:pt idx="8">
                  <c:v>#N/A</c:v>
                </c:pt>
                <c:pt idx="9">
                  <c:v>0.01</c:v>
                </c:pt>
              </c:numCache>
            </c:numRef>
          </c:val>
          <c:extLst>
            <c:ext xmlns:c16="http://schemas.microsoft.com/office/drawing/2014/chart" uri="{C3380CC4-5D6E-409C-BE32-E72D297353CC}">
              <c16:uniqueId val="{00000005-5E15-4203-89DD-35ADC5D0DFD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0.67</c:v>
                </c:pt>
                <c:pt idx="2">
                  <c:v>#N/A</c:v>
                </c:pt>
                <c:pt idx="3">
                  <c:v>1.01</c:v>
                </c:pt>
                <c:pt idx="4">
                  <c:v>#N/A</c:v>
                </c:pt>
                <c:pt idx="5">
                  <c:v>1.05</c:v>
                </c:pt>
                <c:pt idx="6">
                  <c:v>#N/A</c:v>
                </c:pt>
                <c:pt idx="7">
                  <c:v>1.1399999999999999</c:v>
                </c:pt>
                <c:pt idx="8">
                  <c:v>#N/A</c:v>
                </c:pt>
                <c:pt idx="9">
                  <c:v>0.64</c:v>
                </c:pt>
              </c:numCache>
            </c:numRef>
          </c:val>
          <c:extLst>
            <c:ext xmlns:c16="http://schemas.microsoft.com/office/drawing/2014/chart" uri="{C3380CC4-5D6E-409C-BE32-E72D297353CC}">
              <c16:uniqueId val="{00000006-5E15-4203-89DD-35ADC5D0DFD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2.91</c:v>
                </c:pt>
                <c:pt idx="2">
                  <c:v>#N/A</c:v>
                </c:pt>
                <c:pt idx="3">
                  <c:v>3.41</c:v>
                </c:pt>
                <c:pt idx="4">
                  <c:v>#N/A</c:v>
                </c:pt>
                <c:pt idx="5">
                  <c:v>2.63</c:v>
                </c:pt>
                <c:pt idx="6">
                  <c:v>#N/A</c:v>
                </c:pt>
                <c:pt idx="7">
                  <c:v>2.67</c:v>
                </c:pt>
                <c:pt idx="8">
                  <c:v>#N/A</c:v>
                </c:pt>
                <c:pt idx="9">
                  <c:v>2.46</c:v>
                </c:pt>
              </c:numCache>
            </c:numRef>
          </c:val>
          <c:extLst>
            <c:ext xmlns:c16="http://schemas.microsoft.com/office/drawing/2014/chart" uri="{C3380CC4-5D6E-409C-BE32-E72D297353CC}">
              <c16:uniqueId val="{00000007-5E15-4203-89DD-35ADC5D0DFD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5.61</c:v>
                </c:pt>
                <c:pt idx="2">
                  <c:v>#N/A</c:v>
                </c:pt>
                <c:pt idx="3">
                  <c:v>7.13</c:v>
                </c:pt>
                <c:pt idx="4">
                  <c:v>#N/A</c:v>
                </c:pt>
                <c:pt idx="5">
                  <c:v>9.39</c:v>
                </c:pt>
                <c:pt idx="6">
                  <c:v>#N/A</c:v>
                </c:pt>
                <c:pt idx="7">
                  <c:v>6.92</c:v>
                </c:pt>
                <c:pt idx="8">
                  <c:v>#N/A</c:v>
                </c:pt>
                <c:pt idx="9">
                  <c:v>4.9800000000000004</c:v>
                </c:pt>
              </c:numCache>
            </c:numRef>
          </c:val>
          <c:extLst>
            <c:ext xmlns:c16="http://schemas.microsoft.com/office/drawing/2014/chart" uri="{C3380CC4-5D6E-409C-BE32-E72D297353CC}">
              <c16:uniqueId val="{00000008-5E15-4203-89DD-35ADC5D0DFD7}"/>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9.61</c:v>
                </c:pt>
                <c:pt idx="2">
                  <c:v>#N/A</c:v>
                </c:pt>
                <c:pt idx="3">
                  <c:v>10.220000000000001</c:v>
                </c:pt>
                <c:pt idx="4">
                  <c:v>#N/A</c:v>
                </c:pt>
                <c:pt idx="5">
                  <c:v>9.9</c:v>
                </c:pt>
                <c:pt idx="6">
                  <c:v>#N/A</c:v>
                </c:pt>
                <c:pt idx="7">
                  <c:v>8.39</c:v>
                </c:pt>
                <c:pt idx="8">
                  <c:v>#N/A</c:v>
                </c:pt>
                <c:pt idx="9">
                  <c:v>9.08</c:v>
                </c:pt>
              </c:numCache>
            </c:numRef>
          </c:val>
          <c:extLst>
            <c:ext xmlns:c16="http://schemas.microsoft.com/office/drawing/2014/chart" uri="{C3380CC4-5D6E-409C-BE32-E72D297353CC}">
              <c16:uniqueId val="{00000009-5E15-4203-89DD-35ADC5D0DFD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418</c:v>
                </c:pt>
                <c:pt idx="5">
                  <c:v>512</c:v>
                </c:pt>
                <c:pt idx="8">
                  <c:v>579</c:v>
                </c:pt>
                <c:pt idx="11">
                  <c:v>633</c:v>
                </c:pt>
                <c:pt idx="14">
                  <c:v>637</c:v>
                </c:pt>
              </c:numCache>
            </c:numRef>
          </c:val>
          <c:extLst>
            <c:ext xmlns:c16="http://schemas.microsoft.com/office/drawing/2014/chart" uri="{C3380CC4-5D6E-409C-BE32-E72D297353CC}">
              <c16:uniqueId val="{00000000-EE7F-4A6D-8797-8BA7C2FAFC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7F-4A6D-8797-8BA7C2FAFC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65</c:v>
                </c:pt>
                <c:pt idx="3">
                  <c:v>64</c:v>
                </c:pt>
                <c:pt idx="6">
                  <c:v>64</c:v>
                </c:pt>
                <c:pt idx="9">
                  <c:v>27</c:v>
                </c:pt>
                <c:pt idx="12">
                  <c:v>27</c:v>
                </c:pt>
              </c:numCache>
            </c:numRef>
          </c:val>
          <c:extLst>
            <c:ext xmlns:c16="http://schemas.microsoft.com/office/drawing/2014/chart" uri="{C3380CC4-5D6E-409C-BE32-E72D297353CC}">
              <c16:uniqueId val="{00000002-EE7F-4A6D-8797-8BA7C2FAFC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c:v>
                </c:pt>
                <c:pt idx="3">
                  <c:v>7</c:v>
                </c:pt>
                <c:pt idx="6">
                  <c:v>64</c:v>
                </c:pt>
                <c:pt idx="9">
                  <c:v>10</c:v>
                </c:pt>
                <c:pt idx="12">
                  <c:v>11</c:v>
                </c:pt>
              </c:numCache>
            </c:numRef>
          </c:val>
          <c:extLst>
            <c:ext xmlns:c16="http://schemas.microsoft.com/office/drawing/2014/chart" uri="{C3380CC4-5D6E-409C-BE32-E72D297353CC}">
              <c16:uniqueId val="{00000003-EE7F-4A6D-8797-8BA7C2FAFC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237</c:v>
                </c:pt>
                <c:pt idx="3">
                  <c:v>225</c:v>
                </c:pt>
                <c:pt idx="6">
                  <c:v>216</c:v>
                </c:pt>
                <c:pt idx="9">
                  <c:v>189</c:v>
                </c:pt>
                <c:pt idx="12">
                  <c:v>202</c:v>
                </c:pt>
              </c:numCache>
            </c:numRef>
          </c:val>
          <c:extLst>
            <c:ext xmlns:c16="http://schemas.microsoft.com/office/drawing/2014/chart" uri="{C3380CC4-5D6E-409C-BE32-E72D297353CC}">
              <c16:uniqueId val="{00000004-EE7F-4A6D-8797-8BA7C2FAFC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7F-4A6D-8797-8BA7C2FAFC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7F-4A6D-8797-8BA7C2FAFC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419</c:v>
                </c:pt>
                <c:pt idx="3">
                  <c:v>437</c:v>
                </c:pt>
                <c:pt idx="6">
                  <c:v>630</c:v>
                </c:pt>
                <c:pt idx="9">
                  <c:v>775</c:v>
                </c:pt>
                <c:pt idx="12">
                  <c:v>807</c:v>
                </c:pt>
              </c:numCache>
            </c:numRef>
          </c:val>
          <c:extLst>
            <c:ext xmlns:c16="http://schemas.microsoft.com/office/drawing/2014/chart" uri="{C3380CC4-5D6E-409C-BE32-E72D297353CC}">
              <c16:uniqueId val="{00000007-EE7F-4A6D-8797-8BA7C2FAFC3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316</c:v>
                </c:pt>
                <c:pt idx="2">
                  <c:v>#N/A</c:v>
                </c:pt>
                <c:pt idx="3">
                  <c:v>#N/A</c:v>
                </c:pt>
                <c:pt idx="4">
                  <c:v>221</c:v>
                </c:pt>
                <c:pt idx="5">
                  <c:v>#N/A</c:v>
                </c:pt>
                <c:pt idx="6">
                  <c:v>#N/A</c:v>
                </c:pt>
                <c:pt idx="7">
                  <c:v>395</c:v>
                </c:pt>
                <c:pt idx="8">
                  <c:v>#N/A</c:v>
                </c:pt>
                <c:pt idx="9">
                  <c:v>#N/A</c:v>
                </c:pt>
                <c:pt idx="10">
                  <c:v>368</c:v>
                </c:pt>
                <c:pt idx="11">
                  <c:v>#N/A</c:v>
                </c:pt>
                <c:pt idx="12">
                  <c:v>#N/A</c:v>
                </c:pt>
                <c:pt idx="13">
                  <c:v>410</c:v>
                </c:pt>
                <c:pt idx="14">
                  <c:v>#N/A</c:v>
                </c:pt>
              </c:numCache>
            </c:numRef>
          </c:val>
          <c:smooth val="0"/>
          <c:extLst>
            <c:ext xmlns:c16="http://schemas.microsoft.com/office/drawing/2014/chart" uri="{C3380CC4-5D6E-409C-BE32-E72D297353CC}">
              <c16:uniqueId val="{00000008-EE7F-4A6D-8797-8BA7C2FAFC3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6483</c:v>
                </c:pt>
                <c:pt idx="5">
                  <c:v>6683</c:v>
                </c:pt>
                <c:pt idx="8">
                  <c:v>6691</c:v>
                </c:pt>
                <c:pt idx="11">
                  <c:v>6510</c:v>
                </c:pt>
                <c:pt idx="14">
                  <c:v>6355</c:v>
                </c:pt>
              </c:numCache>
            </c:numRef>
          </c:val>
          <c:extLst>
            <c:ext xmlns:c16="http://schemas.microsoft.com/office/drawing/2014/chart" uri="{C3380CC4-5D6E-409C-BE32-E72D297353CC}">
              <c16:uniqueId val="{00000000-4B67-44E0-B0EA-E98D5398F4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c:v>
                </c:pt>
                <c:pt idx="5">
                  <c:v>16</c:v>
                </c:pt>
                <c:pt idx="8">
                  <c:v>9</c:v>
                </c:pt>
                <c:pt idx="11">
                  <c:v>8</c:v>
                </c:pt>
                <c:pt idx="14">
                  <c:v>25</c:v>
                </c:pt>
              </c:numCache>
            </c:numRef>
          </c:val>
          <c:extLst>
            <c:ext xmlns:c16="http://schemas.microsoft.com/office/drawing/2014/chart" uri="{C3380CC4-5D6E-409C-BE32-E72D297353CC}">
              <c16:uniqueId val="{00000001-4B67-44E0-B0EA-E98D5398F4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2398</c:v>
                </c:pt>
                <c:pt idx="5">
                  <c:v>2467</c:v>
                </c:pt>
                <c:pt idx="8">
                  <c:v>2647</c:v>
                </c:pt>
                <c:pt idx="11">
                  <c:v>2696</c:v>
                </c:pt>
                <c:pt idx="14">
                  <c:v>2870</c:v>
                </c:pt>
              </c:numCache>
            </c:numRef>
          </c:val>
          <c:extLst>
            <c:ext xmlns:c16="http://schemas.microsoft.com/office/drawing/2014/chart" uri="{C3380CC4-5D6E-409C-BE32-E72D297353CC}">
              <c16:uniqueId val="{00000002-4B67-44E0-B0EA-E98D5398F4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67-44E0-B0EA-E98D5398F4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67-44E0-B0EA-E98D5398F4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56</c:v>
                </c:pt>
                <c:pt idx="3">
                  <c:v>48</c:v>
                </c:pt>
                <c:pt idx="6">
                  <c:v>68</c:v>
                </c:pt>
                <c:pt idx="9">
                  <c:v>97</c:v>
                </c:pt>
                <c:pt idx="12">
                  <c:v>73</c:v>
                </c:pt>
              </c:numCache>
            </c:numRef>
          </c:val>
          <c:extLst>
            <c:ext xmlns:c16="http://schemas.microsoft.com/office/drawing/2014/chart" uri="{C3380CC4-5D6E-409C-BE32-E72D297353CC}">
              <c16:uniqueId val="{00000005-4B67-44E0-B0EA-E98D5398F4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1249</c:v>
                </c:pt>
                <c:pt idx="3">
                  <c:v>1167</c:v>
                </c:pt>
                <c:pt idx="6">
                  <c:v>1079</c:v>
                </c:pt>
                <c:pt idx="9">
                  <c:v>1046</c:v>
                </c:pt>
                <c:pt idx="12">
                  <c:v>1010</c:v>
                </c:pt>
              </c:numCache>
            </c:numRef>
          </c:val>
          <c:extLst>
            <c:ext xmlns:c16="http://schemas.microsoft.com/office/drawing/2014/chart" uri="{C3380CC4-5D6E-409C-BE32-E72D297353CC}">
              <c16:uniqueId val="{00000006-4B67-44E0-B0EA-E98D5398F4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53</c:v>
                </c:pt>
                <c:pt idx="3">
                  <c:v>50</c:v>
                </c:pt>
                <c:pt idx="6">
                  <c:v>49</c:v>
                </c:pt>
                <c:pt idx="9">
                  <c:v>44</c:v>
                </c:pt>
                <c:pt idx="12">
                  <c:v>37</c:v>
                </c:pt>
              </c:numCache>
            </c:numRef>
          </c:val>
          <c:extLst>
            <c:ext xmlns:c16="http://schemas.microsoft.com/office/drawing/2014/chart" uri="{C3380CC4-5D6E-409C-BE32-E72D297353CC}">
              <c16:uniqueId val="{00000007-4B67-44E0-B0EA-E98D5398F4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2697</c:v>
                </c:pt>
                <c:pt idx="3">
                  <c:v>2531</c:v>
                </c:pt>
                <c:pt idx="6">
                  <c:v>2372</c:v>
                </c:pt>
                <c:pt idx="9">
                  <c:v>2285</c:v>
                </c:pt>
                <c:pt idx="12">
                  <c:v>2110</c:v>
                </c:pt>
              </c:numCache>
            </c:numRef>
          </c:val>
          <c:extLst>
            <c:ext xmlns:c16="http://schemas.microsoft.com/office/drawing/2014/chart" uri="{C3380CC4-5D6E-409C-BE32-E72D297353CC}">
              <c16:uniqueId val="{00000008-4B67-44E0-B0EA-E98D5398F4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489</c:v>
                </c:pt>
                <c:pt idx="3">
                  <c:v>425</c:v>
                </c:pt>
                <c:pt idx="6">
                  <c:v>357</c:v>
                </c:pt>
                <c:pt idx="9">
                  <c:v>594</c:v>
                </c:pt>
                <c:pt idx="12">
                  <c:v>567</c:v>
                </c:pt>
              </c:numCache>
            </c:numRef>
          </c:val>
          <c:extLst>
            <c:ext xmlns:c16="http://schemas.microsoft.com/office/drawing/2014/chart" uri="{C3380CC4-5D6E-409C-BE32-E72D297353CC}">
              <c16:uniqueId val="{00000009-4B67-44E0-B0EA-E98D5398F4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6954</c:v>
                </c:pt>
                <c:pt idx="3">
                  <c:v>7159</c:v>
                </c:pt>
                <c:pt idx="6">
                  <c:v>7159</c:v>
                </c:pt>
                <c:pt idx="9">
                  <c:v>6882</c:v>
                </c:pt>
                <c:pt idx="12">
                  <c:v>6650</c:v>
                </c:pt>
              </c:numCache>
            </c:numRef>
          </c:val>
          <c:extLst>
            <c:ext xmlns:c16="http://schemas.microsoft.com/office/drawing/2014/chart" uri="{C3380CC4-5D6E-409C-BE32-E72D297353CC}">
              <c16:uniqueId val="{0000000A-4B67-44E0-B0EA-E98D5398F4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2593</c:v>
                </c:pt>
                <c:pt idx="2">
                  <c:v>#N/A</c:v>
                </c:pt>
                <c:pt idx="3">
                  <c:v>#N/A</c:v>
                </c:pt>
                <c:pt idx="4">
                  <c:v>2214</c:v>
                </c:pt>
                <c:pt idx="5">
                  <c:v>#N/A</c:v>
                </c:pt>
                <c:pt idx="6">
                  <c:v>#N/A</c:v>
                </c:pt>
                <c:pt idx="7">
                  <c:v>1738</c:v>
                </c:pt>
                <c:pt idx="8">
                  <c:v>#N/A</c:v>
                </c:pt>
                <c:pt idx="9">
                  <c:v>#N/A</c:v>
                </c:pt>
                <c:pt idx="10">
                  <c:v>1735</c:v>
                </c:pt>
                <c:pt idx="11">
                  <c:v>#N/A</c:v>
                </c:pt>
                <c:pt idx="12">
                  <c:v>#N/A</c:v>
                </c:pt>
                <c:pt idx="13">
                  <c:v>1197</c:v>
                </c:pt>
                <c:pt idx="14">
                  <c:v>#N/A</c:v>
                </c:pt>
              </c:numCache>
            </c:numRef>
          </c:val>
          <c:smooth val="0"/>
          <c:extLst>
            <c:ext xmlns:c16="http://schemas.microsoft.com/office/drawing/2014/chart" uri="{C3380CC4-5D6E-409C-BE32-E72D297353CC}">
              <c16:uniqueId val="{0000000B-4B67-44E0-B0EA-E98D5398F4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1067</c:v>
                </c:pt>
                <c:pt idx="1">
                  <c:v>1085</c:v>
                </c:pt>
                <c:pt idx="2">
                  <c:v>1035</c:v>
                </c:pt>
              </c:numCache>
            </c:numRef>
          </c:val>
          <c:extLst>
            <c:ext xmlns:c16="http://schemas.microsoft.com/office/drawing/2014/chart" uri="{C3380CC4-5D6E-409C-BE32-E72D297353CC}">
              <c16:uniqueId val="{00000000-B2AC-4613-A750-1BA89B2246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445</c:v>
                </c:pt>
                <c:pt idx="1">
                  <c:v>446</c:v>
                </c:pt>
                <c:pt idx="2">
                  <c:v>434</c:v>
                </c:pt>
              </c:numCache>
            </c:numRef>
          </c:val>
          <c:extLst>
            <c:ext xmlns:c16="http://schemas.microsoft.com/office/drawing/2014/chart" uri="{C3380CC4-5D6E-409C-BE32-E72D297353CC}">
              <c16:uniqueId val="{00000001-B2AC-4613-A750-1BA89B2246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822</c:v>
                </c:pt>
                <c:pt idx="1">
                  <c:v>835</c:v>
                </c:pt>
                <c:pt idx="2">
                  <c:v>1067</c:v>
                </c:pt>
              </c:numCache>
            </c:numRef>
          </c:val>
          <c:extLst>
            <c:ext xmlns:c16="http://schemas.microsoft.com/office/drawing/2014/chart" uri="{C3380CC4-5D6E-409C-BE32-E72D297353CC}">
              <c16:uniqueId val="{00000002-B2AC-4613-A750-1BA89B2246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{AE4175AF-B239-4719-B95C-785BE657DB43}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DA7-4072-9A66-DFA0BDC84A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{599045BC-9222-4FD0-8339-B9FA97B4EF30}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A7-4072-9A66-DFA0BDC84A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{E12D1316-ABC7-4154-88C8-5D921055C6BA}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A7-4072-9A66-DFA0BDC84A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{31B4B0D2-F53E-443C-8594-907FD09C8EE1}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A7-4072-9A66-DFA0BDC84A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{82723E75-C4A0-4E7A-B806-50EC3889EF18}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A7-4072-9A66-DFA0BDC84A7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{C7DEDB49-0AA8-4FC0-94F3-A152EAE20A13}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DA7-4072-9A66-DFA0BDC84A7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{B299D162-53D6-431F-BD7B-D96F61FA29D6}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DA7-4072-9A66-DFA0BDC84A7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{1A39BE54-DA19-49BF-8DED-2BAE2C9C66EB}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DA7-4072-9A66-DFA0BDC84A7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{0EE1092E-CCEF-4676-B664-91E3BFD5D138}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DA7-4072-9A66-DFA0BDC84A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51.5</c:v>
                </c:pt>
                <c:pt idx="24">
                  <c:v>53.7</c:v>
                </c:pt>
                <c:pt idx="32">
                  <c:v>55.4</c:v>
                </c:pt>
              </c:numCache>
            </c:numRef>
          </c:xVal>
          <c:yVal>
            <c:numRef>
              <c:f>公会計指標分析・財政指標組合せ分析表!$BP$51:$DC$51</c:f>
              <c:numCache>
                <c:formatCode>#,##0.0;"▲ "#,##0.0</c:formatCode>
                <c:ptCount val="40"/>
                <c:pt idx="16">
                  <c:v>47.7</c:v>
                </c:pt>
                <c:pt idx="24">
                  <c:v>48.4</c:v>
                </c:pt>
                <c:pt idx="32">
                  <c:v>33.6</c:v>
                </c:pt>
              </c:numCache>
            </c:numRef>
          </c:yVal>
          <c:smooth val="0"/>
          <c:extLst>
            <c:ext xmlns:c16="http://schemas.microsoft.com/office/drawing/2014/chart" uri="{C3380CC4-5D6E-409C-BE32-E72D297353CC}">
              <c16:uniqueId val="{00000009-4DA7-4072-9A66-DFA0BDC84A7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{E1E8D159-A7D8-4947-B468-6FC2C0A50C1B}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DA7-4072-9A66-DFA0BDC84A7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{0FF74023-7FAE-4D34-9F7A-FBE7757FB313}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A7-4072-9A66-DFA0BDC84A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{5ABC4084-4DD7-4A9E-B62B-78032D9895E8}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A7-4072-9A66-DFA0BDC84A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{3D336619-2600-4591-A97D-3050DF29085E}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A7-4072-9A66-DFA0BDC84A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{FD95B304-6749-4E70-8798-A728212B58C7}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A7-4072-9A66-DFA0BDC84A7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{7BEADC55-2ED1-405C-BF11-CB4C836E62ED}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DA7-4072-9A66-DFA0BDC84A7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{1FCA53A5-92D6-4416-83A1-AADCD22172E5}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DA7-4072-9A66-DFA0BDC84A7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{78E271E4-8137-4C78-A156-384BC0AEA286}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DA7-4072-9A66-DFA0BDC84A7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{9F72E56F-8420-4898-8DD4-CCC691DC7420}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DA7-4072-9A66-DFA0BDC84A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pt idx="32">
                  <c:v>59.3</c:v>
                </c:pt>
              </c:numCache>
            </c:numRef>
          </c:xVal>
          <c:yVal>
            <c:numRef>
              <c:f>公会計指標分析・財政指標組合せ分析表!$BP$55:$DC$55</c:f>
              <c:numCache>
                <c:formatCode>#,##0.0;"▲ "#,##0.0</c:formatCode>
                <c:ptCount val="40"/>
                <c:pt idx="16">
                  <c:v>20.2</c:v>
                </c:pt>
                <c:pt idx="24">
                  <c:v>38.5</c:v>
                </c:pt>
                <c:pt idx="32">
                  <c:v>32.799999999999997</c:v>
                </c:pt>
              </c:numCache>
            </c:numRef>
          </c:yVal>
          <c:smooth val="0"/>
          <c:extLst>
            <c:ext xmlns:c16="http://schemas.microsoft.com/office/drawing/2014/chart" uri="{C3380CC4-5D6E-409C-BE32-E72D297353CC}">
              <c16:uniqueId val="{00000013-4DA7-4072-9A66-DFA0BDC84A71}"/>
            </c:ext>
          </c:extLst>
        </c:ser>
        <c:dLbls>
          <c:showLegendKey val="0"/>
          <c:showVal val="1"/>
          <c:showCatName val="0"/>
          <c:showSerName val="0"/>
          <c:showPercent val="0"/>
          <c:showBubbleSize val="0"/>
        </c:dLbls>
        <c:axId val="46179840"/>
        <c:axId val="46181760"/>
      </c:scatterChart>
      <c:valAx>
        <c:axId val="46179840"/>
        <c:scaling>
          <c:orientation val="minMax"/>
          <c:max val="60"/>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4"/>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{E2C17C78-F318-46FD-BACE-11977F1D337D}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B66-4B25-BE85-125462E714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{5D1657EC-AB05-49A5-8474-85ACA941B304}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66-4B25-BE85-125462E714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{37FE2F87-4CF4-4DF5-AF33-D7CF8C3DFEA1}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66-4B25-BE85-125462E714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{A7C28807-C83B-4FC9-B6D4-A14004001A96}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66-4B25-BE85-125462E714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{D1FF1BAD-18FC-4BAA-935D-0BE102E0EBA8}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66-4B25-BE85-125462E7145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{C4B02BCC-CE57-4709-96F5-64D7765B798F}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B66-4B25-BE85-125462E7145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{F766E15A-307A-478F-8A3E-2F9AD0E60A6D}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B66-4B25-BE85-125462E7145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{333B335C-D591-4676-B9A0-EC067D991A6A}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B66-4B25-BE85-125462E7145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{FF728C7C-EAD7-4579-BEDF-3710912EFDAE}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B66-4B25-BE85-125462E714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8.1999999999999993</c:v>
                </c:pt>
                <c:pt idx="16">
                  <c:v>8.6999999999999993</c:v>
                </c:pt>
                <c:pt idx="24">
                  <c:v>9.1</c:v>
                </c:pt>
                <c:pt idx="32">
                  <c:v>10.8</c:v>
                </c:pt>
              </c:numCache>
            </c:numRef>
          </c:xVal>
          <c:yVal>
            <c:numRef>
              <c:f>公会計指標分析・財政指標組合せ分析表!$BP$73:$DC$73</c:f>
              <c:numCache>
                <c:formatCode>#,##0.0;"▲ "#,##0.0</c:formatCode>
                <c:ptCount val="40"/>
                <c:pt idx="0">
                  <c:v>74</c:v>
                </c:pt>
                <c:pt idx="8">
                  <c:v>62.7</c:v>
                </c:pt>
                <c:pt idx="16">
                  <c:v>47.7</c:v>
                </c:pt>
                <c:pt idx="24">
                  <c:v>48.4</c:v>
                </c:pt>
                <c:pt idx="32">
                  <c:v>33.6</c:v>
                </c:pt>
              </c:numCache>
            </c:numRef>
          </c:yVal>
          <c:smooth val="0"/>
          <c:extLst>
            <c:ext xmlns:c16="http://schemas.microsoft.com/office/drawing/2014/chart" uri="{C3380CC4-5D6E-409C-BE32-E72D297353CC}">
              <c16:uniqueId val="{00000009-6B66-4B25-BE85-125462E714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{56A139D7-9FFC-4E3F-80A8-050ADD4B4A04}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B66-4B25-BE85-125462E714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{18710AFA-27BC-420D-BC7D-2C8E7E794443}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66-4B25-BE85-125462E714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{A9C2A3E0-1B18-495C-9B5E-90EDE3E08C97}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66-4B25-BE85-125462E714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{632A79C6-1352-405D-82A9-DF835FA4CED0}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66-4B25-BE85-125462E714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{66150EDF-95B4-45B1-8AD2-6FDEA4AAFCB9}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66-4B25-BE85-125462E7145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{ADAF23A5-886E-4B81-AB52-9EE2C51D3A2C}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B66-4B25-BE85-125462E7145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{0445D262-8A62-45F3-8831-58E32CC9FD8E}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B66-4B25-BE85-125462E7145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{81670B22-B9C1-403A-8BF5-46D4E10659A8}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B66-4B25-BE85-125462E7145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{3579D008-6024-4A52-B79D-0F47BB66AC45}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B66-4B25-BE85-125462E714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10.6</c:v>
                </c:pt>
                <c:pt idx="8">
                  <c:v>9.8000000000000007</c:v>
                </c:pt>
                <c:pt idx="16">
                  <c:v>9.3000000000000007</c:v>
                </c:pt>
                <c:pt idx="24">
                  <c:v>9.1999999999999993</c:v>
                </c:pt>
                <c:pt idx="32">
                  <c:v>9.1</c:v>
                </c:pt>
              </c:numCache>
            </c:numRef>
          </c:xVal>
          <c:yVal>
            <c:numRef>
              <c:f>公会計指標分析・財政指標組合せ分析表!$BP$77:$DC$77</c:f>
              <c:numCache>
                <c:formatCode>#,##0.0;"▲ "#,##0.0</c:formatCode>
                <c:ptCount val="40"/>
                <c:pt idx="0">
                  <c:v>44.3</c:v>
                </c:pt>
                <c:pt idx="8">
                  <c:v>40.299999999999997</c:v>
                </c:pt>
                <c:pt idx="16">
                  <c:v>20.2</c:v>
                </c:pt>
                <c:pt idx="24">
                  <c:v>38.5</c:v>
                </c:pt>
                <c:pt idx="32">
                  <c:v>32.799999999999997</c:v>
                </c:pt>
              </c:numCache>
            </c:numRef>
          </c:yVal>
          <c:smooth val="0"/>
          <c:extLst>
            <c:ext xmlns:c16="http://schemas.microsoft.com/office/drawing/2014/chart" uri="{C3380CC4-5D6E-409C-BE32-E72D297353CC}">
              <c16:uniqueId val="{00000013-6B66-4B25-BE85-125462E7145B}"/>
            </c:ext>
          </c:extLst>
        </c:ser>
        <c:dLbls>
          <c:showLegendKey val="0"/>
          <c:showVal val="1"/>
          <c:showCatName val="0"/>
          <c:showSerName val="0"/>
          <c:showPercent val="0"/>
          <c:showBubbleSize val="0"/>
        </c:dLbls>
        <c:axId val="84219776"/>
        <c:axId val="84234240"/>
      </c:scatterChart>
      <c:valAx>
        <c:axId val="84219776"/>
        <c:scaling>
          <c:orientation val="minMax"/>
          <c:max val="11.1"/>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3"/>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辺地対策事業債、臨時財政対策債等の増による算入公債費等が増加したこと、公営企業債の繰入金が減少したことによって、実質公債費比率の分子は減少しているものの、元利償還金の額は、増加傾向にあ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年度は対前年度比で</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百万円の増となっている。引き続き、計画的に償還していくとともに、事業の必要性、緊急性、費用対効果等の観点から事業を峻別し、計画的な借入に努めていく。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年度は、計画的な地方債の償還等により地方債の現在高が対前年度比で</a:t>
          </a:r>
          <a:r>
            <a:rPr kumimoji="1" lang="en-US" altLang="ja-JP" sz="1400">
              <a:latin typeface="ＭＳ ゴシック" pitchFamily="49" charset="-128"/>
              <a:ea typeface="ＭＳ ゴシック" pitchFamily="49" charset="-128"/>
            </a:rPr>
            <a:t>232</a:t>
          </a:r>
          <a:r>
            <a:rPr kumimoji="1" lang="ja-JP" altLang="en-US" sz="1400">
              <a:latin typeface="ＭＳ ゴシック" pitchFamily="49" charset="-128"/>
              <a:ea typeface="ＭＳ ゴシック" pitchFamily="49" charset="-128"/>
            </a:rPr>
            <a:t>百万円減少したこと及び公営企業債等繰入見込額が</a:t>
          </a:r>
          <a:r>
            <a:rPr kumimoji="1" lang="en-US" altLang="ja-JP" sz="1400">
              <a:latin typeface="ＭＳ ゴシック" pitchFamily="49" charset="-128"/>
              <a:ea typeface="ＭＳ ゴシック" pitchFamily="49" charset="-128"/>
            </a:rPr>
            <a:t>175</a:t>
          </a:r>
          <a:r>
            <a:rPr kumimoji="1" lang="ja-JP" altLang="en-US" sz="1400">
              <a:latin typeface="ＭＳ ゴシック" pitchFamily="49" charset="-128"/>
              <a:ea typeface="ＭＳ ゴシック" pitchFamily="49" charset="-128"/>
            </a:rPr>
            <a:t>百万円減少したこと、充当可能基金が</a:t>
          </a:r>
          <a:r>
            <a:rPr kumimoji="1" lang="en-US" altLang="ja-JP" sz="1400">
              <a:latin typeface="ＭＳ ゴシック" pitchFamily="49" charset="-128"/>
              <a:ea typeface="ＭＳ ゴシック" pitchFamily="49" charset="-128"/>
            </a:rPr>
            <a:t>174</a:t>
          </a:r>
          <a:r>
            <a:rPr kumimoji="1" lang="ja-JP" altLang="en-US" sz="1400">
              <a:latin typeface="ＭＳ ゴシック" pitchFamily="49" charset="-128"/>
              <a:ea typeface="ＭＳ ゴシック" pitchFamily="49" charset="-128"/>
            </a:rPr>
            <a:t>百万円増加したことにより、将来負担比率の分子は減少した。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今後も、事業の必要性、緊急性、費用対効果等の観点から事業を峻別し、重点選別主義を徹底した上で、計画的な地方債の発行、充当可能基金を活用する等、将来負担の軽減に努めていく。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福島県棚倉町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百万円を取り崩す等、基金全体で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百万円を取り崩した一方で、公共施設整備・補修基金への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百万円の積み立て、財政調整基金への歳計剰余金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百万円の積立て等で基金全体で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基金の使途の明確化及び計画的な運用に努める。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公共施設整備・補修基金：公共施設の整備、補修等に要する資金に充てるもの。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福祉基金：高齢者等の在宅福祉の向上及び健康の保持に資する事業、高齢者等に係るボランティア活動の活発化に資する事業その他の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高齢者等の保健福祉の増進に関する事業に要する資金に充てるもの。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スポーツ・レクリエーション基地整備建設基金：棚倉町スポーツ・レクリエーション基地を整備建設する資金に充てるもの。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公共施設整備・補修基金：公共施設の老朽化により今後増えるであろう補修事業に備えるため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福祉基金：預金利子分を積立てた一方で、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百万円を取り崩し、敬老事業費等に充てた。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スポーツ・レクリエーション基地整備建設基金：ルネサンス棚倉施設整備費納付金等、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公共施設整備・補修基金：引き続き計画的に積み立てを行い、公共施設の大規模補修に備える。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福祉基金：高齢者福祉事業の費用が増加傾向にあることから、今後は積極的に取り崩しを行い、健全な財政運営に努める。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スポーツ・レクリエーション基地整備建設基金：引き続き、目的に準じた収入の積み立てを行い、大規模補修に備える。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財政の健全な運営に資するため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百万円を取り崩した一方で、景気の動向による個人町民税の変動等による歳計剰余金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百万円の積み立て等があった。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基金残高を、適正といわれている標準財政規模の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百万円を取り崩したこと等による減少があった。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年度に地方債償還のピークを迎えるため、毎年度計画的に積み立て、取り崩しを実施していく。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FCE8339-7AF0-421E-A248-F4A906E5F8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91625AF-6FFD-48F1-90DD-2FD2452B39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E6A15A6-5352-40DE-B190-7A4F4CFDD52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1C4FEEA-C2AA-4B02-9E04-47E572EF948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C917E73-32A7-4CBA-925E-36C2F26A754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5DA1FB5-36CB-4DCA-8277-D6D73CF7A6D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27411D3-E8B9-4CE8-9F8B-BE0894AD898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E099F60-11C2-48D4-8417-043CD0A53F5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06371DA-0238-4527-95E8-630A39CF06A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E42D845-C567-444B-8C0C-8BDA9C01DC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FA8B203-9727-4ACA-91F1-12121DCAB2B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0A7B958-97A1-44B7-92BD-C4C9F883C24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14,327
14,217
159.93
7,145,368
6,925,496
208,850
4,185,816
6,650,339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CDA54ED-D4FE-4DA4-A1D0-29A7801386C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1C404F6-AEF4-44DF-9054-4EB3F4319B2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28C7C9A-BD96-4BE5-966A-BF29A33B2B8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D1BCC9E-53E0-49B8-BEA1-A82293716F5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3518A9C-7B16-46E3-AE69-85933E3E673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2FD9DC8-BE6F-4E40-9CA7-143D9A09BBA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709038F-693F-4134-B56D-3DB9B175CC2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1E4C0E7-6E45-4976-BB49-0BBD8978231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B2A5F43-78BA-4572-BF35-D0A779C65FB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1EC7356-5437-4B21-BE1A-D427143832D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1DFAA29-738B-4D44-93B0-392EAE93CE0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0448280-D358-4749-9BF8-E6CCDA25C75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C052875-FF7A-439A-B940-CFF9B8A709F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06128C7-CB6E-40ED-95A2-4CB252629B5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90D9B6F-BA9F-4148-8055-877D9F6A069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83F4856-E934-452D-9E36-0E2975AA041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662B234-E451-4D53-9129-5ACC4E41477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B0027223-71DE-4232-92C8-78AB4C61DF29}"/>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6925DA08-AB00-4558-A2CA-352F1A41EB9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E8873437-0B1E-468A-B601-8844317926CF}"/>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4321829C-7ACD-48F1-84DB-92E4DC397F1A}"/>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73D3ECE5-D9FA-4525-82DC-8516D201F08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9A0F842A-11C9-49F3-BC37-2B8054FA9F0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9D2421AF-19E0-4AEC-8B18-7E7D0123C31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A7EF3197-2683-4472-98FB-183FBF1A591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8C7C9C88-B7CC-4C07-A0C0-BED0A66236E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EB339E9B-AA28-4378-B914-ACA40AB395A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81D49D77-05C2-4EB7-8611-EB525B9E31B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CE20DC4F-8006-4D9F-9FA0-4DD68DBB189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635AAB29-AAC5-409A-BA21-CC6AF393039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F0C7F8B7-949E-40E3-9ACD-6E622013306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20A1B160-BCA3-442E-B0FC-DB64383A43C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64928CCC-E888-4333-B390-9BE4F73E234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F057A3A4-1F32-4206-8B05-FBFF79B1EA6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有形固定資産減価償却率については、類似団体平均よりも低い水準で推移しているものの、年々緩やかな上昇傾向にある。</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総合管理計画では現状の延床面積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以内を維持する予定であるが、施設の老朽化に伴い今後も償却率の上昇が継続すると考えられるため、令和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年度までに策定する個別施設計画等に基づき、適切な維持管理を進めていく。</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B336DDF4-83A0-4BCC-BCAB-228BDAD9782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1E89FF08-DA82-4EE4-9781-BF99629107D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3AF2BBCC-6215-4EE3-ABD1-E7F9369CB82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23FF738C-A5E6-4662-9589-E2B876CDF46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E25AC13F-E7E6-4957-A705-6D0F3D5F2A6C}"/>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9B5E1701-3659-48CE-9FED-F3FF57E984C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2C332B0C-B3FB-4E1D-9C51-F7038DAD17B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1A48B2C2-24E0-4D2C-998E-577A32C1413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2C5C99B-A658-4C4F-9112-DCF00D2A4C1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236F2813-44F0-4808-8A58-18BD98E20E9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8DCDB6EB-CAFF-46F2-BEAC-EB6D6094E47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7D5A881A-B645-4396-AF62-F43E3D35A92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62B85B3B-298F-452A-BA6F-5DB323DAD95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411CC9E8-6396-424F-9079-0731107D999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34565701-5D94-4F84-9D88-EC6F6197947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1CF61179-D50A-40EE-A6CE-63B3BB4CC9F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4" name="直線コネクタ 63">
          <a:extLst>
            <a:ext uri="{FF2B5EF4-FFF2-40B4-BE49-F238E27FC236}">
              <a16:creationId xmlns:a16="http://schemas.microsoft.com/office/drawing/2014/main" id="{89BFA96A-2C80-410B-8A24-AED26AB64811}"/>
            </a:ext>
          </a:extLst>
        </xdr:cNvPr>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a:extLst>
            <a:ext uri="{FF2B5EF4-FFF2-40B4-BE49-F238E27FC236}">
              <a16:creationId xmlns:a16="http://schemas.microsoft.com/office/drawing/2014/main" id="{065F23EB-2792-431F-B975-29852A3DA5BB}"/>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a:extLst>
            <a:ext uri="{FF2B5EF4-FFF2-40B4-BE49-F238E27FC236}">
              <a16:creationId xmlns:a16="http://schemas.microsoft.com/office/drawing/2014/main" id="{9EBDA78E-D9E3-4981-8863-18D13407CEB8}"/>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7" name="有形固定資産減価償却率最大値テキスト">
          <a:extLst>
            <a:ext uri="{FF2B5EF4-FFF2-40B4-BE49-F238E27FC236}">
              <a16:creationId xmlns:a16="http://schemas.microsoft.com/office/drawing/2014/main" id="{D6DEB068-AC85-455B-B60B-4EBFD1A7EB68}"/>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8" name="直線コネクタ 67">
          <a:extLst>
            <a:ext uri="{FF2B5EF4-FFF2-40B4-BE49-F238E27FC236}">
              <a16:creationId xmlns:a16="http://schemas.microsoft.com/office/drawing/2014/main" id="{A51A0F95-6949-419F-A496-2E753BE480B6}"/>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114740</xdr:rowOff>
    </xdr:from>
    <xdr:ext cx="405111" cy="259045"/>
    <xdr:sp macro="" textlink="">
      <xdr:nvSpPr>
        <xdr:cNvPr id="69" name="有形固定資産減価償却率平均値テキスト">
          <a:extLst>
            <a:ext uri="{FF2B5EF4-FFF2-40B4-BE49-F238E27FC236}">
              <a16:creationId xmlns:a16="http://schemas.microsoft.com/office/drawing/2014/main" id="{EA2344AF-9FA6-428A-82F6-477C1765A704}"/>
            </a:ext>
          </a:extLst>
        </xdr:cNvPr>
        <xdr:cNvSpPr txBox="1"/>
      </xdr:nvSpPr>
      <xdr:spPr>
        <a:xfrm>
          <a:off x="4813300" y="5858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0" name="フローチャート: 判断 69">
          <a:extLst>
            <a:ext uri="{FF2B5EF4-FFF2-40B4-BE49-F238E27FC236}">
              <a16:creationId xmlns:a16="http://schemas.microsoft.com/office/drawing/2014/main" id="{3E0B452D-ED7A-4C43-A2F7-EC8B957AB3DD}"/>
            </a:ext>
          </a:extLst>
        </xdr:cNvPr>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1" name="フローチャート: 判断 70">
          <a:extLst>
            <a:ext uri="{FF2B5EF4-FFF2-40B4-BE49-F238E27FC236}">
              <a16:creationId xmlns:a16="http://schemas.microsoft.com/office/drawing/2014/main" id="{4803E83F-E6DA-4588-ADE9-914147A809E2}"/>
            </a:ext>
          </a:extLst>
        </xdr:cNvPr>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2" name="フローチャート: 判断 71">
          <a:extLst>
            <a:ext uri="{FF2B5EF4-FFF2-40B4-BE49-F238E27FC236}">
              <a16:creationId xmlns:a16="http://schemas.microsoft.com/office/drawing/2014/main" id="{92DEC883-A9CB-4535-A827-43C6FEA14C67}"/>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A2B2A3E2-A89A-40F1-98BC-751D7189B1D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7B52CFEA-A1FF-4CC3-9A46-85357AF26B8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4B1E543D-E0A9-4110-AFDD-4E6C9246313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B50CFCA-DF1C-4D0F-BC25-46C1CA96EA4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2E456EE-AEE1-433E-A6BC-257FFC8851E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60748</xdr:rowOff>
    </xdr:from>
    <xdr:to>
      <xdr:col>23</xdr:col>
      <xdr:colOff>136525</xdr:colOff>
      <xdr:row>31</xdr:row>
      <xdr:rowOff>162348</xdr:rowOff>
    </xdr:to>
    <xdr:sp macro="" textlink="">
      <xdr:nvSpPr>
        <xdr:cNvPr id="78" name="楕円 77">
          <a:extLst>
            <a:ext uri="{FF2B5EF4-FFF2-40B4-BE49-F238E27FC236}">
              <a16:creationId xmlns:a16="http://schemas.microsoft.com/office/drawing/2014/main" id="{34A3FE80-64D4-40E8-8411-0F81E9631BDB}"/>
            </a:ext>
          </a:extLst>
        </xdr:cNvPr>
        <xdr:cNvSpPr/>
      </xdr:nvSpPr>
      <xdr:spPr>
        <a:xfrm>
          <a:off x="4711700" y="61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39175</xdr:rowOff>
    </xdr:from>
    <xdr:ext cx="405111" cy="259045"/>
    <xdr:sp macro="" textlink="">
      <xdr:nvSpPr>
        <xdr:cNvPr id="79" name="有形固定資産減価償却率該当値テキスト">
          <a:extLst>
            <a:ext uri="{FF2B5EF4-FFF2-40B4-BE49-F238E27FC236}">
              <a16:creationId xmlns:a16="http://schemas.microsoft.com/office/drawing/2014/main" id="{446B3C81-B267-4E0C-9F42-D5729704905F}"/>
            </a:ext>
          </a:extLst>
        </xdr:cNvPr>
        <xdr:cNvSpPr txBox="1"/>
      </xdr:nvSpPr>
      <xdr:spPr>
        <a:xfrm>
          <a:off x="4813300" y="6125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121920</xdr:rowOff>
    </xdr:from>
    <xdr:to>
      <xdr:col>19</xdr:col>
      <xdr:colOff>187325</xdr:colOff>
      <xdr:row>32</xdr:row>
      <xdr:rowOff>52070</xdr:rowOff>
    </xdr:to>
    <xdr:sp macro="" textlink="">
      <xdr:nvSpPr>
        <xdr:cNvPr id="80" name="楕円 79">
          <a:extLst>
            <a:ext uri="{FF2B5EF4-FFF2-40B4-BE49-F238E27FC236}">
              <a16:creationId xmlns:a16="http://schemas.microsoft.com/office/drawing/2014/main" id="{8DCCC234-9C63-42F1-A9F3-E580DAEEB1BD}"/>
            </a:ext>
          </a:extLst>
        </xdr:cNvPr>
        <xdr:cNvSpPr/>
      </xdr:nvSpPr>
      <xdr:spPr>
        <a:xfrm>
          <a:off x="4000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111548</xdr:rowOff>
    </xdr:from>
    <xdr:to>
      <xdr:col>23</xdr:col>
      <xdr:colOff>85725</xdr:colOff>
      <xdr:row>32</xdr:row>
      <xdr:rowOff>1270</xdr:rowOff>
    </xdr:to>
    <xdr:cxnSp macro="">
      <xdr:nvCxnSpPr>
        <xdr:cNvPr id="81" name="直線コネクタ 80">
          <a:extLst>
            <a:ext uri="{FF2B5EF4-FFF2-40B4-BE49-F238E27FC236}">
              <a16:creationId xmlns:a16="http://schemas.microsoft.com/office/drawing/2014/main" id="{D916BD63-620C-4E02-A18A-E495599939FF}"/>
            </a:ext>
          </a:extLst>
        </xdr:cNvPr>
        <xdr:cNvCxnSpPr/>
      </xdr:nvCxnSpPr>
      <xdr:spPr>
        <a:xfrm flipV="1">
          <a:off x="4051300" y="6198023"/>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29633</xdr:rowOff>
    </xdr:from>
    <xdr:to>
      <xdr:col>15</xdr:col>
      <xdr:colOff>187325</xdr:colOff>
      <xdr:row>32</xdr:row>
      <xdr:rowOff>131233</xdr:rowOff>
    </xdr:to>
    <xdr:sp macro="" textlink="">
      <xdr:nvSpPr>
        <xdr:cNvPr id="82" name="楕円 81">
          <a:extLst>
            <a:ext uri="{FF2B5EF4-FFF2-40B4-BE49-F238E27FC236}">
              <a16:creationId xmlns:a16="http://schemas.microsoft.com/office/drawing/2014/main" id="{8750A88E-298F-425E-B0C4-86FC20AC4DAB}"/>
            </a:ext>
          </a:extLst>
        </xdr:cNvPr>
        <xdr:cNvSpPr/>
      </xdr:nvSpPr>
      <xdr:spPr>
        <a:xfrm>
          <a:off x="3238500" y="62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1270</xdr:rowOff>
    </xdr:from>
    <xdr:to>
      <xdr:col>19</xdr:col>
      <xdr:colOff>136525</xdr:colOff>
      <xdr:row>32</xdr:row>
      <xdr:rowOff>80433</xdr:rowOff>
    </xdr:to>
    <xdr:cxnSp macro="">
      <xdr:nvCxnSpPr>
        <xdr:cNvPr id="83" name="直線コネクタ 82">
          <a:extLst>
            <a:ext uri="{FF2B5EF4-FFF2-40B4-BE49-F238E27FC236}">
              <a16:creationId xmlns:a16="http://schemas.microsoft.com/office/drawing/2014/main" id="{639CB5E8-8207-4236-B723-FA1E44668F95}"/>
            </a:ext>
          </a:extLst>
        </xdr:cNvPr>
        <xdr:cNvCxnSpPr/>
      </xdr:nvCxnSpPr>
      <xdr:spPr>
        <a:xfrm flipV="1">
          <a:off x="3289300" y="6259195"/>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99712</xdr:rowOff>
    </xdr:from>
    <xdr:ext cx="405111" cy="259045"/>
    <xdr:sp macro="" textlink="">
      <xdr:nvSpPr>
        <xdr:cNvPr id="84" name="n_1aveValue有形固定資産減価償却率">
          <a:extLst>
            <a:ext uri="{FF2B5EF4-FFF2-40B4-BE49-F238E27FC236}">
              <a16:creationId xmlns:a16="http://schemas.microsoft.com/office/drawing/2014/main" id="{CDDE1F4E-566D-4E00-9E63-F43C7108FAA1}"/>
            </a:ext>
          </a:extLst>
        </xdr:cNvPr>
        <xdr:cNvSpPr txBox="1"/>
      </xdr:nvSpPr>
      <xdr:spPr>
        <a:xfrm>
          <a:off x="383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5" name="n_2aveValue有形固定資産減価償却率">
          <a:extLst>
            <a:ext uri="{FF2B5EF4-FFF2-40B4-BE49-F238E27FC236}">
              <a16:creationId xmlns:a16="http://schemas.microsoft.com/office/drawing/2014/main" id="{1BC6A96E-D9F3-4940-94D7-189456F837F9}"/>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43197</xdr:rowOff>
    </xdr:from>
    <xdr:ext cx="405111" cy="259045"/>
    <xdr:sp macro="" textlink="">
      <xdr:nvSpPr>
        <xdr:cNvPr id="86" name="n_1mainValue有形固定資産減価償却率">
          <a:extLst>
            <a:ext uri="{FF2B5EF4-FFF2-40B4-BE49-F238E27FC236}">
              <a16:creationId xmlns:a16="http://schemas.microsoft.com/office/drawing/2014/main" id="{BC0817A2-7B4E-42B4-B986-C97C3AE8838E}"/>
            </a:ext>
          </a:extLst>
        </xdr:cNvPr>
        <xdr:cNvSpPr txBox="1"/>
      </xdr:nvSpPr>
      <xdr:spPr>
        <a:xfrm>
          <a:off x="3836044" y="630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122360</xdr:rowOff>
    </xdr:from>
    <xdr:ext cx="405111" cy="259045"/>
    <xdr:sp macro="" textlink="">
      <xdr:nvSpPr>
        <xdr:cNvPr id="87" name="n_2mainValue有形固定資産減価償却率">
          <a:extLst>
            <a:ext uri="{FF2B5EF4-FFF2-40B4-BE49-F238E27FC236}">
              <a16:creationId xmlns:a16="http://schemas.microsoft.com/office/drawing/2014/main" id="{6AC38F85-B846-4470-9188-F1557AFEE374}"/>
            </a:ext>
          </a:extLst>
        </xdr:cNvPr>
        <xdr:cNvSpPr txBox="1"/>
      </xdr:nvSpPr>
      <xdr:spPr>
        <a:xfrm>
          <a:off x="3086744" y="6380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FC747060-CDA4-44C3-B99F-EAD821B390C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a:extLst>
            <a:ext uri="{FF2B5EF4-FFF2-40B4-BE49-F238E27FC236}">
              <a16:creationId xmlns:a16="http://schemas.microsoft.com/office/drawing/2014/main" id="{80B7D88B-4D66-441A-BA8A-D626BEDBA9B8}"/>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a:extLst>
            <a:ext uri="{FF2B5EF4-FFF2-40B4-BE49-F238E27FC236}">
              <a16:creationId xmlns:a16="http://schemas.microsoft.com/office/drawing/2014/main" id="{A3690D8A-9339-42EA-AA51-C14C18D419D8}"/>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D92F3CBA-D58E-43E8-A0AB-8515B2F1D52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5108F5D0-D6B3-4C47-974B-A4ED5590DAD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298E1E5F-212F-40B3-AD2F-E12445756F0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46CBDB1F-0BCC-4EC8-B2E7-6291C974298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A145D3BA-EF71-44E1-BC69-BB95D505188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F06FDC43-BD73-43A9-B295-7CD19880DFD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686086C0-874A-4992-AB79-083FAF694C5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05560E09-BA07-450C-B06D-C4C74DA2CB5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4D18C852-2F6C-4A02-BF67-AF2B1F01038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ABFAA256-8ACA-40A9-B2E8-69CFCF7C359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債務償還可能年数については、県平均を若干上回ったものの、類似団体平均より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％低くほぼ同水準となった。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債残高や公営企業債等繰入見込額の減により将来負担額は減少傾向にあるが、引き続き定員適正化計画に基づき執行体制の管理を行うとともに、事業の効果の検証を行い歳出抑制に努め、さらなる適正化を図っ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B07799D8-33E0-4C02-B715-D4CCEF079D3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CD1DFF02-D153-42B6-97AC-91ACD01516E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a16="http://schemas.microsoft.com/office/drawing/2014/main" id="{AE8615F1-F4C5-4344-89D1-0F26830DBAA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a:extLst>
            <a:ext uri="{FF2B5EF4-FFF2-40B4-BE49-F238E27FC236}">
              <a16:creationId xmlns:a16="http://schemas.microsoft.com/office/drawing/2014/main" id="{4F7D57FB-1195-4097-9843-0B78B4E51072}"/>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a16="http://schemas.microsoft.com/office/drawing/2014/main" id="{F9E5205F-7E1F-43CA-A57A-20ADAC60535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a:extLst>
            <a:ext uri="{FF2B5EF4-FFF2-40B4-BE49-F238E27FC236}">
              <a16:creationId xmlns:a16="http://schemas.microsoft.com/office/drawing/2014/main" id="{F4830EA6-96A1-499C-BAC7-DE1C476CEFDE}"/>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2C405620-79AB-4A5E-BAAC-4C2D619E854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a:extLst>
            <a:ext uri="{FF2B5EF4-FFF2-40B4-BE49-F238E27FC236}">
              <a16:creationId xmlns:a16="http://schemas.microsoft.com/office/drawing/2014/main" id="{87A6B5BD-9290-4B57-AA55-9D012C0026A1}"/>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a16="http://schemas.microsoft.com/office/drawing/2014/main" id="{55E9935B-5BF9-4456-AD07-9CC23216270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a:extLst>
            <a:ext uri="{FF2B5EF4-FFF2-40B4-BE49-F238E27FC236}">
              <a16:creationId xmlns:a16="http://schemas.microsoft.com/office/drawing/2014/main" id="{2D0B0FA5-AEC1-46F2-A917-A0A9D3C44519}"/>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a16="http://schemas.microsoft.com/office/drawing/2014/main" id="{1C10EA36-389A-407B-B92B-F4658492353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a:extLst>
            <a:ext uri="{FF2B5EF4-FFF2-40B4-BE49-F238E27FC236}">
              <a16:creationId xmlns:a16="http://schemas.microsoft.com/office/drawing/2014/main" id="{552F55A3-A526-4229-8A51-9933E2BA67D7}"/>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71F56AB5-4CA2-4DBC-9D55-9D9454BE151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a:extLst>
            <a:ext uri="{FF2B5EF4-FFF2-40B4-BE49-F238E27FC236}">
              <a16:creationId xmlns:a16="http://schemas.microsoft.com/office/drawing/2014/main" id="{B30ECD2F-D405-405F-9A4E-F742646BA17B}"/>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a:extLst>
            <a:ext uri="{FF2B5EF4-FFF2-40B4-BE49-F238E27FC236}">
              <a16:creationId xmlns:a16="http://schemas.microsoft.com/office/drawing/2014/main" id="{ABA0FE22-1CFE-4116-9EE5-3FE2C37856F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6" name="直線コネクタ 115">
          <a:extLst>
            <a:ext uri="{FF2B5EF4-FFF2-40B4-BE49-F238E27FC236}">
              <a16:creationId xmlns:a16="http://schemas.microsoft.com/office/drawing/2014/main" id="{68FD596B-4C81-4588-9892-C87A03C064F9}"/>
            </a:ext>
          </a:extLst>
        </xdr:cNvPr>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a:extLst>
            <a:ext uri="{FF2B5EF4-FFF2-40B4-BE49-F238E27FC236}">
              <a16:creationId xmlns:a16="http://schemas.microsoft.com/office/drawing/2014/main" id="{29E788DC-6B29-49B2-9D1E-AB2A66E5EEE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a:extLst>
            <a:ext uri="{FF2B5EF4-FFF2-40B4-BE49-F238E27FC236}">
              <a16:creationId xmlns:a16="http://schemas.microsoft.com/office/drawing/2014/main" id="{06C0D44D-8825-42B5-8081-73847271F837}"/>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19" name="債務償還可能年数最大値テキスト">
          <a:extLst>
            <a:ext uri="{FF2B5EF4-FFF2-40B4-BE49-F238E27FC236}">
              <a16:creationId xmlns:a16="http://schemas.microsoft.com/office/drawing/2014/main" id="{24737944-4C4C-4927-A613-B2BE4D3B85B5}"/>
            </a:ext>
          </a:extLst>
        </xdr:cNvPr>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20" name="直線コネクタ 119">
          <a:extLst>
            <a:ext uri="{FF2B5EF4-FFF2-40B4-BE49-F238E27FC236}">
              <a16:creationId xmlns:a16="http://schemas.microsoft.com/office/drawing/2014/main" id="{1934C5EC-6BE7-4D2E-ACBE-E0C8412DAB4B}"/>
            </a:ext>
          </a:extLst>
        </xdr:cNvPr>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1" name="債務償還可能年数平均値テキスト">
          <a:extLst>
            <a:ext uri="{FF2B5EF4-FFF2-40B4-BE49-F238E27FC236}">
              <a16:creationId xmlns:a16="http://schemas.microsoft.com/office/drawing/2014/main" id="{820E92A9-BD77-428F-A073-F560F0FE5FD9}"/>
            </a:ext>
          </a:extLst>
        </xdr:cNvPr>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a:extLst>
            <a:ext uri="{FF2B5EF4-FFF2-40B4-BE49-F238E27FC236}">
              <a16:creationId xmlns:a16="http://schemas.microsoft.com/office/drawing/2014/main" id="{483CF01B-4B43-4676-8183-CA3D6DA1E49C}"/>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5C36946E-D5FB-496A-9F56-A7680A09744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D7BDBA04-F8FE-473A-A17F-ED6E0BE1E56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99A70C4A-2BC3-4B55-A21D-8D80C87D3F3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8EB898DA-1A1F-4893-9196-55CFA88ADA2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5DC01D69-8737-4D42-885B-3E965E29D2C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162630</xdr:rowOff>
    </xdr:from>
    <xdr:to>
      <xdr:col>76</xdr:col>
      <xdr:colOff>73025</xdr:colOff>
      <xdr:row>31</xdr:row>
      <xdr:rowOff>92780</xdr:rowOff>
    </xdr:to>
    <xdr:sp macro="" textlink="">
      <xdr:nvSpPr>
        <xdr:cNvPr id="128" name="楕円 127">
          <a:extLst>
            <a:ext uri="{FF2B5EF4-FFF2-40B4-BE49-F238E27FC236}">
              <a16:creationId xmlns:a16="http://schemas.microsoft.com/office/drawing/2014/main" id="{2318E8F2-FD1A-44E6-9302-00F205EE982E}"/>
            </a:ext>
          </a:extLst>
        </xdr:cNvPr>
        <xdr:cNvSpPr/>
      </xdr:nvSpPr>
      <xdr:spPr>
        <a:xfrm>
          <a:off x="14744700" y="60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141057</xdr:rowOff>
    </xdr:from>
    <xdr:ext cx="340478" cy="259045"/>
    <xdr:sp macro="" textlink="">
      <xdr:nvSpPr>
        <xdr:cNvPr id="129" name="債務償還可能年数該当値テキスト">
          <a:extLst>
            <a:ext uri="{FF2B5EF4-FFF2-40B4-BE49-F238E27FC236}">
              <a16:creationId xmlns:a16="http://schemas.microsoft.com/office/drawing/2014/main" id="{3AC8896A-ACF6-4693-9F0E-D965D4550E6A}"/>
            </a:ext>
          </a:extLst>
        </xdr:cNvPr>
        <xdr:cNvSpPr txBox="1"/>
      </xdr:nvSpPr>
      <xdr:spPr>
        <a:xfrm>
          <a:off x="14846300" y="6056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a:extLst>
            <a:ext uri="{FF2B5EF4-FFF2-40B4-BE49-F238E27FC236}">
              <a16:creationId xmlns:a16="http://schemas.microsoft.com/office/drawing/2014/main" id="{912EF687-F66D-43E6-B953-72157B3A244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a:extLst>
            <a:ext uri="{FF2B5EF4-FFF2-40B4-BE49-F238E27FC236}">
              <a16:creationId xmlns:a16="http://schemas.microsoft.com/office/drawing/2014/main" id="{9D795FA9-7038-4EDF-BAAE-88BAD32505F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a:extLst>
            <a:ext uri="{FF2B5EF4-FFF2-40B4-BE49-F238E27FC236}">
              <a16:creationId xmlns:a16="http://schemas.microsoft.com/office/drawing/2014/main" id="{7F8224F9-8E7F-46C1-BEAF-194FC34D3A7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a:extLst>
            <a:ext uri="{FF2B5EF4-FFF2-40B4-BE49-F238E27FC236}">
              <a16:creationId xmlns:a16="http://schemas.microsoft.com/office/drawing/2014/main" id="{B87EA4F7-A7CF-4902-A5ED-560B00B033C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a:extLst>
            <a:ext uri="{FF2B5EF4-FFF2-40B4-BE49-F238E27FC236}">
              <a16:creationId xmlns:a16="http://schemas.microsoft.com/office/drawing/2014/main" id="{294CF136-D46D-44D7-A3D1-13E441DE75F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a:extLst>
            <a:ext uri="{FF2B5EF4-FFF2-40B4-BE49-F238E27FC236}">
              <a16:creationId xmlns:a16="http://schemas.microsoft.com/office/drawing/2014/main" id="{A3132F7D-D4E4-4A43-8683-0F83DDD7D7B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1433859-1626-405B-9939-3B77146892F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A947069-7D81-4B1B-8F12-63BCC9B87D3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4879B6A-B171-48A2-9EA2-E398DCA3130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6954BFF-855D-45F6-A6AA-58F9A79ABF2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D53C3F9-7B1E-4294-9F72-71E5024F5F0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6916ECF-02A8-46D7-8022-E4F8DF33877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C8A8993-D545-456E-AD85-36A52E34817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1E794E1-6021-47E8-8FB7-10050E38091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C617789-A76F-4DA1-9898-19C6741CBE2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E49CBB2-9C9A-43AC-90EE-B80BE9738B2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14,327
14,217
159.93
7,145,368
6,925,496
208,850
4,185,816
6,650,339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FE62556-3BB6-4EEF-A6D8-7826A9C216B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F69EC51-A03A-42D9-A54F-5B5E75AC903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7C6CB8E-6D7D-45A3-9DF1-C881C1DAC54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24F83E8-06EE-4B2E-A916-76842A68AEC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9C855C3-0EDC-43E9-AEC4-E97218B6371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B5272EF-248E-4D45-BFB2-D7EA31DC017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4AFEA95-9759-441B-90ED-493BC79CB2C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B602672-F945-4B37-ACE9-14974E1D266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E09CE4A-6A3E-4394-ACE3-90D837498D8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C6C0EDA-4C96-4D6B-AA94-D832A86D32B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21BFD39-F2B2-4A1A-866F-C259B22FA55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FF419FE-1086-4D89-82C3-919648172C9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4EB6C1C-1295-49E7-9325-8BCD2BA94B8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95DA578-C1DA-4175-B966-E203B6EF913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7E9B370-3A59-432D-B547-8DCCB9A8534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321F103-BA45-4A45-9500-01101951468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EF269AB-2400-4375-958F-93B81B87567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95D3EAF-A881-440B-BC02-62D6402188C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A813EFF6-714C-4C18-B20D-884B3E86131E}"/>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05B6CA4-551C-43C5-ADB1-D83C93280E3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78A1E34-E67F-4483-8050-38533BB60DF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211B76F-16D9-4BA2-BA02-C4ED1D58D0A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6E346D0-E2C5-46D0-A9AA-02BB3CE50D6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D4DF09D-1CA7-4FD4-A0C1-747C485FAEA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5E90E83-5B77-401B-B6FE-B4885F3477E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B39677F-A8DA-4565-AC2A-7E4CFEF11E8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3418AC1-F0D5-47C5-8EAF-69A94142994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59F9626-3EF4-4482-8370-5197C60BFF5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7E2E70B-0484-4DDC-959F-EE6D4488474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A82DAFE-43FE-44F1-A9A2-FA4ED7E9AD2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D5BC2F70-BE40-4232-B6C8-57F749B81FE4}"/>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F12D2B29-9170-4FED-B171-750E8B95865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75844AE9-7EA0-4355-A2D4-3E1176820CAD}"/>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E8BCC642-68B1-40A1-8F8E-EC172A1BA8B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C3DB66BF-4EF5-4040-A45A-E8700F53E72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1D51AA-9042-4DF9-911B-565125CD47D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9D8942B9-C582-46E8-9E6C-1692119D410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23AE0AB-9C30-4A6E-941D-617565876C6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ED6FB77B-088E-4D47-A797-B8651873557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EB0AB671-A9A5-45D7-9118-347647C571B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A49B57E3-AE73-4D6D-A304-AC150F8F02C7}"/>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1A080B7C-05D4-499F-849B-7186D9E1B82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3D7C8BAA-0B12-471A-A48E-0507243303B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7E715C5B-7C66-4276-B96A-BDA619AB4ED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a:extLst>
            <a:ext uri="{FF2B5EF4-FFF2-40B4-BE49-F238E27FC236}">
              <a16:creationId xmlns:a16="http://schemas.microsoft.com/office/drawing/2014/main" id="{A483EC63-F0AE-432E-AE33-19FFF94C1D00}"/>
            </a:ext>
          </a:extLst>
        </xdr:cNvPr>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id="{A789110A-9C71-4AE3-AB13-3341E74A3AE1}"/>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a:extLst>
            <a:ext uri="{FF2B5EF4-FFF2-40B4-BE49-F238E27FC236}">
              <a16:creationId xmlns:a16="http://schemas.microsoft.com/office/drawing/2014/main" id="{7D6737BD-C2B9-4031-B512-E387FEA7BC64}"/>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a:extLst>
            <a:ext uri="{FF2B5EF4-FFF2-40B4-BE49-F238E27FC236}">
              <a16:creationId xmlns:a16="http://schemas.microsoft.com/office/drawing/2014/main" id="{EE6980AA-F9AA-4404-B367-BD0E6CE36FB4}"/>
            </a:ext>
          </a:extLst>
        </xdr:cNvPr>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a:extLst>
            <a:ext uri="{FF2B5EF4-FFF2-40B4-BE49-F238E27FC236}">
              <a16:creationId xmlns:a16="http://schemas.microsoft.com/office/drawing/2014/main" id="{5CD5D4DB-C861-4C93-AAED-486ED755C7E1}"/>
            </a:ext>
          </a:extLst>
        </xdr:cNvPr>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1" name="【道路】&#10;有形固定資産減価償却率平均値テキスト">
          <a:extLst>
            <a:ext uri="{FF2B5EF4-FFF2-40B4-BE49-F238E27FC236}">
              <a16:creationId xmlns:a16="http://schemas.microsoft.com/office/drawing/2014/main" id="{B6ED5C8C-758E-44B5-8B26-1A3A3047E12E}"/>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a:extLst>
            <a:ext uri="{FF2B5EF4-FFF2-40B4-BE49-F238E27FC236}">
              <a16:creationId xmlns:a16="http://schemas.microsoft.com/office/drawing/2014/main" id="{6B7D665E-2A63-405C-B77D-E725063B691C}"/>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a:extLst>
            <a:ext uri="{FF2B5EF4-FFF2-40B4-BE49-F238E27FC236}">
              <a16:creationId xmlns:a16="http://schemas.microsoft.com/office/drawing/2014/main" id="{A9D0AAE0-EE5C-47AC-BFA7-25045337AFC5}"/>
            </a:ext>
          </a:extLst>
        </xdr:cNvPr>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a:extLst>
            <a:ext uri="{FF2B5EF4-FFF2-40B4-BE49-F238E27FC236}">
              <a16:creationId xmlns:a16="http://schemas.microsoft.com/office/drawing/2014/main" id="{38A39368-4B4A-411C-84ED-729C80CB3492}"/>
            </a:ext>
          </a:extLst>
        </xdr:cNvPr>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1195FA3C-3FD2-4830-9BA2-18356A7AF04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E435E7E-CA5D-4094-B9CA-19688B7A90F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0F934A0-C39B-4ADD-8A9D-36B47B68827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DAAC0E0-473E-4C0C-901C-D4F3EF975AA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EE339BF-51AA-4AAC-A405-1115F970EB0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69215</xdr:rowOff>
    </xdr:from>
    <xdr:to>
      <xdr:col>24</xdr:col>
      <xdr:colOff>114300</xdr:colOff>
      <xdr:row>37</xdr:row>
      <xdr:rowOff>170815</xdr:rowOff>
    </xdr:to>
    <xdr:sp macro="" textlink="">
      <xdr:nvSpPr>
        <xdr:cNvPr id="70" name="楕円 69">
          <a:extLst>
            <a:ext uri="{FF2B5EF4-FFF2-40B4-BE49-F238E27FC236}">
              <a16:creationId xmlns:a16="http://schemas.microsoft.com/office/drawing/2014/main" id="{020E3325-207D-40F6-B823-0616B546A93E}"/>
            </a:ext>
          </a:extLst>
        </xdr:cNvPr>
        <xdr:cNvSpPr/>
      </xdr:nvSpPr>
      <xdr:spPr>
        <a:xfrm>
          <a:off x="45847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92092</xdr:rowOff>
    </xdr:from>
    <xdr:ext cx="405111" cy="259045"/>
    <xdr:sp macro="" textlink="">
      <xdr:nvSpPr>
        <xdr:cNvPr id="71" name="【道路】&#10;有形固定資産減価償却率該当値テキスト">
          <a:extLst>
            <a:ext uri="{FF2B5EF4-FFF2-40B4-BE49-F238E27FC236}">
              <a16:creationId xmlns:a16="http://schemas.microsoft.com/office/drawing/2014/main" id="{3113D25E-BB6F-4223-B4FF-46EAB43FC8D8}"/>
            </a:ext>
          </a:extLst>
        </xdr:cNvPr>
        <xdr:cNvSpPr txBox="1"/>
      </xdr:nvSpPr>
      <xdr:spPr>
        <a:xfrm>
          <a:off x="4673600"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105410</xdr:rowOff>
    </xdr:from>
    <xdr:to>
      <xdr:col>20</xdr:col>
      <xdr:colOff>38100</xdr:colOff>
      <xdr:row>38</xdr:row>
      <xdr:rowOff>35560</xdr:rowOff>
    </xdr:to>
    <xdr:sp macro="" textlink="">
      <xdr:nvSpPr>
        <xdr:cNvPr id="72" name="楕円 71">
          <a:extLst>
            <a:ext uri="{FF2B5EF4-FFF2-40B4-BE49-F238E27FC236}">
              <a16:creationId xmlns:a16="http://schemas.microsoft.com/office/drawing/2014/main" id="{B83E9974-0A68-412A-8E59-209567CD587C}"/>
            </a:ext>
          </a:extLst>
        </xdr:cNvPr>
        <xdr:cNvSpPr/>
      </xdr:nvSpPr>
      <xdr:spPr>
        <a:xfrm>
          <a:off x="3746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120015</xdr:rowOff>
    </xdr:from>
    <xdr:to>
      <xdr:col>24</xdr:col>
      <xdr:colOff>63500</xdr:colOff>
      <xdr:row>37</xdr:row>
      <xdr:rowOff>156210</xdr:rowOff>
    </xdr:to>
    <xdr:cxnSp macro="">
      <xdr:nvCxnSpPr>
        <xdr:cNvPr id="73" name="直線コネクタ 72">
          <a:extLst>
            <a:ext uri="{FF2B5EF4-FFF2-40B4-BE49-F238E27FC236}">
              <a16:creationId xmlns:a16="http://schemas.microsoft.com/office/drawing/2014/main" id="{17CD5FEB-B478-4D3E-9491-A3AD4019976D}"/>
            </a:ext>
          </a:extLst>
        </xdr:cNvPr>
        <xdr:cNvCxnSpPr/>
      </xdr:nvCxnSpPr>
      <xdr:spPr>
        <a:xfrm flipV="1">
          <a:off x="3797300" y="64636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137795</xdr:rowOff>
    </xdr:from>
    <xdr:to>
      <xdr:col>15</xdr:col>
      <xdr:colOff>101600</xdr:colOff>
      <xdr:row>38</xdr:row>
      <xdr:rowOff>67945</xdr:rowOff>
    </xdr:to>
    <xdr:sp macro="" textlink="">
      <xdr:nvSpPr>
        <xdr:cNvPr id="74" name="楕円 73">
          <a:extLst>
            <a:ext uri="{FF2B5EF4-FFF2-40B4-BE49-F238E27FC236}">
              <a16:creationId xmlns:a16="http://schemas.microsoft.com/office/drawing/2014/main" id="{3A80C368-B114-4A97-92D7-AA7DA8A3DE9B}"/>
            </a:ext>
          </a:extLst>
        </xdr:cNvPr>
        <xdr:cNvSpPr/>
      </xdr:nvSpPr>
      <xdr:spPr>
        <a:xfrm>
          <a:off x="2857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156210</xdr:rowOff>
    </xdr:from>
    <xdr:to>
      <xdr:col>19</xdr:col>
      <xdr:colOff>177800</xdr:colOff>
      <xdr:row>38</xdr:row>
      <xdr:rowOff>17145</xdr:rowOff>
    </xdr:to>
    <xdr:cxnSp macro="">
      <xdr:nvCxnSpPr>
        <xdr:cNvPr id="75" name="直線コネクタ 74">
          <a:extLst>
            <a:ext uri="{FF2B5EF4-FFF2-40B4-BE49-F238E27FC236}">
              <a16:creationId xmlns:a16="http://schemas.microsoft.com/office/drawing/2014/main" id="{09A4BDC0-8682-44CD-BAF2-1965228984E6}"/>
            </a:ext>
          </a:extLst>
        </xdr:cNvPr>
        <xdr:cNvCxnSpPr/>
      </xdr:nvCxnSpPr>
      <xdr:spPr>
        <a:xfrm flipV="1">
          <a:off x="2908300" y="64998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114317</xdr:rowOff>
    </xdr:from>
    <xdr:ext cx="405111" cy="259045"/>
    <xdr:sp macro="" textlink="">
      <xdr:nvSpPr>
        <xdr:cNvPr id="76" name="n_1aveValue【道路】&#10;有形固定資産減価償却率">
          <a:extLst>
            <a:ext uri="{FF2B5EF4-FFF2-40B4-BE49-F238E27FC236}">
              <a16:creationId xmlns:a16="http://schemas.microsoft.com/office/drawing/2014/main" id="{F361AD89-6BE9-447B-A002-73BF5DADB84D}"/>
            </a:ext>
          </a:extLst>
        </xdr:cNvPr>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77" name="n_2aveValue【道路】&#10;有形固定資産減価償却率">
          <a:extLst>
            <a:ext uri="{FF2B5EF4-FFF2-40B4-BE49-F238E27FC236}">
              <a16:creationId xmlns:a16="http://schemas.microsoft.com/office/drawing/2014/main" id="{9581378C-F85F-4AD0-905A-60913CF9D3FF}"/>
            </a:ext>
          </a:extLst>
        </xdr:cNvPr>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52087</xdr:rowOff>
    </xdr:from>
    <xdr:ext cx="405111" cy="259045"/>
    <xdr:sp macro="" textlink="">
      <xdr:nvSpPr>
        <xdr:cNvPr id="78" name="n_1mainValue【道路】&#10;有形固定資産減価償却率">
          <a:extLst>
            <a:ext uri="{FF2B5EF4-FFF2-40B4-BE49-F238E27FC236}">
              <a16:creationId xmlns:a16="http://schemas.microsoft.com/office/drawing/2014/main" id="{546C550A-1D1F-48C7-8837-03F56CB4E5CD}"/>
            </a:ext>
          </a:extLst>
        </xdr:cNvPr>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84472</xdr:rowOff>
    </xdr:from>
    <xdr:ext cx="405111" cy="259045"/>
    <xdr:sp macro="" textlink="">
      <xdr:nvSpPr>
        <xdr:cNvPr id="79" name="n_2mainValue【道路】&#10;有形固定資産減価償却率">
          <a:extLst>
            <a:ext uri="{FF2B5EF4-FFF2-40B4-BE49-F238E27FC236}">
              <a16:creationId xmlns:a16="http://schemas.microsoft.com/office/drawing/2014/main" id="{12C732C0-CA4C-4C55-97E4-F7222309F593}"/>
            </a:ext>
          </a:extLst>
        </xdr:cNvPr>
        <xdr:cNvSpPr txBox="1"/>
      </xdr:nvSpPr>
      <xdr:spPr>
        <a:xfrm>
          <a:off x="27057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F82FD41E-4562-4ADA-9432-00CEF2C2069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A47DF678-6FD8-4BEC-A090-20BC7564851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7B7B1556-4012-48CB-9011-592E34E5644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988221BF-EA4C-4A07-9B4C-16129961695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5F89FBF-EB5E-49C8-9D96-20DEEA3F074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E0622EB8-B4DF-41F1-9921-877EA53EEEB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36420386-A0D7-4992-8182-B0F7B21A40F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173CD74F-DB3E-4103-91BF-E6D78ADDD0B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C4AB9167-C909-4CE5-8D1E-12F17577725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708C371A-4587-494F-B683-7E600511A6B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77EF197A-B2C8-4AFB-8E29-19E07689282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E8585E7C-757E-4E1C-BADC-95F649257D3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4CF2E4D2-6CE3-423F-92AA-3C4EF0F69E8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CB9C158C-0D5B-4A2E-8CA9-86F8326E5C9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3BB9BA79-E6FD-489B-972D-705F11F4911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A333CA8A-3E67-4F40-970A-3C15D95C70D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9FAE480B-1894-4A7E-B5D1-DD99CD2DC6D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64DE1A03-5689-4A6D-B702-DBCDB6310C6F}"/>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A09C9EA8-0100-4615-92A3-379E5AC83A9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id="{76D5D4C5-43A2-4D24-884C-A173A692F84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2571059D-11D8-4496-8DC2-50F116ECD03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DAE860F7-B3C9-46C2-82B1-921596F65FE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29D1228D-8D22-4BA5-9564-5275A205EAB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3" name="直線コネクタ 102">
          <a:extLst>
            <a:ext uri="{FF2B5EF4-FFF2-40B4-BE49-F238E27FC236}">
              <a16:creationId xmlns:a16="http://schemas.microsoft.com/office/drawing/2014/main" id="{5A987C24-8E0B-40C3-BE78-6F99173FF906}"/>
            </a:ext>
          </a:extLst>
        </xdr:cNvPr>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4" name="【道路】&#10;一人当たり延長最小値テキスト">
          <a:extLst>
            <a:ext uri="{FF2B5EF4-FFF2-40B4-BE49-F238E27FC236}">
              <a16:creationId xmlns:a16="http://schemas.microsoft.com/office/drawing/2014/main" id="{D1EECCD3-1D1C-484A-AED1-3FF37EF3E656}"/>
            </a:ext>
          </a:extLst>
        </xdr:cNvPr>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5" name="直線コネクタ 104">
          <a:extLst>
            <a:ext uri="{FF2B5EF4-FFF2-40B4-BE49-F238E27FC236}">
              <a16:creationId xmlns:a16="http://schemas.microsoft.com/office/drawing/2014/main" id="{0DF0798F-32BF-4BD0-BB34-7F6415EA1203}"/>
            </a:ext>
          </a:extLst>
        </xdr:cNvPr>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6" name="【道路】&#10;一人当たり延長最大値テキスト">
          <a:extLst>
            <a:ext uri="{FF2B5EF4-FFF2-40B4-BE49-F238E27FC236}">
              <a16:creationId xmlns:a16="http://schemas.microsoft.com/office/drawing/2014/main" id="{A318477F-FDC3-4BBD-889A-2C564DB02863}"/>
            </a:ext>
          </a:extLst>
        </xdr:cNvPr>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7" name="直線コネクタ 106">
          <a:extLst>
            <a:ext uri="{FF2B5EF4-FFF2-40B4-BE49-F238E27FC236}">
              <a16:creationId xmlns:a16="http://schemas.microsoft.com/office/drawing/2014/main" id="{6EFB998C-3C56-4265-9C37-9AEBFDD22E05}"/>
            </a:ext>
          </a:extLst>
        </xdr:cNvPr>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134955</xdr:rowOff>
    </xdr:from>
    <xdr:ext cx="534377" cy="259045"/>
    <xdr:sp macro="" textlink="">
      <xdr:nvSpPr>
        <xdr:cNvPr id="108" name="【道路】&#10;一人当たり延長平均値テキスト">
          <a:extLst>
            <a:ext uri="{FF2B5EF4-FFF2-40B4-BE49-F238E27FC236}">
              <a16:creationId xmlns:a16="http://schemas.microsoft.com/office/drawing/2014/main" id="{6941B6E3-6936-40EA-88A4-3E93A8385C76}"/>
            </a:ext>
          </a:extLst>
        </xdr:cNvPr>
        <xdr:cNvSpPr txBox="1"/>
      </xdr:nvSpPr>
      <xdr:spPr>
        <a:xfrm>
          <a:off x="10515600" y="647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9" name="フローチャート: 判断 108">
          <a:extLst>
            <a:ext uri="{FF2B5EF4-FFF2-40B4-BE49-F238E27FC236}">
              <a16:creationId xmlns:a16="http://schemas.microsoft.com/office/drawing/2014/main" id="{203EA0AB-F4E8-4724-85F9-654DE86A3081}"/>
            </a:ext>
          </a:extLst>
        </xdr:cNvPr>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10" name="フローチャート: 判断 109">
          <a:extLst>
            <a:ext uri="{FF2B5EF4-FFF2-40B4-BE49-F238E27FC236}">
              <a16:creationId xmlns:a16="http://schemas.microsoft.com/office/drawing/2014/main" id="{FD340B03-A52F-4B57-A28B-96172D39F34F}"/>
            </a:ext>
          </a:extLst>
        </xdr:cNvPr>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11" name="フローチャート: 判断 110">
          <a:extLst>
            <a:ext uri="{FF2B5EF4-FFF2-40B4-BE49-F238E27FC236}">
              <a16:creationId xmlns:a16="http://schemas.microsoft.com/office/drawing/2014/main" id="{B56A53AB-ACBD-46C7-8530-041DE747D0EB}"/>
            </a:ext>
          </a:extLst>
        </xdr:cNvPr>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2A7BAB82-B2CD-4CD8-A5DF-D7A0C3C085C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E3335789-DBC4-4178-A198-1CA2E6386BA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C228EB10-B9C2-4EA7-BF55-B94D23D2AC9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9A430CE9-A0C0-4D18-9416-43F8F5B47B9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D8601585-6047-4218-A058-2F0DFBB4BE4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14675</xdr:rowOff>
    </xdr:from>
    <xdr:to>
      <xdr:col>55</xdr:col>
      <xdr:colOff>50800</xdr:colOff>
      <xdr:row>39</xdr:row>
      <xdr:rowOff>116275</xdr:rowOff>
    </xdr:to>
    <xdr:sp macro="" textlink="">
      <xdr:nvSpPr>
        <xdr:cNvPr id="117" name="楕円 116">
          <a:extLst>
            <a:ext uri="{FF2B5EF4-FFF2-40B4-BE49-F238E27FC236}">
              <a16:creationId xmlns:a16="http://schemas.microsoft.com/office/drawing/2014/main" id="{CBC20740-0D8F-4A5F-90D9-8B7A5D857D38}"/>
            </a:ext>
          </a:extLst>
        </xdr:cNvPr>
        <xdr:cNvSpPr/>
      </xdr:nvSpPr>
      <xdr:spPr>
        <a:xfrm>
          <a:off x="10426700" y="67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164552</xdr:rowOff>
    </xdr:from>
    <xdr:ext cx="534377" cy="259045"/>
    <xdr:sp macro="" textlink="">
      <xdr:nvSpPr>
        <xdr:cNvPr id="118" name="【道路】&#10;一人当たり延長該当値テキスト">
          <a:extLst>
            <a:ext uri="{FF2B5EF4-FFF2-40B4-BE49-F238E27FC236}">
              <a16:creationId xmlns:a16="http://schemas.microsoft.com/office/drawing/2014/main" id="{81E1826B-C1CE-43F5-A11B-0D894821C0BA}"/>
            </a:ext>
          </a:extLst>
        </xdr:cNvPr>
        <xdr:cNvSpPr txBox="1"/>
      </xdr:nvSpPr>
      <xdr:spPr>
        <a:xfrm>
          <a:off x="10515600" y="667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19114</xdr:rowOff>
    </xdr:from>
    <xdr:to>
      <xdr:col>50</xdr:col>
      <xdr:colOff>165100</xdr:colOff>
      <xdr:row>39</xdr:row>
      <xdr:rowOff>120714</xdr:rowOff>
    </xdr:to>
    <xdr:sp macro="" textlink="">
      <xdr:nvSpPr>
        <xdr:cNvPr id="119" name="楕円 118">
          <a:extLst>
            <a:ext uri="{FF2B5EF4-FFF2-40B4-BE49-F238E27FC236}">
              <a16:creationId xmlns:a16="http://schemas.microsoft.com/office/drawing/2014/main" id="{8B0749EF-C196-452A-9132-8C3EA4AE8919}"/>
            </a:ext>
          </a:extLst>
        </xdr:cNvPr>
        <xdr:cNvSpPr/>
      </xdr:nvSpPr>
      <xdr:spPr>
        <a:xfrm>
          <a:off x="9588500" y="670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65475</xdr:rowOff>
    </xdr:from>
    <xdr:to>
      <xdr:col>55</xdr:col>
      <xdr:colOff>0</xdr:colOff>
      <xdr:row>39</xdr:row>
      <xdr:rowOff>69914</xdr:rowOff>
    </xdr:to>
    <xdr:cxnSp macro="">
      <xdr:nvCxnSpPr>
        <xdr:cNvPr id="120" name="直線コネクタ 119">
          <a:extLst>
            <a:ext uri="{FF2B5EF4-FFF2-40B4-BE49-F238E27FC236}">
              <a16:creationId xmlns:a16="http://schemas.microsoft.com/office/drawing/2014/main" id="{46070F8C-01CA-4A9B-94A8-3C8C0F17D5CD}"/>
            </a:ext>
          </a:extLst>
        </xdr:cNvPr>
        <xdr:cNvCxnSpPr/>
      </xdr:nvCxnSpPr>
      <xdr:spPr>
        <a:xfrm flipV="1">
          <a:off x="9639300" y="6752025"/>
          <a:ext cx="8382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25895</xdr:rowOff>
    </xdr:from>
    <xdr:to>
      <xdr:col>46</xdr:col>
      <xdr:colOff>38100</xdr:colOff>
      <xdr:row>39</xdr:row>
      <xdr:rowOff>127495</xdr:rowOff>
    </xdr:to>
    <xdr:sp macro="" textlink="">
      <xdr:nvSpPr>
        <xdr:cNvPr id="121" name="楕円 120">
          <a:extLst>
            <a:ext uri="{FF2B5EF4-FFF2-40B4-BE49-F238E27FC236}">
              <a16:creationId xmlns:a16="http://schemas.microsoft.com/office/drawing/2014/main" id="{2082C7D4-90CE-4DBE-B1BE-554D64E379F4}"/>
            </a:ext>
          </a:extLst>
        </xdr:cNvPr>
        <xdr:cNvSpPr/>
      </xdr:nvSpPr>
      <xdr:spPr>
        <a:xfrm>
          <a:off x="8699500" y="67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69914</xdr:rowOff>
    </xdr:from>
    <xdr:to>
      <xdr:col>50</xdr:col>
      <xdr:colOff>114300</xdr:colOff>
      <xdr:row>39</xdr:row>
      <xdr:rowOff>76695</xdr:rowOff>
    </xdr:to>
    <xdr:cxnSp macro="">
      <xdr:nvCxnSpPr>
        <xdr:cNvPr id="122" name="直線コネクタ 121">
          <a:extLst>
            <a:ext uri="{FF2B5EF4-FFF2-40B4-BE49-F238E27FC236}">
              <a16:creationId xmlns:a16="http://schemas.microsoft.com/office/drawing/2014/main" id="{F2DD07B2-2AAC-4D7E-ACAB-A08CF082D4C9}"/>
            </a:ext>
          </a:extLst>
        </xdr:cNvPr>
        <xdr:cNvCxnSpPr/>
      </xdr:nvCxnSpPr>
      <xdr:spPr>
        <a:xfrm flipV="1">
          <a:off x="8750300" y="6756464"/>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72909</xdr:rowOff>
    </xdr:from>
    <xdr:ext cx="534377" cy="259045"/>
    <xdr:sp macro="" textlink="">
      <xdr:nvSpPr>
        <xdr:cNvPr id="123" name="n_1aveValue【道路】&#10;一人当たり延長">
          <a:extLst>
            <a:ext uri="{FF2B5EF4-FFF2-40B4-BE49-F238E27FC236}">
              <a16:creationId xmlns:a16="http://schemas.microsoft.com/office/drawing/2014/main" id="{95286A78-3604-41C4-9F03-3414603D90F6}"/>
            </a:ext>
          </a:extLst>
        </xdr:cNvPr>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24" name="n_2aveValue【道路】&#10;一人当たり延長">
          <a:extLst>
            <a:ext uri="{FF2B5EF4-FFF2-40B4-BE49-F238E27FC236}">
              <a16:creationId xmlns:a16="http://schemas.microsoft.com/office/drawing/2014/main" id="{F8C02419-07C7-45B1-AF1B-CDE78E62B83D}"/>
            </a:ext>
          </a:extLst>
        </xdr:cNvPr>
        <xdr:cNvSpPr txBox="1"/>
      </xdr:nvSpPr>
      <xdr:spPr>
        <a:xfrm>
          <a:off x="8483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111841</xdr:rowOff>
    </xdr:from>
    <xdr:ext cx="534377" cy="259045"/>
    <xdr:sp macro="" textlink="">
      <xdr:nvSpPr>
        <xdr:cNvPr id="125" name="n_1mainValue【道路】&#10;一人当たり延長">
          <a:extLst>
            <a:ext uri="{FF2B5EF4-FFF2-40B4-BE49-F238E27FC236}">
              <a16:creationId xmlns:a16="http://schemas.microsoft.com/office/drawing/2014/main" id="{D65D7BFF-BFA4-4C68-8E6F-EAE2236DDF3C}"/>
            </a:ext>
          </a:extLst>
        </xdr:cNvPr>
        <xdr:cNvSpPr txBox="1"/>
      </xdr:nvSpPr>
      <xdr:spPr>
        <a:xfrm>
          <a:off x="9359411" y="679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118622</xdr:rowOff>
    </xdr:from>
    <xdr:ext cx="534377" cy="259045"/>
    <xdr:sp macro="" textlink="">
      <xdr:nvSpPr>
        <xdr:cNvPr id="126" name="n_2mainValue【道路】&#10;一人当たり延長">
          <a:extLst>
            <a:ext uri="{FF2B5EF4-FFF2-40B4-BE49-F238E27FC236}">
              <a16:creationId xmlns:a16="http://schemas.microsoft.com/office/drawing/2014/main" id="{7652564B-2FC1-408C-8524-4F3170FB041A}"/>
            </a:ext>
          </a:extLst>
        </xdr:cNvPr>
        <xdr:cNvSpPr txBox="1"/>
      </xdr:nvSpPr>
      <xdr:spPr>
        <a:xfrm>
          <a:off x="8483111" y="680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287D6353-7CF4-4C03-812A-4B3902EF32B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FDA2EF9D-C494-45EA-A927-C0CA29DF839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D9FD4404-58AC-4715-B471-88402E78B9C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F9755B65-0EBB-4044-BF5C-859FF44CDF3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80312B51-EFE7-44E6-95A4-AD72E4D6021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7A6A0F70-1DE1-460E-9982-80E78BCD54E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B6A86B15-1089-427B-A9B0-F359129D753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ADFBB92D-E082-4A70-A788-7D3ADF39D068}"/>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5" name="正方形/長方形 134">
          <a:extLst>
            <a:ext uri="{FF2B5EF4-FFF2-40B4-BE49-F238E27FC236}">
              <a16:creationId xmlns:a16="http://schemas.microsoft.com/office/drawing/2014/main" id="{E5325CB0-A622-41A3-BF5F-056D354219B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6" name="正方形/長方形 135">
          <a:extLst>
            <a:ext uri="{FF2B5EF4-FFF2-40B4-BE49-F238E27FC236}">
              <a16:creationId xmlns:a16="http://schemas.microsoft.com/office/drawing/2014/main" id="{B458DEF7-C785-4664-AF6F-E80A57423B4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7" name="正方形/長方形 136">
          <a:extLst>
            <a:ext uri="{FF2B5EF4-FFF2-40B4-BE49-F238E27FC236}">
              <a16:creationId xmlns:a16="http://schemas.microsoft.com/office/drawing/2014/main" id="{FD91A9FB-C39C-486E-B18E-6EF883D6B1D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8" name="正方形/長方形 137">
          <a:extLst>
            <a:ext uri="{FF2B5EF4-FFF2-40B4-BE49-F238E27FC236}">
              <a16:creationId xmlns:a16="http://schemas.microsoft.com/office/drawing/2014/main" id="{B7E83243-4CED-4407-92A7-559F94FFFB6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9" name="正方形/長方形 138">
          <a:extLst>
            <a:ext uri="{FF2B5EF4-FFF2-40B4-BE49-F238E27FC236}">
              <a16:creationId xmlns:a16="http://schemas.microsoft.com/office/drawing/2014/main" id="{2E2BF260-D968-4571-8526-B8820D9AF86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0" name="正方形/長方形 139">
          <a:extLst>
            <a:ext uri="{FF2B5EF4-FFF2-40B4-BE49-F238E27FC236}">
              <a16:creationId xmlns:a16="http://schemas.microsoft.com/office/drawing/2014/main" id="{1C20BACA-16DA-4793-84BF-68BFCD54F11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1" name="正方形/長方形 140">
          <a:extLst>
            <a:ext uri="{FF2B5EF4-FFF2-40B4-BE49-F238E27FC236}">
              <a16:creationId xmlns:a16="http://schemas.microsoft.com/office/drawing/2014/main" id="{A87BABE1-B217-48CD-AC01-74C4A73D7F1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2" name="正方形/長方形 141">
          <a:extLst>
            <a:ext uri="{FF2B5EF4-FFF2-40B4-BE49-F238E27FC236}">
              <a16:creationId xmlns:a16="http://schemas.microsoft.com/office/drawing/2014/main" id="{6EE720E9-7191-4DFB-AF37-B747B1EE312F}"/>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525038C4-FA03-44D4-8060-BC8998C605E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23045760-53D2-4527-BF3C-B09E2F7F2D7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FDF3A1B4-9722-42C2-8D57-EC6A91F173F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164808B1-EB6F-431D-AF01-637052D0CE0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5EA0488F-AA15-48F3-91B3-DC0D57AF199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81FDF11A-8B12-49B0-99B7-DFD3D39DA2E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98EBF9A2-32D7-4AF2-87D6-69AEE204FC6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41033CD6-1B43-4D77-8E7F-24BCA7495DB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D79DB845-BACF-40BD-9417-55D19589D0B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B7CBBCBB-5F37-453F-A7B6-6BF6A1241BD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a:extLst>
            <a:ext uri="{FF2B5EF4-FFF2-40B4-BE49-F238E27FC236}">
              <a16:creationId xmlns:a16="http://schemas.microsoft.com/office/drawing/2014/main" id="{1BF0E1C9-9751-4F6F-BA7D-B4F913B11AD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a:extLst>
            <a:ext uri="{FF2B5EF4-FFF2-40B4-BE49-F238E27FC236}">
              <a16:creationId xmlns:a16="http://schemas.microsoft.com/office/drawing/2014/main" id="{A0198B8A-F9A8-4AC1-B2A1-7B6FFAC7B29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a:extLst>
            <a:ext uri="{FF2B5EF4-FFF2-40B4-BE49-F238E27FC236}">
              <a16:creationId xmlns:a16="http://schemas.microsoft.com/office/drawing/2014/main" id="{6A08CB12-653D-49B0-A334-F608CE638D9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a:extLst>
            <a:ext uri="{FF2B5EF4-FFF2-40B4-BE49-F238E27FC236}">
              <a16:creationId xmlns:a16="http://schemas.microsoft.com/office/drawing/2014/main" id="{64D11D23-4B7F-4EDA-BA7A-473103F3AD6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a:extLst>
            <a:ext uri="{FF2B5EF4-FFF2-40B4-BE49-F238E27FC236}">
              <a16:creationId xmlns:a16="http://schemas.microsoft.com/office/drawing/2014/main" id="{4AB36E43-668B-4A99-BA80-3BA4850CC1B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a:extLst>
            <a:ext uri="{FF2B5EF4-FFF2-40B4-BE49-F238E27FC236}">
              <a16:creationId xmlns:a16="http://schemas.microsoft.com/office/drawing/2014/main" id="{F2FCD099-4543-44E5-B0DF-DA36FA03BF0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a:extLst>
            <a:ext uri="{FF2B5EF4-FFF2-40B4-BE49-F238E27FC236}">
              <a16:creationId xmlns:a16="http://schemas.microsoft.com/office/drawing/2014/main" id="{8B4F19C3-68B6-45AC-B901-AEA580D4131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a:extLst>
            <a:ext uri="{FF2B5EF4-FFF2-40B4-BE49-F238E27FC236}">
              <a16:creationId xmlns:a16="http://schemas.microsoft.com/office/drawing/2014/main" id="{327709EC-E355-4901-982A-DE54DB85940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a:extLst>
            <a:ext uri="{FF2B5EF4-FFF2-40B4-BE49-F238E27FC236}">
              <a16:creationId xmlns:a16="http://schemas.microsoft.com/office/drawing/2014/main" id="{C3FE66D7-1CDB-4FC3-96C8-5ED73BC5597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a:extLst>
            <a:ext uri="{FF2B5EF4-FFF2-40B4-BE49-F238E27FC236}">
              <a16:creationId xmlns:a16="http://schemas.microsoft.com/office/drawing/2014/main" id="{88443224-AD15-4B79-9CDE-F7A4204278A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a:extLst>
            <a:ext uri="{FF2B5EF4-FFF2-40B4-BE49-F238E27FC236}">
              <a16:creationId xmlns:a16="http://schemas.microsoft.com/office/drawing/2014/main" id="{D2C0F179-C0C9-425B-9991-831492B6892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a:extLst>
            <a:ext uri="{FF2B5EF4-FFF2-40B4-BE49-F238E27FC236}">
              <a16:creationId xmlns:a16="http://schemas.microsoft.com/office/drawing/2014/main" id="{5674258E-0F71-4EFE-B5B4-60BAB6409A0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a:extLst>
            <a:ext uri="{FF2B5EF4-FFF2-40B4-BE49-F238E27FC236}">
              <a16:creationId xmlns:a16="http://schemas.microsoft.com/office/drawing/2014/main" id="{FCB30888-2668-4D86-AFCD-E32BD63406B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公営住宅】&#10;有形固定資産減価償却率グラフ枠">
          <a:extLst>
            <a:ext uri="{FF2B5EF4-FFF2-40B4-BE49-F238E27FC236}">
              <a16:creationId xmlns:a16="http://schemas.microsoft.com/office/drawing/2014/main" id="{6910B164-F83B-4E4C-A302-D28EF0D5CED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167" name="直線コネクタ 166">
          <a:extLst>
            <a:ext uri="{FF2B5EF4-FFF2-40B4-BE49-F238E27FC236}">
              <a16:creationId xmlns:a16="http://schemas.microsoft.com/office/drawing/2014/main" id="{D08D3A3C-8620-437E-A3BD-13907CA9B1D3}"/>
            </a:ext>
          </a:extLst>
        </xdr:cNvPr>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168" name="【公営住宅】&#10;有形固定資産減価償却率最小値テキスト">
          <a:extLst>
            <a:ext uri="{FF2B5EF4-FFF2-40B4-BE49-F238E27FC236}">
              <a16:creationId xmlns:a16="http://schemas.microsoft.com/office/drawing/2014/main" id="{5D59072F-1585-4EF6-8D7B-2FBC90B572E7}"/>
            </a:ext>
          </a:extLst>
        </xdr:cNvPr>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169" name="直線コネクタ 168">
          <a:extLst>
            <a:ext uri="{FF2B5EF4-FFF2-40B4-BE49-F238E27FC236}">
              <a16:creationId xmlns:a16="http://schemas.microsoft.com/office/drawing/2014/main" id="{01D5F4F6-2DBE-4776-848A-C4EB2965E7C6}"/>
            </a:ext>
          </a:extLst>
        </xdr:cNvPr>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0" name="【公営住宅】&#10;有形固定資産減価償却率最大値テキスト">
          <a:extLst>
            <a:ext uri="{FF2B5EF4-FFF2-40B4-BE49-F238E27FC236}">
              <a16:creationId xmlns:a16="http://schemas.microsoft.com/office/drawing/2014/main" id="{D9A25935-A1A6-4233-8D3D-6AD8842A3245}"/>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1" name="直線コネクタ 170">
          <a:extLst>
            <a:ext uri="{FF2B5EF4-FFF2-40B4-BE49-F238E27FC236}">
              <a16:creationId xmlns:a16="http://schemas.microsoft.com/office/drawing/2014/main" id="{4738CF10-4956-4234-A0A9-B28F79485F52}"/>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82566</xdr:rowOff>
    </xdr:from>
    <xdr:ext cx="405111" cy="259045"/>
    <xdr:sp macro="" textlink="">
      <xdr:nvSpPr>
        <xdr:cNvPr id="172" name="【公営住宅】&#10;有形固定資産減価償却率平均値テキスト">
          <a:extLst>
            <a:ext uri="{FF2B5EF4-FFF2-40B4-BE49-F238E27FC236}">
              <a16:creationId xmlns:a16="http://schemas.microsoft.com/office/drawing/2014/main" id="{7B40EA24-4F8A-46EF-89AC-87B682099154}"/>
            </a:ext>
          </a:extLst>
        </xdr:cNvPr>
        <xdr:cNvSpPr txBox="1"/>
      </xdr:nvSpPr>
      <xdr:spPr>
        <a:xfrm>
          <a:off x="4673600" y="1379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173" name="フローチャート: 判断 172">
          <a:extLst>
            <a:ext uri="{FF2B5EF4-FFF2-40B4-BE49-F238E27FC236}">
              <a16:creationId xmlns:a16="http://schemas.microsoft.com/office/drawing/2014/main" id="{C1A37BA4-F52A-44DF-8210-EC25B6DB3F55}"/>
            </a:ext>
          </a:extLst>
        </xdr:cNvPr>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174" name="フローチャート: 判断 173">
          <a:extLst>
            <a:ext uri="{FF2B5EF4-FFF2-40B4-BE49-F238E27FC236}">
              <a16:creationId xmlns:a16="http://schemas.microsoft.com/office/drawing/2014/main" id="{E9BE0D1D-ED07-4776-A9FE-75B2E097F9F3}"/>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175" name="フローチャート: 判断 174">
          <a:extLst>
            <a:ext uri="{FF2B5EF4-FFF2-40B4-BE49-F238E27FC236}">
              <a16:creationId xmlns:a16="http://schemas.microsoft.com/office/drawing/2014/main" id="{8820F71C-713D-45F8-A7A7-D60BFED487B5}"/>
            </a:ext>
          </a:extLst>
        </xdr:cNvPr>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9FB97B3F-F4EE-44B8-9BDD-CFE008EEE4D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D0BAECCD-E38A-42FE-9D48-2D040BC76B6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49CE544C-5C90-4F76-967C-4A3D43D89E9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20596F02-8226-463B-BB5A-978A616B4C7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03A23260-1B08-4C8D-8722-AC4D161E132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xdr:rowOff>
    </xdr:from>
    <xdr:to>
      <xdr:col>24</xdr:col>
      <xdr:colOff>114300</xdr:colOff>
      <xdr:row>83</xdr:row>
      <xdr:rowOff>106045</xdr:rowOff>
    </xdr:to>
    <xdr:sp macro="" textlink="">
      <xdr:nvSpPr>
        <xdr:cNvPr id="181" name="楕円 180">
          <a:extLst>
            <a:ext uri="{FF2B5EF4-FFF2-40B4-BE49-F238E27FC236}">
              <a16:creationId xmlns:a16="http://schemas.microsoft.com/office/drawing/2014/main" id="{AEF46BEA-5482-44A5-81F6-A3607A43D392}"/>
            </a:ext>
          </a:extLst>
        </xdr:cNvPr>
        <xdr:cNvSpPr/>
      </xdr:nvSpPr>
      <xdr:spPr>
        <a:xfrm>
          <a:off x="45847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154322</xdr:rowOff>
    </xdr:from>
    <xdr:ext cx="405111" cy="259045"/>
    <xdr:sp macro="" textlink="">
      <xdr:nvSpPr>
        <xdr:cNvPr id="182" name="【公営住宅】&#10;有形固定資産減価償却率該当値テキスト">
          <a:extLst>
            <a:ext uri="{FF2B5EF4-FFF2-40B4-BE49-F238E27FC236}">
              <a16:creationId xmlns:a16="http://schemas.microsoft.com/office/drawing/2014/main" id="{42342A7D-6317-4B03-A2CB-9E30905A341B}"/>
            </a:ext>
          </a:extLst>
        </xdr:cNvPr>
        <xdr:cNvSpPr txBox="1"/>
      </xdr:nvSpPr>
      <xdr:spPr>
        <a:xfrm>
          <a:off x="4673600"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xdr:rowOff>
    </xdr:from>
    <xdr:to>
      <xdr:col>20</xdr:col>
      <xdr:colOff>38100</xdr:colOff>
      <xdr:row>83</xdr:row>
      <xdr:rowOff>109855</xdr:rowOff>
    </xdr:to>
    <xdr:sp macro="" textlink="">
      <xdr:nvSpPr>
        <xdr:cNvPr id="183" name="楕円 182">
          <a:extLst>
            <a:ext uri="{FF2B5EF4-FFF2-40B4-BE49-F238E27FC236}">
              <a16:creationId xmlns:a16="http://schemas.microsoft.com/office/drawing/2014/main" id="{8F22AD6D-4BE5-4F9F-A5D9-01D49B74FFED}"/>
            </a:ext>
          </a:extLst>
        </xdr:cNvPr>
        <xdr:cNvSpPr/>
      </xdr:nvSpPr>
      <xdr:spPr>
        <a:xfrm>
          <a:off x="3746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55245</xdr:rowOff>
    </xdr:from>
    <xdr:to>
      <xdr:col>24</xdr:col>
      <xdr:colOff>63500</xdr:colOff>
      <xdr:row>83</xdr:row>
      <xdr:rowOff>59055</xdr:rowOff>
    </xdr:to>
    <xdr:cxnSp macro="">
      <xdr:nvCxnSpPr>
        <xdr:cNvPr id="184" name="直線コネクタ 183">
          <a:extLst>
            <a:ext uri="{FF2B5EF4-FFF2-40B4-BE49-F238E27FC236}">
              <a16:creationId xmlns:a16="http://schemas.microsoft.com/office/drawing/2014/main" id="{FEEC9990-138D-4617-B13F-F428C52F2328}"/>
            </a:ext>
          </a:extLst>
        </xdr:cNvPr>
        <xdr:cNvCxnSpPr/>
      </xdr:nvCxnSpPr>
      <xdr:spPr>
        <a:xfrm flipV="1">
          <a:off x="3797300" y="142855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2539</xdr:rowOff>
    </xdr:from>
    <xdr:to>
      <xdr:col>15</xdr:col>
      <xdr:colOff>101600</xdr:colOff>
      <xdr:row>83</xdr:row>
      <xdr:rowOff>104139</xdr:rowOff>
    </xdr:to>
    <xdr:sp macro="" textlink="">
      <xdr:nvSpPr>
        <xdr:cNvPr id="185" name="楕円 184">
          <a:extLst>
            <a:ext uri="{FF2B5EF4-FFF2-40B4-BE49-F238E27FC236}">
              <a16:creationId xmlns:a16="http://schemas.microsoft.com/office/drawing/2014/main" id="{07C669CD-DD2E-498D-888B-7DAEDCFCC851}"/>
            </a:ext>
          </a:extLst>
        </xdr:cNvPr>
        <xdr:cNvSpPr/>
      </xdr:nvSpPr>
      <xdr:spPr>
        <a:xfrm>
          <a:off x="2857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53339</xdr:rowOff>
    </xdr:from>
    <xdr:to>
      <xdr:col>19</xdr:col>
      <xdr:colOff>177800</xdr:colOff>
      <xdr:row>83</xdr:row>
      <xdr:rowOff>59055</xdr:rowOff>
    </xdr:to>
    <xdr:cxnSp macro="">
      <xdr:nvCxnSpPr>
        <xdr:cNvPr id="186" name="直線コネクタ 185">
          <a:extLst>
            <a:ext uri="{FF2B5EF4-FFF2-40B4-BE49-F238E27FC236}">
              <a16:creationId xmlns:a16="http://schemas.microsoft.com/office/drawing/2014/main" id="{CDEFFAFA-60E8-4EF1-A7CD-984F74651D2F}"/>
            </a:ext>
          </a:extLst>
        </xdr:cNvPr>
        <xdr:cNvCxnSpPr/>
      </xdr:nvCxnSpPr>
      <xdr:spPr>
        <a:xfrm>
          <a:off x="2908300" y="142836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187" name="n_1aveValue【公営住宅】&#10;有形固定資産減価償却率">
          <a:extLst>
            <a:ext uri="{FF2B5EF4-FFF2-40B4-BE49-F238E27FC236}">
              <a16:creationId xmlns:a16="http://schemas.microsoft.com/office/drawing/2014/main" id="{D2032FD7-01B5-4BC5-B552-E28B3C6DF648}"/>
            </a:ext>
          </a:extLst>
        </xdr:cNvPr>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188" name="n_2aveValue【公営住宅】&#10;有形固定資産減価償却率">
          <a:extLst>
            <a:ext uri="{FF2B5EF4-FFF2-40B4-BE49-F238E27FC236}">
              <a16:creationId xmlns:a16="http://schemas.microsoft.com/office/drawing/2014/main" id="{1E497509-912B-4B12-9192-AF8E8B377012}"/>
            </a:ext>
          </a:extLst>
        </xdr:cNvPr>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100982</xdr:rowOff>
    </xdr:from>
    <xdr:ext cx="405111" cy="259045"/>
    <xdr:sp macro="" textlink="">
      <xdr:nvSpPr>
        <xdr:cNvPr id="189" name="n_1mainValue【公営住宅】&#10;有形固定資産減価償却率">
          <a:extLst>
            <a:ext uri="{FF2B5EF4-FFF2-40B4-BE49-F238E27FC236}">
              <a16:creationId xmlns:a16="http://schemas.microsoft.com/office/drawing/2014/main" id="{0CDC3E73-3264-4417-A3A3-8AF4FDF8D929}"/>
            </a:ext>
          </a:extLst>
        </xdr:cNvPr>
        <xdr:cNvSpPr txBox="1"/>
      </xdr:nvSpPr>
      <xdr:spPr>
        <a:xfrm>
          <a:off x="35820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190" name="n_2mainValue【公営住宅】&#10;有形固定資産減価償却率">
          <a:extLst>
            <a:ext uri="{FF2B5EF4-FFF2-40B4-BE49-F238E27FC236}">
              <a16:creationId xmlns:a16="http://schemas.microsoft.com/office/drawing/2014/main" id="{482E97AF-BE3D-4B96-969E-5EE9E2E7FB98}"/>
            </a:ext>
          </a:extLst>
        </xdr:cNvPr>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a:extLst>
            <a:ext uri="{FF2B5EF4-FFF2-40B4-BE49-F238E27FC236}">
              <a16:creationId xmlns:a16="http://schemas.microsoft.com/office/drawing/2014/main" id="{D8D2E334-8A27-4DD9-BAAE-B7F74DF09D0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a:extLst>
            <a:ext uri="{FF2B5EF4-FFF2-40B4-BE49-F238E27FC236}">
              <a16:creationId xmlns:a16="http://schemas.microsoft.com/office/drawing/2014/main" id="{504A92CD-8048-4BC2-86A9-A628BD7D78E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a:extLst>
            <a:ext uri="{FF2B5EF4-FFF2-40B4-BE49-F238E27FC236}">
              <a16:creationId xmlns:a16="http://schemas.microsoft.com/office/drawing/2014/main" id="{80E009A3-1568-4D6E-9CBD-35BC07F2D21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a:extLst>
            <a:ext uri="{FF2B5EF4-FFF2-40B4-BE49-F238E27FC236}">
              <a16:creationId xmlns:a16="http://schemas.microsoft.com/office/drawing/2014/main" id="{E7B01E36-5FD3-41A7-AAA5-7C87E46CA63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a:extLst>
            <a:ext uri="{FF2B5EF4-FFF2-40B4-BE49-F238E27FC236}">
              <a16:creationId xmlns:a16="http://schemas.microsoft.com/office/drawing/2014/main" id="{238631E6-0801-43FA-8D64-0AAEB8A8BB5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a:extLst>
            <a:ext uri="{FF2B5EF4-FFF2-40B4-BE49-F238E27FC236}">
              <a16:creationId xmlns:a16="http://schemas.microsoft.com/office/drawing/2014/main" id="{24AD0F19-8A37-486D-89D0-1746390AF18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a:extLst>
            <a:ext uri="{FF2B5EF4-FFF2-40B4-BE49-F238E27FC236}">
              <a16:creationId xmlns:a16="http://schemas.microsoft.com/office/drawing/2014/main" id="{44A2F24F-AFE9-4DB4-91AA-6F7A71F229F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a:extLst>
            <a:ext uri="{FF2B5EF4-FFF2-40B4-BE49-F238E27FC236}">
              <a16:creationId xmlns:a16="http://schemas.microsoft.com/office/drawing/2014/main" id="{6C9C0C95-94F9-4141-A018-66E68CB5206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a:extLst>
            <a:ext uri="{FF2B5EF4-FFF2-40B4-BE49-F238E27FC236}">
              <a16:creationId xmlns:a16="http://schemas.microsoft.com/office/drawing/2014/main" id="{58A13C3A-8E3E-4158-AEF6-F204381FB0B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a:extLst>
            <a:ext uri="{FF2B5EF4-FFF2-40B4-BE49-F238E27FC236}">
              <a16:creationId xmlns:a16="http://schemas.microsoft.com/office/drawing/2014/main" id="{129314C0-C89F-4163-B366-98C9B6F64C3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1" name="直線コネクタ 200">
          <a:extLst>
            <a:ext uri="{FF2B5EF4-FFF2-40B4-BE49-F238E27FC236}">
              <a16:creationId xmlns:a16="http://schemas.microsoft.com/office/drawing/2014/main" id="{3F583DD9-0648-4394-9FE9-E65743EB324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2" name="テキスト ボックス 201">
          <a:extLst>
            <a:ext uri="{FF2B5EF4-FFF2-40B4-BE49-F238E27FC236}">
              <a16:creationId xmlns:a16="http://schemas.microsoft.com/office/drawing/2014/main" id="{5BC5F795-6039-40F0-B92B-DF98E0603B9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3" name="直線コネクタ 202">
          <a:extLst>
            <a:ext uri="{FF2B5EF4-FFF2-40B4-BE49-F238E27FC236}">
              <a16:creationId xmlns:a16="http://schemas.microsoft.com/office/drawing/2014/main" id="{9E07A3B9-70FF-436F-8DFA-FF1E5A381C7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4" name="テキスト ボックス 203">
          <a:extLst>
            <a:ext uri="{FF2B5EF4-FFF2-40B4-BE49-F238E27FC236}">
              <a16:creationId xmlns:a16="http://schemas.microsoft.com/office/drawing/2014/main" id="{ACEB16DC-EA93-4A89-9C41-41BCD7D9E5B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5" name="直線コネクタ 204">
          <a:extLst>
            <a:ext uri="{FF2B5EF4-FFF2-40B4-BE49-F238E27FC236}">
              <a16:creationId xmlns:a16="http://schemas.microsoft.com/office/drawing/2014/main" id="{C6BC7B4F-3FFD-4D28-BD39-3B65D0C736E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6" name="テキスト ボックス 205">
          <a:extLst>
            <a:ext uri="{FF2B5EF4-FFF2-40B4-BE49-F238E27FC236}">
              <a16:creationId xmlns:a16="http://schemas.microsoft.com/office/drawing/2014/main" id="{22CE20C9-C2F3-410F-958C-E56421E152B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7" name="直線コネクタ 206">
          <a:extLst>
            <a:ext uri="{FF2B5EF4-FFF2-40B4-BE49-F238E27FC236}">
              <a16:creationId xmlns:a16="http://schemas.microsoft.com/office/drawing/2014/main" id="{0BED88EE-70A9-4C96-AC84-937A3A643D3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8" name="テキスト ボックス 207">
          <a:extLst>
            <a:ext uri="{FF2B5EF4-FFF2-40B4-BE49-F238E27FC236}">
              <a16:creationId xmlns:a16="http://schemas.microsoft.com/office/drawing/2014/main" id="{67629DE0-1DFF-4665-AE33-C68B7A5F0EC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9" name="直線コネクタ 208">
          <a:extLst>
            <a:ext uri="{FF2B5EF4-FFF2-40B4-BE49-F238E27FC236}">
              <a16:creationId xmlns:a16="http://schemas.microsoft.com/office/drawing/2014/main" id="{519C2AC4-955B-4660-8408-EA6D40FF757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0" name="テキスト ボックス 209">
          <a:extLst>
            <a:ext uri="{FF2B5EF4-FFF2-40B4-BE49-F238E27FC236}">
              <a16:creationId xmlns:a16="http://schemas.microsoft.com/office/drawing/2014/main" id="{7420F89A-9E46-4377-B546-E38DA3BEC77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a:extLst>
            <a:ext uri="{FF2B5EF4-FFF2-40B4-BE49-F238E27FC236}">
              <a16:creationId xmlns:a16="http://schemas.microsoft.com/office/drawing/2014/main" id="{993218B8-C22B-46F1-8433-7B4BF06A58F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a:extLst>
            <a:ext uri="{FF2B5EF4-FFF2-40B4-BE49-F238E27FC236}">
              <a16:creationId xmlns:a16="http://schemas.microsoft.com/office/drawing/2014/main" id="{A3190EB7-8C69-453D-BB5E-1FF4E5D90A6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公営住宅】&#10;一人当たり面積グラフ枠">
          <a:extLst>
            <a:ext uri="{FF2B5EF4-FFF2-40B4-BE49-F238E27FC236}">
              <a16:creationId xmlns:a16="http://schemas.microsoft.com/office/drawing/2014/main" id="{F9E945E8-22F9-4192-A5A8-C11D20EF6B6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14" name="直線コネクタ 213">
          <a:extLst>
            <a:ext uri="{FF2B5EF4-FFF2-40B4-BE49-F238E27FC236}">
              <a16:creationId xmlns:a16="http://schemas.microsoft.com/office/drawing/2014/main" id="{62466203-6219-4276-93E3-F59940076199}"/>
            </a:ext>
          </a:extLst>
        </xdr:cNvPr>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15" name="【公営住宅】&#10;一人当たり面積最小値テキスト">
          <a:extLst>
            <a:ext uri="{FF2B5EF4-FFF2-40B4-BE49-F238E27FC236}">
              <a16:creationId xmlns:a16="http://schemas.microsoft.com/office/drawing/2014/main" id="{894139A2-DC67-4196-A161-1003B9DA5C2F}"/>
            </a:ext>
          </a:extLst>
        </xdr:cNvPr>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16" name="直線コネクタ 215">
          <a:extLst>
            <a:ext uri="{FF2B5EF4-FFF2-40B4-BE49-F238E27FC236}">
              <a16:creationId xmlns:a16="http://schemas.microsoft.com/office/drawing/2014/main" id="{92C82EA5-E9F8-4D0A-9F25-82CCD65D56E3}"/>
            </a:ext>
          </a:extLst>
        </xdr:cNvPr>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17" name="【公営住宅】&#10;一人当たり面積最大値テキスト">
          <a:extLst>
            <a:ext uri="{FF2B5EF4-FFF2-40B4-BE49-F238E27FC236}">
              <a16:creationId xmlns:a16="http://schemas.microsoft.com/office/drawing/2014/main" id="{007491F1-E6B5-4D86-9AA3-4DDC6AF9BDBD}"/>
            </a:ext>
          </a:extLst>
        </xdr:cNvPr>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18" name="直線コネクタ 217">
          <a:extLst>
            <a:ext uri="{FF2B5EF4-FFF2-40B4-BE49-F238E27FC236}">
              <a16:creationId xmlns:a16="http://schemas.microsoft.com/office/drawing/2014/main" id="{6B6047BC-2EC0-42D1-8532-F56CAD60FB80}"/>
            </a:ext>
          </a:extLst>
        </xdr:cNvPr>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219" name="【公営住宅】&#10;一人当たり面積平均値テキスト">
          <a:extLst>
            <a:ext uri="{FF2B5EF4-FFF2-40B4-BE49-F238E27FC236}">
              <a16:creationId xmlns:a16="http://schemas.microsoft.com/office/drawing/2014/main" id="{D0D772F8-99AC-45EC-A463-B2BFA3283D5D}"/>
            </a:ext>
          </a:extLst>
        </xdr:cNvPr>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220" name="フローチャート: 判断 219">
          <a:extLst>
            <a:ext uri="{FF2B5EF4-FFF2-40B4-BE49-F238E27FC236}">
              <a16:creationId xmlns:a16="http://schemas.microsoft.com/office/drawing/2014/main" id="{EC443253-00FF-4376-97F5-A34923C0BDE2}"/>
            </a:ext>
          </a:extLst>
        </xdr:cNvPr>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221" name="フローチャート: 判断 220">
          <a:extLst>
            <a:ext uri="{FF2B5EF4-FFF2-40B4-BE49-F238E27FC236}">
              <a16:creationId xmlns:a16="http://schemas.microsoft.com/office/drawing/2014/main" id="{48EBB8BF-76E3-4A7A-9231-53F08D2C4E9B}"/>
            </a:ext>
          </a:extLst>
        </xdr:cNvPr>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222" name="フローチャート: 判断 221">
          <a:extLst>
            <a:ext uri="{FF2B5EF4-FFF2-40B4-BE49-F238E27FC236}">
              <a16:creationId xmlns:a16="http://schemas.microsoft.com/office/drawing/2014/main" id="{C3624045-8DB9-45C8-9531-3EB2059D1E77}"/>
            </a:ext>
          </a:extLst>
        </xdr:cNvPr>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8E5753E6-2F82-4401-B459-026ED2D5582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EDBD3E71-A08E-4914-BDF5-847A9245C41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CA19F334-1C50-460E-8077-A38AF9663F7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47898BCE-7BBB-4625-B0AA-8DB7750AEB8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2A18ACBA-55AD-45C8-BDD7-BDFC801814E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103124</xdr:rowOff>
    </xdr:from>
    <xdr:to>
      <xdr:col>55</xdr:col>
      <xdr:colOff>50800</xdr:colOff>
      <xdr:row>85</xdr:row>
      <xdr:rowOff>33274</xdr:rowOff>
    </xdr:to>
    <xdr:sp macro="" textlink="">
      <xdr:nvSpPr>
        <xdr:cNvPr id="228" name="楕円 227">
          <a:extLst>
            <a:ext uri="{FF2B5EF4-FFF2-40B4-BE49-F238E27FC236}">
              <a16:creationId xmlns:a16="http://schemas.microsoft.com/office/drawing/2014/main" id="{0A5B3C40-5055-41BF-BF78-486A00F80CFB}"/>
            </a:ext>
          </a:extLst>
        </xdr:cNvPr>
        <xdr:cNvSpPr/>
      </xdr:nvSpPr>
      <xdr:spPr>
        <a:xfrm>
          <a:off x="10426700" y="145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126001</xdr:rowOff>
    </xdr:from>
    <xdr:ext cx="469744" cy="259045"/>
    <xdr:sp macro="" textlink="">
      <xdr:nvSpPr>
        <xdr:cNvPr id="229" name="【公営住宅】&#10;一人当たり面積該当値テキスト">
          <a:extLst>
            <a:ext uri="{FF2B5EF4-FFF2-40B4-BE49-F238E27FC236}">
              <a16:creationId xmlns:a16="http://schemas.microsoft.com/office/drawing/2014/main" id="{5B6A2E19-42B8-4689-B6D4-34D494A9D984}"/>
            </a:ext>
          </a:extLst>
        </xdr:cNvPr>
        <xdr:cNvSpPr txBox="1"/>
      </xdr:nvSpPr>
      <xdr:spPr>
        <a:xfrm>
          <a:off x="10515600" y="143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105790</xdr:rowOff>
    </xdr:from>
    <xdr:to>
      <xdr:col>50</xdr:col>
      <xdr:colOff>165100</xdr:colOff>
      <xdr:row>85</xdr:row>
      <xdr:rowOff>35940</xdr:rowOff>
    </xdr:to>
    <xdr:sp macro="" textlink="">
      <xdr:nvSpPr>
        <xdr:cNvPr id="230" name="楕円 229">
          <a:extLst>
            <a:ext uri="{FF2B5EF4-FFF2-40B4-BE49-F238E27FC236}">
              <a16:creationId xmlns:a16="http://schemas.microsoft.com/office/drawing/2014/main" id="{4DB6FAE5-5D4A-4BF9-883E-849564BA1311}"/>
            </a:ext>
          </a:extLst>
        </xdr:cNvPr>
        <xdr:cNvSpPr/>
      </xdr:nvSpPr>
      <xdr:spPr>
        <a:xfrm>
          <a:off x="9588500" y="145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153924</xdr:rowOff>
    </xdr:from>
    <xdr:to>
      <xdr:col>55</xdr:col>
      <xdr:colOff>0</xdr:colOff>
      <xdr:row>84</xdr:row>
      <xdr:rowOff>156590</xdr:rowOff>
    </xdr:to>
    <xdr:cxnSp macro="">
      <xdr:nvCxnSpPr>
        <xdr:cNvPr id="231" name="直線コネクタ 230">
          <a:extLst>
            <a:ext uri="{FF2B5EF4-FFF2-40B4-BE49-F238E27FC236}">
              <a16:creationId xmlns:a16="http://schemas.microsoft.com/office/drawing/2014/main" id="{FF9A1D87-227E-4C36-BB79-AEBE33F65FBB}"/>
            </a:ext>
          </a:extLst>
        </xdr:cNvPr>
        <xdr:cNvCxnSpPr/>
      </xdr:nvCxnSpPr>
      <xdr:spPr>
        <a:xfrm flipV="1">
          <a:off x="9639300" y="14555724"/>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109982</xdr:rowOff>
    </xdr:from>
    <xdr:to>
      <xdr:col>46</xdr:col>
      <xdr:colOff>38100</xdr:colOff>
      <xdr:row>85</xdr:row>
      <xdr:rowOff>40132</xdr:rowOff>
    </xdr:to>
    <xdr:sp macro="" textlink="">
      <xdr:nvSpPr>
        <xdr:cNvPr id="232" name="楕円 231">
          <a:extLst>
            <a:ext uri="{FF2B5EF4-FFF2-40B4-BE49-F238E27FC236}">
              <a16:creationId xmlns:a16="http://schemas.microsoft.com/office/drawing/2014/main" id="{36D6EFF9-5054-44E2-98C3-D8C7170B54B4}"/>
            </a:ext>
          </a:extLst>
        </xdr:cNvPr>
        <xdr:cNvSpPr/>
      </xdr:nvSpPr>
      <xdr:spPr>
        <a:xfrm>
          <a:off x="8699500" y="1451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156590</xdr:rowOff>
    </xdr:from>
    <xdr:to>
      <xdr:col>50</xdr:col>
      <xdr:colOff>114300</xdr:colOff>
      <xdr:row>84</xdr:row>
      <xdr:rowOff>160782</xdr:rowOff>
    </xdr:to>
    <xdr:cxnSp macro="">
      <xdr:nvCxnSpPr>
        <xdr:cNvPr id="233" name="直線コネクタ 232">
          <a:extLst>
            <a:ext uri="{FF2B5EF4-FFF2-40B4-BE49-F238E27FC236}">
              <a16:creationId xmlns:a16="http://schemas.microsoft.com/office/drawing/2014/main" id="{90353739-5117-4F35-8CCD-26AFE3F7F0E7}"/>
            </a:ext>
          </a:extLst>
        </xdr:cNvPr>
        <xdr:cNvCxnSpPr/>
      </xdr:nvCxnSpPr>
      <xdr:spPr>
        <a:xfrm flipV="1">
          <a:off x="8750300" y="14558390"/>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43324</xdr:rowOff>
    </xdr:from>
    <xdr:ext cx="469744" cy="259045"/>
    <xdr:sp macro="" textlink="">
      <xdr:nvSpPr>
        <xdr:cNvPr id="234" name="n_1aveValue【公営住宅】&#10;一人当たり面積">
          <a:extLst>
            <a:ext uri="{FF2B5EF4-FFF2-40B4-BE49-F238E27FC236}">
              <a16:creationId xmlns:a16="http://schemas.microsoft.com/office/drawing/2014/main" id="{1E2D7846-E391-4D44-9680-79919FED110A}"/>
            </a:ext>
          </a:extLst>
        </xdr:cNvPr>
        <xdr:cNvSpPr txBox="1"/>
      </xdr:nvSpPr>
      <xdr:spPr>
        <a:xfrm>
          <a:off x="93917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56787</xdr:rowOff>
    </xdr:from>
    <xdr:ext cx="469744" cy="259045"/>
    <xdr:sp macro="" textlink="">
      <xdr:nvSpPr>
        <xdr:cNvPr id="235" name="n_2aveValue【公営住宅】&#10;一人当たり面積">
          <a:extLst>
            <a:ext uri="{FF2B5EF4-FFF2-40B4-BE49-F238E27FC236}">
              <a16:creationId xmlns:a16="http://schemas.microsoft.com/office/drawing/2014/main" id="{DF56C6D7-8CAD-4281-8588-8BC4FEE89605}"/>
            </a:ext>
          </a:extLst>
        </xdr:cNvPr>
        <xdr:cNvSpPr txBox="1"/>
      </xdr:nvSpPr>
      <xdr:spPr>
        <a:xfrm>
          <a:off x="8515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27067</xdr:rowOff>
    </xdr:from>
    <xdr:ext cx="469744" cy="259045"/>
    <xdr:sp macro="" textlink="">
      <xdr:nvSpPr>
        <xdr:cNvPr id="236" name="n_1mainValue【公営住宅】&#10;一人当たり面積">
          <a:extLst>
            <a:ext uri="{FF2B5EF4-FFF2-40B4-BE49-F238E27FC236}">
              <a16:creationId xmlns:a16="http://schemas.microsoft.com/office/drawing/2014/main" id="{3CDFAA43-80A9-4A77-915F-EED6657C9483}"/>
            </a:ext>
          </a:extLst>
        </xdr:cNvPr>
        <xdr:cNvSpPr txBox="1"/>
      </xdr:nvSpPr>
      <xdr:spPr>
        <a:xfrm>
          <a:off x="9391727" y="1460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237" name="n_2mainValue【公営住宅】&#10;一人当たり面積">
          <a:extLst>
            <a:ext uri="{FF2B5EF4-FFF2-40B4-BE49-F238E27FC236}">
              <a16:creationId xmlns:a16="http://schemas.microsoft.com/office/drawing/2014/main" id="{3E247C2A-9414-43F4-BAEF-2C2E96F4DB3B}"/>
            </a:ext>
          </a:extLst>
        </xdr:cNvPr>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a:extLst>
            <a:ext uri="{FF2B5EF4-FFF2-40B4-BE49-F238E27FC236}">
              <a16:creationId xmlns:a16="http://schemas.microsoft.com/office/drawing/2014/main" id="{C52ACE8F-8572-4384-96A3-CCE0490D5D2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39" name="正方形/長方形 238">
          <a:extLst>
            <a:ext uri="{FF2B5EF4-FFF2-40B4-BE49-F238E27FC236}">
              <a16:creationId xmlns:a16="http://schemas.microsoft.com/office/drawing/2014/main" id="{E6FE7531-BA9E-42B4-98BA-2D569FFD3883}"/>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40" name="正方形/長方形 239">
          <a:extLst>
            <a:ext uri="{FF2B5EF4-FFF2-40B4-BE49-F238E27FC236}">
              <a16:creationId xmlns:a16="http://schemas.microsoft.com/office/drawing/2014/main" id="{5FCEE940-35C1-48FD-84D4-F4F7D10884B2}"/>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41" name="正方形/長方形 240">
          <a:extLst>
            <a:ext uri="{FF2B5EF4-FFF2-40B4-BE49-F238E27FC236}">
              <a16:creationId xmlns:a16="http://schemas.microsoft.com/office/drawing/2014/main" id="{7BD60B8C-E19C-4B2E-AE0B-7F0B2D8528EA}"/>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42" name="正方形/長方形 241">
          <a:extLst>
            <a:ext uri="{FF2B5EF4-FFF2-40B4-BE49-F238E27FC236}">
              <a16:creationId xmlns:a16="http://schemas.microsoft.com/office/drawing/2014/main" id="{C3EB0918-72A5-4F78-A49B-02D66D53A030}"/>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3" name="正方形/長方形 242">
          <a:extLst>
            <a:ext uri="{FF2B5EF4-FFF2-40B4-BE49-F238E27FC236}">
              <a16:creationId xmlns:a16="http://schemas.microsoft.com/office/drawing/2014/main" id="{8322068F-C294-4066-910E-BEEBF3B9FFA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4" name="正方形/長方形 243">
          <a:extLst>
            <a:ext uri="{FF2B5EF4-FFF2-40B4-BE49-F238E27FC236}">
              <a16:creationId xmlns:a16="http://schemas.microsoft.com/office/drawing/2014/main" id="{77E41A7E-5CF2-4ADF-9382-71A7E44573B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45" name="正方形/長方形 244">
          <a:extLst>
            <a:ext uri="{FF2B5EF4-FFF2-40B4-BE49-F238E27FC236}">
              <a16:creationId xmlns:a16="http://schemas.microsoft.com/office/drawing/2014/main" id="{F717AAB2-98BE-490E-88F0-37A722D92B0C}"/>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46" name="正方形/長方形 245">
          <a:extLst>
            <a:ext uri="{FF2B5EF4-FFF2-40B4-BE49-F238E27FC236}">
              <a16:creationId xmlns:a16="http://schemas.microsoft.com/office/drawing/2014/main" id="{A4E6618B-EF2D-4B02-A162-7FCA7694E132}"/>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47" name="正方形/長方形 246">
          <a:extLst>
            <a:ext uri="{FF2B5EF4-FFF2-40B4-BE49-F238E27FC236}">
              <a16:creationId xmlns:a16="http://schemas.microsoft.com/office/drawing/2014/main" id="{11D83B09-CC98-4161-B9EB-12B71D4E4446}"/>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48" name="正方形/長方形 247">
          <a:extLst>
            <a:ext uri="{FF2B5EF4-FFF2-40B4-BE49-F238E27FC236}">
              <a16:creationId xmlns:a16="http://schemas.microsoft.com/office/drawing/2014/main" id="{A9BCD310-4EA1-407A-8457-D2B5EB94FD96}"/>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9" name="正方形/長方形 248">
          <a:extLst>
            <a:ext uri="{FF2B5EF4-FFF2-40B4-BE49-F238E27FC236}">
              <a16:creationId xmlns:a16="http://schemas.microsoft.com/office/drawing/2014/main" id="{55C859CE-5FEB-4646-9DD0-C2BA903D89F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0" name="正方形/長方形 249">
          <a:extLst>
            <a:ext uri="{FF2B5EF4-FFF2-40B4-BE49-F238E27FC236}">
              <a16:creationId xmlns:a16="http://schemas.microsoft.com/office/drawing/2014/main" id="{B64ADF37-A6CB-43FD-A152-693D7092042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1" name="正方形/長方形 250">
          <a:extLst>
            <a:ext uri="{FF2B5EF4-FFF2-40B4-BE49-F238E27FC236}">
              <a16:creationId xmlns:a16="http://schemas.microsoft.com/office/drawing/2014/main" id="{59AE9197-8043-4967-9C50-87BF5848F11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2" name="正方形/長方形 251">
          <a:extLst>
            <a:ext uri="{FF2B5EF4-FFF2-40B4-BE49-F238E27FC236}">
              <a16:creationId xmlns:a16="http://schemas.microsoft.com/office/drawing/2014/main" id="{E1C7A989-40AA-47E3-A4A1-B7D5E95D442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3" name="正方形/長方形 252">
          <a:extLst>
            <a:ext uri="{FF2B5EF4-FFF2-40B4-BE49-F238E27FC236}">
              <a16:creationId xmlns:a16="http://schemas.microsoft.com/office/drawing/2014/main" id="{FBCB1BAD-D4ED-4050-B1C9-51DC59D1C35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4" name="正方形/長方形 253">
          <a:extLst>
            <a:ext uri="{FF2B5EF4-FFF2-40B4-BE49-F238E27FC236}">
              <a16:creationId xmlns:a16="http://schemas.microsoft.com/office/drawing/2014/main" id="{A662E56F-B9E1-4F8E-A7AA-6A1CB5A851F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5" name="正方形/長方形 254">
          <a:extLst>
            <a:ext uri="{FF2B5EF4-FFF2-40B4-BE49-F238E27FC236}">
              <a16:creationId xmlns:a16="http://schemas.microsoft.com/office/drawing/2014/main" id="{B4271F64-50BB-4E98-B15D-F0FA83B65A0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6" name="正方形/長方形 255">
          <a:extLst>
            <a:ext uri="{FF2B5EF4-FFF2-40B4-BE49-F238E27FC236}">
              <a16:creationId xmlns:a16="http://schemas.microsoft.com/office/drawing/2014/main" id="{6A950E7D-498F-4C06-BBF2-D4CD7B22867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7" name="正方形/長方形 256">
          <a:extLst>
            <a:ext uri="{FF2B5EF4-FFF2-40B4-BE49-F238E27FC236}">
              <a16:creationId xmlns:a16="http://schemas.microsoft.com/office/drawing/2014/main" id="{89AB50F0-5DEA-45FD-808A-791341297E2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8" name="テキスト ボックス 257">
          <a:extLst>
            <a:ext uri="{FF2B5EF4-FFF2-40B4-BE49-F238E27FC236}">
              <a16:creationId xmlns:a16="http://schemas.microsoft.com/office/drawing/2014/main" id="{AC183F29-0FBD-4192-9BC0-90115D0F62E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9" name="直線コネクタ 258">
          <a:extLst>
            <a:ext uri="{FF2B5EF4-FFF2-40B4-BE49-F238E27FC236}">
              <a16:creationId xmlns:a16="http://schemas.microsoft.com/office/drawing/2014/main" id="{FEA0A406-0C65-4965-B94D-3895E39D8DB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0" name="テキスト ボックス 259">
          <a:extLst>
            <a:ext uri="{FF2B5EF4-FFF2-40B4-BE49-F238E27FC236}">
              <a16:creationId xmlns:a16="http://schemas.microsoft.com/office/drawing/2014/main" id="{46D42869-86C6-45AF-9CB4-8103E365E0A8}"/>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1" name="直線コネクタ 260">
          <a:extLst>
            <a:ext uri="{FF2B5EF4-FFF2-40B4-BE49-F238E27FC236}">
              <a16:creationId xmlns:a16="http://schemas.microsoft.com/office/drawing/2014/main" id="{8D86642C-318C-4DB8-B7E5-19C3CBBB148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2" name="テキスト ボックス 261">
          <a:extLst>
            <a:ext uri="{FF2B5EF4-FFF2-40B4-BE49-F238E27FC236}">
              <a16:creationId xmlns:a16="http://schemas.microsoft.com/office/drawing/2014/main" id="{D69F0B26-D8A1-40F9-AA1F-B6B742E94B9A}"/>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3" name="直線コネクタ 262">
          <a:extLst>
            <a:ext uri="{FF2B5EF4-FFF2-40B4-BE49-F238E27FC236}">
              <a16:creationId xmlns:a16="http://schemas.microsoft.com/office/drawing/2014/main" id="{D36340BB-9847-429F-97FF-B01D76DD3E3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4" name="テキスト ボックス 263">
          <a:extLst>
            <a:ext uri="{FF2B5EF4-FFF2-40B4-BE49-F238E27FC236}">
              <a16:creationId xmlns:a16="http://schemas.microsoft.com/office/drawing/2014/main" id="{BEA9D422-B8B3-43A6-8201-18732428F1D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5" name="直線コネクタ 264">
          <a:extLst>
            <a:ext uri="{FF2B5EF4-FFF2-40B4-BE49-F238E27FC236}">
              <a16:creationId xmlns:a16="http://schemas.microsoft.com/office/drawing/2014/main" id="{7965AC75-7DAE-4C9A-8953-318BCE572DC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6" name="テキスト ボックス 265">
          <a:extLst>
            <a:ext uri="{FF2B5EF4-FFF2-40B4-BE49-F238E27FC236}">
              <a16:creationId xmlns:a16="http://schemas.microsoft.com/office/drawing/2014/main" id="{1EBA9EBA-9EB0-4803-A297-2E603033DB4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7" name="直線コネクタ 266">
          <a:extLst>
            <a:ext uri="{FF2B5EF4-FFF2-40B4-BE49-F238E27FC236}">
              <a16:creationId xmlns:a16="http://schemas.microsoft.com/office/drawing/2014/main" id="{4E19B9B2-86DC-4966-900A-689E2A8C107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8" name="テキスト ボックス 267">
          <a:extLst>
            <a:ext uri="{FF2B5EF4-FFF2-40B4-BE49-F238E27FC236}">
              <a16:creationId xmlns:a16="http://schemas.microsoft.com/office/drawing/2014/main" id="{4F1B974D-8540-4FB1-97AB-2B5EE451FD2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9" name="直線コネクタ 268">
          <a:extLst>
            <a:ext uri="{FF2B5EF4-FFF2-40B4-BE49-F238E27FC236}">
              <a16:creationId xmlns:a16="http://schemas.microsoft.com/office/drawing/2014/main" id="{EC1A59A2-1C20-42A3-B12F-A9163350E23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0" name="テキスト ボックス 269">
          <a:extLst>
            <a:ext uri="{FF2B5EF4-FFF2-40B4-BE49-F238E27FC236}">
              <a16:creationId xmlns:a16="http://schemas.microsoft.com/office/drawing/2014/main" id="{EC754006-4589-4311-A998-7491C5902A38}"/>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1" name="直線コネクタ 270">
          <a:extLst>
            <a:ext uri="{FF2B5EF4-FFF2-40B4-BE49-F238E27FC236}">
              <a16:creationId xmlns:a16="http://schemas.microsoft.com/office/drawing/2014/main" id="{09CF9B2A-042D-49AA-8FC2-91CB8DB7661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2" name="テキスト ボックス 271">
          <a:extLst>
            <a:ext uri="{FF2B5EF4-FFF2-40B4-BE49-F238E27FC236}">
              <a16:creationId xmlns:a16="http://schemas.microsoft.com/office/drawing/2014/main" id="{45304D35-4798-41A9-BBE3-F7932B9D906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3" name="【認定こども園・幼稚園・保育所】&#10;有形固定資産減価償却率グラフ枠">
          <a:extLst>
            <a:ext uri="{FF2B5EF4-FFF2-40B4-BE49-F238E27FC236}">
              <a16:creationId xmlns:a16="http://schemas.microsoft.com/office/drawing/2014/main" id="{99987863-7B1B-4820-870A-2022BC32666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274" name="直線コネクタ 273">
          <a:extLst>
            <a:ext uri="{FF2B5EF4-FFF2-40B4-BE49-F238E27FC236}">
              <a16:creationId xmlns:a16="http://schemas.microsoft.com/office/drawing/2014/main" id="{60485B7E-05D7-40C8-B8FA-118761BF1E28}"/>
            </a:ext>
          </a:extLst>
        </xdr:cNvPr>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275" name="【認定こども園・幼稚園・保育所】&#10;有形固定資産減価償却率最小値テキスト">
          <a:extLst>
            <a:ext uri="{FF2B5EF4-FFF2-40B4-BE49-F238E27FC236}">
              <a16:creationId xmlns:a16="http://schemas.microsoft.com/office/drawing/2014/main" id="{E9887875-A18B-4466-A011-1774DD6E69AC}"/>
            </a:ext>
          </a:extLst>
        </xdr:cNvPr>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276" name="直線コネクタ 275">
          <a:extLst>
            <a:ext uri="{FF2B5EF4-FFF2-40B4-BE49-F238E27FC236}">
              <a16:creationId xmlns:a16="http://schemas.microsoft.com/office/drawing/2014/main" id="{5B6C19EE-C8D7-44C0-B892-5E9D083AECDB}"/>
            </a:ext>
          </a:extLst>
        </xdr:cNvPr>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277" name="【認定こども園・幼稚園・保育所】&#10;有形固定資産減価償却率最大値テキスト">
          <a:extLst>
            <a:ext uri="{FF2B5EF4-FFF2-40B4-BE49-F238E27FC236}">
              <a16:creationId xmlns:a16="http://schemas.microsoft.com/office/drawing/2014/main" id="{7D986B01-62E0-48A5-8DF8-05C2A0B58E21}"/>
            </a:ext>
          </a:extLst>
        </xdr:cNvPr>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278" name="直線コネクタ 277">
          <a:extLst>
            <a:ext uri="{FF2B5EF4-FFF2-40B4-BE49-F238E27FC236}">
              <a16:creationId xmlns:a16="http://schemas.microsoft.com/office/drawing/2014/main" id="{EB29A820-1AA9-4B12-91CE-7FA7DD9CE6DB}"/>
            </a:ext>
          </a:extLst>
        </xdr:cNvPr>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57802</xdr:rowOff>
    </xdr:from>
    <xdr:ext cx="405111" cy="259045"/>
    <xdr:sp macro="" textlink="">
      <xdr:nvSpPr>
        <xdr:cNvPr id="279" name="【認定こども園・幼稚園・保育所】&#10;有形固定資産減価償却率平均値テキスト">
          <a:extLst>
            <a:ext uri="{FF2B5EF4-FFF2-40B4-BE49-F238E27FC236}">
              <a16:creationId xmlns:a16="http://schemas.microsoft.com/office/drawing/2014/main" id="{7F30C20B-191C-4C5E-89CD-DFECE211A77A}"/>
            </a:ext>
          </a:extLst>
        </xdr:cNvPr>
        <xdr:cNvSpPr txBox="1"/>
      </xdr:nvSpPr>
      <xdr:spPr>
        <a:xfrm>
          <a:off x="16357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280" name="フローチャート: 判断 279">
          <a:extLst>
            <a:ext uri="{FF2B5EF4-FFF2-40B4-BE49-F238E27FC236}">
              <a16:creationId xmlns:a16="http://schemas.microsoft.com/office/drawing/2014/main" id="{BFDAEE2B-6B50-4CEB-9CAB-9582105282E8}"/>
            </a:ext>
          </a:extLst>
        </xdr:cNvPr>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281" name="フローチャート: 判断 280">
          <a:extLst>
            <a:ext uri="{FF2B5EF4-FFF2-40B4-BE49-F238E27FC236}">
              <a16:creationId xmlns:a16="http://schemas.microsoft.com/office/drawing/2014/main" id="{353C0FB5-ACD0-4C1C-A4FC-0F18086E80A7}"/>
            </a:ext>
          </a:extLst>
        </xdr:cNvPr>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282" name="フローチャート: 判断 281">
          <a:extLst>
            <a:ext uri="{FF2B5EF4-FFF2-40B4-BE49-F238E27FC236}">
              <a16:creationId xmlns:a16="http://schemas.microsoft.com/office/drawing/2014/main" id="{DE87B91A-741B-45F2-BD0B-95CB8E7ED12D}"/>
            </a:ext>
          </a:extLst>
        </xdr:cNvPr>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4680546D-4B86-4E85-85E3-C1D1977E0A3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C1B72FE6-33F1-456B-A8E7-35D3DEB27CD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6D8BDB4D-A873-477F-8686-053C5C811C9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2A0BAB28-A734-4B3D-B8DA-88944AD8E03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076F6A6C-62A0-4CF7-9D82-90B6A95ECA9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46355</xdr:rowOff>
    </xdr:from>
    <xdr:to>
      <xdr:col>85</xdr:col>
      <xdr:colOff>177800</xdr:colOff>
      <xdr:row>39</xdr:row>
      <xdr:rowOff>147955</xdr:rowOff>
    </xdr:to>
    <xdr:sp macro="" textlink="">
      <xdr:nvSpPr>
        <xdr:cNvPr id="288" name="楕円 287">
          <a:extLst>
            <a:ext uri="{FF2B5EF4-FFF2-40B4-BE49-F238E27FC236}">
              <a16:creationId xmlns:a16="http://schemas.microsoft.com/office/drawing/2014/main" id="{7A8CEFC1-F8C1-4D6F-89B9-DA91182BCB3E}"/>
            </a:ext>
          </a:extLst>
        </xdr:cNvPr>
        <xdr:cNvSpPr/>
      </xdr:nvSpPr>
      <xdr:spPr>
        <a:xfrm>
          <a:off x="162687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24782</xdr:rowOff>
    </xdr:from>
    <xdr:ext cx="405111" cy="259045"/>
    <xdr:sp macro="" textlink="">
      <xdr:nvSpPr>
        <xdr:cNvPr id="289" name="【認定こども園・幼稚園・保育所】&#10;有形固定資産減価償却率該当値テキスト">
          <a:extLst>
            <a:ext uri="{FF2B5EF4-FFF2-40B4-BE49-F238E27FC236}">
              <a16:creationId xmlns:a16="http://schemas.microsoft.com/office/drawing/2014/main" id="{A66D35D9-488E-4826-8391-99C0ED433888}"/>
            </a:ext>
          </a:extLst>
        </xdr:cNvPr>
        <xdr:cNvSpPr txBox="1"/>
      </xdr:nvSpPr>
      <xdr:spPr>
        <a:xfrm>
          <a:off x="16357600"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36830</xdr:rowOff>
    </xdr:from>
    <xdr:to>
      <xdr:col>81</xdr:col>
      <xdr:colOff>101600</xdr:colOff>
      <xdr:row>39</xdr:row>
      <xdr:rowOff>138430</xdr:rowOff>
    </xdr:to>
    <xdr:sp macro="" textlink="">
      <xdr:nvSpPr>
        <xdr:cNvPr id="290" name="楕円 289">
          <a:extLst>
            <a:ext uri="{FF2B5EF4-FFF2-40B4-BE49-F238E27FC236}">
              <a16:creationId xmlns:a16="http://schemas.microsoft.com/office/drawing/2014/main" id="{F76B58D3-BBB4-4520-81F7-E907C97ECA20}"/>
            </a:ext>
          </a:extLst>
        </xdr:cNvPr>
        <xdr:cNvSpPr/>
      </xdr:nvSpPr>
      <xdr:spPr>
        <a:xfrm>
          <a:off x="1543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87630</xdr:rowOff>
    </xdr:from>
    <xdr:to>
      <xdr:col>85</xdr:col>
      <xdr:colOff>127000</xdr:colOff>
      <xdr:row>39</xdr:row>
      <xdr:rowOff>97155</xdr:rowOff>
    </xdr:to>
    <xdr:cxnSp macro="">
      <xdr:nvCxnSpPr>
        <xdr:cNvPr id="291" name="直線コネクタ 290">
          <a:extLst>
            <a:ext uri="{FF2B5EF4-FFF2-40B4-BE49-F238E27FC236}">
              <a16:creationId xmlns:a16="http://schemas.microsoft.com/office/drawing/2014/main" id="{F824F639-3B88-4622-B820-0A8CB90C95B6}"/>
            </a:ext>
          </a:extLst>
        </xdr:cNvPr>
        <xdr:cNvCxnSpPr/>
      </xdr:nvCxnSpPr>
      <xdr:spPr>
        <a:xfrm>
          <a:off x="15481300" y="677418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95885</xdr:rowOff>
    </xdr:from>
    <xdr:to>
      <xdr:col>76</xdr:col>
      <xdr:colOff>165100</xdr:colOff>
      <xdr:row>40</xdr:row>
      <xdr:rowOff>26035</xdr:rowOff>
    </xdr:to>
    <xdr:sp macro="" textlink="">
      <xdr:nvSpPr>
        <xdr:cNvPr id="292" name="楕円 291">
          <a:extLst>
            <a:ext uri="{FF2B5EF4-FFF2-40B4-BE49-F238E27FC236}">
              <a16:creationId xmlns:a16="http://schemas.microsoft.com/office/drawing/2014/main" id="{868FF6A0-58FC-4B99-B56E-456D98CED2BA}"/>
            </a:ext>
          </a:extLst>
        </xdr:cNvPr>
        <xdr:cNvSpPr/>
      </xdr:nvSpPr>
      <xdr:spPr>
        <a:xfrm>
          <a:off x="145415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87630</xdr:rowOff>
    </xdr:from>
    <xdr:to>
      <xdr:col>81</xdr:col>
      <xdr:colOff>50800</xdr:colOff>
      <xdr:row>39</xdr:row>
      <xdr:rowOff>146685</xdr:rowOff>
    </xdr:to>
    <xdr:cxnSp macro="">
      <xdr:nvCxnSpPr>
        <xdr:cNvPr id="293" name="直線コネクタ 292">
          <a:extLst>
            <a:ext uri="{FF2B5EF4-FFF2-40B4-BE49-F238E27FC236}">
              <a16:creationId xmlns:a16="http://schemas.microsoft.com/office/drawing/2014/main" id="{365CE15A-A2F6-4963-B982-E456AAD54923}"/>
            </a:ext>
          </a:extLst>
        </xdr:cNvPr>
        <xdr:cNvCxnSpPr/>
      </xdr:nvCxnSpPr>
      <xdr:spPr>
        <a:xfrm flipV="1">
          <a:off x="14592300" y="677418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139717</xdr:rowOff>
    </xdr:from>
    <xdr:ext cx="405111" cy="259045"/>
    <xdr:sp macro="" textlink="">
      <xdr:nvSpPr>
        <xdr:cNvPr id="294" name="n_1aveValue【認定こども園・幼稚園・保育所】&#10;有形固定資産減価償却率">
          <a:extLst>
            <a:ext uri="{FF2B5EF4-FFF2-40B4-BE49-F238E27FC236}">
              <a16:creationId xmlns:a16="http://schemas.microsoft.com/office/drawing/2014/main" id="{E5BA8A1B-838A-4995-A08F-68C847E4D215}"/>
            </a:ext>
          </a:extLst>
        </xdr:cNvPr>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295" name="n_2aveValue【認定こども園・幼稚園・保育所】&#10;有形固定資産減価償却率">
          <a:extLst>
            <a:ext uri="{FF2B5EF4-FFF2-40B4-BE49-F238E27FC236}">
              <a16:creationId xmlns:a16="http://schemas.microsoft.com/office/drawing/2014/main" id="{CE09FED1-80BE-44FB-B2E0-DD1DC92D7368}"/>
            </a:ext>
          </a:extLst>
        </xdr:cNvPr>
        <xdr:cNvSpPr txBox="1"/>
      </xdr:nvSpPr>
      <xdr:spPr>
        <a:xfrm>
          <a:off x="143897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129557</xdr:rowOff>
    </xdr:from>
    <xdr:ext cx="405111" cy="259045"/>
    <xdr:sp macro="" textlink="">
      <xdr:nvSpPr>
        <xdr:cNvPr id="296" name="n_1mainValue【認定こども園・幼稚園・保育所】&#10;有形固定資産減価償却率">
          <a:extLst>
            <a:ext uri="{FF2B5EF4-FFF2-40B4-BE49-F238E27FC236}">
              <a16:creationId xmlns:a16="http://schemas.microsoft.com/office/drawing/2014/main" id="{C604E786-D253-44CF-9350-0F102F638521}"/>
            </a:ext>
          </a:extLst>
        </xdr:cNvPr>
        <xdr:cNvSpPr txBox="1"/>
      </xdr:nvSpPr>
      <xdr:spPr>
        <a:xfrm>
          <a:off x="152660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17162</xdr:rowOff>
    </xdr:from>
    <xdr:ext cx="405111" cy="259045"/>
    <xdr:sp macro="" textlink="">
      <xdr:nvSpPr>
        <xdr:cNvPr id="297" name="n_2mainValue【認定こども園・幼稚園・保育所】&#10;有形固定資産減価償却率">
          <a:extLst>
            <a:ext uri="{FF2B5EF4-FFF2-40B4-BE49-F238E27FC236}">
              <a16:creationId xmlns:a16="http://schemas.microsoft.com/office/drawing/2014/main" id="{FBAD8F3B-96DF-4BDD-9725-423127A9D0A4}"/>
            </a:ext>
          </a:extLst>
        </xdr:cNvPr>
        <xdr:cNvSpPr txBox="1"/>
      </xdr:nvSpPr>
      <xdr:spPr>
        <a:xfrm>
          <a:off x="14389744"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a:extLst>
            <a:ext uri="{FF2B5EF4-FFF2-40B4-BE49-F238E27FC236}">
              <a16:creationId xmlns:a16="http://schemas.microsoft.com/office/drawing/2014/main" id="{A344302C-B410-48F8-AFB6-FC825D0F68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9" name="正方形/長方形 298">
          <a:extLst>
            <a:ext uri="{FF2B5EF4-FFF2-40B4-BE49-F238E27FC236}">
              <a16:creationId xmlns:a16="http://schemas.microsoft.com/office/drawing/2014/main" id="{8D7588E7-6A08-4129-8508-640702840AC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0" name="正方形/長方形 299">
          <a:extLst>
            <a:ext uri="{FF2B5EF4-FFF2-40B4-BE49-F238E27FC236}">
              <a16:creationId xmlns:a16="http://schemas.microsoft.com/office/drawing/2014/main" id="{FFCAE88E-7298-40A8-B3DA-DE361DF51E8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1" name="正方形/長方形 300">
          <a:extLst>
            <a:ext uri="{FF2B5EF4-FFF2-40B4-BE49-F238E27FC236}">
              <a16:creationId xmlns:a16="http://schemas.microsoft.com/office/drawing/2014/main" id="{8CA8FCF4-C35E-4307-9A73-B77F52046B9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2" name="正方形/長方形 301">
          <a:extLst>
            <a:ext uri="{FF2B5EF4-FFF2-40B4-BE49-F238E27FC236}">
              <a16:creationId xmlns:a16="http://schemas.microsoft.com/office/drawing/2014/main" id="{7D50ED8C-C504-4985-9476-85DC68775AC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3" name="正方形/長方形 302">
          <a:extLst>
            <a:ext uri="{FF2B5EF4-FFF2-40B4-BE49-F238E27FC236}">
              <a16:creationId xmlns:a16="http://schemas.microsoft.com/office/drawing/2014/main" id="{451EF0B8-945C-4FB4-A4BB-99729FAE338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4" name="正方形/長方形 303">
          <a:extLst>
            <a:ext uri="{FF2B5EF4-FFF2-40B4-BE49-F238E27FC236}">
              <a16:creationId xmlns:a16="http://schemas.microsoft.com/office/drawing/2014/main" id="{E883DBA8-2B68-4E2C-B55F-4772454A85C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5" name="正方形/長方形 304">
          <a:extLst>
            <a:ext uri="{FF2B5EF4-FFF2-40B4-BE49-F238E27FC236}">
              <a16:creationId xmlns:a16="http://schemas.microsoft.com/office/drawing/2014/main" id="{A48AD11F-6827-4D51-8F1C-2567FEB417B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6" name="テキスト ボックス 305">
          <a:extLst>
            <a:ext uri="{FF2B5EF4-FFF2-40B4-BE49-F238E27FC236}">
              <a16:creationId xmlns:a16="http://schemas.microsoft.com/office/drawing/2014/main" id="{84962949-6016-413A-96B0-68664191A24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7" name="直線コネクタ 306">
          <a:extLst>
            <a:ext uri="{FF2B5EF4-FFF2-40B4-BE49-F238E27FC236}">
              <a16:creationId xmlns:a16="http://schemas.microsoft.com/office/drawing/2014/main" id="{3B943E1C-9F85-4C61-9F1B-85A638C6449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8" name="直線コネクタ 307">
          <a:extLst>
            <a:ext uri="{FF2B5EF4-FFF2-40B4-BE49-F238E27FC236}">
              <a16:creationId xmlns:a16="http://schemas.microsoft.com/office/drawing/2014/main" id="{A6718763-83B7-4E4A-85E3-7F4E698DB0D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09" name="テキスト ボックス 308">
          <a:extLst>
            <a:ext uri="{FF2B5EF4-FFF2-40B4-BE49-F238E27FC236}">
              <a16:creationId xmlns:a16="http://schemas.microsoft.com/office/drawing/2014/main" id="{62614F7C-7AEF-4E06-AA59-1E9977851A4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0" name="直線コネクタ 309">
          <a:extLst>
            <a:ext uri="{FF2B5EF4-FFF2-40B4-BE49-F238E27FC236}">
              <a16:creationId xmlns:a16="http://schemas.microsoft.com/office/drawing/2014/main" id="{A2DD2474-B835-498B-ADEA-63B9BF63D09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11" name="テキスト ボックス 310">
          <a:extLst>
            <a:ext uri="{FF2B5EF4-FFF2-40B4-BE49-F238E27FC236}">
              <a16:creationId xmlns:a16="http://schemas.microsoft.com/office/drawing/2014/main" id="{F706AFDD-5863-4DB2-8DB9-B25D364F146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2" name="直線コネクタ 311">
          <a:extLst>
            <a:ext uri="{FF2B5EF4-FFF2-40B4-BE49-F238E27FC236}">
              <a16:creationId xmlns:a16="http://schemas.microsoft.com/office/drawing/2014/main" id="{D7B17D11-9F2E-4D8A-9D7E-CA29ED49C51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13" name="テキスト ボックス 312">
          <a:extLst>
            <a:ext uri="{FF2B5EF4-FFF2-40B4-BE49-F238E27FC236}">
              <a16:creationId xmlns:a16="http://schemas.microsoft.com/office/drawing/2014/main" id="{F17AB8FD-3191-441E-A86E-4425EC61555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4" name="直線コネクタ 313">
          <a:extLst>
            <a:ext uri="{FF2B5EF4-FFF2-40B4-BE49-F238E27FC236}">
              <a16:creationId xmlns:a16="http://schemas.microsoft.com/office/drawing/2014/main" id="{DEEB2DFA-7224-474B-A569-713C4231AE4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15" name="テキスト ボックス 314">
          <a:extLst>
            <a:ext uri="{FF2B5EF4-FFF2-40B4-BE49-F238E27FC236}">
              <a16:creationId xmlns:a16="http://schemas.microsoft.com/office/drawing/2014/main" id="{6D9E87CF-E162-47E7-827A-3C019F96634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6" name="直線コネクタ 315">
          <a:extLst>
            <a:ext uri="{FF2B5EF4-FFF2-40B4-BE49-F238E27FC236}">
              <a16:creationId xmlns:a16="http://schemas.microsoft.com/office/drawing/2014/main" id="{9C41B935-C89C-44FB-8454-C35F53687F2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7" name="テキスト ボックス 316">
          <a:extLst>
            <a:ext uri="{FF2B5EF4-FFF2-40B4-BE49-F238E27FC236}">
              <a16:creationId xmlns:a16="http://schemas.microsoft.com/office/drawing/2014/main" id="{0A705A97-E9B3-432D-BB92-78C8185C698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8" name="【認定こども園・幼稚園・保育所】&#10;一人当たり面積グラフ枠">
          <a:extLst>
            <a:ext uri="{FF2B5EF4-FFF2-40B4-BE49-F238E27FC236}">
              <a16:creationId xmlns:a16="http://schemas.microsoft.com/office/drawing/2014/main" id="{40D71674-CDCB-4EE4-9202-C8662262D24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19" name="直線コネクタ 318">
          <a:extLst>
            <a:ext uri="{FF2B5EF4-FFF2-40B4-BE49-F238E27FC236}">
              <a16:creationId xmlns:a16="http://schemas.microsoft.com/office/drawing/2014/main" id="{30E7F321-E713-4371-B240-C59AEB0DBB15}"/>
            </a:ext>
          </a:extLst>
        </xdr:cNvPr>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20" name="【認定こども園・幼稚園・保育所】&#10;一人当たり面積最小値テキスト">
          <a:extLst>
            <a:ext uri="{FF2B5EF4-FFF2-40B4-BE49-F238E27FC236}">
              <a16:creationId xmlns:a16="http://schemas.microsoft.com/office/drawing/2014/main" id="{F234A14E-F7E6-40B1-8016-F5B71D2BEBFB}"/>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21" name="直線コネクタ 320">
          <a:extLst>
            <a:ext uri="{FF2B5EF4-FFF2-40B4-BE49-F238E27FC236}">
              <a16:creationId xmlns:a16="http://schemas.microsoft.com/office/drawing/2014/main" id="{FFDF1276-AF64-44F4-8CAC-667E9E411482}"/>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322" name="【認定こども園・幼稚園・保育所】&#10;一人当たり面積最大値テキスト">
          <a:extLst>
            <a:ext uri="{FF2B5EF4-FFF2-40B4-BE49-F238E27FC236}">
              <a16:creationId xmlns:a16="http://schemas.microsoft.com/office/drawing/2014/main" id="{595F6542-2A82-4E7F-B23F-0CB1EFF2B7EB}"/>
            </a:ext>
          </a:extLst>
        </xdr:cNvPr>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323" name="直線コネクタ 322">
          <a:extLst>
            <a:ext uri="{FF2B5EF4-FFF2-40B4-BE49-F238E27FC236}">
              <a16:creationId xmlns:a16="http://schemas.microsoft.com/office/drawing/2014/main" id="{7CB21C44-F33A-480C-B7E0-5BAE48EA333D}"/>
            </a:ext>
          </a:extLst>
        </xdr:cNvPr>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20845</xdr:rowOff>
    </xdr:from>
    <xdr:ext cx="469744" cy="259045"/>
    <xdr:sp macro="" textlink="">
      <xdr:nvSpPr>
        <xdr:cNvPr id="324" name="【認定こども園・幼稚園・保育所】&#10;一人当たり面積平均値テキスト">
          <a:extLst>
            <a:ext uri="{FF2B5EF4-FFF2-40B4-BE49-F238E27FC236}">
              <a16:creationId xmlns:a16="http://schemas.microsoft.com/office/drawing/2014/main" id="{4AD5BCCC-2B9E-4AEB-8C36-752666217D89}"/>
            </a:ext>
          </a:extLst>
        </xdr:cNvPr>
        <xdr:cNvSpPr txBox="1"/>
      </xdr:nvSpPr>
      <xdr:spPr>
        <a:xfrm>
          <a:off x="22199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325" name="フローチャート: 判断 324">
          <a:extLst>
            <a:ext uri="{FF2B5EF4-FFF2-40B4-BE49-F238E27FC236}">
              <a16:creationId xmlns:a16="http://schemas.microsoft.com/office/drawing/2014/main" id="{71FBBE66-77C9-4CBA-A4DD-A70C44747A29}"/>
            </a:ext>
          </a:extLst>
        </xdr:cNvPr>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326" name="フローチャート: 判断 325">
          <a:extLst>
            <a:ext uri="{FF2B5EF4-FFF2-40B4-BE49-F238E27FC236}">
              <a16:creationId xmlns:a16="http://schemas.microsoft.com/office/drawing/2014/main" id="{085B7D8D-6A79-4550-93E9-36E0D8ECF28B}"/>
            </a:ext>
          </a:extLst>
        </xdr:cNvPr>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327" name="フローチャート: 判断 326">
          <a:extLst>
            <a:ext uri="{FF2B5EF4-FFF2-40B4-BE49-F238E27FC236}">
              <a16:creationId xmlns:a16="http://schemas.microsoft.com/office/drawing/2014/main" id="{B2B413DB-0701-4CE9-851C-E492A769EACD}"/>
            </a:ext>
          </a:extLst>
        </xdr:cNvPr>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F6CCD932-8056-42A1-9232-80F3360BE88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4FA3B6A9-BAC1-4AAB-9FD2-5AEABBD06C5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4250E1A1-85C9-4425-9F39-494DEBDB078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4E9BB524-867B-4980-9C68-3F265855E3B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4215C235-9E78-4BC5-AE67-76E1E905F85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112268</xdr:rowOff>
    </xdr:from>
    <xdr:to>
      <xdr:col>116</xdr:col>
      <xdr:colOff>114300</xdr:colOff>
      <xdr:row>39</xdr:row>
      <xdr:rowOff>42418</xdr:rowOff>
    </xdr:to>
    <xdr:sp macro="" textlink="">
      <xdr:nvSpPr>
        <xdr:cNvPr id="333" name="楕円 332">
          <a:extLst>
            <a:ext uri="{FF2B5EF4-FFF2-40B4-BE49-F238E27FC236}">
              <a16:creationId xmlns:a16="http://schemas.microsoft.com/office/drawing/2014/main" id="{BC660BCE-09A1-4615-BAE2-1C9B5BE66F84}"/>
            </a:ext>
          </a:extLst>
        </xdr:cNvPr>
        <xdr:cNvSpPr/>
      </xdr:nvSpPr>
      <xdr:spPr>
        <a:xfrm>
          <a:off x="221107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90695</xdr:rowOff>
    </xdr:from>
    <xdr:ext cx="469744" cy="259045"/>
    <xdr:sp macro="" textlink="">
      <xdr:nvSpPr>
        <xdr:cNvPr id="334" name="【認定こども園・幼稚園・保育所】&#10;一人当たり面積該当値テキスト">
          <a:extLst>
            <a:ext uri="{FF2B5EF4-FFF2-40B4-BE49-F238E27FC236}">
              <a16:creationId xmlns:a16="http://schemas.microsoft.com/office/drawing/2014/main" id="{47390B34-A28A-4416-B574-08A86FCA918D}"/>
            </a:ext>
          </a:extLst>
        </xdr:cNvPr>
        <xdr:cNvSpPr txBox="1"/>
      </xdr:nvSpPr>
      <xdr:spPr>
        <a:xfrm>
          <a:off x="22199600" y="660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132842</xdr:rowOff>
    </xdr:from>
    <xdr:to>
      <xdr:col>112</xdr:col>
      <xdr:colOff>38100</xdr:colOff>
      <xdr:row>39</xdr:row>
      <xdr:rowOff>62992</xdr:rowOff>
    </xdr:to>
    <xdr:sp macro="" textlink="">
      <xdr:nvSpPr>
        <xdr:cNvPr id="335" name="楕円 334">
          <a:extLst>
            <a:ext uri="{FF2B5EF4-FFF2-40B4-BE49-F238E27FC236}">
              <a16:creationId xmlns:a16="http://schemas.microsoft.com/office/drawing/2014/main" id="{30CCB434-D409-441F-8AE9-8015C52F3F9F}"/>
            </a:ext>
          </a:extLst>
        </xdr:cNvPr>
        <xdr:cNvSpPr/>
      </xdr:nvSpPr>
      <xdr:spPr>
        <a:xfrm>
          <a:off x="21272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163068</xdr:rowOff>
    </xdr:from>
    <xdr:to>
      <xdr:col>116</xdr:col>
      <xdr:colOff>63500</xdr:colOff>
      <xdr:row>39</xdr:row>
      <xdr:rowOff>12192</xdr:rowOff>
    </xdr:to>
    <xdr:cxnSp macro="">
      <xdr:nvCxnSpPr>
        <xdr:cNvPr id="336" name="直線コネクタ 335">
          <a:extLst>
            <a:ext uri="{FF2B5EF4-FFF2-40B4-BE49-F238E27FC236}">
              <a16:creationId xmlns:a16="http://schemas.microsoft.com/office/drawing/2014/main" id="{F6E164CF-F891-4A3C-A187-C4EEBBD79C90}"/>
            </a:ext>
          </a:extLst>
        </xdr:cNvPr>
        <xdr:cNvCxnSpPr/>
      </xdr:nvCxnSpPr>
      <xdr:spPr>
        <a:xfrm flipV="1">
          <a:off x="21323300" y="667816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9398</xdr:rowOff>
    </xdr:from>
    <xdr:to>
      <xdr:col>107</xdr:col>
      <xdr:colOff>101600</xdr:colOff>
      <xdr:row>39</xdr:row>
      <xdr:rowOff>110998</xdr:rowOff>
    </xdr:to>
    <xdr:sp macro="" textlink="">
      <xdr:nvSpPr>
        <xdr:cNvPr id="337" name="楕円 336">
          <a:extLst>
            <a:ext uri="{FF2B5EF4-FFF2-40B4-BE49-F238E27FC236}">
              <a16:creationId xmlns:a16="http://schemas.microsoft.com/office/drawing/2014/main" id="{3DA29D2C-F0EE-4655-A426-0F588E6269CE}"/>
            </a:ext>
          </a:extLst>
        </xdr:cNvPr>
        <xdr:cNvSpPr/>
      </xdr:nvSpPr>
      <xdr:spPr>
        <a:xfrm>
          <a:off x="20383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12192</xdr:rowOff>
    </xdr:from>
    <xdr:to>
      <xdr:col>111</xdr:col>
      <xdr:colOff>177800</xdr:colOff>
      <xdr:row>39</xdr:row>
      <xdr:rowOff>60198</xdr:rowOff>
    </xdr:to>
    <xdr:cxnSp macro="">
      <xdr:nvCxnSpPr>
        <xdr:cNvPr id="338" name="直線コネクタ 337">
          <a:extLst>
            <a:ext uri="{FF2B5EF4-FFF2-40B4-BE49-F238E27FC236}">
              <a16:creationId xmlns:a16="http://schemas.microsoft.com/office/drawing/2014/main" id="{97217CD0-8DE5-4B8E-9AF6-9EBB786693B6}"/>
            </a:ext>
          </a:extLst>
        </xdr:cNvPr>
        <xdr:cNvCxnSpPr/>
      </xdr:nvCxnSpPr>
      <xdr:spPr>
        <a:xfrm flipV="1">
          <a:off x="20434300" y="669874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168673</xdr:rowOff>
    </xdr:from>
    <xdr:ext cx="469744" cy="259045"/>
    <xdr:sp macro="" textlink="">
      <xdr:nvSpPr>
        <xdr:cNvPr id="339" name="n_1aveValue【認定こども園・幼稚園・保育所】&#10;一人当たり面積">
          <a:extLst>
            <a:ext uri="{FF2B5EF4-FFF2-40B4-BE49-F238E27FC236}">
              <a16:creationId xmlns:a16="http://schemas.microsoft.com/office/drawing/2014/main" id="{B177F86B-F399-463F-BA6B-326C059757A2}"/>
            </a:ext>
          </a:extLst>
        </xdr:cNvPr>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340" name="n_2aveValue【認定こども園・幼稚園・保育所】&#10;一人当たり面積">
          <a:extLst>
            <a:ext uri="{FF2B5EF4-FFF2-40B4-BE49-F238E27FC236}">
              <a16:creationId xmlns:a16="http://schemas.microsoft.com/office/drawing/2014/main" id="{BD9BD079-4A99-4AA5-A0B1-893886548820}"/>
            </a:ext>
          </a:extLst>
        </xdr:cNvPr>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54119</xdr:rowOff>
    </xdr:from>
    <xdr:ext cx="469744" cy="259045"/>
    <xdr:sp macro="" textlink="">
      <xdr:nvSpPr>
        <xdr:cNvPr id="341" name="n_1mainValue【認定こども園・幼稚園・保育所】&#10;一人当たり面積">
          <a:extLst>
            <a:ext uri="{FF2B5EF4-FFF2-40B4-BE49-F238E27FC236}">
              <a16:creationId xmlns:a16="http://schemas.microsoft.com/office/drawing/2014/main" id="{68D7DAC0-CFB7-41AA-8D3D-414259A8BAE2}"/>
            </a:ext>
          </a:extLst>
        </xdr:cNvPr>
        <xdr:cNvSpPr txBox="1"/>
      </xdr:nvSpPr>
      <xdr:spPr>
        <a:xfrm>
          <a:off x="21075727" y="67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102125</xdr:rowOff>
    </xdr:from>
    <xdr:ext cx="469744" cy="259045"/>
    <xdr:sp macro="" textlink="">
      <xdr:nvSpPr>
        <xdr:cNvPr id="342" name="n_2mainValue【認定こども園・幼稚園・保育所】&#10;一人当たり面積">
          <a:extLst>
            <a:ext uri="{FF2B5EF4-FFF2-40B4-BE49-F238E27FC236}">
              <a16:creationId xmlns:a16="http://schemas.microsoft.com/office/drawing/2014/main" id="{A6794BEF-2B8A-433B-BB00-F63EF49FE988}"/>
            </a:ext>
          </a:extLst>
        </xdr:cNvPr>
        <xdr:cNvSpPr txBox="1"/>
      </xdr:nvSpPr>
      <xdr:spPr>
        <a:xfrm>
          <a:off x="201994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3" name="正方形/長方形 342">
          <a:extLst>
            <a:ext uri="{FF2B5EF4-FFF2-40B4-BE49-F238E27FC236}">
              <a16:creationId xmlns:a16="http://schemas.microsoft.com/office/drawing/2014/main" id="{50B677AB-26FC-4FE1-B6C9-45800FB6739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4" name="正方形/長方形 343">
          <a:extLst>
            <a:ext uri="{FF2B5EF4-FFF2-40B4-BE49-F238E27FC236}">
              <a16:creationId xmlns:a16="http://schemas.microsoft.com/office/drawing/2014/main" id="{0A666CA7-651B-4777-9ED7-B0C3B9F4579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5" name="正方形/長方形 344">
          <a:extLst>
            <a:ext uri="{FF2B5EF4-FFF2-40B4-BE49-F238E27FC236}">
              <a16:creationId xmlns:a16="http://schemas.microsoft.com/office/drawing/2014/main" id="{1F92F6FC-06F1-4905-971D-275C16B2914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6" name="正方形/長方形 345">
          <a:extLst>
            <a:ext uri="{FF2B5EF4-FFF2-40B4-BE49-F238E27FC236}">
              <a16:creationId xmlns:a16="http://schemas.microsoft.com/office/drawing/2014/main" id="{F91E1374-19E5-4CED-8FFF-0A63D5D739B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7" name="正方形/長方形 346">
          <a:extLst>
            <a:ext uri="{FF2B5EF4-FFF2-40B4-BE49-F238E27FC236}">
              <a16:creationId xmlns:a16="http://schemas.microsoft.com/office/drawing/2014/main" id="{1E23C1DE-BBFB-4ABE-B6E4-59C0F56FA2B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8" name="正方形/長方形 347">
          <a:extLst>
            <a:ext uri="{FF2B5EF4-FFF2-40B4-BE49-F238E27FC236}">
              <a16:creationId xmlns:a16="http://schemas.microsoft.com/office/drawing/2014/main" id="{5DD39868-186C-4403-9A7A-5081A36D7D3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9" name="正方形/長方形 348">
          <a:extLst>
            <a:ext uri="{FF2B5EF4-FFF2-40B4-BE49-F238E27FC236}">
              <a16:creationId xmlns:a16="http://schemas.microsoft.com/office/drawing/2014/main" id="{D11905ED-DB47-47E4-BB73-A0A8E57A1A9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0" name="正方形/長方形 349">
          <a:extLst>
            <a:ext uri="{FF2B5EF4-FFF2-40B4-BE49-F238E27FC236}">
              <a16:creationId xmlns:a16="http://schemas.microsoft.com/office/drawing/2014/main" id="{7560646B-18B7-4057-BF29-37E983990FD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1" name="テキスト ボックス 350">
          <a:extLst>
            <a:ext uri="{FF2B5EF4-FFF2-40B4-BE49-F238E27FC236}">
              <a16:creationId xmlns:a16="http://schemas.microsoft.com/office/drawing/2014/main" id="{5727F4EB-9D5C-4B1C-9529-6FCAD19B066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2" name="直線コネクタ 351">
          <a:extLst>
            <a:ext uri="{FF2B5EF4-FFF2-40B4-BE49-F238E27FC236}">
              <a16:creationId xmlns:a16="http://schemas.microsoft.com/office/drawing/2014/main" id="{D1DB542F-5D4D-4595-BBC5-45DF18935ED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53" name="直線コネクタ 352">
          <a:extLst>
            <a:ext uri="{FF2B5EF4-FFF2-40B4-BE49-F238E27FC236}">
              <a16:creationId xmlns:a16="http://schemas.microsoft.com/office/drawing/2014/main" id="{B603F88A-D40C-4BCC-BDBA-E1790F7F0F0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54" name="テキスト ボックス 353">
          <a:extLst>
            <a:ext uri="{FF2B5EF4-FFF2-40B4-BE49-F238E27FC236}">
              <a16:creationId xmlns:a16="http://schemas.microsoft.com/office/drawing/2014/main" id="{6A105AD2-57A3-4993-938A-82E403097B2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5" name="直線コネクタ 354">
          <a:extLst>
            <a:ext uri="{FF2B5EF4-FFF2-40B4-BE49-F238E27FC236}">
              <a16:creationId xmlns:a16="http://schemas.microsoft.com/office/drawing/2014/main" id="{894A75F4-EAD2-43BD-89B4-DFDA4E55145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6" name="テキスト ボックス 355">
          <a:extLst>
            <a:ext uri="{FF2B5EF4-FFF2-40B4-BE49-F238E27FC236}">
              <a16:creationId xmlns:a16="http://schemas.microsoft.com/office/drawing/2014/main" id="{B07CD709-BB29-47A7-809F-FBB111A66A4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7" name="直線コネクタ 356">
          <a:extLst>
            <a:ext uri="{FF2B5EF4-FFF2-40B4-BE49-F238E27FC236}">
              <a16:creationId xmlns:a16="http://schemas.microsoft.com/office/drawing/2014/main" id="{86181FF8-AF05-42F9-88B4-6AF0B3CB851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8" name="テキスト ボックス 357">
          <a:extLst>
            <a:ext uri="{FF2B5EF4-FFF2-40B4-BE49-F238E27FC236}">
              <a16:creationId xmlns:a16="http://schemas.microsoft.com/office/drawing/2014/main" id="{A7412981-B4F5-47CF-805A-4EBE922B03E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9" name="直線コネクタ 358">
          <a:extLst>
            <a:ext uri="{FF2B5EF4-FFF2-40B4-BE49-F238E27FC236}">
              <a16:creationId xmlns:a16="http://schemas.microsoft.com/office/drawing/2014/main" id="{139EA01D-30AB-4B67-8EFA-D04F80A3497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0" name="テキスト ボックス 359">
          <a:extLst>
            <a:ext uri="{FF2B5EF4-FFF2-40B4-BE49-F238E27FC236}">
              <a16:creationId xmlns:a16="http://schemas.microsoft.com/office/drawing/2014/main" id="{AADF8C46-19B7-4568-B502-B0F1DB5E951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1" name="直線コネクタ 360">
          <a:extLst>
            <a:ext uri="{FF2B5EF4-FFF2-40B4-BE49-F238E27FC236}">
              <a16:creationId xmlns:a16="http://schemas.microsoft.com/office/drawing/2014/main" id="{F54CF9A7-12AF-46FE-8600-ECFCB8D631F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2" name="テキスト ボックス 361">
          <a:extLst>
            <a:ext uri="{FF2B5EF4-FFF2-40B4-BE49-F238E27FC236}">
              <a16:creationId xmlns:a16="http://schemas.microsoft.com/office/drawing/2014/main" id="{311921C9-551B-4C02-A8DF-DF6A4CFF48F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3" name="直線コネクタ 362">
          <a:extLst>
            <a:ext uri="{FF2B5EF4-FFF2-40B4-BE49-F238E27FC236}">
              <a16:creationId xmlns:a16="http://schemas.microsoft.com/office/drawing/2014/main" id="{CD104E2C-B2F3-433C-9734-2D93C54A998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64" name="テキスト ボックス 363">
          <a:extLst>
            <a:ext uri="{FF2B5EF4-FFF2-40B4-BE49-F238E27FC236}">
              <a16:creationId xmlns:a16="http://schemas.microsoft.com/office/drawing/2014/main" id="{8096F404-7E47-4A06-943B-3F6279EF116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5" name="直線コネクタ 364">
          <a:extLst>
            <a:ext uri="{FF2B5EF4-FFF2-40B4-BE49-F238E27FC236}">
              <a16:creationId xmlns:a16="http://schemas.microsoft.com/office/drawing/2014/main" id="{224E9E7A-5518-43AA-A4CC-A87E3F2B0BF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6" name="テキスト ボックス 365">
          <a:extLst>
            <a:ext uri="{FF2B5EF4-FFF2-40B4-BE49-F238E27FC236}">
              <a16:creationId xmlns:a16="http://schemas.microsoft.com/office/drawing/2014/main" id="{A68E8C07-A39C-4D0B-AF03-D99F0C90038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7" name="【学校施設】&#10;有形固定資産減価償却率グラフ枠">
          <a:extLst>
            <a:ext uri="{FF2B5EF4-FFF2-40B4-BE49-F238E27FC236}">
              <a16:creationId xmlns:a16="http://schemas.microsoft.com/office/drawing/2014/main" id="{77A1E1FF-F83C-4765-8BE5-4FE8C1F5318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368" name="直線コネクタ 367">
          <a:extLst>
            <a:ext uri="{FF2B5EF4-FFF2-40B4-BE49-F238E27FC236}">
              <a16:creationId xmlns:a16="http://schemas.microsoft.com/office/drawing/2014/main" id="{B61A8792-181B-44A3-9AAF-0097650EF8A3}"/>
            </a:ext>
          </a:extLst>
        </xdr:cNvPr>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369" name="【学校施設】&#10;有形固定資産減価償却率最小値テキスト">
          <a:extLst>
            <a:ext uri="{FF2B5EF4-FFF2-40B4-BE49-F238E27FC236}">
              <a16:creationId xmlns:a16="http://schemas.microsoft.com/office/drawing/2014/main" id="{6D54B352-93A9-4C6F-9F0A-DF0FEB037751}"/>
            </a:ext>
          </a:extLst>
        </xdr:cNvPr>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370" name="直線コネクタ 369">
          <a:extLst>
            <a:ext uri="{FF2B5EF4-FFF2-40B4-BE49-F238E27FC236}">
              <a16:creationId xmlns:a16="http://schemas.microsoft.com/office/drawing/2014/main" id="{74EA84D5-328C-47CB-8D87-6208E9DDA9A7}"/>
            </a:ext>
          </a:extLst>
        </xdr:cNvPr>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371" name="【学校施設】&#10;有形固定資産減価償却率最大値テキスト">
          <a:extLst>
            <a:ext uri="{FF2B5EF4-FFF2-40B4-BE49-F238E27FC236}">
              <a16:creationId xmlns:a16="http://schemas.microsoft.com/office/drawing/2014/main" id="{7B8F00E0-83FA-4865-BE61-F515E6918BFE}"/>
            </a:ext>
          </a:extLst>
        </xdr:cNvPr>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372" name="直線コネクタ 371">
          <a:extLst>
            <a:ext uri="{FF2B5EF4-FFF2-40B4-BE49-F238E27FC236}">
              <a16:creationId xmlns:a16="http://schemas.microsoft.com/office/drawing/2014/main" id="{B5B314BA-5BC4-4ED8-B2A2-A61B6C666016}"/>
            </a:ext>
          </a:extLst>
        </xdr:cNvPr>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373" name="【学校施設】&#10;有形固定資産減価償却率平均値テキスト">
          <a:extLst>
            <a:ext uri="{FF2B5EF4-FFF2-40B4-BE49-F238E27FC236}">
              <a16:creationId xmlns:a16="http://schemas.microsoft.com/office/drawing/2014/main" id="{477AD4B0-BF74-4EEE-908A-0987717F78EF}"/>
            </a:ext>
          </a:extLst>
        </xdr:cNvPr>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374" name="フローチャート: 判断 373">
          <a:extLst>
            <a:ext uri="{FF2B5EF4-FFF2-40B4-BE49-F238E27FC236}">
              <a16:creationId xmlns:a16="http://schemas.microsoft.com/office/drawing/2014/main" id="{64679110-D653-4BBF-A7B4-7679AA9F800B}"/>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375" name="フローチャート: 判断 374">
          <a:extLst>
            <a:ext uri="{FF2B5EF4-FFF2-40B4-BE49-F238E27FC236}">
              <a16:creationId xmlns:a16="http://schemas.microsoft.com/office/drawing/2014/main" id="{7D37BDAA-7F7A-4E7E-BAA7-87885978200D}"/>
            </a:ext>
          </a:extLst>
        </xdr:cNvPr>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376" name="フローチャート: 判断 375">
          <a:extLst>
            <a:ext uri="{FF2B5EF4-FFF2-40B4-BE49-F238E27FC236}">
              <a16:creationId xmlns:a16="http://schemas.microsoft.com/office/drawing/2014/main" id="{E44E31DF-4AE3-4DC5-91C9-4AD47C9D8BDA}"/>
            </a:ext>
          </a:extLst>
        </xdr:cNvPr>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7" name="テキスト ボックス 376">
          <a:extLst>
            <a:ext uri="{FF2B5EF4-FFF2-40B4-BE49-F238E27FC236}">
              <a16:creationId xmlns:a16="http://schemas.microsoft.com/office/drawing/2014/main" id="{34F1AD30-698D-41FF-96F0-EFF0C7279CD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8" name="テキスト ボックス 377">
          <a:extLst>
            <a:ext uri="{FF2B5EF4-FFF2-40B4-BE49-F238E27FC236}">
              <a16:creationId xmlns:a16="http://schemas.microsoft.com/office/drawing/2014/main" id="{6B927CE4-DCBD-4295-83A6-B3C9630033E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9" name="テキスト ボックス 378">
          <a:extLst>
            <a:ext uri="{FF2B5EF4-FFF2-40B4-BE49-F238E27FC236}">
              <a16:creationId xmlns:a16="http://schemas.microsoft.com/office/drawing/2014/main" id="{00FA0841-6BA2-44A5-ACA7-5073A51C7C6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19483A21-98C5-4BF8-BB30-3C717C4B5AD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1" name="テキスト ボックス 380">
          <a:extLst>
            <a:ext uri="{FF2B5EF4-FFF2-40B4-BE49-F238E27FC236}">
              <a16:creationId xmlns:a16="http://schemas.microsoft.com/office/drawing/2014/main" id="{4A45E7A1-0531-4D80-A77B-5CD2E72F39D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382" name="楕円 381">
          <a:extLst>
            <a:ext uri="{FF2B5EF4-FFF2-40B4-BE49-F238E27FC236}">
              <a16:creationId xmlns:a16="http://schemas.microsoft.com/office/drawing/2014/main" id="{73867C39-DF58-4F18-977D-38B16046B856}"/>
            </a:ext>
          </a:extLst>
        </xdr:cNvPr>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383" name="【学校施設】&#10;有形固定資産減価償却率該当値テキスト">
          <a:extLst>
            <a:ext uri="{FF2B5EF4-FFF2-40B4-BE49-F238E27FC236}">
              <a16:creationId xmlns:a16="http://schemas.microsoft.com/office/drawing/2014/main" id="{0B7AF726-F31E-4448-8045-A2CECE65DD43}"/>
            </a:ext>
          </a:extLst>
        </xdr:cNvPr>
        <xdr:cNvSpPr txBox="1"/>
      </xdr:nvSpPr>
      <xdr:spPr>
        <a:xfrm>
          <a:off x="16357600"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151674</xdr:rowOff>
    </xdr:from>
    <xdr:to>
      <xdr:col>81</xdr:col>
      <xdr:colOff>101600</xdr:colOff>
      <xdr:row>61</xdr:row>
      <xdr:rowOff>81824</xdr:rowOff>
    </xdr:to>
    <xdr:sp macro="" textlink="">
      <xdr:nvSpPr>
        <xdr:cNvPr id="384" name="楕円 383">
          <a:extLst>
            <a:ext uri="{FF2B5EF4-FFF2-40B4-BE49-F238E27FC236}">
              <a16:creationId xmlns:a16="http://schemas.microsoft.com/office/drawing/2014/main" id="{2CD7828D-1199-4930-93F5-DE22F75F9F50}"/>
            </a:ext>
          </a:extLst>
        </xdr:cNvPr>
        <xdr:cNvSpPr/>
      </xdr:nvSpPr>
      <xdr:spPr>
        <a:xfrm>
          <a:off x="15430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31024</xdr:rowOff>
    </xdr:to>
    <xdr:cxnSp macro="">
      <xdr:nvCxnSpPr>
        <xdr:cNvPr id="385" name="直線コネクタ 384">
          <a:extLst>
            <a:ext uri="{FF2B5EF4-FFF2-40B4-BE49-F238E27FC236}">
              <a16:creationId xmlns:a16="http://schemas.microsoft.com/office/drawing/2014/main" id="{9AE55D0A-133D-4751-BCFB-6CEFEF886C03}"/>
            </a:ext>
          </a:extLst>
        </xdr:cNvPr>
        <xdr:cNvCxnSpPr/>
      </xdr:nvCxnSpPr>
      <xdr:spPr>
        <a:xfrm flipV="1">
          <a:off x="15481300" y="1045028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79828</xdr:rowOff>
    </xdr:from>
    <xdr:to>
      <xdr:col>76</xdr:col>
      <xdr:colOff>165100</xdr:colOff>
      <xdr:row>62</xdr:row>
      <xdr:rowOff>9978</xdr:rowOff>
    </xdr:to>
    <xdr:sp macro="" textlink="">
      <xdr:nvSpPr>
        <xdr:cNvPr id="386" name="楕円 385">
          <a:extLst>
            <a:ext uri="{FF2B5EF4-FFF2-40B4-BE49-F238E27FC236}">
              <a16:creationId xmlns:a16="http://schemas.microsoft.com/office/drawing/2014/main" id="{34E8CFA7-67E0-4403-89BD-BD706BD7E526}"/>
            </a:ext>
          </a:extLst>
        </xdr:cNvPr>
        <xdr:cNvSpPr/>
      </xdr:nvSpPr>
      <xdr:spPr>
        <a:xfrm>
          <a:off x="14541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31024</xdr:rowOff>
    </xdr:from>
    <xdr:to>
      <xdr:col>81</xdr:col>
      <xdr:colOff>50800</xdr:colOff>
      <xdr:row>61</xdr:row>
      <xdr:rowOff>130628</xdr:rowOff>
    </xdr:to>
    <xdr:cxnSp macro="">
      <xdr:nvCxnSpPr>
        <xdr:cNvPr id="387" name="直線コネクタ 386">
          <a:extLst>
            <a:ext uri="{FF2B5EF4-FFF2-40B4-BE49-F238E27FC236}">
              <a16:creationId xmlns:a16="http://schemas.microsoft.com/office/drawing/2014/main" id="{42B46F79-0AC0-4DB5-A9BC-523EE94DA922}"/>
            </a:ext>
          </a:extLst>
        </xdr:cNvPr>
        <xdr:cNvCxnSpPr/>
      </xdr:nvCxnSpPr>
      <xdr:spPr>
        <a:xfrm flipV="1">
          <a:off x="14592300" y="10489474"/>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8544</xdr:rowOff>
    </xdr:from>
    <xdr:ext cx="405111" cy="259045"/>
    <xdr:sp macro="" textlink="">
      <xdr:nvSpPr>
        <xdr:cNvPr id="388" name="n_1aveValue【学校施設】&#10;有形固定資産減価償却率">
          <a:extLst>
            <a:ext uri="{FF2B5EF4-FFF2-40B4-BE49-F238E27FC236}">
              <a16:creationId xmlns:a16="http://schemas.microsoft.com/office/drawing/2014/main" id="{FFD58B8C-01D0-481C-BE5A-6B5883B42FC8}"/>
            </a:ext>
          </a:extLst>
        </xdr:cNvPr>
        <xdr:cNvSpPr txBox="1"/>
      </xdr:nvSpPr>
      <xdr:spPr>
        <a:xfrm>
          <a:off x="15266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389" name="n_2aveValue【学校施設】&#10;有形固定資産減価償却率">
          <a:extLst>
            <a:ext uri="{FF2B5EF4-FFF2-40B4-BE49-F238E27FC236}">
              <a16:creationId xmlns:a16="http://schemas.microsoft.com/office/drawing/2014/main" id="{4E14F379-995F-47CE-8F89-7193266A2662}"/>
            </a:ext>
          </a:extLst>
        </xdr:cNvPr>
        <xdr:cNvSpPr txBox="1"/>
      </xdr:nvSpPr>
      <xdr:spPr>
        <a:xfrm>
          <a:off x="14389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72951</xdr:rowOff>
    </xdr:from>
    <xdr:ext cx="405111" cy="259045"/>
    <xdr:sp macro="" textlink="">
      <xdr:nvSpPr>
        <xdr:cNvPr id="390" name="n_1mainValue【学校施設】&#10;有形固定資産減価償却率">
          <a:extLst>
            <a:ext uri="{FF2B5EF4-FFF2-40B4-BE49-F238E27FC236}">
              <a16:creationId xmlns:a16="http://schemas.microsoft.com/office/drawing/2014/main" id="{1E92D07D-CCED-4B34-A06C-41E5A3BA456E}"/>
            </a:ext>
          </a:extLst>
        </xdr:cNvPr>
        <xdr:cNvSpPr txBox="1"/>
      </xdr:nvSpPr>
      <xdr:spPr>
        <a:xfrm>
          <a:off x="15266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1105</xdr:rowOff>
    </xdr:from>
    <xdr:ext cx="405111" cy="259045"/>
    <xdr:sp macro="" textlink="">
      <xdr:nvSpPr>
        <xdr:cNvPr id="391" name="n_2mainValue【学校施設】&#10;有形固定資産減価償却率">
          <a:extLst>
            <a:ext uri="{FF2B5EF4-FFF2-40B4-BE49-F238E27FC236}">
              <a16:creationId xmlns:a16="http://schemas.microsoft.com/office/drawing/2014/main" id="{79B72435-BCAE-4EB0-A654-446421470870}"/>
            </a:ext>
          </a:extLst>
        </xdr:cNvPr>
        <xdr:cNvSpPr txBox="1"/>
      </xdr:nvSpPr>
      <xdr:spPr>
        <a:xfrm>
          <a:off x="143897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2" name="正方形/長方形 391">
          <a:extLst>
            <a:ext uri="{FF2B5EF4-FFF2-40B4-BE49-F238E27FC236}">
              <a16:creationId xmlns:a16="http://schemas.microsoft.com/office/drawing/2014/main" id="{EC1A2C54-2361-4A75-AD1B-223F558494E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3" name="正方形/長方形 392">
          <a:extLst>
            <a:ext uri="{FF2B5EF4-FFF2-40B4-BE49-F238E27FC236}">
              <a16:creationId xmlns:a16="http://schemas.microsoft.com/office/drawing/2014/main" id="{578ADD90-E5D0-48CD-9620-FE9685BC913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4" name="正方形/長方形 393">
          <a:extLst>
            <a:ext uri="{FF2B5EF4-FFF2-40B4-BE49-F238E27FC236}">
              <a16:creationId xmlns:a16="http://schemas.microsoft.com/office/drawing/2014/main" id="{0C4A9AE1-3F74-420B-BA5F-5FBE9279D9E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5" name="正方形/長方形 394">
          <a:extLst>
            <a:ext uri="{FF2B5EF4-FFF2-40B4-BE49-F238E27FC236}">
              <a16:creationId xmlns:a16="http://schemas.microsoft.com/office/drawing/2014/main" id="{3AC4E99D-84C6-4584-8510-00F1EA57BB8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6" name="正方形/長方形 395">
          <a:extLst>
            <a:ext uri="{FF2B5EF4-FFF2-40B4-BE49-F238E27FC236}">
              <a16:creationId xmlns:a16="http://schemas.microsoft.com/office/drawing/2014/main" id="{5DFAA0E4-097E-49FE-8349-71DE1C9978D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7" name="正方形/長方形 396">
          <a:extLst>
            <a:ext uri="{FF2B5EF4-FFF2-40B4-BE49-F238E27FC236}">
              <a16:creationId xmlns:a16="http://schemas.microsoft.com/office/drawing/2014/main" id="{64B09D68-CFB7-4487-B4A1-C70F17B8370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8" name="正方形/長方形 397">
          <a:extLst>
            <a:ext uri="{FF2B5EF4-FFF2-40B4-BE49-F238E27FC236}">
              <a16:creationId xmlns:a16="http://schemas.microsoft.com/office/drawing/2014/main" id="{241AFD0F-BE12-4754-B917-B48A5135505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9" name="正方形/長方形 398">
          <a:extLst>
            <a:ext uri="{FF2B5EF4-FFF2-40B4-BE49-F238E27FC236}">
              <a16:creationId xmlns:a16="http://schemas.microsoft.com/office/drawing/2014/main" id="{B63A2B01-5CDD-4D76-8756-CDAFA168968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0" name="テキスト ボックス 399">
          <a:extLst>
            <a:ext uri="{FF2B5EF4-FFF2-40B4-BE49-F238E27FC236}">
              <a16:creationId xmlns:a16="http://schemas.microsoft.com/office/drawing/2014/main" id="{9A42CA3F-30E8-4C12-9D00-A3FFC6F520A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1" name="直線コネクタ 400">
          <a:extLst>
            <a:ext uri="{FF2B5EF4-FFF2-40B4-BE49-F238E27FC236}">
              <a16:creationId xmlns:a16="http://schemas.microsoft.com/office/drawing/2014/main" id="{367A9D52-C39D-40B9-8493-E5415E2C505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2" name="テキスト ボックス 401">
          <a:extLst>
            <a:ext uri="{FF2B5EF4-FFF2-40B4-BE49-F238E27FC236}">
              <a16:creationId xmlns:a16="http://schemas.microsoft.com/office/drawing/2014/main" id="{3FF08963-FC3B-4201-BFEA-504A51D41FF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03" name="直線コネクタ 402">
          <a:extLst>
            <a:ext uri="{FF2B5EF4-FFF2-40B4-BE49-F238E27FC236}">
              <a16:creationId xmlns:a16="http://schemas.microsoft.com/office/drawing/2014/main" id="{29C316D6-9773-4851-85CD-EC82A0DD5A2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4" name="テキスト ボックス 403">
          <a:extLst>
            <a:ext uri="{FF2B5EF4-FFF2-40B4-BE49-F238E27FC236}">
              <a16:creationId xmlns:a16="http://schemas.microsoft.com/office/drawing/2014/main" id="{34A0C134-91BB-4E34-B613-09EC130EE22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05" name="直線コネクタ 404">
          <a:extLst>
            <a:ext uri="{FF2B5EF4-FFF2-40B4-BE49-F238E27FC236}">
              <a16:creationId xmlns:a16="http://schemas.microsoft.com/office/drawing/2014/main" id="{1CD6259C-197D-4F25-A1B2-95F19E7CCA3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06" name="テキスト ボックス 405">
          <a:extLst>
            <a:ext uri="{FF2B5EF4-FFF2-40B4-BE49-F238E27FC236}">
              <a16:creationId xmlns:a16="http://schemas.microsoft.com/office/drawing/2014/main" id="{8BD6EA74-DBEE-4368-B7E1-31AC43FC6E2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07" name="直線コネクタ 406">
          <a:extLst>
            <a:ext uri="{FF2B5EF4-FFF2-40B4-BE49-F238E27FC236}">
              <a16:creationId xmlns:a16="http://schemas.microsoft.com/office/drawing/2014/main" id="{3789CC3E-CD8D-4E66-9C99-BAF747E8346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08" name="テキスト ボックス 407">
          <a:extLst>
            <a:ext uri="{FF2B5EF4-FFF2-40B4-BE49-F238E27FC236}">
              <a16:creationId xmlns:a16="http://schemas.microsoft.com/office/drawing/2014/main" id="{3DDB45DA-C8D1-4EAA-970F-108804092EA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09" name="直線コネクタ 408">
          <a:extLst>
            <a:ext uri="{FF2B5EF4-FFF2-40B4-BE49-F238E27FC236}">
              <a16:creationId xmlns:a16="http://schemas.microsoft.com/office/drawing/2014/main" id="{8D45E0FF-BD38-4A52-9A44-152532FC9B6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0" name="テキスト ボックス 409">
          <a:extLst>
            <a:ext uri="{FF2B5EF4-FFF2-40B4-BE49-F238E27FC236}">
              <a16:creationId xmlns:a16="http://schemas.microsoft.com/office/drawing/2014/main" id="{CF1E189B-480C-49F7-8C5A-5D943421509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1" name="直線コネクタ 410">
          <a:extLst>
            <a:ext uri="{FF2B5EF4-FFF2-40B4-BE49-F238E27FC236}">
              <a16:creationId xmlns:a16="http://schemas.microsoft.com/office/drawing/2014/main" id="{1F668F60-3873-4C05-93C0-6B40EA24E04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2" name="テキスト ボックス 411">
          <a:extLst>
            <a:ext uri="{FF2B5EF4-FFF2-40B4-BE49-F238E27FC236}">
              <a16:creationId xmlns:a16="http://schemas.microsoft.com/office/drawing/2014/main" id="{5DAB6B35-4885-4844-83AE-3553DB07B10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3" name="【学校施設】&#10;一人当たり面積グラフ枠">
          <a:extLst>
            <a:ext uri="{FF2B5EF4-FFF2-40B4-BE49-F238E27FC236}">
              <a16:creationId xmlns:a16="http://schemas.microsoft.com/office/drawing/2014/main" id="{42F464C0-DA74-4531-B486-292ECCBFCF1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14" name="直線コネクタ 413">
          <a:extLst>
            <a:ext uri="{FF2B5EF4-FFF2-40B4-BE49-F238E27FC236}">
              <a16:creationId xmlns:a16="http://schemas.microsoft.com/office/drawing/2014/main" id="{E175713A-539D-41C9-A904-2A5299EACF0F}"/>
            </a:ext>
          </a:extLst>
        </xdr:cNvPr>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15" name="【学校施設】&#10;一人当たり面積最小値テキスト">
          <a:extLst>
            <a:ext uri="{FF2B5EF4-FFF2-40B4-BE49-F238E27FC236}">
              <a16:creationId xmlns:a16="http://schemas.microsoft.com/office/drawing/2014/main" id="{E670977D-CDC9-4D64-B107-AE1FB62102DE}"/>
            </a:ext>
          </a:extLst>
        </xdr:cNvPr>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16" name="直線コネクタ 415">
          <a:extLst>
            <a:ext uri="{FF2B5EF4-FFF2-40B4-BE49-F238E27FC236}">
              <a16:creationId xmlns:a16="http://schemas.microsoft.com/office/drawing/2014/main" id="{8EAE683D-339F-4D3C-9D42-A0C080326DC1}"/>
            </a:ext>
          </a:extLst>
        </xdr:cNvPr>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17" name="【学校施設】&#10;一人当たり面積最大値テキスト">
          <a:extLst>
            <a:ext uri="{FF2B5EF4-FFF2-40B4-BE49-F238E27FC236}">
              <a16:creationId xmlns:a16="http://schemas.microsoft.com/office/drawing/2014/main" id="{1C588CA5-F936-4747-84C3-A390C3951FD8}"/>
            </a:ext>
          </a:extLst>
        </xdr:cNvPr>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18" name="直線コネクタ 417">
          <a:extLst>
            <a:ext uri="{FF2B5EF4-FFF2-40B4-BE49-F238E27FC236}">
              <a16:creationId xmlns:a16="http://schemas.microsoft.com/office/drawing/2014/main" id="{76B5B546-668F-44B0-A5E3-7201B70F7487}"/>
            </a:ext>
          </a:extLst>
        </xdr:cNvPr>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19" name="【学校施設】&#10;一人当たり面積平均値テキスト">
          <a:extLst>
            <a:ext uri="{FF2B5EF4-FFF2-40B4-BE49-F238E27FC236}">
              <a16:creationId xmlns:a16="http://schemas.microsoft.com/office/drawing/2014/main" id="{055AC480-979B-425A-8F3A-9AACBF168EDC}"/>
            </a:ext>
          </a:extLst>
        </xdr:cNvPr>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20" name="フローチャート: 判断 419">
          <a:extLst>
            <a:ext uri="{FF2B5EF4-FFF2-40B4-BE49-F238E27FC236}">
              <a16:creationId xmlns:a16="http://schemas.microsoft.com/office/drawing/2014/main" id="{6E39FEAD-625B-431A-9CA7-C910E748399E}"/>
            </a:ext>
          </a:extLst>
        </xdr:cNvPr>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421" name="フローチャート: 判断 420">
          <a:extLst>
            <a:ext uri="{FF2B5EF4-FFF2-40B4-BE49-F238E27FC236}">
              <a16:creationId xmlns:a16="http://schemas.microsoft.com/office/drawing/2014/main" id="{2455884D-87E6-458D-81F9-88D393F759EA}"/>
            </a:ext>
          </a:extLst>
        </xdr:cNvPr>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22" name="フローチャート: 判断 421">
          <a:extLst>
            <a:ext uri="{FF2B5EF4-FFF2-40B4-BE49-F238E27FC236}">
              <a16:creationId xmlns:a16="http://schemas.microsoft.com/office/drawing/2014/main" id="{CE111C43-56EF-4ED7-AD6A-83F2AFEC72BE}"/>
            </a:ext>
          </a:extLst>
        </xdr:cNvPr>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1BBE860D-C524-43C4-BC20-BE1DD9AA31A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4D91F005-43D5-49D6-92E8-A3FD6C231E1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3E52A349-8694-426B-BC0F-DB7219D2CD4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07165B33-6510-469B-AE07-380ACD14AD7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C24733F1-BB8B-469B-A3FF-4AD647CB916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65786</xdr:rowOff>
    </xdr:from>
    <xdr:to>
      <xdr:col>116</xdr:col>
      <xdr:colOff>114300</xdr:colOff>
      <xdr:row>61</xdr:row>
      <xdr:rowOff>167386</xdr:rowOff>
    </xdr:to>
    <xdr:sp macro="" textlink="">
      <xdr:nvSpPr>
        <xdr:cNvPr id="428" name="楕円 427">
          <a:extLst>
            <a:ext uri="{FF2B5EF4-FFF2-40B4-BE49-F238E27FC236}">
              <a16:creationId xmlns:a16="http://schemas.microsoft.com/office/drawing/2014/main" id="{8EF454C9-C6D1-4474-8F8E-A9964AA002BF}"/>
            </a:ext>
          </a:extLst>
        </xdr:cNvPr>
        <xdr:cNvSpPr/>
      </xdr:nvSpPr>
      <xdr:spPr>
        <a:xfrm>
          <a:off x="221107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44213</xdr:rowOff>
    </xdr:from>
    <xdr:ext cx="469744" cy="259045"/>
    <xdr:sp macro="" textlink="">
      <xdr:nvSpPr>
        <xdr:cNvPr id="429" name="【学校施設】&#10;一人当たり面積該当値テキスト">
          <a:extLst>
            <a:ext uri="{FF2B5EF4-FFF2-40B4-BE49-F238E27FC236}">
              <a16:creationId xmlns:a16="http://schemas.microsoft.com/office/drawing/2014/main" id="{78994272-A2D9-42A9-BF75-EE4FB6F3158A}"/>
            </a:ext>
          </a:extLst>
        </xdr:cNvPr>
        <xdr:cNvSpPr txBox="1"/>
      </xdr:nvSpPr>
      <xdr:spPr>
        <a:xfrm>
          <a:off x="22199600" y="1050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73558</xdr:rowOff>
    </xdr:from>
    <xdr:to>
      <xdr:col>112</xdr:col>
      <xdr:colOff>38100</xdr:colOff>
      <xdr:row>62</xdr:row>
      <xdr:rowOff>3708</xdr:rowOff>
    </xdr:to>
    <xdr:sp macro="" textlink="">
      <xdr:nvSpPr>
        <xdr:cNvPr id="430" name="楕円 429">
          <a:extLst>
            <a:ext uri="{FF2B5EF4-FFF2-40B4-BE49-F238E27FC236}">
              <a16:creationId xmlns:a16="http://schemas.microsoft.com/office/drawing/2014/main" id="{CEE26C36-5A28-4344-9A8F-64A2AE94B7CB}"/>
            </a:ext>
          </a:extLst>
        </xdr:cNvPr>
        <xdr:cNvSpPr/>
      </xdr:nvSpPr>
      <xdr:spPr>
        <a:xfrm>
          <a:off x="21272500" y="105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116586</xdr:rowOff>
    </xdr:from>
    <xdr:to>
      <xdr:col>116</xdr:col>
      <xdr:colOff>63500</xdr:colOff>
      <xdr:row>61</xdr:row>
      <xdr:rowOff>124358</xdr:rowOff>
    </xdr:to>
    <xdr:cxnSp macro="">
      <xdr:nvCxnSpPr>
        <xdr:cNvPr id="431" name="直線コネクタ 430">
          <a:extLst>
            <a:ext uri="{FF2B5EF4-FFF2-40B4-BE49-F238E27FC236}">
              <a16:creationId xmlns:a16="http://schemas.microsoft.com/office/drawing/2014/main" id="{000937AA-FC6B-4835-B5B7-96097461BCC7}"/>
            </a:ext>
          </a:extLst>
        </xdr:cNvPr>
        <xdr:cNvCxnSpPr/>
      </xdr:nvCxnSpPr>
      <xdr:spPr>
        <a:xfrm flipV="1">
          <a:off x="21323300" y="10575036"/>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13665</xdr:rowOff>
    </xdr:from>
    <xdr:to>
      <xdr:col>107</xdr:col>
      <xdr:colOff>101600</xdr:colOff>
      <xdr:row>61</xdr:row>
      <xdr:rowOff>115265</xdr:rowOff>
    </xdr:to>
    <xdr:sp macro="" textlink="">
      <xdr:nvSpPr>
        <xdr:cNvPr id="432" name="楕円 431">
          <a:extLst>
            <a:ext uri="{FF2B5EF4-FFF2-40B4-BE49-F238E27FC236}">
              <a16:creationId xmlns:a16="http://schemas.microsoft.com/office/drawing/2014/main" id="{571E0C9B-640B-473D-A794-21CDE7E8AD0C}"/>
            </a:ext>
          </a:extLst>
        </xdr:cNvPr>
        <xdr:cNvSpPr/>
      </xdr:nvSpPr>
      <xdr:spPr>
        <a:xfrm>
          <a:off x="20383500" y="104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64465</xdr:rowOff>
    </xdr:from>
    <xdr:to>
      <xdr:col>111</xdr:col>
      <xdr:colOff>177800</xdr:colOff>
      <xdr:row>61</xdr:row>
      <xdr:rowOff>124358</xdr:rowOff>
    </xdr:to>
    <xdr:cxnSp macro="">
      <xdr:nvCxnSpPr>
        <xdr:cNvPr id="433" name="直線コネクタ 432">
          <a:extLst>
            <a:ext uri="{FF2B5EF4-FFF2-40B4-BE49-F238E27FC236}">
              <a16:creationId xmlns:a16="http://schemas.microsoft.com/office/drawing/2014/main" id="{BB2D8165-7F91-4495-8744-3A22590D7592}"/>
            </a:ext>
          </a:extLst>
        </xdr:cNvPr>
        <xdr:cNvCxnSpPr/>
      </xdr:nvCxnSpPr>
      <xdr:spPr>
        <a:xfrm>
          <a:off x="20434300" y="10522915"/>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38981</xdr:rowOff>
    </xdr:from>
    <xdr:ext cx="469744" cy="259045"/>
    <xdr:sp macro="" textlink="">
      <xdr:nvSpPr>
        <xdr:cNvPr id="434" name="n_1aveValue【学校施設】&#10;一人当たり面積">
          <a:extLst>
            <a:ext uri="{FF2B5EF4-FFF2-40B4-BE49-F238E27FC236}">
              <a16:creationId xmlns:a16="http://schemas.microsoft.com/office/drawing/2014/main" id="{22713FD4-7076-4F16-83DD-DA8B54CF1019}"/>
            </a:ext>
          </a:extLst>
        </xdr:cNvPr>
        <xdr:cNvSpPr txBox="1"/>
      </xdr:nvSpPr>
      <xdr:spPr>
        <a:xfrm>
          <a:off x="210757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435" name="n_2aveValue【学校施設】&#10;一人当たり面積">
          <a:extLst>
            <a:ext uri="{FF2B5EF4-FFF2-40B4-BE49-F238E27FC236}">
              <a16:creationId xmlns:a16="http://schemas.microsoft.com/office/drawing/2014/main" id="{6FE6C283-0D26-4150-A8F3-80CAB8AB8A39}"/>
            </a:ext>
          </a:extLst>
        </xdr:cNvPr>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166285</xdr:rowOff>
    </xdr:from>
    <xdr:ext cx="469744" cy="259045"/>
    <xdr:sp macro="" textlink="">
      <xdr:nvSpPr>
        <xdr:cNvPr id="436" name="n_1mainValue【学校施設】&#10;一人当たり面積">
          <a:extLst>
            <a:ext uri="{FF2B5EF4-FFF2-40B4-BE49-F238E27FC236}">
              <a16:creationId xmlns:a16="http://schemas.microsoft.com/office/drawing/2014/main" id="{3C3967F6-3FD7-4D61-A920-F3095169AD66}"/>
            </a:ext>
          </a:extLst>
        </xdr:cNvPr>
        <xdr:cNvSpPr txBox="1"/>
      </xdr:nvSpPr>
      <xdr:spPr>
        <a:xfrm>
          <a:off x="21075727" y="1062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106392</xdr:rowOff>
    </xdr:from>
    <xdr:ext cx="469744" cy="259045"/>
    <xdr:sp macro="" textlink="">
      <xdr:nvSpPr>
        <xdr:cNvPr id="437" name="n_2mainValue【学校施設】&#10;一人当たり面積">
          <a:extLst>
            <a:ext uri="{FF2B5EF4-FFF2-40B4-BE49-F238E27FC236}">
              <a16:creationId xmlns:a16="http://schemas.microsoft.com/office/drawing/2014/main" id="{BD3B68B8-6588-42C1-AC52-059C18A6C4AB}"/>
            </a:ext>
          </a:extLst>
        </xdr:cNvPr>
        <xdr:cNvSpPr txBox="1"/>
      </xdr:nvSpPr>
      <xdr:spPr>
        <a:xfrm>
          <a:off x="20199427" y="1056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8" name="正方形/長方形 437">
          <a:extLst>
            <a:ext uri="{FF2B5EF4-FFF2-40B4-BE49-F238E27FC236}">
              <a16:creationId xmlns:a16="http://schemas.microsoft.com/office/drawing/2014/main" id="{6D203CDA-FE74-4634-8CB9-91BA84FE8C4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9" name="正方形/長方形 438">
          <a:extLst>
            <a:ext uri="{FF2B5EF4-FFF2-40B4-BE49-F238E27FC236}">
              <a16:creationId xmlns:a16="http://schemas.microsoft.com/office/drawing/2014/main" id="{FEDD6419-AEFD-4082-B5E1-0D498ED9E2A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0" name="正方形/長方形 439">
          <a:extLst>
            <a:ext uri="{FF2B5EF4-FFF2-40B4-BE49-F238E27FC236}">
              <a16:creationId xmlns:a16="http://schemas.microsoft.com/office/drawing/2014/main" id="{056A65E0-84A8-4D2E-B60E-B9563D42BF5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1" name="正方形/長方形 440">
          <a:extLst>
            <a:ext uri="{FF2B5EF4-FFF2-40B4-BE49-F238E27FC236}">
              <a16:creationId xmlns:a16="http://schemas.microsoft.com/office/drawing/2014/main" id="{F0338797-8253-4888-968A-F4E2A396CAD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2" name="正方形/長方形 441">
          <a:extLst>
            <a:ext uri="{FF2B5EF4-FFF2-40B4-BE49-F238E27FC236}">
              <a16:creationId xmlns:a16="http://schemas.microsoft.com/office/drawing/2014/main" id="{C4035812-B9A4-4747-9770-0CE2DB19088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3" name="正方形/長方形 442">
          <a:extLst>
            <a:ext uri="{FF2B5EF4-FFF2-40B4-BE49-F238E27FC236}">
              <a16:creationId xmlns:a16="http://schemas.microsoft.com/office/drawing/2014/main" id="{CA60A294-F721-4BAD-9DA1-A2484F29EB9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4" name="正方形/長方形 443">
          <a:extLst>
            <a:ext uri="{FF2B5EF4-FFF2-40B4-BE49-F238E27FC236}">
              <a16:creationId xmlns:a16="http://schemas.microsoft.com/office/drawing/2014/main" id="{92E4F79C-8A6C-4085-808F-99CC6346561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5" name="正方形/長方形 444">
          <a:extLst>
            <a:ext uri="{FF2B5EF4-FFF2-40B4-BE49-F238E27FC236}">
              <a16:creationId xmlns:a16="http://schemas.microsoft.com/office/drawing/2014/main" id="{1C48A34C-D0FF-4246-8813-8D93837D09A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46" name="正方形/長方形 445">
          <a:extLst>
            <a:ext uri="{FF2B5EF4-FFF2-40B4-BE49-F238E27FC236}">
              <a16:creationId xmlns:a16="http://schemas.microsoft.com/office/drawing/2014/main" id="{DC98DBE2-D381-469C-9F3B-955896289FE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7" name="正方形/長方形 446">
          <a:extLst>
            <a:ext uri="{FF2B5EF4-FFF2-40B4-BE49-F238E27FC236}">
              <a16:creationId xmlns:a16="http://schemas.microsoft.com/office/drawing/2014/main" id="{65AFEA9C-A5FF-47BD-A346-42B4BD395DC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8" name="正方形/長方形 447">
          <a:extLst>
            <a:ext uri="{FF2B5EF4-FFF2-40B4-BE49-F238E27FC236}">
              <a16:creationId xmlns:a16="http://schemas.microsoft.com/office/drawing/2014/main" id="{3BFEB2C6-1C74-4FA0-9EB1-E92A023250A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9" name="正方形/長方形 448">
          <a:extLst>
            <a:ext uri="{FF2B5EF4-FFF2-40B4-BE49-F238E27FC236}">
              <a16:creationId xmlns:a16="http://schemas.microsoft.com/office/drawing/2014/main" id="{23998572-E1E1-4946-A9DF-6B24FA9C668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0" name="正方形/長方形 449">
          <a:extLst>
            <a:ext uri="{FF2B5EF4-FFF2-40B4-BE49-F238E27FC236}">
              <a16:creationId xmlns:a16="http://schemas.microsoft.com/office/drawing/2014/main" id="{A2DACB1A-3DF4-480D-BFF7-3018D47AE7E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1" name="正方形/長方形 450">
          <a:extLst>
            <a:ext uri="{FF2B5EF4-FFF2-40B4-BE49-F238E27FC236}">
              <a16:creationId xmlns:a16="http://schemas.microsoft.com/office/drawing/2014/main" id="{BB89B59F-6056-452C-AC63-C11C8D1087F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2" name="正方形/長方形 451">
          <a:extLst>
            <a:ext uri="{FF2B5EF4-FFF2-40B4-BE49-F238E27FC236}">
              <a16:creationId xmlns:a16="http://schemas.microsoft.com/office/drawing/2014/main" id="{38EEDB40-5FE5-4602-8E81-AD2DB324B26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3" name="正方形/長方形 452">
          <a:extLst>
            <a:ext uri="{FF2B5EF4-FFF2-40B4-BE49-F238E27FC236}">
              <a16:creationId xmlns:a16="http://schemas.microsoft.com/office/drawing/2014/main" id="{F6B4853B-67AB-4986-AE60-25F9DDE994C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54" name="正方形/長方形 453">
          <a:extLst>
            <a:ext uri="{FF2B5EF4-FFF2-40B4-BE49-F238E27FC236}">
              <a16:creationId xmlns:a16="http://schemas.microsoft.com/office/drawing/2014/main" id="{07F556F9-3849-4FD8-B45E-E66F3D1D504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5" name="正方形/長方形 454">
          <a:extLst>
            <a:ext uri="{FF2B5EF4-FFF2-40B4-BE49-F238E27FC236}">
              <a16:creationId xmlns:a16="http://schemas.microsoft.com/office/drawing/2014/main" id="{D08855A7-6918-47B7-91D9-AED13579105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6" name="正方形/長方形 455">
          <a:extLst>
            <a:ext uri="{FF2B5EF4-FFF2-40B4-BE49-F238E27FC236}">
              <a16:creationId xmlns:a16="http://schemas.microsoft.com/office/drawing/2014/main" id="{7E6ACD22-2761-4CFA-BE43-1F7ECD2DE69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7" name="正方形/長方形 456">
          <a:extLst>
            <a:ext uri="{FF2B5EF4-FFF2-40B4-BE49-F238E27FC236}">
              <a16:creationId xmlns:a16="http://schemas.microsoft.com/office/drawing/2014/main" id="{4D269680-D64F-4B7D-81C4-A3DB9871089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8" name="正方形/長方形 457">
          <a:extLst>
            <a:ext uri="{FF2B5EF4-FFF2-40B4-BE49-F238E27FC236}">
              <a16:creationId xmlns:a16="http://schemas.microsoft.com/office/drawing/2014/main" id="{9646AFC6-9E5D-46E7-B209-5271B6376DD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9" name="正方形/長方形 458">
          <a:extLst>
            <a:ext uri="{FF2B5EF4-FFF2-40B4-BE49-F238E27FC236}">
              <a16:creationId xmlns:a16="http://schemas.microsoft.com/office/drawing/2014/main" id="{3F10FB91-2251-46AE-ADEC-3280BFE805F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0" name="正方形/長方形 459">
          <a:extLst>
            <a:ext uri="{FF2B5EF4-FFF2-40B4-BE49-F238E27FC236}">
              <a16:creationId xmlns:a16="http://schemas.microsoft.com/office/drawing/2014/main" id="{83FB3D1A-792E-4CBF-A90F-B68BE5E75D4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1" name="正方形/長方形 460">
          <a:extLst>
            <a:ext uri="{FF2B5EF4-FFF2-40B4-BE49-F238E27FC236}">
              <a16:creationId xmlns:a16="http://schemas.microsoft.com/office/drawing/2014/main" id="{FB577EB6-B7F5-453A-A4EE-38C0D68C8DB1}"/>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62" name="正方形/長方形 461">
          <a:extLst>
            <a:ext uri="{FF2B5EF4-FFF2-40B4-BE49-F238E27FC236}">
              <a16:creationId xmlns:a16="http://schemas.microsoft.com/office/drawing/2014/main" id="{04161817-F0E6-471E-A104-BFCE9629965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3" name="正方形/長方形 462">
          <a:extLst>
            <a:ext uri="{FF2B5EF4-FFF2-40B4-BE49-F238E27FC236}">
              <a16:creationId xmlns:a16="http://schemas.microsoft.com/office/drawing/2014/main" id="{5B0460E6-BC90-4F93-9974-250419747F3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4" name="正方形/長方形 463">
          <a:extLst>
            <a:ext uri="{FF2B5EF4-FFF2-40B4-BE49-F238E27FC236}">
              <a16:creationId xmlns:a16="http://schemas.microsoft.com/office/drawing/2014/main" id="{E0E137B6-9AC3-4E8A-A5AC-0E35599E72A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5" name="正方形/長方形 464">
          <a:extLst>
            <a:ext uri="{FF2B5EF4-FFF2-40B4-BE49-F238E27FC236}">
              <a16:creationId xmlns:a16="http://schemas.microsoft.com/office/drawing/2014/main" id="{217B3BD4-0BF0-41F6-88E2-12F26D1658F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6" name="正方形/長方形 465">
          <a:extLst>
            <a:ext uri="{FF2B5EF4-FFF2-40B4-BE49-F238E27FC236}">
              <a16:creationId xmlns:a16="http://schemas.microsoft.com/office/drawing/2014/main" id="{202CB244-1913-42ED-9C31-E5A19F4629F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7" name="正方形/長方形 466">
          <a:extLst>
            <a:ext uri="{FF2B5EF4-FFF2-40B4-BE49-F238E27FC236}">
              <a16:creationId xmlns:a16="http://schemas.microsoft.com/office/drawing/2014/main" id="{4FD9F8FE-83D6-4213-BBA8-714BB0A83CE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8" name="正方形/長方形 467">
          <a:extLst>
            <a:ext uri="{FF2B5EF4-FFF2-40B4-BE49-F238E27FC236}">
              <a16:creationId xmlns:a16="http://schemas.microsoft.com/office/drawing/2014/main" id="{048D3EDD-C5A2-483A-BE7C-6CD5F23A02F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9" name="正方形/長方形 468">
          <a:extLst>
            <a:ext uri="{FF2B5EF4-FFF2-40B4-BE49-F238E27FC236}">
              <a16:creationId xmlns:a16="http://schemas.microsoft.com/office/drawing/2014/main" id="{2C3BFEC0-E954-44C9-A192-9352846CC58A}"/>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70" name="正方形/長方形 469">
          <a:extLst>
            <a:ext uri="{FF2B5EF4-FFF2-40B4-BE49-F238E27FC236}">
              <a16:creationId xmlns:a16="http://schemas.microsoft.com/office/drawing/2014/main" id="{BD1D875C-F91B-4312-B4CA-86D18CB4234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71" name="正方形/長方形 470">
          <a:extLst>
            <a:ext uri="{FF2B5EF4-FFF2-40B4-BE49-F238E27FC236}">
              <a16:creationId xmlns:a16="http://schemas.microsoft.com/office/drawing/2014/main" id="{F32DE5BA-98D9-49AD-ACAB-B4788C7F13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72" name="テキスト ボックス 471">
          <a:extLst>
            <a:ext uri="{FF2B5EF4-FFF2-40B4-BE49-F238E27FC236}">
              <a16:creationId xmlns:a16="http://schemas.microsoft.com/office/drawing/2014/main" id="{E42BA89E-5298-4B65-9596-6064C946123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道路の減価償却率が類似団体平均よりも若干高く推移しているものの、その他の施設（幼稚園、学校施設、公営住宅）についてはいずれも類似団体平均値を下回る結果となった。幼稚園に関しては平成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年度に大規模改修を行ったこともあり減価償却率が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ものの、全体的には施設の老朽化に伴い緩やかな上昇傾向にある。各施設の改修や整備の時期については、上記指標をはじめ、財源、公共施設等総合管理計画、今後策定を予定している個別施設計画等を勘案して慎重に判断していく。</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E4BDD00-F11E-4021-BAA9-9F072B87CCA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2C587E2-3DF2-4FDA-A01A-B168B592DA9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CA31535-39B4-44A2-A1FA-D0430E7BDA4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6003A25-ADD2-4996-B50A-F22D9488B42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27D2DA4-F811-4CEE-AADD-CF9C1BF67D0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5240074-E4F5-4997-801D-2DA6D45C96A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8AF6179-F798-4D7C-8B32-DA6ACAFDC60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AC6DEFA-2534-473E-9B05-3A4DABEE292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9B21E6D-34C4-432D-88A4-63FD4DA3384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9C18EAD-0594-48FC-889E-80EDE744909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14,327
14,217
159.93
7,145,368
6,925,496
208,850
4,185,816
6,650,339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363DE6C-B3B3-4BA5-8292-2301126D361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53372F4-A0A6-4DC2-9A7C-EE670A4B068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C4AD500-47A9-4A84-95C4-E8AFA076B61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47A5EBC-CFCA-4F84-9F72-45FE3A26620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F08CAF0-866A-4255-9E30-F86DFC352E1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76D29FE-59AE-4C13-8257-364D0B992B2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B210561-6721-4E73-A56D-7D0FC074A1A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0674803-9E27-4B0D-9DEC-3DC1CAA1BB1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78F4E56-EA65-4D1E-B7A0-5C39C1C5051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2BD16E5-DC7D-4951-A2E1-E2055542B9D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9A7C126-9895-4586-90CC-B2B7F050A32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575D085-74F1-4830-AFB7-0BFA22F8522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482E5FD-1BE5-405C-A427-D34E65C0F1D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C1A943F-A97E-4C7F-8938-0C5868A9D52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77351E4-5879-4092-930D-E0016C5D3FA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459FF97-C789-41E4-AF60-6D452F2D09F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F63E5CE-E120-4AE1-B7CD-66FED477BE9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BD3889D-C06B-40A2-B47F-A7C2335E1D9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406C08A4-9206-4DCF-9DFD-57BC4574CE73}"/>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E4B3EDD-73AC-4E80-B2C0-3BD4F5799EC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5306E18-4965-4EE7-9C56-8BE11B8E2EF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E665AF2-398F-465E-B83C-1151555DA2D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DED4872-1DA7-40AC-AD57-15C562C9A3A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6AAA23D-F8DB-4928-A680-46327ADBE24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1C9358B-592A-4231-8972-CB4E80B4BB3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9F914EE-F198-4CBC-B867-32601997829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EF04316-E3EF-47AE-A664-65BE441AC45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9F41034-BF96-407A-9FD0-61449CB31AB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E39345FA-E4D1-451F-AAE4-92D366C15A2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0BC7535-EBFE-414E-BAE5-8CDB1E5E3D5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F58258F8-EEDC-429C-9FF1-A4F46A372D3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92C4A3B5-41CD-4937-B679-A6894A0712CC}"/>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745A1205-EFA8-4B87-A9D3-97301632764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2CFF269E-6634-4A04-9F86-21CC743A761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28AC548-B294-4E3E-9EC9-9AF022A61CB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F6E4CD91-9D77-480C-A864-88873593812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96551870-D22D-4175-8EF1-3AA532CC382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65930827-B121-418B-B5F9-68D0D19192E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2F0CF98C-59CD-4F84-8B43-60518D8C96B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176C20E0-4EDB-448D-84F1-17044C9C1F8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67DC3EB9-193F-4B0C-8DAB-A455A7057B2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A1437D94-386F-4444-8A39-7D0C8B84D2F9}"/>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A0733E0-9923-4F25-841E-ED743211C10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CE471F34-C4CB-4926-837E-BB890A45C60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F547BC68-F98E-473A-81F4-7C449FD84A3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a:extLst>
            <a:ext uri="{FF2B5EF4-FFF2-40B4-BE49-F238E27FC236}">
              <a16:creationId xmlns:a16="http://schemas.microsoft.com/office/drawing/2014/main" id="{7A3F7BF8-0106-4E12-8E3C-09C0AC589039}"/>
            </a:ext>
          </a:extLst>
        </xdr:cNvPr>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a:extLst>
            <a:ext uri="{FF2B5EF4-FFF2-40B4-BE49-F238E27FC236}">
              <a16:creationId xmlns:a16="http://schemas.microsoft.com/office/drawing/2014/main" id="{7FF98970-B55C-4985-8A61-5F0428FF97E1}"/>
            </a:ext>
          </a:extLst>
        </xdr:cNvPr>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a:extLst>
            <a:ext uri="{FF2B5EF4-FFF2-40B4-BE49-F238E27FC236}">
              <a16:creationId xmlns:a16="http://schemas.microsoft.com/office/drawing/2014/main" id="{E12363C9-EB0F-4102-BF61-636D77AAB9AD}"/>
            </a:ext>
          </a:extLst>
        </xdr:cNvPr>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E2CB0AB8-8528-46D1-8A2A-912C86E5262D}"/>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BD14C61B-4ADF-4631-9BDE-52AE93545688}"/>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53176</xdr:rowOff>
    </xdr:from>
    <xdr:ext cx="405111" cy="259045"/>
    <xdr:sp macro="" textlink="">
      <xdr:nvSpPr>
        <xdr:cNvPr id="62" name="【図書館】&#10;有形固定資産減価償却率平均値テキスト">
          <a:extLst>
            <a:ext uri="{FF2B5EF4-FFF2-40B4-BE49-F238E27FC236}">
              <a16:creationId xmlns:a16="http://schemas.microsoft.com/office/drawing/2014/main" id="{8F981C68-B0B3-4684-982E-A112FC154B4E}"/>
            </a:ext>
          </a:extLst>
        </xdr:cNvPr>
        <xdr:cNvSpPr txBox="1"/>
      </xdr:nvSpPr>
      <xdr:spPr>
        <a:xfrm>
          <a:off x="4673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a:extLst>
            <a:ext uri="{FF2B5EF4-FFF2-40B4-BE49-F238E27FC236}">
              <a16:creationId xmlns:a16="http://schemas.microsoft.com/office/drawing/2014/main" id="{5A65F247-A5FB-4DEE-9084-A39C8A3DBE4E}"/>
            </a:ext>
          </a:extLst>
        </xdr:cNvPr>
        <xdr:cNvSpPr/>
      </xdr:nvSpPr>
      <xdr:spPr>
        <a:xfrm>
          <a:off x="4584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a:extLst>
            <a:ext uri="{FF2B5EF4-FFF2-40B4-BE49-F238E27FC236}">
              <a16:creationId xmlns:a16="http://schemas.microsoft.com/office/drawing/2014/main" id="{22F671D1-E0BF-4659-86C7-71676DFC7774}"/>
            </a:ext>
          </a:extLst>
        </xdr:cNvPr>
        <xdr:cNvSpPr/>
      </xdr:nvSpPr>
      <xdr:spPr>
        <a:xfrm>
          <a:off x="3746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5" name="フローチャート: 判断 64">
          <a:extLst>
            <a:ext uri="{FF2B5EF4-FFF2-40B4-BE49-F238E27FC236}">
              <a16:creationId xmlns:a16="http://schemas.microsoft.com/office/drawing/2014/main" id="{CA21C7DC-B2A9-4E53-B47F-DFBAAAFA21CB}"/>
            </a:ext>
          </a:extLst>
        </xdr:cNvPr>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EBE35B3-646E-401C-AF17-81484A902F5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3D26B00-3162-4ABF-BCC0-8E38E728C3F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32D470C-D843-4C0E-97D0-10ACADEE0D8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5E14FB4-1FEC-4E9E-AE97-0FEEE0DB7F4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DEF4338-63B7-4385-A04B-88E11DBD8AC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84183</xdr:rowOff>
    </xdr:from>
    <xdr:to>
      <xdr:col>24</xdr:col>
      <xdr:colOff>114300</xdr:colOff>
      <xdr:row>41</xdr:row>
      <xdr:rowOff>14333</xdr:rowOff>
    </xdr:to>
    <xdr:sp macro="" textlink="">
      <xdr:nvSpPr>
        <xdr:cNvPr id="71" name="楕円 70">
          <a:extLst>
            <a:ext uri="{FF2B5EF4-FFF2-40B4-BE49-F238E27FC236}">
              <a16:creationId xmlns:a16="http://schemas.microsoft.com/office/drawing/2014/main" id="{D4C7CE99-5F5C-4B22-83FA-51F8A1719BBF}"/>
            </a:ext>
          </a:extLst>
        </xdr:cNvPr>
        <xdr:cNvSpPr/>
      </xdr:nvSpPr>
      <xdr:spPr>
        <a:xfrm>
          <a:off x="45847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62610</xdr:rowOff>
    </xdr:from>
    <xdr:ext cx="405111" cy="259045"/>
    <xdr:sp macro="" textlink="">
      <xdr:nvSpPr>
        <xdr:cNvPr id="72" name="【図書館】&#10;有形固定資産減価償却率該当値テキスト">
          <a:extLst>
            <a:ext uri="{FF2B5EF4-FFF2-40B4-BE49-F238E27FC236}">
              <a16:creationId xmlns:a16="http://schemas.microsoft.com/office/drawing/2014/main" id="{EB288DF0-6656-4E05-B54B-1AFF0B40B90A}"/>
            </a:ext>
          </a:extLst>
        </xdr:cNvPr>
        <xdr:cNvSpPr txBox="1"/>
      </xdr:nvSpPr>
      <xdr:spPr>
        <a:xfrm>
          <a:off x="4673600"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159294</xdr:rowOff>
    </xdr:from>
    <xdr:to>
      <xdr:col>20</xdr:col>
      <xdr:colOff>38100</xdr:colOff>
      <xdr:row>41</xdr:row>
      <xdr:rowOff>89444</xdr:rowOff>
    </xdr:to>
    <xdr:sp macro="" textlink="">
      <xdr:nvSpPr>
        <xdr:cNvPr id="73" name="楕円 72">
          <a:extLst>
            <a:ext uri="{FF2B5EF4-FFF2-40B4-BE49-F238E27FC236}">
              <a16:creationId xmlns:a16="http://schemas.microsoft.com/office/drawing/2014/main" id="{D24A51CC-FB2B-43AF-AFED-0C42BF189D9F}"/>
            </a:ext>
          </a:extLst>
        </xdr:cNvPr>
        <xdr:cNvSpPr/>
      </xdr:nvSpPr>
      <xdr:spPr>
        <a:xfrm>
          <a:off x="37465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134983</xdr:rowOff>
    </xdr:from>
    <xdr:to>
      <xdr:col>24</xdr:col>
      <xdr:colOff>63500</xdr:colOff>
      <xdr:row>41</xdr:row>
      <xdr:rowOff>38644</xdr:rowOff>
    </xdr:to>
    <xdr:cxnSp macro="">
      <xdr:nvCxnSpPr>
        <xdr:cNvPr id="74" name="直線コネクタ 73">
          <a:extLst>
            <a:ext uri="{FF2B5EF4-FFF2-40B4-BE49-F238E27FC236}">
              <a16:creationId xmlns:a16="http://schemas.microsoft.com/office/drawing/2014/main" id="{70431B7C-B5A9-467F-807A-70FB0D626F38}"/>
            </a:ext>
          </a:extLst>
        </xdr:cNvPr>
        <xdr:cNvCxnSpPr/>
      </xdr:nvCxnSpPr>
      <xdr:spPr>
        <a:xfrm flipV="1">
          <a:off x="3797300" y="699298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62956</xdr:rowOff>
    </xdr:from>
    <xdr:to>
      <xdr:col>15</xdr:col>
      <xdr:colOff>101600</xdr:colOff>
      <xdr:row>41</xdr:row>
      <xdr:rowOff>164556</xdr:rowOff>
    </xdr:to>
    <xdr:sp macro="" textlink="">
      <xdr:nvSpPr>
        <xdr:cNvPr id="75" name="楕円 74">
          <a:extLst>
            <a:ext uri="{FF2B5EF4-FFF2-40B4-BE49-F238E27FC236}">
              <a16:creationId xmlns:a16="http://schemas.microsoft.com/office/drawing/2014/main" id="{8CD5BE40-9EB4-423A-9A80-282E25170046}"/>
            </a:ext>
          </a:extLst>
        </xdr:cNvPr>
        <xdr:cNvSpPr/>
      </xdr:nvSpPr>
      <xdr:spPr>
        <a:xfrm>
          <a:off x="2857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38644</xdr:rowOff>
    </xdr:from>
    <xdr:to>
      <xdr:col>19</xdr:col>
      <xdr:colOff>177800</xdr:colOff>
      <xdr:row>41</xdr:row>
      <xdr:rowOff>113756</xdr:rowOff>
    </xdr:to>
    <xdr:cxnSp macro="">
      <xdr:nvCxnSpPr>
        <xdr:cNvPr id="76" name="直線コネクタ 75">
          <a:extLst>
            <a:ext uri="{FF2B5EF4-FFF2-40B4-BE49-F238E27FC236}">
              <a16:creationId xmlns:a16="http://schemas.microsoft.com/office/drawing/2014/main" id="{7AADE6A7-B864-4743-BEA3-F750768FAA21}"/>
            </a:ext>
          </a:extLst>
        </xdr:cNvPr>
        <xdr:cNvCxnSpPr/>
      </xdr:nvCxnSpPr>
      <xdr:spPr>
        <a:xfrm flipV="1">
          <a:off x="2908300" y="706809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101073</xdr:rowOff>
    </xdr:from>
    <xdr:ext cx="405111" cy="259045"/>
    <xdr:sp macro="" textlink="">
      <xdr:nvSpPr>
        <xdr:cNvPr id="77" name="n_1aveValue【図書館】&#10;有形固定資産減価償却率">
          <a:extLst>
            <a:ext uri="{FF2B5EF4-FFF2-40B4-BE49-F238E27FC236}">
              <a16:creationId xmlns:a16="http://schemas.microsoft.com/office/drawing/2014/main" id="{0303F97C-8612-45BE-8452-04678D887718}"/>
            </a:ext>
          </a:extLst>
        </xdr:cNvPr>
        <xdr:cNvSpPr txBox="1"/>
      </xdr:nvSpPr>
      <xdr:spPr>
        <a:xfrm>
          <a:off x="3582044" y="64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120667</xdr:rowOff>
    </xdr:from>
    <xdr:ext cx="405111" cy="259045"/>
    <xdr:sp macro="" textlink="">
      <xdr:nvSpPr>
        <xdr:cNvPr id="78" name="n_2aveValue【図書館】&#10;有形固定資産減価償却率">
          <a:extLst>
            <a:ext uri="{FF2B5EF4-FFF2-40B4-BE49-F238E27FC236}">
              <a16:creationId xmlns:a16="http://schemas.microsoft.com/office/drawing/2014/main" id="{D7E0888E-5E60-42E0-A5C4-0FC7A85C319A}"/>
            </a:ext>
          </a:extLst>
        </xdr:cNvPr>
        <xdr:cNvSpPr txBox="1"/>
      </xdr:nvSpPr>
      <xdr:spPr>
        <a:xfrm>
          <a:off x="2705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80571</xdr:rowOff>
    </xdr:from>
    <xdr:ext cx="405111" cy="259045"/>
    <xdr:sp macro="" textlink="">
      <xdr:nvSpPr>
        <xdr:cNvPr id="79" name="n_1mainValue【図書館】&#10;有形固定資産減価償却率">
          <a:extLst>
            <a:ext uri="{FF2B5EF4-FFF2-40B4-BE49-F238E27FC236}">
              <a16:creationId xmlns:a16="http://schemas.microsoft.com/office/drawing/2014/main" id="{CEF466A6-6C21-4AED-A5FA-597EE412B088}"/>
            </a:ext>
          </a:extLst>
        </xdr:cNvPr>
        <xdr:cNvSpPr txBox="1"/>
      </xdr:nvSpPr>
      <xdr:spPr>
        <a:xfrm>
          <a:off x="3582044" y="711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41</xdr:row>
      <xdr:rowOff>155683</xdr:rowOff>
    </xdr:from>
    <xdr:ext cx="340478" cy="259045"/>
    <xdr:sp macro="" textlink="">
      <xdr:nvSpPr>
        <xdr:cNvPr id="80" name="n_2mainValue【図書館】&#10;有形固定資産減価償却率">
          <a:extLst>
            <a:ext uri="{FF2B5EF4-FFF2-40B4-BE49-F238E27FC236}">
              <a16:creationId xmlns:a16="http://schemas.microsoft.com/office/drawing/2014/main" id="{C0364BBE-63A4-4568-BF33-1A367A2DE2F3}"/>
            </a:ext>
          </a:extLst>
        </xdr:cNvPr>
        <xdr:cNvSpPr txBox="1"/>
      </xdr:nvSpPr>
      <xdr:spPr>
        <a:xfrm>
          <a:off x="2738061" y="71851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4659562B-A007-41E8-A19B-2F9180698E8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77D49968-B22C-4AFA-BA52-F8FFEC01B0C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6E9B598-979E-4699-8041-1FFA039ABF0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DAE0E79F-4399-4CE6-9699-8ED7EE96FD8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689262E-4006-40E2-B8B5-799B9619E67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3BE3B116-CC77-404B-9D74-2573EC8A43E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4432D077-5F2B-4E37-9928-4B30D9D155A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764C8A8D-2E32-46C8-AF7F-3A5BAAC9830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32C07F65-7B1C-463D-B370-DCC3BC723E2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BF4D2349-8242-4EEA-B005-EF9DA46BD38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B810EB96-4CBE-40C5-A7E9-E5E306479DA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5E65D629-8DA3-4CFB-B9F5-0D396AA7B49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0FAEC9FF-1CB7-4D89-AD04-5EDD4F49660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DA1B8D75-1B73-46D4-8C9F-F238A7C9C18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0B74B033-0375-41C1-9761-6F52EBFF64B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F9ADA64E-B486-4CDB-AF76-8E8D9DC7865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15DFC6DC-D8E3-4F93-98C5-D6471ECAF99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344CB665-F154-47E2-A914-E447E4474DD3}"/>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E82A351F-742F-446B-AA63-E8EFAAA33EA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9C4AEE69-340E-4228-B0C3-D1D9F6F5A9B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B6992980-780D-4687-BB3F-597D488C137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CFB4E438-2A5E-45BE-86C1-6F065483C80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157A147D-2B43-435C-B932-5606F371869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104" name="直線コネクタ 103">
          <a:extLst>
            <a:ext uri="{FF2B5EF4-FFF2-40B4-BE49-F238E27FC236}">
              <a16:creationId xmlns:a16="http://schemas.microsoft.com/office/drawing/2014/main" id="{6585E6CA-6F4D-4FAE-ABC1-A268687ED1F2}"/>
            </a:ext>
          </a:extLst>
        </xdr:cNvPr>
        <xdr:cNvCxnSpPr/>
      </xdr:nvCxnSpPr>
      <xdr:spPr>
        <a:xfrm flipV="1">
          <a:off x="10476865" y="562356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105" name="【図書館】&#10;一人当たり面積最小値テキスト">
          <a:extLst>
            <a:ext uri="{FF2B5EF4-FFF2-40B4-BE49-F238E27FC236}">
              <a16:creationId xmlns:a16="http://schemas.microsoft.com/office/drawing/2014/main" id="{32AB40E7-3B77-4D15-9C4A-7CC70572D0EE}"/>
            </a:ext>
          </a:extLst>
        </xdr:cNvPr>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6" name="直線コネクタ 105">
          <a:extLst>
            <a:ext uri="{FF2B5EF4-FFF2-40B4-BE49-F238E27FC236}">
              <a16:creationId xmlns:a16="http://schemas.microsoft.com/office/drawing/2014/main" id="{C9725EC1-6916-4D62-B5F4-3FD302F17A27}"/>
            </a:ext>
          </a:extLst>
        </xdr:cNvPr>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7" name="【図書館】&#10;一人当たり面積最大値テキスト">
          <a:extLst>
            <a:ext uri="{FF2B5EF4-FFF2-40B4-BE49-F238E27FC236}">
              <a16:creationId xmlns:a16="http://schemas.microsoft.com/office/drawing/2014/main" id="{1918B4D8-C347-4894-AF7A-6005ACD4B102}"/>
            </a:ext>
          </a:extLst>
        </xdr:cNvPr>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8" name="直線コネクタ 107">
          <a:extLst>
            <a:ext uri="{FF2B5EF4-FFF2-40B4-BE49-F238E27FC236}">
              <a16:creationId xmlns:a16="http://schemas.microsoft.com/office/drawing/2014/main" id="{0F83D446-2CA4-4391-8129-7EED2701977F}"/>
            </a:ext>
          </a:extLst>
        </xdr:cNvPr>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67327</xdr:rowOff>
    </xdr:from>
    <xdr:ext cx="469744" cy="259045"/>
    <xdr:sp macro="" textlink="">
      <xdr:nvSpPr>
        <xdr:cNvPr id="109" name="【図書館】&#10;一人当たり面積平均値テキスト">
          <a:extLst>
            <a:ext uri="{FF2B5EF4-FFF2-40B4-BE49-F238E27FC236}">
              <a16:creationId xmlns:a16="http://schemas.microsoft.com/office/drawing/2014/main" id="{0E5AE5D3-DD69-44CF-96F2-9413F17F6EAF}"/>
            </a:ext>
          </a:extLst>
        </xdr:cNvPr>
        <xdr:cNvSpPr txBox="1"/>
      </xdr:nvSpPr>
      <xdr:spPr>
        <a:xfrm>
          <a:off x="10515600" y="658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10" name="フローチャート: 判断 109">
          <a:extLst>
            <a:ext uri="{FF2B5EF4-FFF2-40B4-BE49-F238E27FC236}">
              <a16:creationId xmlns:a16="http://schemas.microsoft.com/office/drawing/2014/main" id="{D58EA1E0-537B-4FB3-BBAB-89CC402E602A}"/>
            </a:ext>
          </a:extLst>
        </xdr:cNvPr>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11" name="フローチャート: 判断 110">
          <a:extLst>
            <a:ext uri="{FF2B5EF4-FFF2-40B4-BE49-F238E27FC236}">
              <a16:creationId xmlns:a16="http://schemas.microsoft.com/office/drawing/2014/main" id="{ED728328-81B3-4AB9-80B9-ACA1B1FBA08F}"/>
            </a:ext>
          </a:extLst>
        </xdr:cNvPr>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12" name="フローチャート: 判断 111">
          <a:extLst>
            <a:ext uri="{FF2B5EF4-FFF2-40B4-BE49-F238E27FC236}">
              <a16:creationId xmlns:a16="http://schemas.microsoft.com/office/drawing/2014/main" id="{2604774E-51BF-48FD-B7DD-5DCA26D7E340}"/>
            </a:ext>
          </a:extLst>
        </xdr:cNvPr>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AC06B6C5-A531-421F-A336-F0A06E9C04E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BAE034E-3CF5-4E46-AD79-A838D16B47F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58EE7E72-A77C-4E33-BA09-F5164D1DDC4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F2CCB607-9BCB-4135-83EB-0602821BE5C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634E8D6-2EF2-4A02-ACA2-9546C95E5BA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18" name="楕円 117">
          <a:extLst>
            <a:ext uri="{FF2B5EF4-FFF2-40B4-BE49-F238E27FC236}">
              <a16:creationId xmlns:a16="http://schemas.microsoft.com/office/drawing/2014/main" id="{A7761242-08B2-45AD-B8C1-33B83F34F6CC}"/>
            </a:ext>
          </a:extLst>
        </xdr:cNvPr>
        <xdr:cNvSpPr/>
      </xdr:nvSpPr>
      <xdr:spPr>
        <a:xfrm>
          <a:off x="104267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91457</xdr:rowOff>
    </xdr:from>
    <xdr:ext cx="469744" cy="259045"/>
    <xdr:sp macro="" textlink="">
      <xdr:nvSpPr>
        <xdr:cNvPr id="119" name="【図書館】&#10;一人当たり面積該当値テキスト">
          <a:extLst>
            <a:ext uri="{FF2B5EF4-FFF2-40B4-BE49-F238E27FC236}">
              <a16:creationId xmlns:a16="http://schemas.microsoft.com/office/drawing/2014/main" id="{F099939B-2B8A-4C29-8188-E49C6F3F55A0}"/>
            </a:ext>
          </a:extLst>
        </xdr:cNvPr>
        <xdr:cNvSpPr txBox="1"/>
      </xdr:nvSpPr>
      <xdr:spPr>
        <a:xfrm>
          <a:off x="10515600"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113030</xdr:rowOff>
    </xdr:from>
    <xdr:to>
      <xdr:col>50</xdr:col>
      <xdr:colOff>165100</xdr:colOff>
      <xdr:row>40</xdr:row>
      <xdr:rowOff>43180</xdr:rowOff>
    </xdr:to>
    <xdr:sp macro="" textlink="">
      <xdr:nvSpPr>
        <xdr:cNvPr id="120" name="楕円 119">
          <a:extLst>
            <a:ext uri="{FF2B5EF4-FFF2-40B4-BE49-F238E27FC236}">
              <a16:creationId xmlns:a16="http://schemas.microsoft.com/office/drawing/2014/main" id="{C9118121-9E08-4995-8548-56D779DFAF90}"/>
            </a:ext>
          </a:extLst>
        </xdr:cNvPr>
        <xdr:cNvSpPr/>
      </xdr:nvSpPr>
      <xdr:spPr>
        <a:xfrm>
          <a:off x="9588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163830</xdr:rowOff>
    </xdr:from>
    <xdr:to>
      <xdr:col>55</xdr:col>
      <xdr:colOff>0</xdr:colOff>
      <xdr:row>39</xdr:row>
      <xdr:rowOff>163830</xdr:rowOff>
    </xdr:to>
    <xdr:cxnSp macro="">
      <xdr:nvCxnSpPr>
        <xdr:cNvPr id="121" name="直線コネクタ 120">
          <a:extLst>
            <a:ext uri="{FF2B5EF4-FFF2-40B4-BE49-F238E27FC236}">
              <a16:creationId xmlns:a16="http://schemas.microsoft.com/office/drawing/2014/main" id="{1F81BB2D-06B7-4D3E-A13F-ABAFB7B51AAC}"/>
            </a:ext>
          </a:extLst>
        </xdr:cNvPr>
        <xdr:cNvCxnSpPr/>
      </xdr:nvCxnSpPr>
      <xdr:spPr>
        <a:xfrm>
          <a:off x="9639300" y="6850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22" name="楕円 121">
          <a:extLst>
            <a:ext uri="{FF2B5EF4-FFF2-40B4-BE49-F238E27FC236}">
              <a16:creationId xmlns:a16="http://schemas.microsoft.com/office/drawing/2014/main" id="{523C5B9B-65B2-4638-A4FB-472DEBE4F655}"/>
            </a:ext>
          </a:extLst>
        </xdr:cNvPr>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163830</xdr:rowOff>
    </xdr:from>
    <xdr:to>
      <xdr:col>50</xdr:col>
      <xdr:colOff>114300</xdr:colOff>
      <xdr:row>40</xdr:row>
      <xdr:rowOff>0</xdr:rowOff>
    </xdr:to>
    <xdr:cxnSp macro="">
      <xdr:nvCxnSpPr>
        <xdr:cNvPr id="123" name="直線コネクタ 122">
          <a:extLst>
            <a:ext uri="{FF2B5EF4-FFF2-40B4-BE49-F238E27FC236}">
              <a16:creationId xmlns:a16="http://schemas.microsoft.com/office/drawing/2014/main" id="{1215DD1B-6EE9-4440-BF80-4F707DD0AD3D}"/>
            </a:ext>
          </a:extLst>
        </xdr:cNvPr>
        <xdr:cNvCxnSpPr/>
      </xdr:nvCxnSpPr>
      <xdr:spPr>
        <a:xfrm flipV="1">
          <a:off x="8750300" y="685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10177</xdr:rowOff>
    </xdr:from>
    <xdr:ext cx="469744" cy="259045"/>
    <xdr:sp macro="" textlink="">
      <xdr:nvSpPr>
        <xdr:cNvPr id="124" name="n_1aveValue【図書館】&#10;一人当たり面積">
          <a:extLst>
            <a:ext uri="{FF2B5EF4-FFF2-40B4-BE49-F238E27FC236}">
              <a16:creationId xmlns:a16="http://schemas.microsoft.com/office/drawing/2014/main" id="{DD22AFB1-C7AB-4D95-9608-9426211EC58D}"/>
            </a:ext>
          </a:extLst>
        </xdr:cNvPr>
        <xdr:cNvSpPr txBox="1"/>
      </xdr:nvSpPr>
      <xdr:spPr>
        <a:xfrm>
          <a:off x="93917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25" name="n_2aveValue【図書館】&#10;一人当たり面積">
          <a:extLst>
            <a:ext uri="{FF2B5EF4-FFF2-40B4-BE49-F238E27FC236}">
              <a16:creationId xmlns:a16="http://schemas.microsoft.com/office/drawing/2014/main" id="{4FED6095-6505-400D-90B0-20F10E8240F1}"/>
            </a:ext>
          </a:extLst>
        </xdr:cNvPr>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34307</xdr:rowOff>
    </xdr:from>
    <xdr:ext cx="469744" cy="259045"/>
    <xdr:sp macro="" textlink="">
      <xdr:nvSpPr>
        <xdr:cNvPr id="126" name="n_1mainValue【図書館】&#10;一人当たり面積">
          <a:extLst>
            <a:ext uri="{FF2B5EF4-FFF2-40B4-BE49-F238E27FC236}">
              <a16:creationId xmlns:a16="http://schemas.microsoft.com/office/drawing/2014/main" id="{4135F698-0FD3-4C28-B78B-7418B26A1D45}"/>
            </a:ext>
          </a:extLst>
        </xdr:cNvPr>
        <xdr:cNvSpPr txBox="1"/>
      </xdr:nvSpPr>
      <xdr:spPr>
        <a:xfrm>
          <a:off x="93917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67327</xdr:rowOff>
    </xdr:from>
    <xdr:ext cx="469744" cy="259045"/>
    <xdr:sp macro="" textlink="">
      <xdr:nvSpPr>
        <xdr:cNvPr id="127" name="n_2mainValue【図書館】&#10;一人当たり面積">
          <a:extLst>
            <a:ext uri="{FF2B5EF4-FFF2-40B4-BE49-F238E27FC236}">
              <a16:creationId xmlns:a16="http://schemas.microsoft.com/office/drawing/2014/main" id="{A76DFE7B-4BD7-48C6-8A78-18959B213194}"/>
            </a:ext>
          </a:extLst>
        </xdr:cNvPr>
        <xdr:cNvSpPr txBox="1"/>
      </xdr:nvSpPr>
      <xdr:spPr>
        <a:xfrm>
          <a:off x="8515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9540212E-A47E-49B7-BE73-8FDB260E08A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8FF1AB7C-0F67-41C3-B935-F89390CBC80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F12273DE-8AEE-4785-B750-7DC6604E4EF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4E358FD0-0946-4B61-BDFC-962FE164A99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434962D7-F2CE-4317-B07E-3061FFF072A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8BF1310B-1EC2-422D-A9FF-0A908705082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2060185D-17F1-45F0-8B2D-8CD902F45E1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3C61AE93-6126-4B7A-9A86-EECDE4F3C5A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29A24425-DEA0-48B0-B445-00E8204B8BC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F83E4E6C-3774-4028-BAD7-76859863611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a:extLst>
            <a:ext uri="{FF2B5EF4-FFF2-40B4-BE49-F238E27FC236}">
              <a16:creationId xmlns:a16="http://schemas.microsoft.com/office/drawing/2014/main" id="{2EECB42A-23F3-4145-BA8B-1F208BDE8568}"/>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a:extLst>
            <a:ext uri="{FF2B5EF4-FFF2-40B4-BE49-F238E27FC236}">
              <a16:creationId xmlns:a16="http://schemas.microsoft.com/office/drawing/2014/main" id="{45EAEA50-5C53-4DA8-9076-E88D32A7CD81}"/>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a:extLst>
            <a:ext uri="{FF2B5EF4-FFF2-40B4-BE49-F238E27FC236}">
              <a16:creationId xmlns:a16="http://schemas.microsoft.com/office/drawing/2014/main" id="{370DA1A7-4E1C-4D12-B2D0-33B0219E0682}"/>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a:extLst>
            <a:ext uri="{FF2B5EF4-FFF2-40B4-BE49-F238E27FC236}">
              <a16:creationId xmlns:a16="http://schemas.microsoft.com/office/drawing/2014/main" id="{92F8E1A0-A0BD-4C6E-A756-3261A808D0B7}"/>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a:extLst>
            <a:ext uri="{FF2B5EF4-FFF2-40B4-BE49-F238E27FC236}">
              <a16:creationId xmlns:a16="http://schemas.microsoft.com/office/drawing/2014/main" id="{96C0C116-B636-49C5-B39C-08ED48E137F2}"/>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a:extLst>
            <a:ext uri="{FF2B5EF4-FFF2-40B4-BE49-F238E27FC236}">
              <a16:creationId xmlns:a16="http://schemas.microsoft.com/office/drawing/2014/main" id="{E585045F-FA50-4822-87EA-9A1B4B423827}"/>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a:extLst>
            <a:ext uri="{FF2B5EF4-FFF2-40B4-BE49-F238E27FC236}">
              <a16:creationId xmlns:a16="http://schemas.microsoft.com/office/drawing/2014/main" id="{3E7BE669-231F-43D2-AF2F-C5459160E01C}"/>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a:extLst>
            <a:ext uri="{FF2B5EF4-FFF2-40B4-BE49-F238E27FC236}">
              <a16:creationId xmlns:a16="http://schemas.microsoft.com/office/drawing/2014/main" id="{9A214E91-5027-4AA0-9817-8FB158E1D1E5}"/>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6" name="テキスト ボックス 145">
          <a:extLst>
            <a:ext uri="{FF2B5EF4-FFF2-40B4-BE49-F238E27FC236}">
              <a16:creationId xmlns:a16="http://schemas.microsoft.com/office/drawing/2014/main" id="{D9B7889B-04AB-426B-823D-9A6780A21ABB}"/>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84C02655-58D0-40BD-969A-8EA4FFC6789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C2AF2220-50E6-435A-8542-F8DB101A821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FC042477-BBC7-4A47-A52A-081C5657349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150" name="直線コネクタ 149">
          <a:extLst>
            <a:ext uri="{FF2B5EF4-FFF2-40B4-BE49-F238E27FC236}">
              <a16:creationId xmlns:a16="http://schemas.microsoft.com/office/drawing/2014/main" id="{6BBA71C2-994B-4FB1-84E1-C0347C9BB960}"/>
            </a:ext>
          </a:extLst>
        </xdr:cNvPr>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C8DF4C7D-FD23-4F26-9082-A5C6BF6A394B}"/>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2" name="直線コネクタ 151">
          <a:extLst>
            <a:ext uri="{FF2B5EF4-FFF2-40B4-BE49-F238E27FC236}">
              <a16:creationId xmlns:a16="http://schemas.microsoft.com/office/drawing/2014/main" id="{A0D4ADD1-331B-44EC-A403-283FF976A92E}"/>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3" name="【体育館・プール】&#10;有形固定資産減価償却率最大値テキスト">
          <a:extLst>
            <a:ext uri="{FF2B5EF4-FFF2-40B4-BE49-F238E27FC236}">
              <a16:creationId xmlns:a16="http://schemas.microsoft.com/office/drawing/2014/main" id="{B2796F22-FB98-488E-8997-F46C6656C17A}"/>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4" name="直線コネクタ 153">
          <a:extLst>
            <a:ext uri="{FF2B5EF4-FFF2-40B4-BE49-F238E27FC236}">
              <a16:creationId xmlns:a16="http://schemas.microsoft.com/office/drawing/2014/main" id="{16936B2B-ADDF-45E8-A0FC-D87361A672EB}"/>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F1680D8E-3262-4F85-969A-3BC269C8D73C}"/>
            </a:ext>
          </a:extLst>
        </xdr:cNvPr>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156" name="フローチャート: 判断 155">
          <a:extLst>
            <a:ext uri="{FF2B5EF4-FFF2-40B4-BE49-F238E27FC236}">
              <a16:creationId xmlns:a16="http://schemas.microsoft.com/office/drawing/2014/main" id="{F9F3C59E-1299-42EA-9AED-1A9BA577F937}"/>
            </a:ext>
          </a:extLst>
        </xdr:cNvPr>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57" name="フローチャート: 判断 156">
          <a:extLst>
            <a:ext uri="{FF2B5EF4-FFF2-40B4-BE49-F238E27FC236}">
              <a16:creationId xmlns:a16="http://schemas.microsoft.com/office/drawing/2014/main" id="{304E05C7-F22D-4581-BF83-3927A8E83D28}"/>
            </a:ext>
          </a:extLst>
        </xdr:cNvPr>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79502</xdr:rowOff>
    </xdr:from>
    <xdr:to>
      <xdr:col>15</xdr:col>
      <xdr:colOff>101600</xdr:colOff>
      <xdr:row>61</xdr:row>
      <xdr:rowOff>9652</xdr:rowOff>
    </xdr:to>
    <xdr:sp macro="" textlink="">
      <xdr:nvSpPr>
        <xdr:cNvPr id="158" name="フローチャート: 判断 157">
          <a:extLst>
            <a:ext uri="{FF2B5EF4-FFF2-40B4-BE49-F238E27FC236}">
              <a16:creationId xmlns:a16="http://schemas.microsoft.com/office/drawing/2014/main" id="{3EC2DAE3-2E9F-4E75-AE4D-9F370EA24A7B}"/>
            </a:ext>
          </a:extLst>
        </xdr:cNvPr>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986AFB5D-A051-4D17-AC30-7B9AAEE75BB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6523649-D0A4-46BF-ADD1-6C730374853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DC75FFEB-9756-4567-ADD2-4DF1A301E71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DD2219CB-9FFF-48B8-9123-10EBF187BE8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B76FCBF9-7BC7-46DD-A33E-F6F3D10CF58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45212</xdr:rowOff>
    </xdr:from>
    <xdr:to>
      <xdr:col>24</xdr:col>
      <xdr:colOff>114300</xdr:colOff>
      <xdr:row>57</xdr:row>
      <xdr:rowOff>146812</xdr:rowOff>
    </xdr:to>
    <xdr:sp macro="" textlink="">
      <xdr:nvSpPr>
        <xdr:cNvPr id="164" name="楕円 163">
          <a:extLst>
            <a:ext uri="{FF2B5EF4-FFF2-40B4-BE49-F238E27FC236}">
              <a16:creationId xmlns:a16="http://schemas.microsoft.com/office/drawing/2014/main" id="{7FC6D7BF-4BCD-423F-8A48-EFAA7CC626D2}"/>
            </a:ext>
          </a:extLst>
        </xdr:cNvPr>
        <xdr:cNvSpPr/>
      </xdr:nvSpPr>
      <xdr:spPr>
        <a:xfrm>
          <a:off x="4584700" y="98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68089</xdr:rowOff>
    </xdr:from>
    <xdr:ext cx="405111" cy="259045"/>
    <xdr:sp macro="" textlink="">
      <xdr:nvSpPr>
        <xdr:cNvPr id="165" name="【体育館・プール】&#10;有形固定資産減価償却率該当値テキスト">
          <a:extLst>
            <a:ext uri="{FF2B5EF4-FFF2-40B4-BE49-F238E27FC236}">
              <a16:creationId xmlns:a16="http://schemas.microsoft.com/office/drawing/2014/main" id="{5478413C-0466-43A7-B32B-795BA95CC414}"/>
            </a:ext>
          </a:extLst>
        </xdr:cNvPr>
        <xdr:cNvSpPr txBox="1"/>
      </xdr:nvSpPr>
      <xdr:spPr>
        <a:xfrm>
          <a:off x="4673600" y="966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90932</xdr:rowOff>
    </xdr:from>
    <xdr:to>
      <xdr:col>20</xdr:col>
      <xdr:colOff>38100</xdr:colOff>
      <xdr:row>58</xdr:row>
      <xdr:rowOff>21082</xdr:rowOff>
    </xdr:to>
    <xdr:sp macro="" textlink="">
      <xdr:nvSpPr>
        <xdr:cNvPr id="166" name="楕円 165">
          <a:extLst>
            <a:ext uri="{FF2B5EF4-FFF2-40B4-BE49-F238E27FC236}">
              <a16:creationId xmlns:a16="http://schemas.microsoft.com/office/drawing/2014/main" id="{893441AF-F6B0-4F49-BABB-56E8EB5881F3}"/>
            </a:ext>
          </a:extLst>
        </xdr:cNvPr>
        <xdr:cNvSpPr/>
      </xdr:nvSpPr>
      <xdr:spPr>
        <a:xfrm>
          <a:off x="3746500" y="98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96012</xdr:rowOff>
    </xdr:from>
    <xdr:to>
      <xdr:col>24</xdr:col>
      <xdr:colOff>63500</xdr:colOff>
      <xdr:row>57</xdr:row>
      <xdr:rowOff>141732</xdr:rowOff>
    </xdr:to>
    <xdr:cxnSp macro="">
      <xdr:nvCxnSpPr>
        <xdr:cNvPr id="167" name="直線コネクタ 166">
          <a:extLst>
            <a:ext uri="{FF2B5EF4-FFF2-40B4-BE49-F238E27FC236}">
              <a16:creationId xmlns:a16="http://schemas.microsoft.com/office/drawing/2014/main" id="{0F54598E-822B-4B0A-A930-22A0EF277287}"/>
            </a:ext>
          </a:extLst>
        </xdr:cNvPr>
        <xdr:cNvCxnSpPr/>
      </xdr:nvCxnSpPr>
      <xdr:spPr>
        <a:xfrm flipV="1">
          <a:off x="3797300" y="986866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141224</xdr:rowOff>
    </xdr:from>
    <xdr:to>
      <xdr:col>15</xdr:col>
      <xdr:colOff>101600</xdr:colOff>
      <xdr:row>58</xdr:row>
      <xdr:rowOff>71374</xdr:rowOff>
    </xdr:to>
    <xdr:sp macro="" textlink="">
      <xdr:nvSpPr>
        <xdr:cNvPr id="168" name="楕円 167">
          <a:extLst>
            <a:ext uri="{FF2B5EF4-FFF2-40B4-BE49-F238E27FC236}">
              <a16:creationId xmlns:a16="http://schemas.microsoft.com/office/drawing/2014/main" id="{46A90953-E229-47F6-9DF6-201291462832}"/>
            </a:ext>
          </a:extLst>
        </xdr:cNvPr>
        <xdr:cNvSpPr/>
      </xdr:nvSpPr>
      <xdr:spPr>
        <a:xfrm>
          <a:off x="2857500" y="99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141732</xdr:rowOff>
    </xdr:from>
    <xdr:to>
      <xdr:col>19</xdr:col>
      <xdr:colOff>177800</xdr:colOff>
      <xdr:row>58</xdr:row>
      <xdr:rowOff>20574</xdr:rowOff>
    </xdr:to>
    <xdr:cxnSp macro="">
      <xdr:nvCxnSpPr>
        <xdr:cNvPr id="169" name="直線コネクタ 168">
          <a:extLst>
            <a:ext uri="{FF2B5EF4-FFF2-40B4-BE49-F238E27FC236}">
              <a16:creationId xmlns:a16="http://schemas.microsoft.com/office/drawing/2014/main" id="{C1410983-9098-4C1A-92F8-35C3BBA6B7AC}"/>
            </a:ext>
          </a:extLst>
        </xdr:cNvPr>
        <xdr:cNvCxnSpPr/>
      </xdr:nvCxnSpPr>
      <xdr:spPr>
        <a:xfrm flipV="1">
          <a:off x="2908300" y="991438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94505</xdr:rowOff>
    </xdr:from>
    <xdr:ext cx="405111" cy="259045"/>
    <xdr:sp macro="" textlink="">
      <xdr:nvSpPr>
        <xdr:cNvPr id="170" name="n_1aveValue【体育館・プール】&#10;有形固定資産減価償却率">
          <a:extLst>
            <a:ext uri="{FF2B5EF4-FFF2-40B4-BE49-F238E27FC236}">
              <a16:creationId xmlns:a16="http://schemas.microsoft.com/office/drawing/2014/main" id="{1F03EA17-93D7-42F2-87D4-8E4450A588A3}"/>
            </a:ext>
          </a:extLst>
        </xdr:cNvPr>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779</xdr:rowOff>
    </xdr:from>
    <xdr:ext cx="405111" cy="259045"/>
    <xdr:sp macro="" textlink="">
      <xdr:nvSpPr>
        <xdr:cNvPr id="171" name="n_2aveValue【体育館・プール】&#10;有形固定資産減価償却率">
          <a:extLst>
            <a:ext uri="{FF2B5EF4-FFF2-40B4-BE49-F238E27FC236}">
              <a16:creationId xmlns:a16="http://schemas.microsoft.com/office/drawing/2014/main" id="{FB37E152-414D-479A-A705-E2D2F8D0D429}"/>
            </a:ext>
          </a:extLst>
        </xdr:cNvPr>
        <xdr:cNvSpPr txBox="1"/>
      </xdr:nvSpPr>
      <xdr:spPr>
        <a:xfrm>
          <a:off x="27057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37609</xdr:rowOff>
    </xdr:from>
    <xdr:ext cx="405111" cy="259045"/>
    <xdr:sp macro="" textlink="">
      <xdr:nvSpPr>
        <xdr:cNvPr id="172" name="n_1mainValue【体育館・プール】&#10;有形固定資産減価償却率">
          <a:extLst>
            <a:ext uri="{FF2B5EF4-FFF2-40B4-BE49-F238E27FC236}">
              <a16:creationId xmlns:a16="http://schemas.microsoft.com/office/drawing/2014/main" id="{5DF01E54-6FD6-459F-8620-6403D5512AB1}"/>
            </a:ext>
          </a:extLst>
        </xdr:cNvPr>
        <xdr:cNvSpPr txBox="1"/>
      </xdr:nvSpPr>
      <xdr:spPr>
        <a:xfrm>
          <a:off x="3582044" y="963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87901</xdr:rowOff>
    </xdr:from>
    <xdr:ext cx="405111" cy="259045"/>
    <xdr:sp macro="" textlink="">
      <xdr:nvSpPr>
        <xdr:cNvPr id="173" name="n_2mainValue【体育館・プール】&#10;有形固定資産減価償却率">
          <a:extLst>
            <a:ext uri="{FF2B5EF4-FFF2-40B4-BE49-F238E27FC236}">
              <a16:creationId xmlns:a16="http://schemas.microsoft.com/office/drawing/2014/main" id="{C07F735F-5BFB-432F-A8E2-6F8DBFF05670}"/>
            </a:ext>
          </a:extLst>
        </xdr:cNvPr>
        <xdr:cNvSpPr txBox="1"/>
      </xdr:nvSpPr>
      <xdr:spPr>
        <a:xfrm>
          <a:off x="2705744" y="968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6F6E76A4-7AE3-47FE-8C33-C75B389B498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C703DBBD-221F-4677-B715-82115B1DA9E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60A5C0B5-26EC-4437-98AC-76569CB3BAE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6B132B77-D56F-489F-B9C4-8049F3C7240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E39D07E6-7507-4979-BB99-8587DE1E16A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6B443B31-02C8-4CE1-9938-B0B84F40595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FFBBD185-EBB5-4D4F-BF9F-5D3EECFA623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4E0FF3D3-D2DC-4036-B867-5AE88C6AFD3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49A387C0-9C99-4BAB-9086-F3BF5A61A1C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DCCEE55D-DA33-450E-93FA-CEAFBABCB21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a:extLst>
            <a:ext uri="{FF2B5EF4-FFF2-40B4-BE49-F238E27FC236}">
              <a16:creationId xmlns:a16="http://schemas.microsoft.com/office/drawing/2014/main" id="{715A8E46-AFD4-41EE-80AA-FF4C2B29EDC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a:extLst>
            <a:ext uri="{FF2B5EF4-FFF2-40B4-BE49-F238E27FC236}">
              <a16:creationId xmlns:a16="http://schemas.microsoft.com/office/drawing/2014/main" id="{1B50676D-5AB2-473D-9622-AD3A9560634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a:extLst>
            <a:ext uri="{FF2B5EF4-FFF2-40B4-BE49-F238E27FC236}">
              <a16:creationId xmlns:a16="http://schemas.microsoft.com/office/drawing/2014/main" id="{A9A0AB52-2420-4A1C-BA4E-DAF41E1C628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a:extLst>
            <a:ext uri="{FF2B5EF4-FFF2-40B4-BE49-F238E27FC236}">
              <a16:creationId xmlns:a16="http://schemas.microsoft.com/office/drawing/2014/main" id="{A6E9B9D9-9440-437A-B5E5-1D1E9998307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a:extLst>
            <a:ext uri="{FF2B5EF4-FFF2-40B4-BE49-F238E27FC236}">
              <a16:creationId xmlns:a16="http://schemas.microsoft.com/office/drawing/2014/main" id="{3409B869-F1E1-4491-AE00-AC5611928F6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a:extLst>
            <a:ext uri="{FF2B5EF4-FFF2-40B4-BE49-F238E27FC236}">
              <a16:creationId xmlns:a16="http://schemas.microsoft.com/office/drawing/2014/main" id="{13DD2E06-1DCC-4075-90DA-825B12F887E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a:extLst>
            <a:ext uri="{FF2B5EF4-FFF2-40B4-BE49-F238E27FC236}">
              <a16:creationId xmlns:a16="http://schemas.microsoft.com/office/drawing/2014/main" id="{57B387F0-2D58-4683-A64D-008A3647D04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a:extLst>
            <a:ext uri="{FF2B5EF4-FFF2-40B4-BE49-F238E27FC236}">
              <a16:creationId xmlns:a16="http://schemas.microsoft.com/office/drawing/2014/main" id="{4AB86D9E-F780-4D0C-91CE-F9BCF48099D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a:extLst>
            <a:ext uri="{FF2B5EF4-FFF2-40B4-BE49-F238E27FC236}">
              <a16:creationId xmlns:a16="http://schemas.microsoft.com/office/drawing/2014/main" id="{9CF706A1-488A-4C01-8CB9-C8EFE83A0C7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a:extLst>
            <a:ext uri="{FF2B5EF4-FFF2-40B4-BE49-F238E27FC236}">
              <a16:creationId xmlns:a16="http://schemas.microsoft.com/office/drawing/2014/main" id="{F57BEF83-AD5D-4365-A63B-7A74C72EFDE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26D12B10-FE76-452E-9E96-631F1E32B44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a:extLst>
            <a:ext uri="{FF2B5EF4-FFF2-40B4-BE49-F238E27FC236}">
              <a16:creationId xmlns:a16="http://schemas.microsoft.com/office/drawing/2014/main" id="{98C6CBF1-74C3-4037-836E-31FF6173B4B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FFDA11DE-5605-457A-BA63-26B63B74AF2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97" name="直線コネクタ 196">
          <a:extLst>
            <a:ext uri="{FF2B5EF4-FFF2-40B4-BE49-F238E27FC236}">
              <a16:creationId xmlns:a16="http://schemas.microsoft.com/office/drawing/2014/main" id="{6D2B8BB5-43CC-468E-BCE8-17AFF630F797}"/>
            </a:ext>
          </a:extLst>
        </xdr:cNvPr>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98" name="【体育館・プール】&#10;一人当たり面積最小値テキスト">
          <a:extLst>
            <a:ext uri="{FF2B5EF4-FFF2-40B4-BE49-F238E27FC236}">
              <a16:creationId xmlns:a16="http://schemas.microsoft.com/office/drawing/2014/main" id="{38E9E624-4974-427F-A005-42D935199A43}"/>
            </a:ext>
          </a:extLst>
        </xdr:cNvPr>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99" name="直線コネクタ 198">
          <a:extLst>
            <a:ext uri="{FF2B5EF4-FFF2-40B4-BE49-F238E27FC236}">
              <a16:creationId xmlns:a16="http://schemas.microsoft.com/office/drawing/2014/main" id="{4B42E372-52D9-4EB7-A3E0-498EA47566D2}"/>
            </a:ext>
          </a:extLst>
        </xdr:cNvPr>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200" name="【体育館・プール】&#10;一人当たり面積最大値テキスト">
          <a:extLst>
            <a:ext uri="{FF2B5EF4-FFF2-40B4-BE49-F238E27FC236}">
              <a16:creationId xmlns:a16="http://schemas.microsoft.com/office/drawing/2014/main" id="{102BA41F-C6FE-4D69-AC2A-8A0E2B3E5B6E}"/>
            </a:ext>
          </a:extLst>
        </xdr:cNvPr>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201" name="直線コネクタ 200">
          <a:extLst>
            <a:ext uri="{FF2B5EF4-FFF2-40B4-BE49-F238E27FC236}">
              <a16:creationId xmlns:a16="http://schemas.microsoft.com/office/drawing/2014/main" id="{290ED71E-BB28-4368-A293-72C06BB74B27}"/>
            </a:ext>
          </a:extLst>
        </xdr:cNvPr>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02" name="【体育館・プール】&#10;一人当たり面積平均値テキスト">
          <a:extLst>
            <a:ext uri="{FF2B5EF4-FFF2-40B4-BE49-F238E27FC236}">
              <a16:creationId xmlns:a16="http://schemas.microsoft.com/office/drawing/2014/main" id="{7575E31C-ECF1-4970-B223-FF75D3AD1142}"/>
            </a:ext>
          </a:extLst>
        </xdr:cNvPr>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03" name="フローチャート: 判断 202">
          <a:extLst>
            <a:ext uri="{FF2B5EF4-FFF2-40B4-BE49-F238E27FC236}">
              <a16:creationId xmlns:a16="http://schemas.microsoft.com/office/drawing/2014/main" id="{74FB26B4-E05E-4548-A1EE-427C77252769}"/>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04" name="フローチャート: 判断 203">
          <a:extLst>
            <a:ext uri="{FF2B5EF4-FFF2-40B4-BE49-F238E27FC236}">
              <a16:creationId xmlns:a16="http://schemas.microsoft.com/office/drawing/2014/main" id="{EB0B1E1F-468D-4A20-B6A3-F93EB9370D91}"/>
            </a:ext>
          </a:extLst>
        </xdr:cNvPr>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205" name="フローチャート: 判断 204">
          <a:extLst>
            <a:ext uri="{FF2B5EF4-FFF2-40B4-BE49-F238E27FC236}">
              <a16:creationId xmlns:a16="http://schemas.microsoft.com/office/drawing/2014/main" id="{A86464A2-116A-49A0-AD30-529DE2311BD6}"/>
            </a:ext>
          </a:extLst>
        </xdr:cNvPr>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67C38CBC-2B63-4976-A76E-9466905C9EF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D0818F52-B36C-437C-9F89-B1E22BBABD7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C1AEB507-6ED6-4395-A393-CE9B134B2F1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B3DE055B-F507-4D94-B0AE-A0BC0123A8D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B858DFE-CAEC-4E2C-8D39-691C4EF785D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59690</xdr:rowOff>
    </xdr:from>
    <xdr:to>
      <xdr:col>55</xdr:col>
      <xdr:colOff>50800</xdr:colOff>
      <xdr:row>61</xdr:row>
      <xdr:rowOff>161290</xdr:rowOff>
    </xdr:to>
    <xdr:sp macro="" textlink="">
      <xdr:nvSpPr>
        <xdr:cNvPr id="211" name="楕円 210">
          <a:extLst>
            <a:ext uri="{FF2B5EF4-FFF2-40B4-BE49-F238E27FC236}">
              <a16:creationId xmlns:a16="http://schemas.microsoft.com/office/drawing/2014/main" id="{614A85D2-BDBD-40C8-AB83-42483D4B50B3}"/>
            </a:ext>
          </a:extLst>
        </xdr:cNvPr>
        <xdr:cNvSpPr/>
      </xdr:nvSpPr>
      <xdr:spPr>
        <a:xfrm>
          <a:off x="10426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38117</xdr:rowOff>
    </xdr:from>
    <xdr:ext cx="469744" cy="259045"/>
    <xdr:sp macro="" textlink="">
      <xdr:nvSpPr>
        <xdr:cNvPr id="212" name="【体育館・プール】&#10;一人当たり面積該当値テキスト">
          <a:extLst>
            <a:ext uri="{FF2B5EF4-FFF2-40B4-BE49-F238E27FC236}">
              <a16:creationId xmlns:a16="http://schemas.microsoft.com/office/drawing/2014/main" id="{752A768D-0F62-4FB8-A2A4-A0E01F54705C}"/>
            </a:ext>
          </a:extLst>
        </xdr:cNvPr>
        <xdr:cNvSpPr txBox="1"/>
      </xdr:nvSpPr>
      <xdr:spPr>
        <a:xfrm>
          <a:off x="10515600"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64770</xdr:rowOff>
    </xdr:from>
    <xdr:to>
      <xdr:col>50</xdr:col>
      <xdr:colOff>165100</xdr:colOff>
      <xdr:row>61</xdr:row>
      <xdr:rowOff>166370</xdr:rowOff>
    </xdr:to>
    <xdr:sp macro="" textlink="">
      <xdr:nvSpPr>
        <xdr:cNvPr id="213" name="楕円 212">
          <a:extLst>
            <a:ext uri="{FF2B5EF4-FFF2-40B4-BE49-F238E27FC236}">
              <a16:creationId xmlns:a16="http://schemas.microsoft.com/office/drawing/2014/main" id="{DBC41887-BF72-4339-B8FF-8525876DC573}"/>
            </a:ext>
          </a:extLst>
        </xdr:cNvPr>
        <xdr:cNvSpPr/>
      </xdr:nvSpPr>
      <xdr:spPr>
        <a:xfrm>
          <a:off x="95885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110490</xdr:rowOff>
    </xdr:from>
    <xdr:to>
      <xdr:col>55</xdr:col>
      <xdr:colOff>0</xdr:colOff>
      <xdr:row>61</xdr:row>
      <xdr:rowOff>115570</xdr:rowOff>
    </xdr:to>
    <xdr:cxnSp macro="">
      <xdr:nvCxnSpPr>
        <xdr:cNvPr id="214" name="直線コネクタ 213">
          <a:extLst>
            <a:ext uri="{FF2B5EF4-FFF2-40B4-BE49-F238E27FC236}">
              <a16:creationId xmlns:a16="http://schemas.microsoft.com/office/drawing/2014/main" id="{30364F55-8B1C-4178-BC62-8437ADC69535}"/>
            </a:ext>
          </a:extLst>
        </xdr:cNvPr>
        <xdr:cNvCxnSpPr/>
      </xdr:nvCxnSpPr>
      <xdr:spPr>
        <a:xfrm flipV="1">
          <a:off x="9639300" y="1056894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71120</xdr:rowOff>
    </xdr:from>
    <xdr:to>
      <xdr:col>46</xdr:col>
      <xdr:colOff>38100</xdr:colOff>
      <xdr:row>62</xdr:row>
      <xdr:rowOff>1270</xdr:rowOff>
    </xdr:to>
    <xdr:sp macro="" textlink="">
      <xdr:nvSpPr>
        <xdr:cNvPr id="215" name="楕円 214">
          <a:extLst>
            <a:ext uri="{FF2B5EF4-FFF2-40B4-BE49-F238E27FC236}">
              <a16:creationId xmlns:a16="http://schemas.microsoft.com/office/drawing/2014/main" id="{4547F759-BFDA-4EF1-A06E-3EF88134CC16}"/>
            </a:ext>
          </a:extLst>
        </xdr:cNvPr>
        <xdr:cNvSpPr/>
      </xdr:nvSpPr>
      <xdr:spPr>
        <a:xfrm>
          <a:off x="8699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115570</xdr:rowOff>
    </xdr:from>
    <xdr:to>
      <xdr:col>50</xdr:col>
      <xdr:colOff>114300</xdr:colOff>
      <xdr:row>61</xdr:row>
      <xdr:rowOff>121920</xdr:rowOff>
    </xdr:to>
    <xdr:cxnSp macro="">
      <xdr:nvCxnSpPr>
        <xdr:cNvPr id="216" name="直線コネクタ 215">
          <a:extLst>
            <a:ext uri="{FF2B5EF4-FFF2-40B4-BE49-F238E27FC236}">
              <a16:creationId xmlns:a16="http://schemas.microsoft.com/office/drawing/2014/main" id="{F44CC130-F96F-4091-8E59-F3F32158C1A7}"/>
            </a:ext>
          </a:extLst>
        </xdr:cNvPr>
        <xdr:cNvCxnSpPr/>
      </xdr:nvCxnSpPr>
      <xdr:spPr>
        <a:xfrm flipV="1">
          <a:off x="8750300" y="105740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151147</xdr:rowOff>
    </xdr:from>
    <xdr:ext cx="469744" cy="259045"/>
    <xdr:sp macro="" textlink="">
      <xdr:nvSpPr>
        <xdr:cNvPr id="217" name="n_1aveValue【体育館・プール】&#10;一人当たり面積">
          <a:extLst>
            <a:ext uri="{FF2B5EF4-FFF2-40B4-BE49-F238E27FC236}">
              <a16:creationId xmlns:a16="http://schemas.microsoft.com/office/drawing/2014/main" id="{A19BF37D-77B9-4362-922A-5A51CEA65661}"/>
            </a:ext>
          </a:extLst>
        </xdr:cNvPr>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7637</xdr:rowOff>
    </xdr:from>
    <xdr:ext cx="469744" cy="259045"/>
    <xdr:sp macro="" textlink="">
      <xdr:nvSpPr>
        <xdr:cNvPr id="218" name="n_2aveValue【体育館・プール】&#10;一人当たり面積">
          <a:extLst>
            <a:ext uri="{FF2B5EF4-FFF2-40B4-BE49-F238E27FC236}">
              <a16:creationId xmlns:a16="http://schemas.microsoft.com/office/drawing/2014/main" id="{90724A60-24A9-4C5B-AB31-38AE57CB4F54}"/>
            </a:ext>
          </a:extLst>
        </xdr:cNvPr>
        <xdr:cNvSpPr txBox="1"/>
      </xdr:nvSpPr>
      <xdr:spPr>
        <a:xfrm>
          <a:off x="8515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157497</xdr:rowOff>
    </xdr:from>
    <xdr:ext cx="469744" cy="259045"/>
    <xdr:sp macro="" textlink="">
      <xdr:nvSpPr>
        <xdr:cNvPr id="219" name="n_1mainValue【体育館・プール】&#10;一人当たり面積">
          <a:extLst>
            <a:ext uri="{FF2B5EF4-FFF2-40B4-BE49-F238E27FC236}">
              <a16:creationId xmlns:a16="http://schemas.microsoft.com/office/drawing/2014/main" id="{86E92756-41B6-4ACC-BD0D-AB11A6D49FC1}"/>
            </a:ext>
          </a:extLst>
        </xdr:cNvPr>
        <xdr:cNvSpPr txBox="1"/>
      </xdr:nvSpPr>
      <xdr:spPr>
        <a:xfrm>
          <a:off x="9391727" y="1061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17797</xdr:rowOff>
    </xdr:from>
    <xdr:ext cx="469744" cy="259045"/>
    <xdr:sp macro="" textlink="">
      <xdr:nvSpPr>
        <xdr:cNvPr id="220" name="n_2mainValue【体育館・プール】&#10;一人当たり面積">
          <a:extLst>
            <a:ext uri="{FF2B5EF4-FFF2-40B4-BE49-F238E27FC236}">
              <a16:creationId xmlns:a16="http://schemas.microsoft.com/office/drawing/2014/main" id="{6EE66DC5-F5B4-4D48-BA1E-1E4C3C79B00A}"/>
            </a:ext>
          </a:extLst>
        </xdr:cNvPr>
        <xdr:cNvSpPr txBox="1"/>
      </xdr:nvSpPr>
      <xdr:spPr>
        <a:xfrm>
          <a:off x="8515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id="{F3AD4240-C142-4173-807F-6D1A7C7C862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id="{63C35C75-3373-40C2-B5BD-47417DDEC5E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id="{1FB6EEE6-FAD7-4F0B-AFC5-61D9F7D492C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id="{66C8C957-F02C-4032-ABEB-B997AA4F9A4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id="{BF8D0963-818D-4BF9-B6A6-48B24028C03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id="{185C2001-101E-4852-9CCF-CA7F32C4AC4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id="{4FA5B04F-B214-4AF6-825D-3E894463AC7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id="{4FABFE85-6381-46D4-B878-C6EF6434501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9" name="正方形/長方形 228">
          <a:extLst>
            <a:ext uri="{FF2B5EF4-FFF2-40B4-BE49-F238E27FC236}">
              <a16:creationId xmlns:a16="http://schemas.microsoft.com/office/drawing/2014/main" id="{892D93A4-1212-4F27-A998-D6A3FDF0560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0" name="正方形/長方形 229">
          <a:extLst>
            <a:ext uri="{FF2B5EF4-FFF2-40B4-BE49-F238E27FC236}">
              <a16:creationId xmlns:a16="http://schemas.microsoft.com/office/drawing/2014/main" id="{BD1BB379-4A98-4CC3-896D-E68A15C9DAD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1" name="正方形/長方形 230">
          <a:extLst>
            <a:ext uri="{FF2B5EF4-FFF2-40B4-BE49-F238E27FC236}">
              <a16:creationId xmlns:a16="http://schemas.microsoft.com/office/drawing/2014/main" id="{90E28924-E70F-4074-B867-CB6822D51BC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2" name="正方形/長方形 231">
          <a:extLst>
            <a:ext uri="{FF2B5EF4-FFF2-40B4-BE49-F238E27FC236}">
              <a16:creationId xmlns:a16="http://schemas.microsoft.com/office/drawing/2014/main" id="{0CB4F4D3-9881-4BAD-8179-4B7D50D7EA3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3" name="正方形/長方形 232">
          <a:extLst>
            <a:ext uri="{FF2B5EF4-FFF2-40B4-BE49-F238E27FC236}">
              <a16:creationId xmlns:a16="http://schemas.microsoft.com/office/drawing/2014/main" id="{752457A7-18EC-4A25-8DF8-ADF08CFE23B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4" name="正方形/長方形 233">
          <a:extLst>
            <a:ext uri="{FF2B5EF4-FFF2-40B4-BE49-F238E27FC236}">
              <a16:creationId xmlns:a16="http://schemas.microsoft.com/office/drawing/2014/main" id="{046E71C3-2C23-4269-A9E4-47AB45BD400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5" name="正方形/長方形 234">
          <a:extLst>
            <a:ext uri="{FF2B5EF4-FFF2-40B4-BE49-F238E27FC236}">
              <a16:creationId xmlns:a16="http://schemas.microsoft.com/office/drawing/2014/main" id="{99086393-E8DB-468C-98C4-27562B895E3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6" name="正方形/長方形 235">
          <a:extLst>
            <a:ext uri="{FF2B5EF4-FFF2-40B4-BE49-F238E27FC236}">
              <a16:creationId xmlns:a16="http://schemas.microsoft.com/office/drawing/2014/main" id="{1690694E-7FB1-4EB1-9B14-6032FAC73B4A}"/>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a:extLst>
            <a:ext uri="{FF2B5EF4-FFF2-40B4-BE49-F238E27FC236}">
              <a16:creationId xmlns:a16="http://schemas.microsoft.com/office/drawing/2014/main" id="{AC4AD755-681B-4A8C-8F8C-3303304721A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a:extLst>
            <a:ext uri="{FF2B5EF4-FFF2-40B4-BE49-F238E27FC236}">
              <a16:creationId xmlns:a16="http://schemas.microsoft.com/office/drawing/2014/main" id="{92CD9C49-3EE9-4F7B-8AA1-1BD15C1615C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a:extLst>
            <a:ext uri="{FF2B5EF4-FFF2-40B4-BE49-F238E27FC236}">
              <a16:creationId xmlns:a16="http://schemas.microsoft.com/office/drawing/2014/main" id="{A9EE65B4-B01A-4B8E-A28F-9444AB2A117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a:extLst>
            <a:ext uri="{FF2B5EF4-FFF2-40B4-BE49-F238E27FC236}">
              <a16:creationId xmlns:a16="http://schemas.microsoft.com/office/drawing/2014/main" id="{25FB0F24-24E3-4FD3-9B68-E4910205423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a:extLst>
            <a:ext uri="{FF2B5EF4-FFF2-40B4-BE49-F238E27FC236}">
              <a16:creationId xmlns:a16="http://schemas.microsoft.com/office/drawing/2014/main" id="{092A6147-D3D3-4942-A1FE-E5CE0BCD6F4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a:extLst>
            <a:ext uri="{FF2B5EF4-FFF2-40B4-BE49-F238E27FC236}">
              <a16:creationId xmlns:a16="http://schemas.microsoft.com/office/drawing/2014/main" id="{5F98AC83-DFA9-4C36-B287-BE9DF883BBA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a:extLst>
            <a:ext uri="{FF2B5EF4-FFF2-40B4-BE49-F238E27FC236}">
              <a16:creationId xmlns:a16="http://schemas.microsoft.com/office/drawing/2014/main" id="{5188B834-8C7C-4FD0-940F-535F6D38578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a:extLst>
            <a:ext uri="{FF2B5EF4-FFF2-40B4-BE49-F238E27FC236}">
              <a16:creationId xmlns:a16="http://schemas.microsoft.com/office/drawing/2014/main" id="{3C921BAE-A6B1-4280-BA60-C9503E64322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5" name="テキスト ボックス 244">
          <a:extLst>
            <a:ext uri="{FF2B5EF4-FFF2-40B4-BE49-F238E27FC236}">
              <a16:creationId xmlns:a16="http://schemas.microsoft.com/office/drawing/2014/main" id="{5AFBAE3F-7049-40A8-A5E7-856BE4680D5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6" name="直線コネクタ 245">
          <a:extLst>
            <a:ext uri="{FF2B5EF4-FFF2-40B4-BE49-F238E27FC236}">
              <a16:creationId xmlns:a16="http://schemas.microsoft.com/office/drawing/2014/main" id="{602A0A57-632F-4277-A526-A15EC77556B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7" name="テキスト ボックス 246">
          <a:extLst>
            <a:ext uri="{FF2B5EF4-FFF2-40B4-BE49-F238E27FC236}">
              <a16:creationId xmlns:a16="http://schemas.microsoft.com/office/drawing/2014/main" id="{4349BB73-A312-45F9-AAA6-D343A12F993F}"/>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48" name="直線コネクタ 247">
          <a:extLst>
            <a:ext uri="{FF2B5EF4-FFF2-40B4-BE49-F238E27FC236}">
              <a16:creationId xmlns:a16="http://schemas.microsoft.com/office/drawing/2014/main" id="{DB2062A6-070E-498F-A3FF-544264943196}"/>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49" name="テキスト ボックス 248">
          <a:extLst>
            <a:ext uri="{FF2B5EF4-FFF2-40B4-BE49-F238E27FC236}">
              <a16:creationId xmlns:a16="http://schemas.microsoft.com/office/drawing/2014/main" id="{8C2D6BBF-6283-4122-908C-59CC0320CBB2}"/>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0" name="直線コネクタ 249">
          <a:extLst>
            <a:ext uri="{FF2B5EF4-FFF2-40B4-BE49-F238E27FC236}">
              <a16:creationId xmlns:a16="http://schemas.microsoft.com/office/drawing/2014/main" id="{750CCE94-AF50-4B54-AC7E-3F72AD2036DF}"/>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1" name="テキスト ボックス 250">
          <a:extLst>
            <a:ext uri="{FF2B5EF4-FFF2-40B4-BE49-F238E27FC236}">
              <a16:creationId xmlns:a16="http://schemas.microsoft.com/office/drawing/2014/main" id="{23E57153-465B-4706-99FC-946D444395A4}"/>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2" name="直線コネクタ 251">
          <a:extLst>
            <a:ext uri="{FF2B5EF4-FFF2-40B4-BE49-F238E27FC236}">
              <a16:creationId xmlns:a16="http://schemas.microsoft.com/office/drawing/2014/main" id="{37307999-B08A-4B31-A662-96B11AEEA16A}"/>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3" name="テキスト ボックス 252">
          <a:extLst>
            <a:ext uri="{FF2B5EF4-FFF2-40B4-BE49-F238E27FC236}">
              <a16:creationId xmlns:a16="http://schemas.microsoft.com/office/drawing/2014/main" id="{E3C2D008-0504-4078-868E-2A69B9A2C5A6}"/>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4" name="直線コネクタ 253">
          <a:extLst>
            <a:ext uri="{FF2B5EF4-FFF2-40B4-BE49-F238E27FC236}">
              <a16:creationId xmlns:a16="http://schemas.microsoft.com/office/drawing/2014/main" id="{F1C16B7D-88A4-4A28-AB65-27FB539DA49A}"/>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55" name="テキスト ボックス 254">
          <a:extLst>
            <a:ext uri="{FF2B5EF4-FFF2-40B4-BE49-F238E27FC236}">
              <a16:creationId xmlns:a16="http://schemas.microsoft.com/office/drawing/2014/main" id="{42411DFA-8328-4C97-9657-C2669FB46BC9}"/>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a:extLst>
            <a:ext uri="{FF2B5EF4-FFF2-40B4-BE49-F238E27FC236}">
              <a16:creationId xmlns:a16="http://schemas.microsoft.com/office/drawing/2014/main" id="{0F2564BD-AA70-4A11-BF4F-EE2BEA19B79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a:extLst>
            <a:ext uri="{FF2B5EF4-FFF2-40B4-BE49-F238E27FC236}">
              <a16:creationId xmlns:a16="http://schemas.microsoft.com/office/drawing/2014/main" id="{47F7D308-9E2F-4B8C-A7D3-ED25F0EE98DC}"/>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a:extLst>
            <a:ext uri="{FF2B5EF4-FFF2-40B4-BE49-F238E27FC236}">
              <a16:creationId xmlns:a16="http://schemas.microsoft.com/office/drawing/2014/main" id="{E9D157A1-8E50-49FA-BC4C-4E26B389189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7620</xdr:rowOff>
    </xdr:to>
    <xdr:cxnSp macro="">
      <xdr:nvCxnSpPr>
        <xdr:cNvPr id="259" name="直線コネクタ 258">
          <a:extLst>
            <a:ext uri="{FF2B5EF4-FFF2-40B4-BE49-F238E27FC236}">
              <a16:creationId xmlns:a16="http://schemas.microsoft.com/office/drawing/2014/main" id="{D530BD53-762E-4A69-8428-41193065D256}"/>
            </a:ext>
          </a:extLst>
        </xdr:cNvPr>
        <xdr:cNvCxnSpPr/>
      </xdr:nvCxnSpPr>
      <xdr:spPr>
        <a:xfrm flipV="1">
          <a:off x="4634865" y="1723263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260" name="【市民会館】&#10;有形固定資産減価償却率最小値テキスト">
          <a:extLst>
            <a:ext uri="{FF2B5EF4-FFF2-40B4-BE49-F238E27FC236}">
              <a16:creationId xmlns:a16="http://schemas.microsoft.com/office/drawing/2014/main" id="{F95B6473-C8D1-4D62-9DA0-B162D8A0BD59}"/>
            </a:ext>
          </a:extLst>
        </xdr:cNvPr>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261" name="直線コネクタ 260">
          <a:extLst>
            <a:ext uri="{FF2B5EF4-FFF2-40B4-BE49-F238E27FC236}">
              <a16:creationId xmlns:a16="http://schemas.microsoft.com/office/drawing/2014/main" id="{8F2A407B-D398-4A05-A501-F84D5730FDEA}"/>
            </a:ext>
          </a:extLst>
        </xdr:cNvPr>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262" name="【市民会館】&#10;有形固定資産減価償却率最大値テキスト">
          <a:extLst>
            <a:ext uri="{FF2B5EF4-FFF2-40B4-BE49-F238E27FC236}">
              <a16:creationId xmlns:a16="http://schemas.microsoft.com/office/drawing/2014/main" id="{90DABC8F-337C-40E1-9A7B-C585F8AB7EAD}"/>
            </a:ext>
          </a:extLst>
        </xdr:cNvPr>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263" name="直線コネクタ 262">
          <a:extLst>
            <a:ext uri="{FF2B5EF4-FFF2-40B4-BE49-F238E27FC236}">
              <a16:creationId xmlns:a16="http://schemas.microsoft.com/office/drawing/2014/main" id="{1C5EFCD9-9BC7-442F-8DCD-EE0B24F5BFB4}"/>
            </a:ext>
          </a:extLst>
        </xdr:cNvPr>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155719</xdr:rowOff>
    </xdr:from>
    <xdr:ext cx="405111" cy="259045"/>
    <xdr:sp macro="" textlink="">
      <xdr:nvSpPr>
        <xdr:cNvPr id="264" name="【市民会館】&#10;有形固定資産減価償却率平均値テキスト">
          <a:extLst>
            <a:ext uri="{FF2B5EF4-FFF2-40B4-BE49-F238E27FC236}">
              <a16:creationId xmlns:a16="http://schemas.microsoft.com/office/drawing/2014/main" id="{BD8F0B28-B4D2-409E-8281-4D251E7832B5}"/>
            </a:ext>
          </a:extLst>
        </xdr:cNvPr>
        <xdr:cNvSpPr txBox="1"/>
      </xdr:nvSpPr>
      <xdr:spPr>
        <a:xfrm>
          <a:off x="4673600" y="1764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132842</xdr:rowOff>
    </xdr:from>
    <xdr:to>
      <xdr:col>24</xdr:col>
      <xdr:colOff>114300</xdr:colOff>
      <xdr:row>104</xdr:row>
      <xdr:rowOff>62992</xdr:rowOff>
    </xdr:to>
    <xdr:sp macro="" textlink="">
      <xdr:nvSpPr>
        <xdr:cNvPr id="265" name="フローチャート: 判断 264">
          <a:extLst>
            <a:ext uri="{FF2B5EF4-FFF2-40B4-BE49-F238E27FC236}">
              <a16:creationId xmlns:a16="http://schemas.microsoft.com/office/drawing/2014/main" id="{CFDFEDBC-064C-4E3F-8A5F-05A635470732}"/>
            </a:ext>
          </a:extLst>
        </xdr:cNvPr>
        <xdr:cNvSpPr/>
      </xdr:nvSpPr>
      <xdr:spPr>
        <a:xfrm>
          <a:off x="45847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50546</xdr:rowOff>
    </xdr:from>
    <xdr:to>
      <xdr:col>20</xdr:col>
      <xdr:colOff>38100</xdr:colOff>
      <xdr:row>104</xdr:row>
      <xdr:rowOff>152146</xdr:rowOff>
    </xdr:to>
    <xdr:sp macro="" textlink="">
      <xdr:nvSpPr>
        <xdr:cNvPr id="266" name="フローチャート: 判断 265">
          <a:extLst>
            <a:ext uri="{FF2B5EF4-FFF2-40B4-BE49-F238E27FC236}">
              <a16:creationId xmlns:a16="http://schemas.microsoft.com/office/drawing/2014/main" id="{4CB9E847-7313-4694-B426-F743BF2432E5}"/>
            </a:ext>
          </a:extLst>
        </xdr:cNvPr>
        <xdr:cNvSpPr/>
      </xdr:nvSpPr>
      <xdr:spPr>
        <a:xfrm>
          <a:off x="37465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125985</xdr:rowOff>
    </xdr:from>
    <xdr:to>
      <xdr:col>15</xdr:col>
      <xdr:colOff>101600</xdr:colOff>
      <xdr:row>105</xdr:row>
      <xdr:rowOff>56135</xdr:rowOff>
    </xdr:to>
    <xdr:sp macro="" textlink="">
      <xdr:nvSpPr>
        <xdr:cNvPr id="267" name="フローチャート: 判断 266">
          <a:extLst>
            <a:ext uri="{FF2B5EF4-FFF2-40B4-BE49-F238E27FC236}">
              <a16:creationId xmlns:a16="http://schemas.microsoft.com/office/drawing/2014/main" id="{8B258FC2-5C83-4AF4-A95A-55E929F37021}"/>
            </a:ext>
          </a:extLst>
        </xdr:cNvPr>
        <xdr:cNvSpPr/>
      </xdr:nvSpPr>
      <xdr:spPr>
        <a:xfrm>
          <a:off x="2857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8" name="テキスト ボックス 267">
          <a:extLst>
            <a:ext uri="{FF2B5EF4-FFF2-40B4-BE49-F238E27FC236}">
              <a16:creationId xmlns:a16="http://schemas.microsoft.com/office/drawing/2014/main" id="{A1BE8557-5673-419A-9540-6118DEE87D4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9" name="テキスト ボックス 268">
          <a:extLst>
            <a:ext uri="{FF2B5EF4-FFF2-40B4-BE49-F238E27FC236}">
              <a16:creationId xmlns:a16="http://schemas.microsoft.com/office/drawing/2014/main" id="{399CA580-2EB2-4B0D-B34C-73362CF87E7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1FF9EB50-8B7D-46FF-A9DF-E337ED10693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F087F0EB-FCF5-4ABD-BCBD-1106B50E108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428A7B9C-EA66-44B5-92E0-0A812BCE58D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162561</xdr:rowOff>
    </xdr:from>
    <xdr:to>
      <xdr:col>24</xdr:col>
      <xdr:colOff>114300</xdr:colOff>
      <xdr:row>105</xdr:row>
      <xdr:rowOff>92711</xdr:rowOff>
    </xdr:to>
    <xdr:sp macro="" textlink="">
      <xdr:nvSpPr>
        <xdr:cNvPr id="273" name="楕円 272">
          <a:extLst>
            <a:ext uri="{FF2B5EF4-FFF2-40B4-BE49-F238E27FC236}">
              <a16:creationId xmlns:a16="http://schemas.microsoft.com/office/drawing/2014/main" id="{EC01D0A1-A930-4AE4-9357-B382FC3F9F6A}"/>
            </a:ext>
          </a:extLst>
        </xdr:cNvPr>
        <xdr:cNvSpPr/>
      </xdr:nvSpPr>
      <xdr:spPr>
        <a:xfrm>
          <a:off x="4584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140988</xdr:rowOff>
    </xdr:from>
    <xdr:ext cx="405111" cy="259045"/>
    <xdr:sp macro="" textlink="">
      <xdr:nvSpPr>
        <xdr:cNvPr id="274" name="【市民会館】&#10;有形固定資産減価償却率該当値テキスト">
          <a:extLst>
            <a:ext uri="{FF2B5EF4-FFF2-40B4-BE49-F238E27FC236}">
              <a16:creationId xmlns:a16="http://schemas.microsoft.com/office/drawing/2014/main" id="{F5100E1E-DF73-41C3-9996-E33060AA479E}"/>
            </a:ext>
          </a:extLst>
        </xdr:cNvPr>
        <xdr:cNvSpPr txBox="1"/>
      </xdr:nvSpPr>
      <xdr:spPr>
        <a:xfrm>
          <a:off x="4673600"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36830</xdr:rowOff>
    </xdr:from>
    <xdr:to>
      <xdr:col>20</xdr:col>
      <xdr:colOff>38100</xdr:colOff>
      <xdr:row>105</xdr:row>
      <xdr:rowOff>138430</xdr:rowOff>
    </xdr:to>
    <xdr:sp macro="" textlink="">
      <xdr:nvSpPr>
        <xdr:cNvPr id="275" name="楕円 274">
          <a:extLst>
            <a:ext uri="{FF2B5EF4-FFF2-40B4-BE49-F238E27FC236}">
              <a16:creationId xmlns:a16="http://schemas.microsoft.com/office/drawing/2014/main" id="{EC17EB28-85D3-40E9-BA7A-5649C4290FA0}"/>
            </a:ext>
          </a:extLst>
        </xdr:cNvPr>
        <xdr:cNvSpPr/>
      </xdr:nvSpPr>
      <xdr:spPr>
        <a:xfrm>
          <a:off x="3746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41911</xdr:rowOff>
    </xdr:from>
    <xdr:to>
      <xdr:col>24</xdr:col>
      <xdr:colOff>63500</xdr:colOff>
      <xdr:row>105</xdr:row>
      <xdr:rowOff>87630</xdr:rowOff>
    </xdr:to>
    <xdr:cxnSp macro="">
      <xdr:nvCxnSpPr>
        <xdr:cNvPr id="276" name="直線コネクタ 275">
          <a:extLst>
            <a:ext uri="{FF2B5EF4-FFF2-40B4-BE49-F238E27FC236}">
              <a16:creationId xmlns:a16="http://schemas.microsoft.com/office/drawing/2014/main" id="{A1AFC4D4-1844-4DC6-8167-EB82D1C5AAC8}"/>
            </a:ext>
          </a:extLst>
        </xdr:cNvPr>
        <xdr:cNvCxnSpPr/>
      </xdr:nvCxnSpPr>
      <xdr:spPr>
        <a:xfrm flipV="1">
          <a:off x="3797300" y="180441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82550</xdr:rowOff>
    </xdr:from>
    <xdr:to>
      <xdr:col>15</xdr:col>
      <xdr:colOff>101600</xdr:colOff>
      <xdr:row>106</xdr:row>
      <xdr:rowOff>12700</xdr:rowOff>
    </xdr:to>
    <xdr:sp macro="" textlink="">
      <xdr:nvSpPr>
        <xdr:cNvPr id="277" name="楕円 276">
          <a:extLst>
            <a:ext uri="{FF2B5EF4-FFF2-40B4-BE49-F238E27FC236}">
              <a16:creationId xmlns:a16="http://schemas.microsoft.com/office/drawing/2014/main" id="{68A7A81C-E062-4C21-9CE9-04FAECBF8640}"/>
            </a:ext>
          </a:extLst>
        </xdr:cNvPr>
        <xdr:cNvSpPr/>
      </xdr:nvSpPr>
      <xdr:spPr>
        <a:xfrm>
          <a:off x="2857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87630</xdr:rowOff>
    </xdr:from>
    <xdr:to>
      <xdr:col>19</xdr:col>
      <xdr:colOff>177800</xdr:colOff>
      <xdr:row>105</xdr:row>
      <xdr:rowOff>133350</xdr:rowOff>
    </xdr:to>
    <xdr:cxnSp macro="">
      <xdr:nvCxnSpPr>
        <xdr:cNvPr id="278" name="直線コネクタ 277">
          <a:extLst>
            <a:ext uri="{FF2B5EF4-FFF2-40B4-BE49-F238E27FC236}">
              <a16:creationId xmlns:a16="http://schemas.microsoft.com/office/drawing/2014/main" id="{3D00BC0E-69D3-4AEB-91AA-9130F3522CB9}"/>
            </a:ext>
          </a:extLst>
        </xdr:cNvPr>
        <xdr:cNvCxnSpPr/>
      </xdr:nvCxnSpPr>
      <xdr:spPr>
        <a:xfrm flipV="1">
          <a:off x="2908300" y="18089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168673</xdr:rowOff>
    </xdr:from>
    <xdr:ext cx="405111" cy="259045"/>
    <xdr:sp macro="" textlink="">
      <xdr:nvSpPr>
        <xdr:cNvPr id="279" name="n_1aveValue【市民会館】&#10;有形固定資産減価償却率">
          <a:extLst>
            <a:ext uri="{FF2B5EF4-FFF2-40B4-BE49-F238E27FC236}">
              <a16:creationId xmlns:a16="http://schemas.microsoft.com/office/drawing/2014/main" id="{F907E9DC-DB15-440A-91FA-C6E349B98004}"/>
            </a:ext>
          </a:extLst>
        </xdr:cNvPr>
        <xdr:cNvSpPr txBox="1"/>
      </xdr:nvSpPr>
      <xdr:spPr>
        <a:xfrm>
          <a:off x="3582044" y="1765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72662</xdr:rowOff>
    </xdr:from>
    <xdr:ext cx="405111" cy="259045"/>
    <xdr:sp macro="" textlink="">
      <xdr:nvSpPr>
        <xdr:cNvPr id="280" name="n_2aveValue【市民会館】&#10;有形固定資産減価償却率">
          <a:extLst>
            <a:ext uri="{FF2B5EF4-FFF2-40B4-BE49-F238E27FC236}">
              <a16:creationId xmlns:a16="http://schemas.microsoft.com/office/drawing/2014/main" id="{E5FBB7FC-393B-474C-B8F4-AAF8C9CF6FFB}"/>
            </a:ext>
          </a:extLst>
        </xdr:cNvPr>
        <xdr:cNvSpPr txBox="1"/>
      </xdr:nvSpPr>
      <xdr:spPr>
        <a:xfrm>
          <a:off x="2705744" y="177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129557</xdr:rowOff>
    </xdr:from>
    <xdr:ext cx="405111" cy="259045"/>
    <xdr:sp macro="" textlink="">
      <xdr:nvSpPr>
        <xdr:cNvPr id="281" name="n_1mainValue【市民会館】&#10;有形固定資産減価償却率">
          <a:extLst>
            <a:ext uri="{FF2B5EF4-FFF2-40B4-BE49-F238E27FC236}">
              <a16:creationId xmlns:a16="http://schemas.microsoft.com/office/drawing/2014/main" id="{94C3799D-5B7A-42A5-A19E-CC8E7946C522}"/>
            </a:ext>
          </a:extLst>
        </xdr:cNvPr>
        <xdr:cNvSpPr txBox="1"/>
      </xdr:nvSpPr>
      <xdr:spPr>
        <a:xfrm>
          <a:off x="3582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282" name="n_2mainValue【市民会館】&#10;有形固定資産減価償却率">
          <a:extLst>
            <a:ext uri="{FF2B5EF4-FFF2-40B4-BE49-F238E27FC236}">
              <a16:creationId xmlns:a16="http://schemas.microsoft.com/office/drawing/2014/main" id="{5624EB3D-ED1B-4ACC-A4A9-0E1DD864D70D}"/>
            </a:ext>
          </a:extLst>
        </xdr:cNvPr>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4688DE22-6483-494A-9732-E9B108D5A4B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7DDC6AEF-324A-453E-84C4-E12DC3C772E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CD02721E-9C23-4E16-8599-8DD77AA92AE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184857E3-DFC3-4668-97D8-69A7BF047B2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ED3D2441-1280-4473-8056-6A03158468E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B4989CEF-6D90-4212-9184-4C7179D7815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F574EFBC-D47C-4AB0-B35A-615B0CDE346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75EC5D88-465E-43AF-A061-8E73C22EE0E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a:extLst>
            <a:ext uri="{FF2B5EF4-FFF2-40B4-BE49-F238E27FC236}">
              <a16:creationId xmlns:a16="http://schemas.microsoft.com/office/drawing/2014/main" id="{54439357-78D2-4A69-88E4-648D655C339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a:extLst>
            <a:ext uri="{FF2B5EF4-FFF2-40B4-BE49-F238E27FC236}">
              <a16:creationId xmlns:a16="http://schemas.microsoft.com/office/drawing/2014/main" id="{2CA8F241-02B6-4523-B7E4-0D02E21B5DD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3" name="直線コネクタ 292">
          <a:extLst>
            <a:ext uri="{FF2B5EF4-FFF2-40B4-BE49-F238E27FC236}">
              <a16:creationId xmlns:a16="http://schemas.microsoft.com/office/drawing/2014/main" id="{585C3F81-3443-432C-88B3-8BF45346677D}"/>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4" name="テキスト ボックス 293">
          <a:extLst>
            <a:ext uri="{FF2B5EF4-FFF2-40B4-BE49-F238E27FC236}">
              <a16:creationId xmlns:a16="http://schemas.microsoft.com/office/drawing/2014/main" id="{BE42085C-435B-4191-BAC9-884C6128EF8D}"/>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5" name="直線コネクタ 294">
          <a:extLst>
            <a:ext uri="{FF2B5EF4-FFF2-40B4-BE49-F238E27FC236}">
              <a16:creationId xmlns:a16="http://schemas.microsoft.com/office/drawing/2014/main" id="{B0BF5E8C-65A7-449E-B643-85BCC98FA0C7}"/>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6" name="テキスト ボックス 295">
          <a:extLst>
            <a:ext uri="{FF2B5EF4-FFF2-40B4-BE49-F238E27FC236}">
              <a16:creationId xmlns:a16="http://schemas.microsoft.com/office/drawing/2014/main" id="{CF0670FD-3C29-46EA-BC88-8C8CFF37FC5E}"/>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7" name="直線コネクタ 296">
          <a:extLst>
            <a:ext uri="{FF2B5EF4-FFF2-40B4-BE49-F238E27FC236}">
              <a16:creationId xmlns:a16="http://schemas.microsoft.com/office/drawing/2014/main" id="{2893A1CA-3227-4E9E-A47F-16A1874A04DF}"/>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8" name="テキスト ボックス 297">
          <a:extLst>
            <a:ext uri="{FF2B5EF4-FFF2-40B4-BE49-F238E27FC236}">
              <a16:creationId xmlns:a16="http://schemas.microsoft.com/office/drawing/2014/main" id="{0245AA31-565D-4C8E-B176-E628FF6D6AE1}"/>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99" name="直線コネクタ 298">
          <a:extLst>
            <a:ext uri="{FF2B5EF4-FFF2-40B4-BE49-F238E27FC236}">
              <a16:creationId xmlns:a16="http://schemas.microsoft.com/office/drawing/2014/main" id="{623E6B55-AA99-4FF4-A0A6-C8F008890166}"/>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0" name="テキスト ボックス 299">
          <a:extLst>
            <a:ext uri="{FF2B5EF4-FFF2-40B4-BE49-F238E27FC236}">
              <a16:creationId xmlns:a16="http://schemas.microsoft.com/office/drawing/2014/main" id="{9FCA817F-4FB7-4338-A47B-AD912398F082}"/>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1" name="直線コネクタ 300">
          <a:extLst>
            <a:ext uri="{FF2B5EF4-FFF2-40B4-BE49-F238E27FC236}">
              <a16:creationId xmlns:a16="http://schemas.microsoft.com/office/drawing/2014/main" id="{2FDB1273-1D4C-405E-AAB7-D4CF934999FF}"/>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2" name="テキスト ボックス 301">
          <a:extLst>
            <a:ext uri="{FF2B5EF4-FFF2-40B4-BE49-F238E27FC236}">
              <a16:creationId xmlns:a16="http://schemas.microsoft.com/office/drawing/2014/main" id="{ACF8ED46-A8B7-4A40-B145-70FF2FCB6B81}"/>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3" name="直線コネクタ 302">
          <a:extLst>
            <a:ext uri="{FF2B5EF4-FFF2-40B4-BE49-F238E27FC236}">
              <a16:creationId xmlns:a16="http://schemas.microsoft.com/office/drawing/2014/main" id="{58DEBC17-57A1-45F0-B850-B6D1616D3C81}"/>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4" name="テキスト ボックス 303">
          <a:extLst>
            <a:ext uri="{FF2B5EF4-FFF2-40B4-BE49-F238E27FC236}">
              <a16:creationId xmlns:a16="http://schemas.microsoft.com/office/drawing/2014/main" id="{8B91D246-E43D-4B96-AE5B-29947038439B}"/>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5" name="直線コネクタ 304">
          <a:extLst>
            <a:ext uri="{FF2B5EF4-FFF2-40B4-BE49-F238E27FC236}">
              <a16:creationId xmlns:a16="http://schemas.microsoft.com/office/drawing/2014/main" id="{FF0CA94F-225B-4A6E-A710-5955B921CB5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6" name="テキスト ボックス 305">
          <a:extLst>
            <a:ext uri="{FF2B5EF4-FFF2-40B4-BE49-F238E27FC236}">
              <a16:creationId xmlns:a16="http://schemas.microsoft.com/office/drawing/2014/main" id="{1F97ABE4-A583-46CA-9A91-56F3A486D84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7" name="【市民会館】&#10;一人当たり面積グラフ枠">
          <a:extLst>
            <a:ext uri="{FF2B5EF4-FFF2-40B4-BE49-F238E27FC236}">
              <a16:creationId xmlns:a16="http://schemas.microsoft.com/office/drawing/2014/main" id="{8BFF2A9B-EB05-41A5-8C34-9C822F0149A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54429</xdr:rowOff>
    </xdr:from>
    <xdr:to>
      <xdr:col>54</xdr:col>
      <xdr:colOff>189865</xdr:colOff>
      <xdr:row>108</xdr:row>
      <xdr:rowOff>160020</xdr:rowOff>
    </xdr:to>
    <xdr:cxnSp macro="">
      <xdr:nvCxnSpPr>
        <xdr:cNvPr id="308" name="直線コネクタ 307">
          <a:extLst>
            <a:ext uri="{FF2B5EF4-FFF2-40B4-BE49-F238E27FC236}">
              <a16:creationId xmlns:a16="http://schemas.microsoft.com/office/drawing/2014/main" id="{795E76CF-FEA5-4D44-83F6-B3EEB72AFB55}"/>
            </a:ext>
          </a:extLst>
        </xdr:cNvPr>
        <xdr:cNvCxnSpPr/>
      </xdr:nvCxnSpPr>
      <xdr:spPr>
        <a:xfrm flipV="1">
          <a:off x="10476865" y="17199429"/>
          <a:ext cx="0" cy="147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163847</xdr:rowOff>
    </xdr:from>
    <xdr:ext cx="469744" cy="259045"/>
    <xdr:sp macro="" textlink="">
      <xdr:nvSpPr>
        <xdr:cNvPr id="309" name="【市民会館】&#10;一人当たり面積最小値テキスト">
          <a:extLst>
            <a:ext uri="{FF2B5EF4-FFF2-40B4-BE49-F238E27FC236}">
              <a16:creationId xmlns:a16="http://schemas.microsoft.com/office/drawing/2014/main" id="{33322D36-011D-452C-8CF5-3E79A2286E2A}"/>
            </a:ext>
          </a:extLst>
        </xdr:cNvPr>
        <xdr:cNvSpPr txBox="1"/>
      </xdr:nvSpPr>
      <xdr:spPr>
        <a:xfrm>
          <a:off x="10515600"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160020</xdr:rowOff>
    </xdr:from>
    <xdr:to>
      <xdr:col>55</xdr:col>
      <xdr:colOff>88900</xdr:colOff>
      <xdr:row>108</xdr:row>
      <xdr:rowOff>160020</xdr:rowOff>
    </xdr:to>
    <xdr:cxnSp macro="">
      <xdr:nvCxnSpPr>
        <xdr:cNvPr id="310" name="直線コネクタ 309">
          <a:extLst>
            <a:ext uri="{FF2B5EF4-FFF2-40B4-BE49-F238E27FC236}">
              <a16:creationId xmlns:a16="http://schemas.microsoft.com/office/drawing/2014/main" id="{57833D01-6968-4304-A3C1-098F79F528E1}"/>
            </a:ext>
          </a:extLst>
        </xdr:cNvPr>
        <xdr:cNvCxnSpPr/>
      </xdr:nvCxnSpPr>
      <xdr:spPr>
        <a:xfrm>
          <a:off x="10388600" y="1867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1106</xdr:rowOff>
    </xdr:from>
    <xdr:ext cx="469744" cy="259045"/>
    <xdr:sp macro="" textlink="">
      <xdr:nvSpPr>
        <xdr:cNvPr id="311" name="【市民会館】&#10;一人当たり面積最大値テキスト">
          <a:extLst>
            <a:ext uri="{FF2B5EF4-FFF2-40B4-BE49-F238E27FC236}">
              <a16:creationId xmlns:a16="http://schemas.microsoft.com/office/drawing/2014/main" id="{644ED080-ED93-424B-9E6D-BF55EF825E1A}"/>
            </a:ext>
          </a:extLst>
        </xdr:cNvPr>
        <xdr:cNvSpPr txBox="1"/>
      </xdr:nvSpPr>
      <xdr:spPr>
        <a:xfrm>
          <a:off x="10515600" y="169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54429</xdr:rowOff>
    </xdr:from>
    <xdr:to>
      <xdr:col>55</xdr:col>
      <xdr:colOff>88900</xdr:colOff>
      <xdr:row>100</xdr:row>
      <xdr:rowOff>54429</xdr:rowOff>
    </xdr:to>
    <xdr:cxnSp macro="">
      <xdr:nvCxnSpPr>
        <xdr:cNvPr id="312" name="直線コネクタ 311">
          <a:extLst>
            <a:ext uri="{FF2B5EF4-FFF2-40B4-BE49-F238E27FC236}">
              <a16:creationId xmlns:a16="http://schemas.microsoft.com/office/drawing/2014/main" id="{8306762F-0EDA-4409-ADD4-980CA1851EF3}"/>
            </a:ext>
          </a:extLst>
        </xdr:cNvPr>
        <xdr:cNvCxnSpPr/>
      </xdr:nvCxnSpPr>
      <xdr:spPr>
        <a:xfrm>
          <a:off x="10388600" y="1719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136633</xdr:rowOff>
    </xdr:from>
    <xdr:ext cx="469744" cy="259045"/>
    <xdr:sp macro="" textlink="">
      <xdr:nvSpPr>
        <xdr:cNvPr id="313" name="【市民会館】&#10;一人当たり面積平均値テキスト">
          <a:extLst>
            <a:ext uri="{FF2B5EF4-FFF2-40B4-BE49-F238E27FC236}">
              <a16:creationId xmlns:a16="http://schemas.microsoft.com/office/drawing/2014/main" id="{C43CBD5E-C4C3-4EE2-AF0B-5D2C9F4EAACD}"/>
            </a:ext>
          </a:extLst>
        </xdr:cNvPr>
        <xdr:cNvSpPr txBox="1"/>
      </xdr:nvSpPr>
      <xdr:spPr>
        <a:xfrm>
          <a:off x="10515600" y="1831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158206</xdr:rowOff>
    </xdr:from>
    <xdr:to>
      <xdr:col>55</xdr:col>
      <xdr:colOff>50800</xdr:colOff>
      <xdr:row>107</xdr:row>
      <xdr:rowOff>88356</xdr:rowOff>
    </xdr:to>
    <xdr:sp macro="" textlink="">
      <xdr:nvSpPr>
        <xdr:cNvPr id="314" name="フローチャート: 判断 313">
          <a:extLst>
            <a:ext uri="{FF2B5EF4-FFF2-40B4-BE49-F238E27FC236}">
              <a16:creationId xmlns:a16="http://schemas.microsoft.com/office/drawing/2014/main" id="{BB62FC85-CF4B-47FA-A977-DD31EFCA14BA}"/>
            </a:ext>
          </a:extLst>
        </xdr:cNvPr>
        <xdr:cNvSpPr/>
      </xdr:nvSpPr>
      <xdr:spPr>
        <a:xfrm>
          <a:off x="10426700" y="183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138612</xdr:rowOff>
    </xdr:from>
    <xdr:to>
      <xdr:col>50</xdr:col>
      <xdr:colOff>165100</xdr:colOff>
      <xdr:row>107</xdr:row>
      <xdr:rowOff>68762</xdr:rowOff>
    </xdr:to>
    <xdr:sp macro="" textlink="">
      <xdr:nvSpPr>
        <xdr:cNvPr id="315" name="フローチャート: 判断 314">
          <a:extLst>
            <a:ext uri="{FF2B5EF4-FFF2-40B4-BE49-F238E27FC236}">
              <a16:creationId xmlns:a16="http://schemas.microsoft.com/office/drawing/2014/main" id="{2F1A4D5E-27DA-4A72-A615-B150B4097F40}"/>
            </a:ext>
          </a:extLst>
        </xdr:cNvPr>
        <xdr:cNvSpPr/>
      </xdr:nvSpPr>
      <xdr:spPr>
        <a:xfrm>
          <a:off x="9588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62956</xdr:rowOff>
    </xdr:from>
    <xdr:to>
      <xdr:col>46</xdr:col>
      <xdr:colOff>38100</xdr:colOff>
      <xdr:row>107</xdr:row>
      <xdr:rowOff>164556</xdr:rowOff>
    </xdr:to>
    <xdr:sp macro="" textlink="">
      <xdr:nvSpPr>
        <xdr:cNvPr id="316" name="フローチャート: 判断 315">
          <a:extLst>
            <a:ext uri="{FF2B5EF4-FFF2-40B4-BE49-F238E27FC236}">
              <a16:creationId xmlns:a16="http://schemas.microsoft.com/office/drawing/2014/main" id="{183E0FBF-8C42-46AE-9F69-9DFE4BF5D010}"/>
            </a:ext>
          </a:extLst>
        </xdr:cNvPr>
        <xdr:cNvSpPr/>
      </xdr:nvSpPr>
      <xdr:spPr>
        <a:xfrm>
          <a:off x="8699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64DFE14-4957-447F-99F2-43FE58467E6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AB8B2B67-297F-49BC-8DA1-9AC99C5AB3C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C445DA85-BE7B-465F-A076-3BE432BEDC5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2559A6F2-2BB9-4F4C-AB25-5D4566B229A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417AE85D-7E89-4538-92CD-8A50007F3C1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138612</xdr:rowOff>
    </xdr:from>
    <xdr:to>
      <xdr:col>55</xdr:col>
      <xdr:colOff>50800</xdr:colOff>
      <xdr:row>107</xdr:row>
      <xdr:rowOff>68762</xdr:rowOff>
    </xdr:to>
    <xdr:sp macro="" textlink="">
      <xdr:nvSpPr>
        <xdr:cNvPr id="322" name="楕円 321">
          <a:extLst>
            <a:ext uri="{FF2B5EF4-FFF2-40B4-BE49-F238E27FC236}">
              <a16:creationId xmlns:a16="http://schemas.microsoft.com/office/drawing/2014/main" id="{71980078-3C7B-4829-AD12-0AD0E8A3FC57}"/>
            </a:ext>
          </a:extLst>
        </xdr:cNvPr>
        <xdr:cNvSpPr/>
      </xdr:nvSpPr>
      <xdr:spPr>
        <a:xfrm>
          <a:off x="10426700" y="183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161489</xdr:rowOff>
    </xdr:from>
    <xdr:ext cx="469744" cy="259045"/>
    <xdr:sp macro="" textlink="">
      <xdr:nvSpPr>
        <xdr:cNvPr id="323" name="【市民会館】&#10;一人当たり面積該当値テキスト">
          <a:extLst>
            <a:ext uri="{FF2B5EF4-FFF2-40B4-BE49-F238E27FC236}">
              <a16:creationId xmlns:a16="http://schemas.microsoft.com/office/drawing/2014/main" id="{EC7E0ADD-43B6-4242-9D47-F4383442FFBE}"/>
            </a:ext>
          </a:extLst>
        </xdr:cNvPr>
        <xdr:cNvSpPr txBox="1"/>
      </xdr:nvSpPr>
      <xdr:spPr>
        <a:xfrm>
          <a:off x="10515600"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141877</xdr:rowOff>
    </xdr:from>
    <xdr:to>
      <xdr:col>50</xdr:col>
      <xdr:colOff>165100</xdr:colOff>
      <xdr:row>107</xdr:row>
      <xdr:rowOff>72027</xdr:rowOff>
    </xdr:to>
    <xdr:sp macro="" textlink="">
      <xdr:nvSpPr>
        <xdr:cNvPr id="324" name="楕円 323">
          <a:extLst>
            <a:ext uri="{FF2B5EF4-FFF2-40B4-BE49-F238E27FC236}">
              <a16:creationId xmlns:a16="http://schemas.microsoft.com/office/drawing/2014/main" id="{A6B6450A-CACE-42BA-A291-E21DCE92F494}"/>
            </a:ext>
          </a:extLst>
        </xdr:cNvPr>
        <xdr:cNvSpPr/>
      </xdr:nvSpPr>
      <xdr:spPr>
        <a:xfrm>
          <a:off x="9588500" y="183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17962</xdr:rowOff>
    </xdr:from>
    <xdr:to>
      <xdr:col>55</xdr:col>
      <xdr:colOff>0</xdr:colOff>
      <xdr:row>107</xdr:row>
      <xdr:rowOff>21227</xdr:rowOff>
    </xdr:to>
    <xdr:cxnSp macro="">
      <xdr:nvCxnSpPr>
        <xdr:cNvPr id="325" name="直線コネクタ 324">
          <a:extLst>
            <a:ext uri="{FF2B5EF4-FFF2-40B4-BE49-F238E27FC236}">
              <a16:creationId xmlns:a16="http://schemas.microsoft.com/office/drawing/2014/main" id="{15188121-3F6E-4858-BB6C-93D47F9AE23E}"/>
            </a:ext>
          </a:extLst>
        </xdr:cNvPr>
        <xdr:cNvCxnSpPr/>
      </xdr:nvCxnSpPr>
      <xdr:spPr>
        <a:xfrm flipV="1">
          <a:off x="9639300" y="183631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146231</xdr:rowOff>
    </xdr:from>
    <xdr:to>
      <xdr:col>46</xdr:col>
      <xdr:colOff>38100</xdr:colOff>
      <xdr:row>107</xdr:row>
      <xdr:rowOff>76381</xdr:rowOff>
    </xdr:to>
    <xdr:sp macro="" textlink="">
      <xdr:nvSpPr>
        <xdr:cNvPr id="326" name="楕円 325">
          <a:extLst>
            <a:ext uri="{FF2B5EF4-FFF2-40B4-BE49-F238E27FC236}">
              <a16:creationId xmlns:a16="http://schemas.microsoft.com/office/drawing/2014/main" id="{4E0C19E7-117A-4508-9054-8C817BBD4A79}"/>
            </a:ext>
          </a:extLst>
        </xdr:cNvPr>
        <xdr:cNvSpPr/>
      </xdr:nvSpPr>
      <xdr:spPr>
        <a:xfrm>
          <a:off x="8699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21227</xdr:rowOff>
    </xdr:from>
    <xdr:to>
      <xdr:col>50</xdr:col>
      <xdr:colOff>114300</xdr:colOff>
      <xdr:row>107</xdr:row>
      <xdr:rowOff>25581</xdr:rowOff>
    </xdr:to>
    <xdr:cxnSp macro="">
      <xdr:nvCxnSpPr>
        <xdr:cNvPr id="327" name="直線コネクタ 326">
          <a:extLst>
            <a:ext uri="{FF2B5EF4-FFF2-40B4-BE49-F238E27FC236}">
              <a16:creationId xmlns:a16="http://schemas.microsoft.com/office/drawing/2014/main" id="{0F8EECB4-DA41-4D8D-A865-A62B250A30B2}"/>
            </a:ext>
          </a:extLst>
        </xdr:cNvPr>
        <xdr:cNvCxnSpPr/>
      </xdr:nvCxnSpPr>
      <xdr:spPr>
        <a:xfrm flipV="1">
          <a:off x="8750300" y="18366377"/>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85289</xdr:rowOff>
    </xdr:from>
    <xdr:ext cx="469744" cy="259045"/>
    <xdr:sp macro="" textlink="">
      <xdr:nvSpPr>
        <xdr:cNvPr id="328" name="n_1aveValue【市民会館】&#10;一人当たり面積">
          <a:extLst>
            <a:ext uri="{FF2B5EF4-FFF2-40B4-BE49-F238E27FC236}">
              <a16:creationId xmlns:a16="http://schemas.microsoft.com/office/drawing/2014/main" id="{67D17F1B-8A3C-4FA9-94BB-DD35C08EC9C4}"/>
            </a:ext>
          </a:extLst>
        </xdr:cNvPr>
        <xdr:cNvSpPr txBox="1"/>
      </xdr:nvSpPr>
      <xdr:spPr>
        <a:xfrm>
          <a:off x="9391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155683</xdr:rowOff>
    </xdr:from>
    <xdr:ext cx="469744" cy="259045"/>
    <xdr:sp macro="" textlink="">
      <xdr:nvSpPr>
        <xdr:cNvPr id="329" name="n_2aveValue【市民会館】&#10;一人当たり面積">
          <a:extLst>
            <a:ext uri="{FF2B5EF4-FFF2-40B4-BE49-F238E27FC236}">
              <a16:creationId xmlns:a16="http://schemas.microsoft.com/office/drawing/2014/main" id="{2DE39EF5-6A5E-4A33-A574-8AE3C8320518}"/>
            </a:ext>
          </a:extLst>
        </xdr:cNvPr>
        <xdr:cNvSpPr txBox="1"/>
      </xdr:nvSpPr>
      <xdr:spPr>
        <a:xfrm>
          <a:off x="8515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63154</xdr:rowOff>
    </xdr:from>
    <xdr:ext cx="469744" cy="259045"/>
    <xdr:sp macro="" textlink="">
      <xdr:nvSpPr>
        <xdr:cNvPr id="330" name="n_1mainValue【市民会館】&#10;一人当たり面積">
          <a:extLst>
            <a:ext uri="{FF2B5EF4-FFF2-40B4-BE49-F238E27FC236}">
              <a16:creationId xmlns:a16="http://schemas.microsoft.com/office/drawing/2014/main" id="{B38987E7-DDD3-4D7A-98D1-5B93EFE26F38}"/>
            </a:ext>
          </a:extLst>
        </xdr:cNvPr>
        <xdr:cNvSpPr txBox="1"/>
      </xdr:nvSpPr>
      <xdr:spPr>
        <a:xfrm>
          <a:off x="9391727" y="184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92908</xdr:rowOff>
    </xdr:from>
    <xdr:ext cx="469744" cy="259045"/>
    <xdr:sp macro="" textlink="">
      <xdr:nvSpPr>
        <xdr:cNvPr id="331" name="n_2mainValue【市民会館】&#10;一人当たり面積">
          <a:extLst>
            <a:ext uri="{FF2B5EF4-FFF2-40B4-BE49-F238E27FC236}">
              <a16:creationId xmlns:a16="http://schemas.microsoft.com/office/drawing/2014/main" id="{8F9D7197-E43B-49E0-A9E6-694A48DC3664}"/>
            </a:ext>
          </a:extLst>
        </xdr:cNvPr>
        <xdr:cNvSpPr txBox="1"/>
      </xdr:nvSpPr>
      <xdr:spPr>
        <a:xfrm>
          <a:off x="85154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a:extLst>
            <a:ext uri="{FF2B5EF4-FFF2-40B4-BE49-F238E27FC236}">
              <a16:creationId xmlns:a16="http://schemas.microsoft.com/office/drawing/2014/main" id="{4970C66B-3985-4920-94CF-6BF08049C54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a:extLst>
            <a:ext uri="{FF2B5EF4-FFF2-40B4-BE49-F238E27FC236}">
              <a16:creationId xmlns:a16="http://schemas.microsoft.com/office/drawing/2014/main" id="{6589CB0D-EF46-4548-8D69-FF51E1EA6E3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a:extLst>
            <a:ext uri="{FF2B5EF4-FFF2-40B4-BE49-F238E27FC236}">
              <a16:creationId xmlns:a16="http://schemas.microsoft.com/office/drawing/2014/main" id="{FCF4BE8F-5E06-455A-943F-3EDA52278E2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a:extLst>
            <a:ext uri="{FF2B5EF4-FFF2-40B4-BE49-F238E27FC236}">
              <a16:creationId xmlns:a16="http://schemas.microsoft.com/office/drawing/2014/main" id="{11982423-0B9D-4A65-B9E9-0CC41928116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a:extLst>
            <a:ext uri="{FF2B5EF4-FFF2-40B4-BE49-F238E27FC236}">
              <a16:creationId xmlns:a16="http://schemas.microsoft.com/office/drawing/2014/main" id="{E4CB2865-2360-4C84-B68A-7845ECC2CF7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a:extLst>
            <a:ext uri="{FF2B5EF4-FFF2-40B4-BE49-F238E27FC236}">
              <a16:creationId xmlns:a16="http://schemas.microsoft.com/office/drawing/2014/main" id="{DA445655-A1E8-4836-BCFD-B1B6F64035C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a:extLst>
            <a:ext uri="{FF2B5EF4-FFF2-40B4-BE49-F238E27FC236}">
              <a16:creationId xmlns:a16="http://schemas.microsoft.com/office/drawing/2014/main" id="{23CDA37E-712D-4F82-B8C9-632C2B7453C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a:extLst>
            <a:ext uri="{FF2B5EF4-FFF2-40B4-BE49-F238E27FC236}">
              <a16:creationId xmlns:a16="http://schemas.microsoft.com/office/drawing/2014/main" id="{BC20251B-0616-43CB-88A5-C464AA60F08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a:extLst>
            <a:ext uri="{FF2B5EF4-FFF2-40B4-BE49-F238E27FC236}">
              <a16:creationId xmlns:a16="http://schemas.microsoft.com/office/drawing/2014/main" id="{F01CC1CC-C269-4493-B031-A5C736CFC45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a:extLst>
            <a:ext uri="{FF2B5EF4-FFF2-40B4-BE49-F238E27FC236}">
              <a16:creationId xmlns:a16="http://schemas.microsoft.com/office/drawing/2014/main" id="{BBF120A9-79C3-4756-A583-D1AC06DF1EF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a:extLst>
            <a:ext uri="{FF2B5EF4-FFF2-40B4-BE49-F238E27FC236}">
              <a16:creationId xmlns:a16="http://schemas.microsoft.com/office/drawing/2014/main" id="{23C6E153-EB98-46CB-962B-43015F19E0E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a:extLst>
            <a:ext uri="{FF2B5EF4-FFF2-40B4-BE49-F238E27FC236}">
              <a16:creationId xmlns:a16="http://schemas.microsoft.com/office/drawing/2014/main" id="{70EE5040-92F8-4BCC-8449-04AB4EED3EA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a:extLst>
            <a:ext uri="{FF2B5EF4-FFF2-40B4-BE49-F238E27FC236}">
              <a16:creationId xmlns:a16="http://schemas.microsoft.com/office/drawing/2014/main" id="{75DA66A2-7617-43AF-947E-753003474F7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a:extLst>
            <a:ext uri="{FF2B5EF4-FFF2-40B4-BE49-F238E27FC236}">
              <a16:creationId xmlns:a16="http://schemas.microsoft.com/office/drawing/2014/main" id="{C279135A-1684-40ED-A034-C62EAF1F253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a:extLst>
            <a:ext uri="{FF2B5EF4-FFF2-40B4-BE49-F238E27FC236}">
              <a16:creationId xmlns:a16="http://schemas.microsoft.com/office/drawing/2014/main" id="{D654D295-CA05-4899-BF8F-83C6B6E9717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a:extLst>
            <a:ext uri="{FF2B5EF4-FFF2-40B4-BE49-F238E27FC236}">
              <a16:creationId xmlns:a16="http://schemas.microsoft.com/office/drawing/2014/main" id="{C8E3BD9A-789A-43A7-B62F-EB5562ADA4A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a:extLst>
            <a:ext uri="{FF2B5EF4-FFF2-40B4-BE49-F238E27FC236}">
              <a16:creationId xmlns:a16="http://schemas.microsoft.com/office/drawing/2014/main" id="{7D662356-560F-4274-8C8C-C552F38B86A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a:extLst>
            <a:ext uri="{FF2B5EF4-FFF2-40B4-BE49-F238E27FC236}">
              <a16:creationId xmlns:a16="http://schemas.microsoft.com/office/drawing/2014/main" id="{8E3D035E-4BE4-475A-BDD8-0888904B0BC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a:extLst>
            <a:ext uri="{FF2B5EF4-FFF2-40B4-BE49-F238E27FC236}">
              <a16:creationId xmlns:a16="http://schemas.microsoft.com/office/drawing/2014/main" id="{35DE88E1-504A-4629-9D93-3C95642551D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a:extLst>
            <a:ext uri="{FF2B5EF4-FFF2-40B4-BE49-F238E27FC236}">
              <a16:creationId xmlns:a16="http://schemas.microsoft.com/office/drawing/2014/main" id="{D54C1F87-C3F9-4306-B86E-2A45DCEDEE8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a:extLst>
            <a:ext uri="{FF2B5EF4-FFF2-40B4-BE49-F238E27FC236}">
              <a16:creationId xmlns:a16="http://schemas.microsoft.com/office/drawing/2014/main" id="{B36703D5-CA7B-48C1-8BDF-AC59283CF7B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a:extLst>
            <a:ext uri="{FF2B5EF4-FFF2-40B4-BE49-F238E27FC236}">
              <a16:creationId xmlns:a16="http://schemas.microsoft.com/office/drawing/2014/main" id="{5F88FCB9-EFD3-4C87-9556-66B220283E56}"/>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a:extLst>
            <a:ext uri="{FF2B5EF4-FFF2-40B4-BE49-F238E27FC236}">
              <a16:creationId xmlns:a16="http://schemas.microsoft.com/office/drawing/2014/main" id="{71FC0314-419B-46D1-82A0-73A4682377E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a:extLst>
            <a:ext uri="{FF2B5EF4-FFF2-40B4-BE49-F238E27FC236}">
              <a16:creationId xmlns:a16="http://schemas.microsoft.com/office/drawing/2014/main" id="{ADDCDEA4-E550-4BAD-99EB-1E27AFB7D3F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一般廃棄物処理施設】&#10;有形固定資産減価償却率グラフ枠">
          <a:extLst>
            <a:ext uri="{FF2B5EF4-FFF2-40B4-BE49-F238E27FC236}">
              <a16:creationId xmlns:a16="http://schemas.microsoft.com/office/drawing/2014/main" id="{456B80EC-75A9-4E8E-A273-1CA3388F775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357" name="直線コネクタ 356">
          <a:extLst>
            <a:ext uri="{FF2B5EF4-FFF2-40B4-BE49-F238E27FC236}">
              <a16:creationId xmlns:a16="http://schemas.microsoft.com/office/drawing/2014/main" id="{06CEBFCA-90C1-4964-8DC8-10C011AD9273}"/>
            </a:ext>
          </a:extLst>
        </xdr:cNvPr>
        <xdr:cNvCxnSpPr/>
      </xdr:nvCxnSpPr>
      <xdr:spPr>
        <a:xfrm flipV="1">
          <a:off x="16318864" y="5765074"/>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358" name="【一般廃棄物処理施設】&#10;有形固定資産減価償却率最小値テキスト">
          <a:extLst>
            <a:ext uri="{FF2B5EF4-FFF2-40B4-BE49-F238E27FC236}">
              <a16:creationId xmlns:a16="http://schemas.microsoft.com/office/drawing/2014/main" id="{ACC2CE91-644F-4DAC-85BC-E1270FA4A77B}"/>
            </a:ext>
          </a:extLst>
        </xdr:cNvPr>
        <xdr:cNvSpPr txBox="1"/>
      </xdr:nvSpPr>
      <xdr:spPr>
        <a:xfrm>
          <a:off x="16357600" y="71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359" name="直線コネクタ 358">
          <a:extLst>
            <a:ext uri="{FF2B5EF4-FFF2-40B4-BE49-F238E27FC236}">
              <a16:creationId xmlns:a16="http://schemas.microsoft.com/office/drawing/2014/main" id="{AC1897A9-F6CF-4564-9869-4E86909D3E80}"/>
            </a:ext>
          </a:extLst>
        </xdr:cNvPr>
        <xdr:cNvCxnSpPr/>
      </xdr:nvCxnSpPr>
      <xdr:spPr>
        <a:xfrm>
          <a:off x="16230600" y="710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360" name="【一般廃棄物処理施設】&#10;有形固定資産減価償却率最大値テキスト">
          <a:extLst>
            <a:ext uri="{FF2B5EF4-FFF2-40B4-BE49-F238E27FC236}">
              <a16:creationId xmlns:a16="http://schemas.microsoft.com/office/drawing/2014/main" id="{E430A27F-1204-4268-8BF4-F64FF6BF6F56}"/>
            </a:ext>
          </a:extLst>
        </xdr:cNvPr>
        <xdr:cNvSpPr txBox="1"/>
      </xdr:nvSpPr>
      <xdr:spPr>
        <a:xfrm>
          <a:off x="163576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361" name="直線コネクタ 360">
          <a:extLst>
            <a:ext uri="{FF2B5EF4-FFF2-40B4-BE49-F238E27FC236}">
              <a16:creationId xmlns:a16="http://schemas.microsoft.com/office/drawing/2014/main" id="{1CEB460B-CB87-4FB7-BC2C-50E5ED6BCDCF}"/>
            </a:ext>
          </a:extLst>
        </xdr:cNvPr>
        <xdr:cNvCxnSpPr/>
      </xdr:nvCxnSpPr>
      <xdr:spPr>
        <a:xfrm>
          <a:off x="16230600" y="57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121755</xdr:rowOff>
    </xdr:from>
    <xdr:ext cx="405111" cy="259045"/>
    <xdr:sp macro="" textlink="">
      <xdr:nvSpPr>
        <xdr:cNvPr id="362" name="【一般廃棄物処理施設】&#10;有形固定資産減価償却率平均値テキスト">
          <a:extLst>
            <a:ext uri="{FF2B5EF4-FFF2-40B4-BE49-F238E27FC236}">
              <a16:creationId xmlns:a16="http://schemas.microsoft.com/office/drawing/2014/main" id="{B6F5442C-DFA4-4D09-91BE-8EFB06043B5C}"/>
            </a:ext>
          </a:extLst>
        </xdr:cNvPr>
        <xdr:cNvSpPr txBox="1"/>
      </xdr:nvSpPr>
      <xdr:spPr>
        <a:xfrm>
          <a:off x="16357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363" name="フローチャート: 判断 362">
          <a:extLst>
            <a:ext uri="{FF2B5EF4-FFF2-40B4-BE49-F238E27FC236}">
              <a16:creationId xmlns:a16="http://schemas.microsoft.com/office/drawing/2014/main" id="{867891EF-7221-4B9B-BB85-55608AC2FB55}"/>
            </a:ext>
          </a:extLst>
        </xdr:cNvPr>
        <xdr:cNvSpPr/>
      </xdr:nvSpPr>
      <xdr:spPr>
        <a:xfrm>
          <a:off x="16268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364" name="フローチャート: 判断 363">
          <a:extLst>
            <a:ext uri="{FF2B5EF4-FFF2-40B4-BE49-F238E27FC236}">
              <a16:creationId xmlns:a16="http://schemas.microsoft.com/office/drawing/2014/main" id="{34C7430D-FA2A-486E-BB2A-CD0D974BDE88}"/>
            </a:ext>
          </a:extLst>
        </xdr:cNvPr>
        <xdr:cNvSpPr/>
      </xdr:nvSpPr>
      <xdr:spPr>
        <a:xfrm>
          <a:off x="15430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65" name="フローチャート: 判断 364">
          <a:extLst>
            <a:ext uri="{FF2B5EF4-FFF2-40B4-BE49-F238E27FC236}">
              <a16:creationId xmlns:a16="http://schemas.microsoft.com/office/drawing/2014/main" id="{85EA72CF-FC70-4F22-B271-59F42971E792}"/>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EB3B9CC5-B20F-41C5-8768-3A2DF56DD0A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80BAE869-D59D-4E5A-A3D3-5785A0E28DD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178ECB8A-7C13-40DB-8F24-73A75F3A5CF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DD867FC9-6BF8-4D10-80D7-3886AD53983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98263CA7-6206-429A-B4EC-FAD23610531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71" name="楕円 370">
          <a:extLst>
            <a:ext uri="{FF2B5EF4-FFF2-40B4-BE49-F238E27FC236}">
              <a16:creationId xmlns:a16="http://schemas.microsoft.com/office/drawing/2014/main" id="{A03D4B96-0277-4F06-8475-812E28F00EEB}"/>
            </a:ext>
          </a:extLst>
        </xdr:cNvPr>
        <xdr:cNvSpPr/>
      </xdr:nvSpPr>
      <xdr:spPr>
        <a:xfrm>
          <a:off x="162687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105064</xdr:rowOff>
    </xdr:from>
    <xdr:ext cx="405111" cy="259045"/>
    <xdr:sp macro="" textlink="">
      <xdr:nvSpPr>
        <xdr:cNvPr id="372" name="【一般廃棄物処理施設】&#10;有形固定資産減価償却率該当値テキスト">
          <a:extLst>
            <a:ext uri="{FF2B5EF4-FFF2-40B4-BE49-F238E27FC236}">
              <a16:creationId xmlns:a16="http://schemas.microsoft.com/office/drawing/2014/main" id="{538A0F09-E17F-4AC4-8808-58F903A45AE5}"/>
            </a:ext>
          </a:extLst>
        </xdr:cNvPr>
        <xdr:cNvSpPr txBox="1"/>
      </xdr:nvSpPr>
      <xdr:spPr>
        <a:xfrm>
          <a:off x="16357600"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7438</xdr:rowOff>
    </xdr:from>
    <xdr:to>
      <xdr:col>81</xdr:col>
      <xdr:colOff>101600</xdr:colOff>
      <xdr:row>38</xdr:row>
      <xdr:rowOff>109038</xdr:rowOff>
    </xdr:to>
    <xdr:sp macro="" textlink="">
      <xdr:nvSpPr>
        <xdr:cNvPr id="373" name="楕円 372">
          <a:extLst>
            <a:ext uri="{FF2B5EF4-FFF2-40B4-BE49-F238E27FC236}">
              <a16:creationId xmlns:a16="http://schemas.microsoft.com/office/drawing/2014/main" id="{B36FC49D-7135-4C0B-8D57-F7B608DECA33}"/>
            </a:ext>
          </a:extLst>
        </xdr:cNvPr>
        <xdr:cNvSpPr/>
      </xdr:nvSpPr>
      <xdr:spPr>
        <a:xfrm>
          <a:off x="15430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5987</xdr:rowOff>
    </xdr:from>
    <xdr:to>
      <xdr:col>85</xdr:col>
      <xdr:colOff>127000</xdr:colOff>
      <xdr:row>38</xdr:row>
      <xdr:rowOff>58238</xdr:rowOff>
    </xdr:to>
    <xdr:cxnSp macro="">
      <xdr:nvCxnSpPr>
        <xdr:cNvPr id="374" name="直線コネクタ 373">
          <a:extLst>
            <a:ext uri="{FF2B5EF4-FFF2-40B4-BE49-F238E27FC236}">
              <a16:creationId xmlns:a16="http://schemas.microsoft.com/office/drawing/2014/main" id="{02076323-5086-47EB-A43D-97577581C666}"/>
            </a:ext>
          </a:extLst>
        </xdr:cNvPr>
        <xdr:cNvCxnSpPr/>
      </xdr:nvCxnSpPr>
      <xdr:spPr>
        <a:xfrm flipV="1">
          <a:off x="15481300" y="652108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42290</xdr:rowOff>
    </xdr:from>
    <xdr:ext cx="405111" cy="259045"/>
    <xdr:sp macro="" textlink="">
      <xdr:nvSpPr>
        <xdr:cNvPr id="375" name="n_1aveValue【一般廃棄物処理施設】&#10;有形固定資産減価償却率">
          <a:extLst>
            <a:ext uri="{FF2B5EF4-FFF2-40B4-BE49-F238E27FC236}">
              <a16:creationId xmlns:a16="http://schemas.microsoft.com/office/drawing/2014/main" id="{619D86B5-704F-49F4-8AD5-6E9079CDF0D1}"/>
            </a:ext>
          </a:extLst>
        </xdr:cNvPr>
        <xdr:cNvSpPr txBox="1"/>
      </xdr:nvSpPr>
      <xdr:spPr>
        <a:xfrm>
          <a:off x="152660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376" name="n_2aveValue【一般廃棄物処理施設】&#10;有形固定資産減価償却率">
          <a:extLst>
            <a:ext uri="{FF2B5EF4-FFF2-40B4-BE49-F238E27FC236}">
              <a16:creationId xmlns:a16="http://schemas.microsoft.com/office/drawing/2014/main" id="{1632BB94-40AC-4CC9-9365-CF01B8844C7D}"/>
            </a:ext>
          </a:extLst>
        </xdr:cNvPr>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100165</xdr:rowOff>
    </xdr:from>
    <xdr:ext cx="405111" cy="259045"/>
    <xdr:sp macro="" textlink="">
      <xdr:nvSpPr>
        <xdr:cNvPr id="377" name="n_1mainValue【一般廃棄物処理施設】&#10;有形固定資産減価償却率">
          <a:extLst>
            <a:ext uri="{FF2B5EF4-FFF2-40B4-BE49-F238E27FC236}">
              <a16:creationId xmlns:a16="http://schemas.microsoft.com/office/drawing/2014/main" id="{820CEAD5-254D-40EF-BD96-DDA30CD9F75D}"/>
            </a:ext>
          </a:extLst>
        </xdr:cNvPr>
        <xdr:cNvSpPr txBox="1"/>
      </xdr:nvSpPr>
      <xdr:spPr>
        <a:xfrm>
          <a:off x="15266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a:extLst>
            <a:ext uri="{FF2B5EF4-FFF2-40B4-BE49-F238E27FC236}">
              <a16:creationId xmlns:a16="http://schemas.microsoft.com/office/drawing/2014/main" id="{71BA2D7E-0F77-40F6-850F-42B9448E0FB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a:extLst>
            <a:ext uri="{FF2B5EF4-FFF2-40B4-BE49-F238E27FC236}">
              <a16:creationId xmlns:a16="http://schemas.microsoft.com/office/drawing/2014/main" id="{BF32B3B2-C43D-4B1B-964B-FD2FC686572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a:extLst>
            <a:ext uri="{FF2B5EF4-FFF2-40B4-BE49-F238E27FC236}">
              <a16:creationId xmlns:a16="http://schemas.microsoft.com/office/drawing/2014/main" id="{39D1B951-8414-418D-BACF-12B0F16B79E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a:extLst>
            <a:ext uri="{FF2B5EF4-FFF2-40B4-BE49-F238E27FC236}">
              <a16:creationId xmlns:a16="http://schemas.microsoft.com/office/drawing/2014/main" id="{D24E6779-7852-449A-AC1F-DCB03CA6F24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a:extLst>
            <a:ext uri="{FF2B5EF4-FFF2-40B4-BE49-F238E27FC236}">
              <a16:creationId xmlns:a16="http://schemas.microsoft.com/office/drawing/2014/main" id="{872135F4-A8EB-43AC-9B51-F0942A5875B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a:extLst>
            <a:ext uri="{FF2B5EF4-FFF2-40B4-BE49-F238E27FC236}">
              <a16:creationId xmlns:a16="http://schemas.microsoft.com/office/drawing/2014/main" id="{16302F96-62E0-46E2-82C8-9EDC4AB086C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a:extLst>
            <a:ext uri="{FF2B5EF4-FFF2-40B4-BE49-F238E27FC236}">
              <a16:creationId xmlns:a16="http://schemas.microsoft.com/office/drawing/2014/main" id="{CE482C97-777E-4181-8DA8-E97AA1AD0A3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a:extLst>
            <a:ext uri="{FF2B5EF4-FFF2-40B4-BE49-F238E27FC236}">
              <a16:creationId xmlns:a16="http://schemas.microsoft.com/office/drawing/2014/main" id="{8386BCD3-21DE-4328-AC5F-B345FEED380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a:extLst>
            <a:ext uri="{FF2B5EF4-FFF2-40B4-BE49-F238E27FC236}">
              <a16:creationId xmlns:a16="http://schemas.microsoft.com/office/drawing/2014/main" id="{59317CB8-F388-45FA-8AAD-6E473C8BD2C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a:extLst>
            <a:ext uri="{FF2B5EF4-FFF2-40B4-BE49-F238E27FC236}">
              <a16:creationId xmlns:a16="http://schemas.microsoft.com/office/drawing/2014/main" id="{4354D65B-0058-4044-B890-5C18B17BD68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a:extLst>
            <a:ext uri="{FF2B5EF4-FFF2-40B4-BE49-F238E27FC236}">
              <a16:creationId xmlns:a16="http://schemas.microsoft.com/office/drawing/2014/main" id="{DEDD7E84-178A-4370-B611-D39242C30EF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9" name="テキスト ボックス 388">
          <a:extLst>
            <a:ext uri="{FF2B5EF4-FFF2-40B4-BE49-F238E27FC236}">
              <a16:creationId xmlns:a16="http://schemas.microsoft.com/office/drawing/2014/main" id="{3E15D8F0-E476-4D26-8224-D65D9A0DA1EB}"/>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a:extLst>
            <a:ext uri="{FF2B5EF4-FFF2-40B4-BE49-F238E27FC236}">
              <a16:creationId xmlns:a16="http://schemas.microsoft.com/office/drawing/2014/main" id="{E1E62314-8F4E-4E41-A75E-5894E36EB73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1" name="テキスト ボックス 390">
          <a:extLst>
            <a:ext uri="{FF2B5EF4-FFF2-40B4-BE49-F238E27FC236}">
              <a16:creationId xmlns:a16="http://schemas.microsoft.com/office/drawing/2014/main" id="{24AB078A-2333-4371-99F4-99E7005EC07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a:extLst>
            <a:ext uri="{FF2B5EF4-FFF2-40B4-BE49-F238E27FC236}">
              <a16:creationId xmlns:a16="http://schemas.microsoft.com/office/drawing/2014/main" id="{61802635-EA9D-470F-91FB-CF4364C8E8E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3" name="テキスト ボックス 392">
          <a:extLst>
            <a:ext uri="{FF2B5EF4-FFF2-40B4-BE49-F238E27FC236}">
              <a16:creationId xmlns:a16="http://schemas.microsoft.com/office/drawing/2014/main" id="{0B5EF077-A81D-4488-BABF-91D28B5AD0A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a:extLst>
            <a:ext uri="{FF2B5EF4-FFF2-40B4-BE49-F238E27FC236}">
              <a16:creationId xmlns:a16="http://schemas.microsoft.com/office/drawing/2014/main" id="{587B32D0-0EAB-439C-B0E0-79A75C6583F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5" name="テキスト ボックス 394">
          <a:extLst>
            <a:ext uri="{FF2B5EF4-FFF2-40B4-BE49-F238E27FC236}">
              <a16:creationId xmlns:a16="http://schemas.microsoft.com/office/drawing/2014/main" id="{9343F8E5-7DB2-416D-A23E-2E0914B09D2C}"/>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a:extLst>
            <a:ext uri="{FF2B5EF4-FFF2-40B4-BE49-F238E27FC236}">
              <a16:creationId xmlns:a16="http://schemas.microsoft.com/office/drawing/2014/main" id="{715A4A44-450E-4F15-B1DB-A82938E18FF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7" name="テキスト ボックス 396">
          <a:extLst>
            <a:ext uri="{FF2B5EF4-FFF2-40B4-BE49-F238E27FC236}">
              <a16:creationId xmlns:a16="http://schemas.microsoft.com/office/drawing/2014/main" id="{40A59851-0747-4BD8-94F2-70DF50E7E10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一般廃棄物処理施設】&#10;一人当たり有形固定資産（償却資産）額グラフ枠">
          <a:extLst>
            <a:ext uri="{FF2B5EF4-FFF2-40B4-BE49-F238E27FC236}">
              <a16:creationId xmlns:a16="http://schemas.microsoft.com/office/drawing/2014/main" id="{7ECEAED0-9D6A-46F6-9B38-87135D58D54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399" name="直線コネクタ 398">
          <a:extLst>
            <a:ext uri="{FF2B5EF4-FFF2-40B4-BE49-F238E27FC236}">
              <a16:creationId xmlns:a16="http://schemas.microsoft.com/office/drawing/2014/main" id="{1A24AB3E-B842-4456-B362-4B1E4F4CB751}"/>
            </a:ext>
          </a:extLst>
        </xdr:cNvPr>
        <xdr:cNvCxnSpPr/>
      </xdr:nvCxnSpPr>
      <xdr:spPr>
        <a:xfrm flipV="1">
          <a:off x="22160864" y="5735394"/>
          <a:ext cx="0" cy="139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400" name="【一般廃棄物処理施設】&#10;一人当たり有形固定資産（償却資産）額最小値テキスト">
          <a:extLst>
            <a:ext uri="{FF2B5EF4-FFF2-40B4-BE49-F238E27FC236}">
              <a16:creationId xmlns:a16="http://schemas.microsoft.com/office/drawing/2014/main" id="{3CC2CD07-E72E-41D4-832E-64ADD56B3FB9}"/>
            </a:ext>
          </a:extLst>
        </xdr:cNvPr>
        <xdr:cNvSpPr txBox="1"/>
      </xdr:nvSpPr>
      <xdr:spPr>
        <a:xfrm>
          <a:off x="22199600" y="71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401" name="直線コネクタ 400">
          <a:extLst>
            <a:ext uri="{FF2B5EF4-FFF2-40B4-BE49-F238E27FC236}">
              <a16:creationId xmlns:a16="http://schemas.microsoft.com/office/drawing/2014/main" id="{43090045-7C4E-481F-891D-C80E1950627D}"/>
            </a:ext>
          </a:extLst>
        </xdr:cNvPr>
        <xdr:cNvCxnSpPr/>
      </xdr:nvCxnSpPr>
      <xdr:spPr>
        <a:xfrm>
          <a:off x="22072600" y="712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402" name="【一般廃棄物処理施設】&#10;一人当たり有形固定資産（償却資産）額最大値テキスト">
          <a:extLst>
            <a:ext uri="{FF2B5EF4-FFF2-40B4-BE49-F238E27FC236}">
              <a16:creationId xmlns:a16="http://schemas.microsoft.com/office/drawing/2014/main" id="{310C4ADE-446C-48CA-9B7D-19028DFFD464}"/>
            </a:ext>
          </a:extLst>
        </xdr:cNvPr>
        <xdr:cNvSpPr txBox="1"/>
      </xdr:nvSpPr>
      <xdr:spPr>
        <a:xfrm>
          <a:off x="22199600" y="55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403" name="直線コネクタ 402">
          <a:extLst>
            <a:ext uri="{FF2B5EF4-FFF2-40B4-BE49-F238E27FC236}">
              <a16:creationId xmlns:a16="http://schemas.microsoft.com/office/drawing/2014/main" id="{9B6267CB-01D9-46E3-9B46-77B10D3EDEF0}"/>
            </a:ext>
          </a:extLst>
        </xdr:cNvPr>
        <xdr:cNvCxnSpPr/>
      </xdr:nvCxnSpPr>
      <xdr:spPr>
        <a:xfrm>
          <a:off x="22072600" y="57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67391</xdr:rowOff>
    </xdr:from>
    <xdr:ext cx="599010" cy="259045"/>
    <xdr:sp macro="" textlink="">
      <xdr:nvSpPr>
        <xdr:cNvPr id="404" name="【一般廃棄物処理施設】&#10;一人当たり有形固定資産（償却資産）額平均値テキスト">
          <a:extLst>
            <a:ext uri="{FF2B5EF4-FFF2-40B4-BE49-F238E27FC236}">
              <a16:creationId xmlns:a16="http://schemas.microsoft.com/office/drawing/2014/main" id="{18632F92-8159-45F6-93BA-DB31D8E1FEFF}"/>
            </a:ext>
          </a:extLst>
        </xdr:cNvPr>
        <xdr:cNvSpPr txBox="1"/>
      </xdr:nvSpPr>
      <xdr:spPr>
        <a:xfrm>
          <a:off x="22199600" y="6582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405" name="フローチャート: 判断 404">
          <a:extLst>
            <a:ext uri="{FF2B5EF4-FFF2-40B4-BE49-F238E27FC236}">
              <a16:creationId xmlns:a16="http://schemas.microsoft.com/office/drawing/2014/main" id="{FDA27AF8-2B79-4D12-8BE3-4C898E5542F1}"/>
            </a:ext>
          </a:extLst>
        </xdr:cNvPr>
        <xdr:cNvSpPr/>
      </xdr:nvSpPr>
      <xdr:spPr>
        <a:xfrm>
          <a:off x="22110700" y="66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406" name="フローチャート: 判断 405">
          <a:extLst>
            <a:ext uri="{FF2B5EF4-FFF2-40B4-BE49-F238E27FC236}">
              <a16:creationId xmlns:a16="http://schemas.microsoft.com/office/drawing/2014/main" id="{52FC0A0C-D738-4158-9E89-99F73752EE6C}"/>
            </a:ext>
          </a:extLst>
        </xdr:cNvPr>
        <xdr:cNvSpPr/>
      </xdr:nvSpPr>
      <xdr:spPr>
        <a:xfrm>
          <a:off x="21272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133825</xdr:rowOff>
    </xdr:from>
    <xdr:to>
      <xdr:col>107</xdr:col>
      <xdr:colOff>101600</xdr:colOff>
      <xdr:row>39</xdr:row>
      <xdr:rowOff>63975</xdr:rowOff>
    </xdr:to>
    <xdr:sp macro="" textlink="">
      <xdr:nvSpPr>
        <xdr:cNvPr id="407" name="フローチャート: 判断 406">
          <a:extLst>
            <a:ext uri="{FF2B5EF4-FFF2-40B4-BE49-F238E27FC236}">
              <a16:creationId xmlns:a16="http://schemas.microsoft.com/office/drawing/2014/main" id="{4B49427B-B67A-4C39-90BF-240384E47AC6}"/>
            </a:ext>
          </a:extLst>
        </xdr:cNvPr>
        <xdr:cNvSpPr/>
      </xdr:nvSpPr>
      <xdr:spPr>
        <a:xfrm>
          <a:off x="20383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A00289D6-24C4-4480-B5B9-786D47F9F5C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DFB3C173-E9ED-4B4F-8F91-C7B5F352CE8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E81AD6A9-81D6-4C88-803E-0C499A61131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9F6613D3-5B78-4AED-B3EA-440EC73508E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4DD3AD69-DBBC-4A57-9E6E-667CE2F799B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156264</xdr:rowOff>
    </xdr:from>
    <xdr:to>
      <xdr:col>116</xdr:col>
      <xdr:colOff>114300</xdr:colOff>
      <xdr:row>36</xdr:row>
      <xdr:rowOff>86414</xdr:rowOff>
    </xdr:to>
    <xdr:sp macro="" textlink="">
      <xdr:nvSpPr>
        <xdr:cNvPr id="413" name="楕円 412">
          <a:extLst>
            <a:ext uri="{FF2B5EF4-FFF2-40B4-BE49-F238E27FC236}">
              <a16:creationId xmlns:a16="http://schemas.microsoft.com/office/drawing/2014/main" id="{E2CC78A7-5126-4E24-9A61-BD38A78163A3}"/>
            </a:ext>
          </a:extLst>
        </xdr:cNvPr>
        <xdr:cNvSpPr/>
      </xdr:nvSpPr>
      <xdr:spPr>
        <a:xfrm>
          <a:off x="22110700" y="615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7691</xdr:rowOff>
    </xdr:from>
    <xdr:ext cx="599010" cy="259045"/>
    <xdr:sp macro="" textlink="">
      <xdr:nvSpPr>
        <xdr:cNvPr id="414" name="【一般廃棄物処理施設】&#10;一人当たり有形固定資産（償却資産）額該当値テキスト">
          <a:extLst>
            <a:ext uri="{FF2B5EF4-FFF2-40B4-BE49-F238E27FC236}">
              <a16:creationId xmlns:a16="http://schemas.microsoft.com/office/drawing/2014/main" id="{1C4A38EC-B730-48C5-B6CA-1F1EE1519EF2}"/>
            </a:ext>
          </a:extLst>
        </xdr:cNvPr>
        <xdr:cNvSpPr txBox="1"/>
      </xdr:nvSpPr>
      <xdr:spPr>
        <a:xfrm>
          <a:off x="22199600" y="60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36002</xdr:rowOff>
    </xdr:from>
    <xdr:to>
      <xdr:col>112</xdr:col>
      <xdr:colOff>38100</xdr:colOff>
      <xdr:row>36</xdr:row>
      <xdr:rowOff>137602</xdr:rowOff>
    </xdr:to>
    <xdr:sp macro="" textlink="">
      <xdr:nvSpPr>
        <xdr:cNvPr id="415" name="楕円 414">
          <a:extLst>
            <a:ext uri="{FF2B5EF4-FFF2-40B4-BE49-F238E27FC236}">
              <a16:creationId xmlns:a16="http://schemas.microsoft.com/office/drawing/2014/main" id="{2938CB72-EDF3-44E9-9740-EC3736DD51EF}"/>
            </a:ext>
          </a:extLst>
        </xdr:cNvPr>
        <xdr:cNvSpPr/>
      </xdr:nvSpPr>
      <xdr:spPr>
        <a:xfrm>
          <a:off x="21272500" y="620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35614</xdr:rowOff>
    </xdr:from>
    <xdr:to>
      <xdr:col>116</xdr:col>
      <xdr:colOff>63500</xdr:colOff>
      <xdr:row>36</xdr:row>
      <xdr:rowOff>86802</xdr:rowOff>
    </xdr:to>
    <xdr:cxnSp macro="">
      <xdr:nvCxnSpPr>
        <xdr:cNvPr id="416" name="直線コネクタ 415">
          <a:extLst>
            <a:ext uri="{FF2B5EF4-FFF2-40B4-BE49-F238E27FC236}">
              <a16:creationId xmlns:a16="http://schemas.microsoft.com/office/drawing/2014/main" id="{3C75174D-1B77-4166-ACE2-9AAF7C9FC91B}"/>
            </a:ext>
          </a:extLst>
        </xdr:cNvPr>
        <xdr:cNvCxnSpPr/>
      </xdr:nvCxnSpPr>
      <xdr:spPr>
        <a:xfrm flipV="1">
          <a:off x="21323300" y="6207814"/>
          <a:ext cx="838200" cy="5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43087</xdr:rowOff>
    </xdr:from>
    <xdr:ext cx="599010" cy="259045"/>
    <xdr:sp macro="" textlink="">
      <xdr:nvSpPr>
        <xdr:cNvPr id="417" name="n_1aveValue【一般廃棄物処理施設】&#10;一人当たり有形固定資産（償却資産）額">
          <a:extLst>
            <a:ext uri="{FF2B5EF4-FFF2-40B4-BE49-F238E27FC236}">
              <a16:creationId xmlns:a16="http://schemas.microsoft.com/office/drawing/2014/main" id="{F0BFB805-26E6-4C30-870B-901F612C18EF}"/>
            </a:ext>
          </a:extLst>
        </xdr:cNvPr>
        <xdr:cNvSpPr txBox="1"/>
      </xdr:nvSpPr>
      <xdr:spPr>
        <a:xfrm>
          <a:off x="21011095" y="672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80502</xdr:rowOff>
    </xdr:from>
    <xdr:ext cx="599010" cy="259045"/>
    <xdr:sp macro="" textlink="">
      <xdr:nvSpPr>
        <xdr:cNvPr id="418" name="n_2aveValue【一般廃棄物処理施設】&#10;一人当たり有形固定資産（償却資産）額">
          <a:extLst>
            <a:ext uri="{FF2B5EF4-FFF2-40B4-BE49-F238E27FC236}">
              <a16:creationId xmlns:a16="http://schemas.microsoft.com/office/drawing/2014/main" id="{E372216D-0261-4F9C-BEC5-2AA379839F9F}"/>
            </a:ext>
          </a:extLst>
        </xdr:cNvPr>
        <xdr:cNvSpPr txBox="1"/>
      </xdr:nvSpPr>
      <xdr:spPr>
        <a:xfrm>
          <a:off x="20134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154129</xdr:rowOff>
    </xdr:from>
    <xdr:ext cx="599010" cy="259045"/>
    <xdr:sp macro="" textlink="">
      <xdr:nvSpPr>
        <xdr:cNvPr id="419" name="n_1mainValue【一般廃棄物処理施設】&#10;一人当たり有形固定資産（償却資産）額">
          <a:extLst>
            <a:ext uri="{FF2B5EF4-FFF2-40B4-BE49-F238E27FC236}">
              <a16:creationId xmlns:a16="http://schemas.microsoft.com/office/drawing/2014/main" id="{A23D0B0E-EDA8-469A-AE81-D423B570B10C}"/>
            </a:ext>
          </a:extLst>
        </xdr:cNvPr>
        <xdr:cNvSpPr txBox="1"/>
      </xdr:nvSpPr>
      <xdr:spPr>
        <a:xfrm>
          <a:off x="21011095" y="598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a:extLst>
            <a:ext uri="{FF2B5EF4-FFF2-40B4-BE49-F238E27FC236}">
              <a16:creationId xmlns:a16="http://schemas.microsoft.com/office/drawing/2014/main" id="{A7B002A2-F198-40A9-B7D6-A068D87AA14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a:extLst>
            <a:ext uri="{FF2B5EF4-FFF2-40B4-BE49-F238E27FC236}">
              <a16:creationId xmlns:a16="http://schemas.microsoft.com/office/drawing/2014/main" id="{182B049A-1710-4038-8877-5337DA99EF8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a:extLst>
            <a:ext uri="{FF2B5EF4-FFF2-40B4-BE49-F238E27FC236}">
              <a16:creationId xmlns:a16="http://schemas.microsoft.com/office/drawing/2014/main" id="{3F40CC83-0926-4C03-8E3E-16F9EB348F3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a:extLst>
            <a:ext uri="{FF2B5EF4-FFF2-40B4-BE49-F238E27FC236}">
              <a16:creationId xmlns:a16="http://schemas.microsoft.com/office/drawing/2014/main" id="{4560A223-FB1F-48B9-AE7D-926231107DC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a:extLst>
            <a:ext uri="{FF2B5EF4-FFF2-40B4-BE49-F238E27FC236}">
              <a16:creationId xmlns:a16="http://schemas.microsoft.com/office/drawing/2014/main" id="{5AB9F70B-165F-4984-80FA-9E49E08B027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a:extLst>
            <a:ext uri="{FF2B5EF4-FFF2-40B4-BE49-F238E27FC236}">
              <a16:creationId xmlns:a16="http://schemas.microsoft.com/office/drawing/2014/main" id="{EDE5877D-9B94-4A13-B576-971CC8667C3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a:extLst>
            <a:ext uri="{FF2B5EF4-FFF2-40B4-BE49-F238E27FC236}">
              <a16:creationId xmlns:a16="http://schemas.microsoft.com/office/drawing/2014/main" id="{03CAA4C5-D347-450E-AC75-86420B99F4F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a:extLst>
            <a:ext uri="{FF2B5EF4-FFF2-40B4-BE49-F238E27FC236}">
              <a16:creationId xmlns:a16="http://schemas.microsoft.com/office/drawing/2014/main" id="{1952EF5A-4DDB-4747-88B1-9C1B99188E1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a:extLst>
            <a:ext uri="{FF2B5EF4-FFF2-40B4-BE49-F238E27FC236}">
              <a16:creationId xmlns:a16="http://schemas.microsoft.com/office/drawing/2014/main" id="{6B478CCF-E41C-4DBD-BF2A-8D7870E7F42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a:extLst>
            <a:ext uri="{FF2B5EF4-FFF2-40B4-BE49-F238E27FC236}">
              <a16:creationId xmlns:a16="http://schemas.microsoft.com/office/drawing/2014/main" id="{118971E7-6CEC-4CF6-B553-3B9A86203CB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0" name="テキスト ボックス 429">
          <a:extLst>
            <a:ext uri="{FF2B5EF4-FFF2-40B4-BE49-F238E27FC236}">
              <a16:creationId xmlns:a16="http://schemas.microsoft.com/office/drawing/2014/main" id="{05A4E854-15F9-45DE-9791-5F010247409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1" name="直線コネクタ 430">
          <a:extLst>
            <a:ext uri="{FF2B5EF4-FFF2-40B4-BE49-F238E27FC236}">
              <a16:creationId xmlns:a16="http://schemas.microsoft.com/office/drawing/2014/main" id="{8C4AA305-EFC0-42D6-A606-0500EDBA141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2" name="テキスト ボックス 431">
          <a:extLst>
            <a:ext uri="{FF2B5EF4-FFF2-40B4-BE49-F238E27FC236}">
              <a16:creationId xmlns:a16="http://schemas.microsoft.com/office/drawing/2014/main" id="{BED9363F-2E6C-4C87-BB37-EAB8D640D3B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3" name="直線コネクタ 432">
          <a:extLst>
            <a:ext uri="{FF2B5EF4-FFF2-40B4-BE49-F238E27FC236}">
              <a16:creationId xmlns:a16="http://schemas.microsoft.com/office/drawing/2014/main" id="{DB5A4B49-DBD1-422E-BE5B-B9DD60BEE6F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4" name="テキスト ボックス 433">
          <a:extLst>
            <a:ext uri="{FF2B5EF4-FFF2-40B4-BE49-F238E27FC236}">
              <a16:creationId xmlns:a16="http://schemas.microsoft.com/office/drawing/2014/main" id="{15113CA4-F840-4B9C-AA30-F31F8AB47C8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5" name="直線コネクタ 434">
          <a:extLst>
            <a:ext uri="{FF2B5EF4-FFF2-40B4-BE49-F238E27FC236}">
              <a16:creationId xmlns:a16="http://schemas.microsoft.com/office/drawing/2014/main" id="{A278A0C7-609E-415A-923C-E59C0AB33E3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6" name="テキスト ボックス 435">
          <a:extLst>
            <a:ext uri="{FF2B5EF4-FFF2-40B4-BE49-F238E27FC236}">
              <a16:creationId xmlns:a16="http://schemas.microsoft.com/office/drawing/2014/main" id="{667A39A9-E215-41F3-BCF6-74B174C793D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7" name="直線コネクタ 436">
          <a:extLst>
            <a:ext uri="{FF2B5EF4-FFF2-40B4-BE49-F238E27FC236}">
              <a16:creationId xmlns:a16="http://schemas.microsoft.com/office/drawing/2014/main" id="{BAF28D26-6183-46E4-AB59-E0F22D69C69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8" name="テキスト ボックス 437">
          <a:extLst>
            <a:ext uri="{FF2B5EF4-FFF2-40B4-BE49-F238E27FC236}">
              <a16:creationId xmlns:a16="http://schemas.microsoft.com/office/drawing/2014/main" id="{A9810442-4C06-494A-9FE3-BD41996A68E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9" name="直線コネクタ 438">
          <a:extLst>
            <a:ext uri="{FF2B5EF4-FFF2-40B4-BE49-F238E27FC236}">
              <a16:creationId xmlns:a16="http://schemas.microsoft.com/office/drawing/2014/main" id="{6141311D-4D54-4F5F-B7A7-5E44E806DE7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0" name="テキスト ボックス 439">
          <a:extLst>
            <a:ext uri="{FF2B5EF4-FFF2-40B4-BE49-F238E27FC236}">
              <a16:creationId xmlns:a16="http://schemas.microsoft.com/office/drawing/2014/main" id="{2B16E6FB-C4F4-428A-A3A4-8A2EE9900306}"/>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1" name="直線コネクタ 440">
          <a:extLst>
            <a:ext uri="{FF2B5EF4-FFF2-40B4-BE49-F238E27FC236}">
              <a16:creationId xmlns:a16="http://schemas.microsoft.com/office/drawing/2014/main" id="{CAD5571F-FE7D-4499-9546-6011C4C35E9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2" name="テキスト ボックス 441">
          <a:extLst>
            <a:ext uri="{FF2B5EF4-FFF2-40B4-BE49-F238E27FC236}">
              <a16:creationId xmlns:a16="http://schemas.microsoft.com/office/drawing/2014/main" id="{D29E75FC-D622-4DC5-9CCD-992F500879A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3" name="【保健センター・保健所】&#10;有形固定資産減価償却率グラフ枠">
          <a:extLst>
            <a:ext uri="{FF2B5EF4-FFF2-40B4-BE49-F238E27FC236}">
              <a16:creationId xmlns:a16="http://schemas.microsoft.com/office/drawing/2014/main" id="{CB7E617E-DDAA-4C50-8F51-4CC77119E2E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444" name="直線コネクタ 443">
          <a:extLst>
            <a:ext uri="{FF2B5EF4-FFF2-40B4-BE49-F238E27FC236}">
              <a16:creationId xmlns:a16="http://schemas.microsoft.com/office/drawing/2014/main" id="{4F9E6A52-9ECD-488B-8BC7-1F0FDDEC8161}"/>
            </a:ext>
          </a:extLst>
        </xdr:cNvPr>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45" name="【保健センター・保健所】&#10;有形固定資産減価償却率最小値テキスト">
          <a:extLst>
            <a:ext uri="{FF2B5EF4-FFF2-40B4-BE49-F238E27FC236}">
              <a16:creationId xmlns:a16="http://schemas.microsoft.com/office/drawing/2014/main" id="{6E1C582B-F4F9-40D6-ABAB-E709375164F7}"/>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46" name="直線コネクタ 445">
          <a:extLst>
            <a:ext uri="{FF2B5EF4-FFF2-40B4-BE49-F238E27FC236}">
              <a16:creationId xmlns:a16="http://schemas.microsoft.com/office/drawing/2014/main" id="{009B6267-7AC7-443E-B7F2-BA8F3D9BB883}"/>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47" name="【保健センター・保健所】&#10;有形固定資産減価償却率最大値テキスト">
          <a:extLst>
            <a:ext uri="{FF2B5EF4-FFF2-40B4-BE49-F238E27FC236}">
              <a16:creationId xmlns:a16="http://schemas.microsoft.com/office/drawing/2014/main" id="{3F59AD5A-9D6D-47BE-B59F-36A2C3EE7A1C}"/>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48" name="直線コネクタ 447">
          <a:extLst>
            <a:ext uri="{FF2B5EF4-FFF2-40B4-BE49-F238E27FC236}">
              <a16:creationId xmlns:a16="http://schemas.microsoft.com/office/drawing/2014/main" id="{211BE1E4-789C-4AC3-BB81-E9650ED6D633}"/>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145432</xdr:rowOff>
    </xdr:from>
    <xdr:ext cx="405111" cy="259045"/>
    <xdr:sp macro="" textlink="">
      <xdr:nvSpPr>
        <xdr:cNvPr id="449" name="【保健センター・保健所】&#10;有形固定資産減価償却率平均値テキスト">
          <a:extLst>
            <a:ext uri="{FF2B5EF4-FFF2-40B4-BE49-F238E27FC236}">
              <a16:creationId xmlns:a16="http://schemas.microsoft.com/office/drawing/2014/main" id="{9847A181-A948-4F39-9C22-7BD9A1334F3D}"/>
            </a:ext>
          </a:extLst>
        </xdr:cNvPr>
        <xdr:cNvSpPr txBox="1"/>
      </xdr:nvSpPr>
      <xdr:spPr>
        <a:xfrm>
          <a:off x="16357600" y="1026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450" name="フローチャート: 判断 449">
          <a:extLst>
            <a:ext uri="{FF2B5EF4-FFF2-40B4-BE49-F238E27FC236}">
              <a16:creationId xmlns:a16="http://schemas.microsoft.com/office/drawing/2014/main" id="{3DC05CCE-D015-480A-A671-1792F9ABDEFE}"/>
            </a:ext>
          </a:extLst>
        </xdr:cNvPr>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451" name="フローチャート: 判断 450">
          <a:extLst>
            <a:ext uri="{FF2B5EF4-FFF2-40B4-BE49-F238E27FC236}">
              <a16:creationId xmlns:a16="http://schemas.microsoft.com/office/drawing/2014/main" id="{39A4C6A9-9260-4C4C-B4C1-159ECBA9D74E}"/>
            </a:ext>
          </a:extLst>
        </xdr:cNvPr>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452" name="フローチャート: 判断 451">
          <a:extLst>
            <a:ext uri="{FF2B5EF4-FFF2-40B4-BE49-F238E27FC236}">
              <a16:creationId xmlns:a16="http://schemas.microsoft.com/office/drawing/2014/main" id="{317013BC-9B0B-4B8F-91D9-AC99754FB6FB}"/>
            </a:ext>
          </a:extLst>
        </xdr:cNvPr>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7D53B586-F78D-4399-84A6-B35CF74DE10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AF3AE978-79F6-473E-83C5-F22D24982F7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33FBEFF6-FC34-4EC3-9691-19112268D6A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44AA70E2-E583-4605-BAFA-3FEAE7C0911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823B2EA5-E576-437C-9CB3-FEBD1636A7B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44450</xdr:rowOff>
    </xdr:from>
    <xdr:to>
      <xdr:col>85</xdr:col>
      <xdr:colOff>177800</xdr:colOff>
      <xdr:row>63</xdr:row>
      <xdr:rowOff>146050</xdr:rowOff>
    </xdr:to>
    <xdr:sp macro="" textlink="">
      <xdr:nvSpPr>
        <xdr:cNvPr id="458" name="楕円 457">
          <a:extLst>
            <a:ext uri="{FF2B5EF4-FFF2-40B4-BE49-F238E27FC236}">
              <a16:creationId xmlns:a16="http://schemas.microsoft.com/office/drawing/2014/main" id="{D7FCAEE0-E2D8-4433-9F86-B22C9EBEFACA}"/>
            </a:ext>
          </a:extLst>
        </xdr:cNvPr>
        <xdr:cNvSpPr/>
      </xdr:nvSpPr>
      <xdr:spPr>
        <a:xfrm>
          <a:off x="16268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130827</xdr:rowOff>
    </xdr:from>
    <xdr:ext cx="405111" cy="259045"/>
    <xdr:sp macro="" textlink="">
      <xdr:nvSpPr>
        <xdr:cNvPr id="459" name="【保健センター・保健所】&#10;有形固定資産減価償却率該当値テキスト">
          <a:extLst>
            <a:ext uri="{FF2B5EF4-FFF2-40B4-BE49-F238E27FC236}">
              <a16:creationId xmlns:a16="http://schemas.microsoft.com/office/drawing/2014/main" id="{F490EA7E-1612-409D-BEBC-806FD1F5EB0C}"/>
            </a:ext>
          </a:extLst>
        </xdr:cNvPr>
        <xdr:cNvSpPr txBox="1"/>
      </xdr:nvSpPr>
      <xdr:spPr>
        <a:xfrm>
          <a:off x="16357600" y="1076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82550</xdr:rowOff>
    </xdr:from>
    <xdr:to>
      <xdr:col>81</xdr:col>
      <xdr:colOff>101600</xdr:colOff>
      <xdr:row>64</xdr:row>
      <xdr:rowOff>12700</xdr:rowOff>
    </xdr:to>
    <xdr:sp macro="" textlink="">
      <xdr:nvSpPr>
        <xdr:cNvPr id="460" name="楕円 459">
          <a:extLst>
            <a:ext uri="{FF2B5EF4-FFF2-40B4-BE49-F238E27FC236}">
              <a16:creationId xmlns:a16="http://schemas.microsoft.com/office/drawing/2014/main" id="{8D17ED03-7305-49AD-9418-05AD4C04B1F2}"/>
            </a:ext>
          </a:extLst>
        </xdr:cNvPr>
        <xdr:cNvSpPr/>
      </xdr:nvSpPr>
      <xdr:spPr>
        <a:xfrm>
          <a:off x="15430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95250</xdr:rowOff>
    </xdr:from>
    <xdr:to>
      <xdr:col>85</xdr:col>
      <xdr:colOff>127000</xdr:colOff>
      <xdr:row>63</xdr:row>
      <xdr:rowOff>133350</xdr:rowOff>
    </xdr:to>
    <xdr:cxnSp macro="">
      <xdr:nvCxnSpPr>
        <xdr:cNvPr id="461" name="直線コネクタ 460">
          <a:extLst>
            <a:ext uri="{FF2B5EF4-FFF2-40B4-BE49-F238E27FC236}">
              <a16:creationId xmlns:a16="http://schemas.microsoft.com/office/drawing/2014/main" id="{D9FC85B0-325D-4210-93E1-55F02B3A9214}"/>
            </a:ext>
          </a:extLst>
        </xdr:cNvPr>
        <xdr:cNvCxnSpPr/>
      </xdr:nvCxnSpPr>
      <xdr:spPr>
        <a:xfrm flipV="1">
          <a:off x="15481300" y="10896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120650</xdr:rowOff>
    </xdr:from>
    <xdr:to>
      <xdr:col>76</xdr:col>
      <xdr:colOff>165100</xdr:colOff>
      <xdr:row>64</xdr:row>
      <xdr:rowOff>50800</xdr:rowOff>
    </xdr:to>
    <xdr:sp macro="" textlink="">
      <xdr:nvSpPr>
        <xdr:cNvPr id="462" name="楕円 461">
          <a:extLst>
            <a:ext uri="{FF2B5EF4-FFF2-40B4-BE49-F238E27FC236}">
              <a16:creationId xmlns:a16="http://schemas.microsoft.com/office/drawing/2014/main" id="{CA059C22-31BF-470E-8034-331E2A9FF1C3}"/>
            </a:ext>
          </a:extLst>
        </xdr:cNvPr>
        <xdr:cNvSpPr/>
      </xdr:nvSpPr>
      <xdr:spPr>
        <a:xfrm>
          <a:off x="14541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133350</xdr:rowOff>
    </xdr:from>
    <xdr:to>
      <xdr:col>81</xdr:col>
      <xdr:colOff>50800</xdr:colOff>
      <xdr:row>64</xdr:row>
      <xdr:rowOff>0</xdr:rowOff>
    </xdr:to>
    <xdr:cxnSp macro="">
      <xdr:nvCxnSpPr>
        <xdr:cNvPr id="463" name="直線コネクタ 462">
          <a:extLst>
            <a:ext uri="{FF2B5EF4-FFF2-40B4-BE49-F238E27FC236}">
              <a16:creationId xmlns:a16="http://schemas.microsoft.com/office/drawing/2014/main" id="{A7E9417C-63F4-4902-A893-41122E9900AC}"/>
            </a:ext>
          </a:extLst>
        </xdr:cNvPr>
        <xdr:cNvCxnSpPr/>
      </xdr:nvCxnSpPr>
      <xdr:spPr>
        <a:xfrm flipV="1">
          <a:off x="14592300" y="1093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130192</xdr:rowOff>
    </xdr:from>
    <xdr:ext cx="405111" cy="259045"/>
    <xdr:sp macro="" textlink="">
      <xdr:nvSpPr>
        <xdr:cNvPr id="464" name="n_1aveValue【保健センター・保健所】&#10;有形固定資産減価償却率">
          <a:extLst>
            <a:ext uri="{FF2B5EF4-FFF2-40B4-BE49-F238E27FC236}">
              <a16:creationId xmlns:a16="http://schemas.microsoft.com/office/drawing/2014/main" id="{0D1AFA91-1B62-45DD-B928-1C8B1E628002}"/>
            </a:ext>
          </a:extLst>
        </xdr:cNvPr>
        <xdr:cNvSpPr txBox="1"/>
      </xdr:nvSpPr>
      <xdr:spPr>
        <a:xfrm>
          <a:off x="15266044" y="1024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465" name="n_2aveValue【保健センター・保健所】&#10;有形固定資産減価償却率">
          <a:extLst>
            <a:ext uri="{FF2B5EF4-FFF2-40B4-BE49-F238E27FC236}">
              <a16:creationId xmlns:a16="http://schemas.microsoft.com/office/drawing/2014/main" id="{CCAFA584-C721-4A53-995B-3BEF3F8A142A}"/>
            </a:ext>
          </a:extLst>
        </xdr:cNvPr>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3827</xdr:rowOff>
    </xdr:from>
    <xdr:ext cx="405111" cy="259045"/>
    <xdr:sp macro="" textlink="">
      <xdr:nvSpPr>
        <xdr:cNvPr id="466" name="n_1mainValue【保健センター・保健所】&#10;有形固定資産減価償却率">
          <a:extLst>
            <a:ext uri="{FF2B5EF4-FFF2-40B4-BE49-F238E27FC236}">
              <a16:creationId xmlns:a16="http://schemas.microsoft.com/office/drawing/2014/main" id="{F2777883-ACFC-45B2-92EB-110A9731980C}"/>
            </a:ext>
          </a:extLst>
        </xdr:cNvPr>
        <xdr:cNvSpPr txBox="1"/>
      </xdr:nvSpPr>
      <xdr:spPr>
        <a:xfrm>
          <a:off x="15266044"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41927</xdr:rowOff>
    </xdr:from>
    <xdr:ext cx="405111" cy="259045"/>
    <xdr:sp macro="" textlink="">
      <xdr:nvSpPr>
        <xdr:cNvPr id="467" name="n_2mainValue【保健センター・保健所】&#10;有形固定資産減価償却率">
          <a:extLst>
            <a:ext uri="{FF2B5EF4-FFF2-40B4-BE49-F238E27FC236}">
              <a16:creationId xmlns:a16="http://schemas.microsoft.com/office/drawing/2014/main" id="{E8371F94-5E4C-43D4-B203-FEA1D50DDE64}"/>
            </a:ext>
          </a:extLst>
        </xdr:cNvPr>
        <xdr:cNvSpPr txBox="1"/>
      </xdr:nvSpPr>
      <xdr:spPr>
        <a:xfrm>
          <a:off x="143897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CF2CF910-2921-401E-BB70-6E18510926D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E36A5BF6-0151-4652-B9FC-D2A1E365D0F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5D0C1AE3-492E-47F7-8EDD-6AA167F9292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A63E72E3-0641-48A7-85A7-D4ABAAF0221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AC220852-09F0-4618-A249-02C67F82325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6B33B179-556D-46B6-BDEF-D1E5B14F2B0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51FEF968-2222-4901-A0A7-A4A88BA03CE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705BD6EE-56B0-4866-9106-74C7425893D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2E0B0249-E75F-48C5-8F55-8BBF70691CA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F504CE65-22A8-4AA5-8069-C56CC114834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8" name="直線コネクタ 477">
          <a:extLst>
            <a:ext uri="{FF2B5EF4-FFF2-40B4-BE49-F238E27FC236}">
              <a16:creationId xmlns:a16="http://schemas.microsoft.com/office/drawing/2014/main" id="{E10DDFA3-7A91-410F-BD18-4611FA3A5C6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a:extLst>
            <a:ext uri="{FF2B5EF4-FFF2-40B4-BE49-F238E27FC236}">
              <a16:creationId xmlns:a16="http://schemas.microsoft.com/office/drawing/2014/main" id="{B2215DA2-4B3B-4909-9ABE-28472ED9D77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a:extLst>
            <a:ext uri="{FF2B5EF4-FFF2-40B4-BE49-F238E27FC236}">
              <a16:creationId xmlns:a16="http://schemas.microsoft.com/office/drawing/2014/main" id="{8A22F88D-8487-43DF-B08A-149152C605E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a:extLst>
            <a:ext uri="{FF2B5EF4-FFF2-40B4-BE49-F238E27FC236}">
              <a16:creationId xmlns:a16="http://schemas.microsoft.com/office/drawing/2014/main" id="{65D485F4-8571-4D45-BF88-EED40763D89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a:extLst>
            <a:ext uri="{FF2B5EF4-FFF2-40B4-BE49-F238E27FC236}">
              <a16:creationId xmlns:a16="http://schemas.microsoft.com/office/drawing/2014/main" id="{2FA07E7E-343D-4AC2-A286-B237C85AB3A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a:extLst>
            <a:ext uri="{FF2B5EF4-FFF2-40B4-BE49-F238E27FC236}">
              <a16:creationId xmlns:a16="http://schemas.microsoft.com/office/drawing/2014/main" id="{33D89F7A-67B4-4043-BD44-D74FED5F9F5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a:extLst>
            <a:ext uri="{FF2B5EF4-FFF2-40B4-BE49-F238E27FC236}">
              <a16:creationId xmlns:a16="http://schemas.microsoft.com/office/drawing/2014/main" id="{E2848AB6-BD66-4BE5-B383-09C101CA708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a:extLst>
            <a:ext uri="{FF2B5EF4-FFF2-40B4-BE49-F238E27FC236}">
              <a16:creationId xmlns:a16="http://schemas.microsoft.com/office/drawing/2014/main" id="{E9BF3904-0D65-4F2C-AFBD-5FDFD5A79E3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5D4748FD-BA91-4147-915E-A1206A4D23A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C9A1B95A-C645-41C2-9FBD-3C9C955389E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a:extLst>
            <a:ext uri="{FF2B5EF4-FFF2-40B4-BE49-F238E27FC236}">
              <a16:creationId xmlns:a16="http://schemas.microsoft.com/office/drawing/2014/main" id="{E9CC383F-1508-42AD-A21C-FD53E642CC7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489" name="直線コネクタ 488">
          <a:extLst>
            <a:ext uri="{FF2B5EF4-FFF2-40B4-BE49-F238E27FC236}">
              <a16:creationId xmlns:a16="http://schemas.microsoft.com/office/drawing/2014/main" id="{8236417F-1571-4EA6-A895-B01A68000BCC}"/>
            </a:ext>
          </a:extLst>
        </xdr:cNvPr>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90" name="【保健センター・保健所】&#10;一人当たり面積最小値テキスト">
          <a:extLst>
            <a:ext uri="{FF2B5EF4-FFF2-40B4-BE49-F238E27FC236}">
              <a16:creationId xmlns:a16="http://schemas.microsoft.com/office/drawing/2014/main" id="{7967F448-FE50-4C40-B13D-5AEB4E3B488D}"/>
            </a:ext>
          </a:extLst>
        </xdr:cNvPr>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91" name="直線コネクタ 490">
          <a:extLst>
            <a:ext uri="{FF2B5EF4-FFF2-40B4-BE49-F238E27FC236}">
              <a16:creationId xmlns:a16="http://schemas.microsoft.com/office/drawing/2014/main" id="{6BFD3BD7-3929-40EA-A86D-3FAA0F4C937E}"/>
            </a:ext>
          </a:extLst>
        </xdr:cNvPr>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492" name="【保健センター・保健所】&#10;一人当たり面積最大値テキスト">
          <a:extLst>
            <a:ext uri="{FF2B5EF4-FFF2-40B4-BE49-F238E27FC236}">
              <a16:creationId xmlns:a16="http://schemas.microsoft.com/office/drawing/2014/main" id="{44FD7506-F933-462A-BC97-3FCA115D516D}"/>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493" name="直線コネクタ 492">
          <a:extLst>
            <a:ext uri="{FF2B5EF4-FFF2-40B4-BE49-F238E27FC236}">
              <a16:creationId xmlns:a16="http://schemas.microsoft.com/office/drawing/2014/main" id="{BB6E17B5-3BC6-4A2E-ABAC-589314B89974}"/>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147083</xdr:rowOff>
    </xdr:from>
    <xdr:ext cx="469744" cy="259045"/>
    <xdr:sp macro="" textlink="">
      <xdr:nvSpPr>
        <xdr:cNvPr id="494" name="【保健センター・保健所】&#10;一人当たり面積平均値テキスト">
          <a:extLst>
            <a:ext uri="{FF2B5EF4-FFF2-40B4-BE49-F238E27FC236}">
              <a16:creationId xmlns:a16="http://schemas.microsoft.com/office/drawing/2014/main" id="{3C738E73-3D40-4D3C-B7B9-845D07D6CDAE}"/>
            </a:ext>
          </a:extLst>
        </xdr:cNvPr>
        <xdr:cNvSpPr txBox="1"/>
      </xdr:nvSpPr>
      <xdr:spPr>
        <a:xfrm>
          <a:off x="22199600" y="1043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495" name="フローチャート: 判断 494">
          <a:extLst>
            <a:ext uri="{FF2B5EF4-FFF2-40B4-BE49-F238E27FC236}">
              <a16:creationId xmlns:a16="http://schemas.microsoft.com/office/drawing/2014/main" id="{CDCB2F6F-2624-41F0-853D-1DF6C3C30487}"/>
            </a:ext>
          </a:extLst>
        </xdr:cNvPr>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496" name="フローチャート: 判断 495">
          <a:extLst>
            <a:ext uri="{FF2B5EF4-FFF2-40B4-BE49-F238E27FC236}">
              <a16:creationId xmlns:a16="http://schemas.microsoft.com/office/drawing/2014/main" id="{672ACC8E-DBF8-489B-A7C8-AA6F6A05624E}"/>
            </a:ext>
          </a:extLst>
        </xdr:cNvPr>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56642</xdr:rowOff>
    </xdr:from>
    <xdr:to>
      <xdr:col>107</xdr:col>
      <xdr:colOff>101600</xdr:colOff>
      <xdr:row>61</xdr:row>
      <xdr:rowOff>158242</xdr:rowOff>
    </xdr:to>
    <xdr:sp macro="" textlink="">
      <xdr:nvSpPr>
        <xdr:cNvPr id="497" name="フローチャート: 判断 496">
          <a:extLst>
            <a:ext uri="{FF2B5EF4-FFF2-40B4-BE49-F238E27FC236}">
              <a16:creationId xmlns:a16="http://schemas.microsoft.com/office/drawing/2014/main" id="{B45F1D7C-A1B3-49A2-AE92-9817331A77D8}"/>
            </a:ext>
          </a:extLst>
        </xdr:cNvPr>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19CB5C8E-F214-4A87-A342-8E5A81401B0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B10D2EED-CFA1-4246-ADED-5A85F8D4323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438AF623-AF47-460A-B81B-41B3FB5AC07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C456974D-404A-4C81-B716-E11860CEBCB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FAAA881F-0660-4B02-98B6-D75BD6A1DE8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138938</xdr:rowOff>
    </xdr:from>
    <xdr:to>
      <xdr:col>116</xdr:col>
      <xdr:colOff>114300</xdr:colOff>
      <xdr:row>60</xdr:row>
      <xdr:rowOff>69088</xdr:rowOff>
    </xdr:to>
    <xdr:sp macro="" textlink="">
      <xdr:nvSpPr>
        <xdr:cNvPr id="503" name="楕円 502">
          <a:extLst>
            <a:ext uri="{FF2B5EF4-FFF2-40B4-BE49-F238E27FC236}">
              <a16:creationId xmlns:a16="http://schemas.microsoft.com/office/drawing/2014/main" id="{96F62CC5-E73E-4183-AF37-A9CDA06F4A32}"/>
            </a:ext>
          </a:extLst>
        </xdr:cNvPr>
        <xdr:cNvSpPr/>
      </xdr:nvSpPr>
      <xdr:spPr>
        <a:xfrm>
          <a:off x="221107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161815</xdr:rowOff>
    </xdr:from>
    <xdr:ext cx="469744" cy="259045"/>
    <xdr:sp macro="" textlink="">
      <xdr:nvSpPr>
        <xdr:cNvPr id="504" name="【保健センター・保健所】&#10;一人当たり面積該当値テキスト">
          <a:extLst>
            <a:ext uri="{FF2B5EF4-FFF2-40B4-BE49-F238E27FC236}">
              <a16:creationId xmlns:a16="http://schemas.microsoft.com/office/drawing/2014/main" id="{9D57EB92-E3EA-494C-B5EE-D0E58D91184C}"/>
            </a:ext>
          </a:extLst>
        </xdr:cNvPr>
        <xdr:cNvSpPr txBox="1"/>
      </xdr:nvSpPr>
      <xdr:spPr>
        <a:xfrm>
          <a:off x="22199600" y="1010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148082</xdr:rowOff>
    </xdr:from>
    <xdr:to>
      <xdr:col>112</xdr:col>
      <xdr:colOff>38100</xdr:colOff>
      <xdr:row>60</xdr:row>
      <xdr:rowOff>78232</xdr:rowOff>
    </xdr:to>
    <xdr:sp macro="" textlink="">
      <xdr:nvSpPr>
        <xdr:cNvPr id="505" name="楕円 504">
          <a:extLst>
            <a:ext uri="{FF2B5EF4-FFF2-40B4-BE49-F238E27FC236}">
              <a16:creationId xmlns:a16="http://schemas.microsoft.com/office/drawing/2014/main" id="{5B1C1C5D-A637-4AB6-98F5-31C55FC4753E}"/>
            </a:ext>
          </a:extLst>
        </xdr:cNvPr>
        <xdr:cNvSpPr/>
      </xdr:nvSpPr>
      <xdr:spPr>
        <a:xfrm>
          <a:off x="212725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18288</xdr:rowOff>
    </xdr:from>
    <xdr:to>
      <xdr:col>116</xdr:col>
      <xdr:colOff>63500</xdr:colOff>
      <xdr:row>60</xdr:row>
      <xdr:rowOff>27432</xdr:rowOff>
    </xdr:to>
    <xdr:cxnSp macro="">
      <xdr:nvCxnSpPr>
        <xdr:cNvPr id="506" name="直線コネクタ 505">
          <a:extLst>
            <a:ext uri="{FF2B5EF4-FFF2-40B4-BE49-F238E27FC236}">
              <a16:creationId xmlns:a16="http://schemas.microsoft.com/office/drawing/2014/main" id="{3740F574-258F-4799-8A8E-709042AA9CEC}"/>
            </a:ext>
          </a:extLst>
        </xdr:cNvPr>
        <xdr:cNvCxnSpPr/>
      </xdr:nvCxnSpPr>
      <xdr:spPr>
        <a:xfrm flipV="1">
          <a:off x="21323300" y="103052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157226</xdr:rowOff>
    </xdr:from>
    <xdr:to>
      <xdr:col>107</xdr:col>
      <xdr:colOff>101600</xdr:colOff>
      <xdr:row>60</xdr:row>
      <xdr:rowOff>87376</xdr:rowOff>
    </xdr:to>
    <xdr:sp macro="" textlink="">
      <xdr:nvSpPr>
        <xdr:cNvPr id="507" name="楕円 506">
          <a:extLst>
            <a:ext uri="{FF2B5EF4-FFF2-40B4-BE49-F238E27FC236}">
              <a16:creationId xmlns:a16="http://schemas.microsoft.com/office/drawing/2014/main" id="{497759C6-0464-488D-865F-ED4CAC6C2B74}"/>
            </a:ext>
          </a:extLst>
        </xdr:cNvPr>
        <xdr:cNvSpPr/>
      </xdr:nvSpPr>
      <xdr:spPr>
        <a:xfrm>
          <a:off x="20383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27432</xdr:rowOff>
    </xdr:from>
    <xdr:to>
      <xdr:col>111</xdr:col>
      <xdr:colOff>177800</xdr:colOff>
      <xdr:row>60</xdr:row>
      <xdr:rowOff>36576</xdr:rowOff>
    </xdr:to>
    <xdr:cxnSp macro="">
      <xdr:nvCxnSpPr>
        <xdr:cNvPr id="508" name="直線コネクタ 507">
          <a:extLst>
            <a:ext uri="{FF2B5EF4-FFF2-40B4-BE49-F238E27FC236}">
              <a16:creationId xmlns:a16="http://schemas.microsoft.com/office/drawing/2014/main" id="{728A653E-76A4-4CB9-A625-D205FD5B9EAA}"/>
            </a:ext>
          </a:extLst>
        </xdr:cNvPr>
        <xdr:cNvCxnSpPr/>
      </xdr:nvCxnSpPr>
      <xdr:spPr>
        <a:xfrm flipV="1">
          <a:off x="20434300" y="103144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25925</xdr:rowOff>
    </xdr:from>
    <xdr:ext cx="469744" cy="259045"/>
    <xdr:sp macro="" textlink="">
      <xdr:nvSpPr>
        <xdr:cNvPr id="509" name="n_1aveValue【保健センター・保健所】&#10;一人当たり面積">
          <a:extLst>
            <a:ext uri="{FF2B5EF4-FFF2-40B4-BE49-F238E27FC236}">
              <a16:creationId xmlns:a16="http://schemas.microsoft.com/office/drawing/2014/main" id="{A60CAE65-8F93-4AC3-9998-89817796BAAA}"/>
            </a:ext>
          </a:extLst>
        </xdr:cNvPr>
        <xdr:cNvSpPr txBox="1"/>
      </xdr:nvSpPr>
      <xdr:spPr>
        <a:xfrm>
          <a:off x="210757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149369</xdr:rowOff>
    </xdr:from>
    <xdr:ext cx="469744" cy="259045"/>
    <xdr:sp macro="" textlink="">
      <xdr:nvSpPr>
        <xdr:cNvPr id="510" name="n_2aveValue【保健センター・保健所】&#10;一人当たり面積">
          <a:extLst>
            <a:ext uri="{FF2B5EF4-FFF2-40B4-BE49-F238E27FC236}">
              <a16:creationId xmlns:a16="http://schemas.microsoft.com/office/drawing/2014/main" id="{2AB2E7E5-F8B3-492E-BD2E-EF4170E73273}"/>
            </a:ext>
          </a:extLst>
        </xdr:cNvPr>
        <xdr:cNvSpPr txBox="1"/>
      </xdr:nvSpPr>
      <xdr:spPr>
        <a:xfrm>
          <a:off x="20199427"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94759</xdr:rowOff>
    </xdr:from>
    <xdr:ext cx="469744" cy="259045"/>
    <xdr:sp macro="" textlink="">
      <xdr:nvSpPr>
        <xdr:cNvPr id="511" name="n_1mainValue【保健センター・保健所】&#10;一人当たり面積">
          <a:extLst>
            <a:ext uri="{FF2B5EF4-FFF2-40B4-BE49-F238E27FC236}">
              <a16:creationId xmlns:a16="http://schemas.microsoft.com/office/drawing/2014/main" id="{9D1D2C64-5D48-492C-A8F3-D34B7BC15E2A}"/>
            </a:ext>
          </a:extLst>
        </xdr:cNvPr>
        <xdr:cNvSpPr txBox="1"/>
      </xdr:nvSpPr>
      <xdr:spPr>
        <a:xfrm>
          <a:off x="210757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103903</xdr:rowOff>
    </xdr:from>
    <xdr:ext cx="469744" cy="259045"/>
    <xdr:sp macro="" textlink="">
      <xdr:nvSpPr>
        <xdr:cNvPr id="512" name="n_2mainValue【保健センター・保健所】&#10;一人当たり面積">
          <a:extLst>
            <a:ext uri="{FF2B5EF4-FFF2-40B4-BE49-F238E27FC236}">
              <a16:creationId xmlns:a16="http://schemas.microsoft.com/office/drawing/2014/main" id="{DDB2BD0B-5093-4A62-A8A8-665132CD8CAF}"/>
            </a:ext>
          </a:extLst>
        </xdr:cNvPr>
        <xdr:cNvSpPr txBox="1"/>
      </xdr:nvSpPr>
      <xdr:spPr>
        <a:xfrm>
          <a:off x="20199427"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3" name="正方形/長方形 512">
          <a:extLst>
            <a:ext uri="{FF2B5EF4-FFF2-40B4-BE49-F238E27FC236}">
              <a16:creationId xmlns:a16="http://schemas.microsoft.com/office/drawing/2014/main" id="{D9DFE9EC-8663-406A-BD62-B206858AE9F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4" name="正方形/長方形 513">
          <a:extLst>
            <a:ext uri="{FF2B5EF4-FFF2-40B4-BE49-F238E27FC236}">
              <a16:creationId xmlns:a16="http://schemas.microsoft.com/office/drawing/2014/main" id="{DD166488-9530-4F42-B9E0-D24BEA18553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5" name="正方形/長方形 514">
          <a:extLst>
            <a:ext uri="{FF2B5EF4-FFF2-40B4-BE49-F238E27FC236}">
              <a16:creationId xmlns:a16="http://schemas.microsoft.com/office/drawing/2014/main" id="{5904D89E-1C24-4573-83E9-A070A5F208A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6" name="正方形/長方形 515">
          <a:extLst>
            <a:ext uri="{FF2B5EF4-FFF2-40B4-BE49-F238E27FC236}">
              <a16:creationId xmlns:a16="http://schemas.microsoft.com/office/drawing/2014/main" id="{B80507CF-4EEE-4F21-A2E3-D2F0F00B733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7" name="正方形/長方形 516">
          <a:extLst>
            <a:ext uri="{FF2B5EF4-FFF2-40B4-BE49-F238E27FC236}">
              <a16:creationId xmlns:a16="http://schemas.microsoft.com/office/drawing/2014/main" id="{E137061C-9121-4A12-8657-7BE9B4BE236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8" name="正方形/長方形 517">
          <a:extLst>
            <a:ext uri="{FF2B5EF4-FFF2-40B4-BE49-F238E27FC236}">
              <a16:creationId xmlns:a16="http://schemas.microsoft.com/office/drawing/2014/main" id="{ACB78258-1EC2-4945-8F1D-A1C1ABE5B5E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9" name="正方形/長方形 518">
          <a:extLst>
            <a:ext uri="{FF2B5EF4-FFF2-40B4-BE49-F238E27FC236}">
              <a16:creationId xmlns:a16="http://schemas.microsoft.com/office/drawing/2014/main" id="{CED125AC-4995-4FDD-990B-015ABA95821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正方形/長方形 519">
          <a:extLst>
            <a:ext uri="{FF2B5EF4-FFF2-40B4-BE49-F238E27FC236}">
              <a16:creationId xmlns:a16="http://schemas.microsoft.com/office/drawing/2014/main" id="{65AB353F-F61E-4B14-90D1-B5E153573A2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1" name="テキスト ボックス 520">
          <a:extLst>
            <a:ext uri="{FF2B5EF4-FFF2-40B4-BE49-F238E27FC236}">
              <a16:creationId xmlns:a16="http://schemas.microsoft.com/office/drawing/2014/main" id="{B554E4F5-4CEB-4853-834E-F03377BC628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2" name="直線コネクタ 521">
          <a:extLst>
            <a:ext uri="{FF2B5EF4-FFF2-40B4-BE49-F238E27FC236}">
              <a16:creationId xmlns:a16="http://schemas.microsoft.com/office/drawing/2014/main" id="{E9D47987-A723-41E4-A29C-6481DF91894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3" name="テキスト ボックス 522">
          <a:extLst>
            <a:ext uri="{FF2B5EF4-FFF2-40B4-BE49-F238E27FC236}">
              <a16:creationId xmlns:a16="http://schemas.microsoft.com/office/drawing/2014/main" id="{DA22018B-61AB-4A58-A3DF-B27702C2269E}"/>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4" name="直線コネクタ 523">
          <a:extLst>
            <a:ext uri="{FF2B5EF4-FFF2-40B4-BE49-F238E27FC236}">
              <a16:creationId xmlns:a16="http://schemas.microsoft.com/office/drawing/2014/main" id="{468F60B1-FE26-4128-84C6-D15F9FD110F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5" name="テキスト ボックス 524">
          <a:extLst>
            <a:ext uri="{FF2B5EF4-FFF2-40B4-BE49-F238E27FC236}">
              <a16:creationId xmlns:a16="http://schemas.microsoft.com/office/drawing/2014/main" id="{BAA35F29-481A-4843-8A65-2601E69FE627}"/>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6" name="直線コネクタ 525">
          <a:extLst>
            <a:ext uri="{FF2B5EF4-FFF2-40B4-BE49-F238E27FC236}">
              <a16:creationId xmlns:a16="http://schemas.microsoft.com/office/drawing/2014/main" id="{E1A0D4DC-29AD-4A47-814C-2ADEABCE3FA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7" name="テキスト ボックス 526">
          <a:extLst>
            <a:ext uri="{FF2B5EF4-FFF2-40B4-BE49-F238E27FC236}">
              <a16:creationId xmlns:a16="http://schemas.microsoft.com/office/drawing/2014/main" id="{AAD23B65-A5A4-4A21-9CF8-1D8291E673E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8" name="直線コネクタ 527">
          <a:extLst>
            <a:ext uri="{FF2B5EF4-FFF2-40B4-BE49-F238E27FC236}">
              <a16:creationId xmlns:a16="http://schemas.microsoft.com/office/drawing/2014/main" id="{69A52FCB-AFF0-483D-993E-407D6042766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9" name="テキスト ボックス 528">
          <a:extLst>
            <a:ext uri="{FF2B5EF4-FFF2-40B4-BE49-F238E27FC236}">
              <a16:creationId xmlns:a16="http://schemas.microsoft.com/office/drawing/2014/main" id="{CA200A88-D7CF-4DB3-9246-17369988907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0" name="直線コネクタ 529">
          <a:extLst>
            <a:ext uri="{FF2B5EF4-FFF2-40B4-BE49-F238E27FC236}">
              <a16:creationId xmlns:a16="http://schemas.microsoft.com/office/drawing/2014/main" id="{80768D99-03E2-4EBA-9E60-5A057267255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1" name="テキスト ボックス 530">
          <a:extLst>
            <a:ext uri="{FF2B5EF4-FFF2-40B4-BE49-F238E27FC236}">
              <a16:creationId xmlns:a16="http://schemas.microsoft.com/office/drawing/2014/main" id="{1463C568-9B14-40B6-9D4A-F5D41227603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2" name="直線コネクタ 531">
          <a:extLst>
            <a:ext uri="{FF2B5EF4-FFF2-40B4-BE49-F238E27FC236}">
              <a16:creationId xmlns:a16="http://schemas.microsoft.com/office/drawing/2014/main" id="{D669AB1A-9F6E-4076-9D8D-8B127B424BC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3" name="テキスト ボックス 532">
          <a:extLst>
            <a:ext uri="{FF2B5EF4-FFF2-40B4-BE49-F238E27FC236}">
              <a16:creationId xmlns:a16="http://schemas.microsoft.com/office/drawing/2014/main" id="{CDC12CE4-A914-401D-8565-9FE9C29BB132}"/>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a:extLst>
            <a:ext uri="{FF2B5EF4-FFF2-40B4-BE49-F238E27FC236}">
              <a16:creationId xmlns:a16="http://schemas.microsoft.com/office/drawing/2014/main" id="{170A9C36-90BC-49D7-BFD7-83B11C0AC7C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a:extLst>
            <a:ext uri="{FF2B5EF4-FFF2-40B4-BE49-F238E27FC236}">
              <a16:creationId xmlns:a16="http://schemas.microsoft.com/office/drawing/2014/main" id="{07624965-9505-4370-9EF6-8D71BF853DB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消防施設】&#10;有形固定資産減価償却率グラフ枠">
          <a:extLst>
            <a:ext uri="{FF2B5EF4-FFF2-40B4-BE49-F238E27FC236}">
              <a16:creationId xmlns:a16="http://schemas.microsoft.com/office/drawing/2014/main" id="{DD661A57-971C-411B-843E-FB2ACD5C340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537" name="直線コネクタ 536">
          <a:extLst>
            <a:ext uri="{FF2B5EF4-FFF2-40B4-BE49-F238E27FC236}">
              <a16:creationId xmlns:a16="http://schemas.microsoft.com/office/drawing/2014/main" id="{C0F41AD6-8D5E-4993-9A0D-226210D72A16}"/>
            </a:ext>
          </a:extLst>
        </xdr:cNvPr>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538" name="【消防施設】&#10;有形固定資産減価償却率最小値テキスト">
          <a:extLst>
            <a:ext uri="{FF2B5EF4-FFF2-40B4-BE49-F238E27FC236}">
              <a16:creationId xmlns:a16="http://schemas.microsoft.com/office/drawing/2014/main" id="{8D55855F-9BA2-4EB7-8388-7D87431A9515}"/>
            </a:ext>
          </a:extLst>
        </xdr:cNvPr>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539" name="直線コネクタ 538">
          <a:extLst>
            <a:ext uri="{FF2B5EF4-FFF2-40B4-BE49-F238E27FC236}">
              <a16:creationId xmlns:a16="http://schemas.microsoft.com/office/drawing/2014/main" id="{C3F9A90A-C78E-4110-992E-DA50EDDA2689}"/>
            </a:ext>
          </a:extLst>
        </xdr:cNvPr>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540" name="【消防施設】&#10;有形固定資産減価償却率最大値テキスト">
          <a:extLst>
            <a:ext uri="{FF2B5EF4-FFF2-40B4-BE49-F238E27FC236}">
              <a16:creationId xmlns:a16="http://schemas.microsoft.com/office/drawing/2014/main" id="{ECFB2EF8-2FC9-4DFE-89CD-384E07DCEF98}"/>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41" name="直線コネクタ 540">
          <a:extLst>
            <a:ext uri="{FF2B5EF4-FFF2-40B4-BE49-F238E27FC236}">
              <a16:creationId xmlns:a16="http://schemas.microsoft.com/office/drawing/2014/main" id="{16C21FE6-AD0D-453F-B39C-D4719CD2ECBA}"/>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150513</xdr:rowOff>
    </xdr:from>
    <xdr:ext cx="405111" cy="259045"/>
    <xdr:sp macro="" textlink="">
      <xdr:nvSpPr>
        <xdr:cNvPr id="542" name="【消防施設】&#10;有形固定資産減価償却率平均値テキスト">
          <a:extLst>
            <a:ext uri="{FF2B5EF4-FFF2-40B4-BE49-F238E27FC236}">
              <a16:creationId xmlns:a16="http://schemas.microsoft.com/office/drawing/2014/main" id="{AFE2C2B5-BEFA-4E89-8311-BE0F43E7AECC}"/>
            </a:ext>
          </a:extLst>
        </xdr:cNvPr>
        <xdr:cNvSpPr txBox="1"/>
      </xdr:nvSpPr>
      <xdr:spPr>
        <a:xfrm>
          <a:off x="163576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543" name="フローチャート: 判断 542">
          <a:extLst>
            <a:ext uri="{FF2B5EF4-FFF2-40B4-BE49-F238E27FC236}">
              <a16:creationId xmlns:a16="http://schemas.microsoft.com/office/drawing/2014/main" id="{22048542-6902-4711-B257-5B064B04CCFE}"/>
            </a:ext>
          </a:extLst>
        </xdr:cNvPr>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544" name="フローチャート: 判断 543">
          <a:extLst>
            <a:ext uri="{FF2B5EF4-FFF2-40B4-BE49-F238E27FC236}">
              <a16:creationId xmlns:a16="http://schemas.microsoft.com/office/drawing/2014/main" id="{53DB95D3-2A18-436D-96C3-AD6F7BB0F16F}"/>
            </a:ext>
          </a:extLst>
        </xdr:cNvPr>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143511</xdr:rowOff>
    </xdr:from>
    <xdr:to>
      <xdr:col>76</xdr:col>
      <xdr:colOff>165100</xdr:colOff>
      <xdr:row>82</xdr:row>
      <xdr:rowOff>73661</xdr:rowOff>
    </xdr:to>
    <xdr:sp macro="" textlink="">
      <xdr:nvSpPr>
        <xdr:cNvPr id="545" name="フローチャート: 判断 544">
          <a:extLst>
            <a:ext uri="{FF2B5EF4-FFF2-40B4-BE49-F238E27FC236}">
              <a16:creationId xmlns:a16="http://schemas.microsoft.com/office/drawing/2014/main" id="{F896F4DD-B41C-42FA-A6E4-98CC2ABDCEE0}"/>
            </a:ext>
          </a:extLst>
        </xdr:cNvPr>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06E4155B-9935-421E-931C-1FEF49D97F1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FFBB47AF-0AF7-4045-8F05-4318517F46B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CDBFB47F-A90D-4D54-B210-A4035F5D2AD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6FACB8D3-4DF9-4A07-9012-3B4C96B4193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CFDB9B7A-06E1-4227-A33B-1BB0B7CC953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170180</xdr:rowOff>
    </xdr:from>
    <xdr:to>
      <xdr:col>85</xdr:col>
      <xdr:colOff>177800</xdr:colOff>
      <xdr:row>81</xdr:row>
      <xdr:rowOff>100330</xdr:rowOff>
    </xdr:to>
    <xdr:sp macro="" textlink="">
      <xdr:nvSpPr>
        <xdr:cNvPr id="551" name="楕円 550">
          <a:extLst>
            <a:ext uri="{FF2B5EF4-FFF2-40B4-BE49-F238E27FC236}">
              <a16:creationId xmlns:a16="http://schemas.microsoft.com/office/drawing/2014/main" id="{EE677155-3CEA-4D31-8E81-6E89C0C684E4}"/>
            </a:ext>
          </a:extLst>
        </xdr:cNvPr>
        <xdr:cNvSpPr/>
      </xdr:nvSpPr>
      <xdr:spPr>
        <a:xfrm>
          <a:off x="16268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21607</xdr:rowOff>
    </xdr:from>
    <xdr:ext cx="405111" cy="259045"/>
    <xdr:sp macro="" textlink="">
      <xdr:nvSpPr>
        <xdr:cNvPr id="552" name="【消防施設】&#10;有形固定資産減価償却率該当値テキスト">
          <a:extLst>
            <a:ext uri="{FF2B5EF4-FFF2-40B4-BE49-F238E27FC236}">
              <a16:creationId xmlns:a16="http://schemas.microsoft.com/office/drawing/2014/main" id="{C4D9F6BD-D6D0-4A01-B616-2C84F229B6FA}"/>
            </a:ext>
          </a:extLst>
        </xdr:cNvPr>
        <xdr:cNvSpPr txBox="1"/>
      </xdr:nvSpPr>
      <xdr:spPr>
        <a:xfrm>
          <a:off x="16357600"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2539</xdr:rowOff>
    </xdr:from>
    <xdr:to>
      <xdr:col>81</xdr:col>
      <xdr:colOff>101600</xdr:colOff>
      <xdr:row>81</xdr:row>
      <xdr:rowOff>104139</xdr:rowOff>
    </xdr:to>
    <xdr:sp macro="" textlink="">
      <xdr:nvSpPr>
        <xdr:cNvPr id="553" name="楕円 552">
          <a:extLst>
            <a:ext uri="{FF2B5EF4-FFF2-40B4-BE49-F238E27FC236}">
              <a16:creationId xmlns:a16="http://schemas.microsoft.com/office/drawing/2014/main" id="{6A5B02CA-D0AC-4ABC-9390-BBAB80ADC532}"/>
            </a:ext>
          </a:extLst>
        </xdr:cNvPr>
        <xdr:cNvSpPr/>
      </xdr:nvSpPr>
      <xdr:spPr>
        <a:xfrm>
          <a:off x="15430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49530</xdr:rowOff>
    </xdr:from>
    <xdr:to>
      <xdr:col>85</xdr:col>
      <xdr:colOff>127000</xdr:colOff>
      <xdr:row>81</xdr:row>
      <xdr:rowOff>53339</xdr:rowOff>
    </xdr:to>
    <xdr:cxnSp macro="">
      <xdr:nvCxnSpPr>
        <xdr:cNvPr id="554" name="直線コネクタ 553">
          <a:extLst>
            <a:ext uri="{FF2B5EF4-FFF2-40B4-BE49-F238E27FC236}">
              <a16:creationId xmlns:a16="http://schemas.microsoft.com/office/drawing/2014/main" id="{3C57D6A9-BA57-476A-B0BD-B9D9D33CF114}"/>
            </a:ext>
          </a:extLst>
        </xdr:cNvPr>
        <xdr:cNvCxnSpPr/>
      </xdr:nvCxnSpPr>
      <xdr:spPr>
        <a:xfrm flipV="1">
          <a:off x="15481300" y="139369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154939</xdr:rowOff>
    </xdr:from>
    <xdr:to>
      <xdr:col>76</xdr:col>
      <xdr:colOff>165100</xdr:colOff>
      <xdr:row>80</xdr:row>
      <xdr:rowOff>85089</xdr:rowOff>
    </xdr:to>
    <xdr:sp macro="" textlink="">
      <xdr:nvSpPr>
        <xdr:cNvPr id="555" name="楕円 554">
          <a:extLst>
            <a:ext uri="{FF2B5EF4-FFF2-40B4-BE49-F238E27FC236}">
              <a16:creationId xmlns:a16="http://schemas.microsoft.com/office/drawing/2014/main" id="{E4D57850-EEA0-4C6E-A80E-DB6480FCA052}"/>
            </a:ext>
          </a:extLst>
        </xdr:cNvPr>
        <xdr:cNvSpPr/>
      </xdr:nvSpPr>
      <xdr:spPr>
        <a:xfrm>
          <a:off x="14541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34289</xdr:rowOff>
    </xdr:from>
    <xdr:to>
      <xdr:col>81</xdr:col>
      <xdr:colOff>50800</xdr:colOff>
      <xdr:row>81</xdr:row>
      <xdr:rowOff>53339</xdr:rowOff>
    </xdr:to>
    <xdr:cxnSp macro="">
      <xdr:nvCxnSpPr>
        <xdr:cNvPr id="556" name="直線コネクタ 555">
          <a:extLst>
            <a:ext uri="{FF2B5EF4-FFF2-40B4-BE49-F238E27FC236}">
              <a16:creationId xmlns:a16="http://schemas.microsoft.com/office/drawing/2014/main" id="{57F33069-7CCB-4FBD-84BA-9616869DCB2C}"/>
            </a:ext>
          </a:extLst>
        </xdr:cNvPr>
        <xdr:cNvCxnSpPr/>
      </xdr:nvCxnSpPr>
      <xdr:spPr>
        <a:xfrm>
          <a:off x="14592300" y="1375028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142891</xdr:rowOff>
    </xdr:from>
    <xdr:ext cx="405111" cy="259045"/>
    <xdr:sp macro="" textlink="">
      <xdr:nvSpPr>
        <xdr:cNvPr id="557" name="n_1aveValue【消防施設】&#10;有形固定資産減価償却率">
          <a:extLst>
            <a:ext uri="{FF2B5EF4-FFF2-40B4-BE49-F238E27FC236}">
              <a16:creationId xmlns:a16="http://schemas.microsoft.com/office/drawing/2014/main" id="{E0334DED-3A7F-4D08-BB3F-FB65D222B614}"/>
            </a:ext>
          </a:extLst>
        </xdr:cNvPr>
        <xdr:cNvSpPr txBox="1"/>
      </xdr:nvSpPr>
      <xdr:spPr>
        <a:xfrm>
          <a:off x="15266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64788</xdr:rowOff>
    </xdr:from>
    <xdr:ext cx="405111" cy="259045"/>
    <xdr:sp macro="" textlink="">
      <xdr:nvSpPr>
        <xdr:cNvPr id="558" name="n_2aveValue【消防施設】&#10;有形固定資産減価償却率">
          <a:extLst>
            <a:ext uri="{FF2B5EF4-FFF2-40B4-BE49-F238E27FC236}">
              <a16:creationId xmlns:a16="http://schemas.microsoft.com/office/drawing/2014/main" id="{052FD31D-B605-4329-914D-4A03969EB2A4}"/>
            </a:ext>
          </a:extLst>
        </xdr:cNvPr>
        <xdr:cNvSpPr txBox="1"/>
      </xdr:nvSpPr>
      <xdr:spPr>
        <a:xfrm>
          <a:off x="14389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120666</xdr:rowOff>
    </xdr:from>
    <xdr:ext cx="405111" cy="259045"/>
    <xdr:sp macro="" textlink="">
      <xdr:nvSpPr>
        <xdr:cNvPr id="559" name="n_1mainValue【消防施設】&#10;有形固定資産減価償却率">
          <a:extLst>
            <a:ext uri="{FF2B5EF4-FFF2-40B4-BE49-F238E27FC236}">
              <a16:creationId xmlns:a16="http://schemas.microsoft.com/office/drawing/2014/main" id="{0AAF8BB0-8887-496D-AE1D-C7F7168C0CE2}"/>
            </a:ext>
          </a:extLst>
        </xdr:cNvPr>
        <xdr:cNvSpPr txBox="1"/>
      </xdr:nvSpPr>
      <xdr:spPr>
        <a:xfrm>
          <a:off x="152660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101616</xdr:rowOff>
    </xdr:from>
    <xdr:ext cx="405111" cy="259045"/>
    <xdr:sp macro="" textlink="">
      <xdr:nvSpPr>
        <xdr:cNvPr id="560" name="n_2mainValue【消防施設】&#10;有形固定資産減価償却率">
          <a:extLst>
            <a:ext uri="{FF2B5EF4-FFF2-40B4-BE49-F238E27FC236}">
              <a16:creationId xmlns:a16="http://schemas.microsoft.com/office/drawing/2014/main" id="{DB5B2FED-14A3-40DD-9030-3DC61BACC1AD}"/>
            </a:ext>
          </a:extLst>
        </xdr:cNvPr>
        <xdr:cNvSpPr txBox="1"/>
      </xdr:nvSpPr>
      <xdr:spPr>
        <a:xfrm>
          <a:off x="14389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a:extLst>
            <a:ext uri="{FF2B5EF4-FFF2-40B4-BE49-F238E27FC236}">
              <a16:creationId xmlns:a16="http://schemas.microsoft.com/office/drawing/2014/main" id="{097981A9-0373-40C9-8C98-0440D2E8CDB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a:extLst>
            <a:ext uri="{FF2B5EF4-FFF2-40B4-BE49-F238E27FC236}">
              <a16:creationId xmlns:a16="http://schemas.microsoft.com/office/drawing/2014/main" id="{B09BBE70-E5BB-4ECC-AE2C-212F01F1CAC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a:extLst>
            <a:ext uri="{FF2B5EF4-FFF2-40B4-BE49-F238E27FC236}">
              <a16:creationId xmlns:a16="http://schemas.microsoft.com/office/drawing/2014/main" id="{10251C7C-B3B9-4CCB-8572-BFEB9E8485F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a:extLst>
            <a:ext uri="{FF2B5EF4-FFF2-40B4-BE49-F238E27FC236}">
              <a16:creationId xmlns:a16="http://schemas.microsoft.com/office/drawing/2014/main" id="{2756AB66-4D4C-4FB9-9CD8-FC66DD33EBC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a:extLst>
            <a:ext uri="{FF2B5EF4-FFF2-40B4-BE49-F238E27FC236}">
              <a16:creationId xmlns:a16="http://schemas.microsoft.com/office/drawing/2014/main" id="{7F839276-223C-431A-9364-A75974FD55A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a:extLst>
            <a:ext uri="{FF2B5EF4-FFF2-40B4-BE49-F238E27FC236}">
              <a16:creationId xmlns:a16="http://schemas.microsoft.com/office/drawing/2014/main" id="{CD0E6309-594B-4369-A529-213557F1C9E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a:extLst>
            <a:ext uri="{FF2B5EF4-FFF2-40B4-BE49-F238E27FC236}">
              <a16:creationId xmlns:a16="http://schemas.microsoft.com/office/drawing/2014/main" id="{91438F0B-971A-469B-B894-DEA9CD58096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a:extLst>
            <a:ext uri="{FF2B5EF4-FFF2-40B4-BE49-F238E27FC236}">
              <a16:creationId xmlns:a16="http://schemas.microsoft.com/office/drawing/2014/main" id="{CC1EDCA1-C845-4270-9C9A-064EEC65FB7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a:extLst>
            <a:ext uri="{FF2B5EF4-FFF2-40B4-BE49-F238E27FC236}">
              <a16:creationId xmlns:a16="http://schemas.microsoft.com/office/drawing/2014/main" id="{9C45CE51-F442-42FA-B775-1EAEA3F2CB4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a:extLst>
            <a:ext uri="{FF2B5EF4-FFF2-40B4-BE49-F238E27FC236}">
              <a16:creationId xmlns:a16="http://schemas.microsoft.com/office/drawing/2014/main" id="{ED27983A-6C7C-400F-8584-526AC9A306B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1" name="直線コネクタ 570">
          <a:extLst>
            <a:ext uri="{FF2B5EF4-FFF2-40B4-BE49-F238E27FC236}">
              <a16:creationId xmlns:a16="http://schemas.microsoft.com/office/drawing/2014/main" id="{F063E177-1FE9-4998-B3B5-E619396F2E7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2" name="テキスト ボックス 571">
          <a:extLst>
            <a:ext uri="{FF2B5EF4-FFF2-40B4-BE49-F238E27FC236}">
              <a16:creationId xmlns:a16="http://schemas.microsoft.com/office/drawing/2014/main" id="{52B51784-0F98-4AC9-BDD5-6243DE8DA6F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3" name="直線コネクタ 572">
          <a:extLst>
            <a:ext uri="{FF2B5EF4-FFF2-40B4-BE49-F238E27FC236}">
              <a16:creationId xmlns:a16="http://schemas.microsoft.com/office/drawing/2014/main" id="{5965FCFB-3E37-433F-BA59-FB23A51533D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4" name="テキスト ボックス 573">
          <a:extLst>
            <a:ext uri="{FF2B5EF4-FFF2-40B4-BE49-F238E27FC236}">
              <a16:creationId xmlns:a16="http://schemas.microsoft.com/office/drawing/2014/main" id="{DC1C2E00-0A9C-4435-B14A-3AEBEA9EDCC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5" name="直線コネクタ 574">
          <a:extLst>
            <a:ext uri="{FF2B5EF4-FFF2-40B4-BE49-F238E27FC236}">
              <a16:creationId xmlns:a16="http://schemas.microsoft.com/office/drawing/2014/main" id="{13DE04C4-D376-49F8-906A-6481A19D398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6" name="テキスト ボックス 575">
          <a:extLst>
            <a:ext uri="{FF2B5EF4-FFF2-40B4-BE49-F238E27FC236}">
              <a16:creationId xmlns:a16="http://schemas.microsoft.com/office/drawing/2014/main" id="{ED8D92E5-C9B2-47F3-93C7-13DA3FF7612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7" name="直線コネクタ 576">
          <a:extLst>
            <a:ext uri="{FF2B5EF4-FFF2-40B4-BE49-F238E27FC236}">
              <a16:creationId xmlns:a16="http://schemas.microsoft.com/office/drawing/2014/main" id="{926F5EE4-749F-4E26-AFD1-D81723FFE0E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8" name="テキスト ボックス 577">
          <a:extLst>
            <a:ext uri="{FF2B5EF4-FFF2-40B4-BE49-F238E27FC236}">
              <a16:creationId xmlns:a16="http://schemas.microsoft.com/office/drawing/2014/main" id="{9C3AC467-6163-4036-BEBC-D38C93276CB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a:extLst>
            <a:ext uri="{FF2B5EF4-FFF2-40B4-BE49-F238E27FC236}">
              <a16:creationId xmlns:a16="http://schemas.microsoft.com/office/drawing/2014/main" id="{B8C7B751-2832-4C50-B964-6F0E7854780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a:extLst>
            <a:ext uri="{FF2B5EF4-FFF2-40B4-BE49-F238E27FC236}">
              <a16:creationId xmlns:a16="http://schemas.microsoft.com/office/drawing/2014/main" id="{0E4A0AC0-673B-474E-8BA7-A0CEE29123D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消防施設】&#10;一人当たり面積グラフ枠">
          <a:extLst>
            <a:ext uri="{FF2B5EF4-FFF2-40B4-BE49-F238E27FC236}">
              <a16:creationId xmlns:a16="http://schemas.microsoft.com/office/drawing/2014/main" id="{09D20DC2-A730-4178-88C6-0861E53DF9E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582" name="直線コネクタ 581">
          <a:extLst>
            <a:ext uri="{FF2B5EF4-FFF2-40B4-BE49-F238E27FC236}">
              <a16:creationId xmlns:a16="http://schemas.microsoft.com/office/drawing/2014/main" id="{B2DE1B6B-58CC-4FF0-8072-2258ACB2F105}"/>
            </a:ext>
          </a:extLst>
        </xdr:cNvPr>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83" name="【消防施設】&#10;一人当たり面積最小値テキスト">
          <a:extLst>
            <a:ext uri="{FF2B5EF4-FFF2-40B4-BE49-F238E27FC236}">
              <a16:creationId xmlns:a16="http://schemas.microsoft.com/office/drawing/2014/main" id="{39C3CCEB-53C3-4975-9749-520C5F62BE32}"/>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84" name="直線コネクタ 583">
          <a:extLst>
            <a:ext uri="{FF2B5EF4-FFF2-40B4-BE49-F238E27FC236}">
              <a16:creationId xmlns:a16="http://schemas.microsoft.com/office/drawing/2014/main" id="{F9E8526C-D168-4AC9-98FE-CE34ABD1D74B}"/>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585" name="【消防施設】&#10;一人当たり面積最大値テキスト">
          <a:extLst>
            <a:ext uri="{FF2B5EF4-FFF2-40B4-BE49-F238E27FC236}">
              <a16:creationId xmlns:a16="http://schemas.microsoft.com/office/drawing/2014/main" id="{34AEDE4F-9021-4F4E-A509-C3719679DE5D}"/>
            </a:ext>
          </a:extLst>
        </xdr:cNvPr>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586" name="直線コネクタ 585">
          <a:extLst>
            <a:ext uri="{FF2B5EF4-FFF2-40B4-BE49-F238E27FC236}">
              <a16:creationId xmlns:a16="http://schemas.microsoft.com/office/drawing/2014/main" id="{31FF6D86-9606-493E-80B1-086DCB375908}"/>
            </a:ext>
          </a:extLst>
        </xdr:cNvPr>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27449</xdr:rowOff>
    </xdr:from>
    <xdr:ext cx="469744" cy="259045"/>
    <xdr:sp macro="" textlink="">
      <xdr:nvSpPr>
        <xdr:cNvPr id="587" name="【消防施設】&#10;一人当たり面積平均値テキスト">
          <a:extLst>
            <a:ext uri="{FF2B5EF4-FFF2-40B4-BE49-F238E27FC236}">
              <a16:creationId xmlns:a16="http://schemas.microsoft.com/office/drawing/2014/main" id="{E2B458D8-37FC-45B7-B243-87CDF00D373A}"/>
            </a:ext>
          </a:extLst>
        </xdr:cNvPr>
        <xdr:cNvSpPr txBox="1"/>
      </xdr:nvSpPr>
      <xdr:spPr>
        <a:xfrm>
          <a:off x="22199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588" name="フローチャート: 判断 587">
          <a:extLst>
            <a:ext uri="{FF2B5EF4-FFF2-40B4-BE49-F238E27FC236}">
              <a16:creationId xmlns:a16="http://schemas.microsoft.com/office/drawing/2014/main" id="{35CEA4AB-3CB3-4987-B3A2-81A6BA96519D}"/>
            </a:ext>
          </a:extLst>
        </xdr:cNvPr>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89" name="フローチャート: 判断 588">
          <a:extLst>
            <a:ext uri="{FF2B5EF4-FFF2-40B4-BE49-F238E27FC236}">
              <a16:creationId xmlns:a16="http://schemas.microsoft.com/office/drawing/2014/main" id="{E3AE1E18-4F12-41B2-99B3-5DD6541EC81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106172</xdr:rowOff>
    </xdr:from>
    <xdr:to>
      <xdr:col>107</xdr:col>
      <xdr:colOff>101600</xdr:colOff>
      <xdr:row>85</xdr:row>
      <xdr:rowOff>36322</xdr:rowOff>
    </xdr:to>
    <xdr:sp macro="" textlink="">
      <xdr:nvSpPr>
        <xdr:cNvPr id="590" name="フローチャート: 判断 589">
          <a:extLst>
            <a:ext uri="{FF2B5EF4-FFF2-40B4-BE49-F238E27FC236}">
              <a16:creationId xmlns:a16="http://schemas.microsoft.com/office/drawing/2014/main" id="{58C03CFE-B141-4B2C-8836-A60F9D4BC1A0}"/>
            </a:ext>
          </a:extLst>
        </xdr:cNvPr>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7CD78730-A3F4-4E11-9B07-59CFA3C0CAD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62B828B0-2B0D-4318-AA99-24C35022DEA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7733D2CB-B4ED-45DA-A6E1-2483CD1C706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7784F350-29C5-4719-BE00-9B87AA5167B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28B6C0DE-D801-474F-B384-0CBA00157F2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138176</xdr:rowOff>
    </xdr:from>
    <xdr:to>
      <xdr:col>116</xdr:col>
      <xdr:colOff>114300</xdr:colOff>
      <xdr:row>84</xdr:row>
      <xdr:rowOff>68326</xdr:rowOff>
    </xdr:to>
    <xdr:sp macro="" textlink="">
      <xdr:nvSpPr>
        <xdr:cNvPr id="596" name="楕円 595">
          <a:extLst>
            <a:ext uri="{FF2B5EF4-FFF2-40B4-BE49-F238E27FC236}">
              <a16:creationId xmlns:a16="http://schemas.microsoft.com/office/drawing/2014/main" id="{5B364EC9-AFEA-43F1-A8A7-6141561C4E26}"/>
            </a:ext>
          </a:extLst>
        </xdr:cNvPr>
        <xdr:cNvSpPr/>
      </xdr:nvSpPr>
      <xdr:spPr>
        <a:xfrm>
          <a:off x="221107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161053</xdr:rowOff>
    </xdr:from>
    <xdr:ext cx="469744" cy="259045"/>
    <xdr:sp macro="" textlink="">
      <xdr:nvSpPr>
        <xdr:cNvPr id="597" name="【消防施設】&#10;一人当たり面積該当値テキスト">
          <a:extLst>
            <a:ext uri="{FF2B5EF4-FFF2-40B4-BE49-F238E27FC236}">
              <a16:creationId xmlns:a16="http://schemas.microsoft.com/office/drawing/2014/main" id="{B9796FF5-0309-49F3-9E24-60DF1745ACB5}"/>
            </a:ext>
          </a:extLst>
        </xdr:cNvPr>
        <xdr:cNvSpPr txBox="1"/>
      </xdr:nvSpPr>
      <xdr:spPr>
        <a:xfrm>
          <a:off x="22199600" y="1421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145035</xdr:rowOff>
    </xdr:from>
    <xdr:to>
      <xdr:col>112</xdr:col>
      <xdr:colOff>38100</xdr:colOff>
      <xdr:row>84</xdr:row>
      <xdr:rowOff>75185</xdr:rowOff>
    </xdr:to>
    <xdr:sp macro="" textlink="">
      <xdr:nvSpPr>
        <xdr:cNvPr id="598" name="楕円 597">
          <a:extLst>
            <a:ext uri="{FF2B5EF4-FFF2-40B4-BE49-F238E27FC236}">
              <a16:creationId xmlns:a16="http://schemas.microsoft.com/office/drawing/2014/main" id="{5D7205A0-3186-412C-ACDD-A6C1D3CE8315}"/>
            </a:ext>
          </a:extLst>
        </xdr:cNvPr>
        <xdr:cNvSpPr/>
      </xdr:nvSpPr>
      <xdr:spPr>
        <a:xfrm>
          <a:off x="21272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17526</xdr:rowOff>
    </xdr:from>
    <xdr:to>
      <xdr:col>116</xdr:col>
      <xdr:colOff>63500</xdr:colOff>
      <xdr:row>84</xdr:row>
      <xdr:rowOff>24385</xdr:rowOff>
    </xdr:to>
    <xdr:cxnSp macro="">
      <xdr:nvCxnSpPr>
        <xdr:cNvPr id="599" name="直線コネクタ 598">
          <a:extLst>
            <a:ext uri="{FF2B5EF4-FFF2-40B4-BE49-F238E27FC236}">
              <a16:creationId xmlns:a16="http://schemas.microsoft.com/office/drawing/2014/main" id="{69966B53-18AB-43F0-9A72-004387A264E4}"/>
            </a:ext>
          </a:extLst>
        </xdr:cNvPr>
        <xdr:cNvCxnSpPr/>
      </xdr:nvCxnSpPr>
      <xdr:spPr>
        <a:xfrm flipV="1">
          <a:off x="21323300" y="14419326"/>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149606</xdr:rowOff>
    </xdr:from>
    <xdr:to>
      <xdr:col>107</xdr:col>
      <xdr:colOff>101600</xdr:colOff>
      <xdr:row>84</xdr:row>
      <xdr:rowOff>79756</xdr:rowOff>
    </xdr:to>
    <xdr:sp macro="" textlink="">
      <xdr:nvSpPr>
        <xdr:cNvPr id="600" name="楕円 599">
          <a:extLst>
            <a:ext uri="{FF2B5EF4-FFF2-40B4-BE49-F238E27FC236}">
              <a16:creationId xmlns:a16="http://schemas.microsoft.com/office/drawing/2014/main" id="{32802028-40B1-4186-B24F-67679F606A02}"/>
            </a:ext>
          </a:extLst>
        </xdr:cNvPr>
        <xdr:cNvSpPr/>
      </xdr:nvSpPr>
      <xdr:spPr>
        <a:xfrm>
          <a:off x="20383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24385</xdr:rowOff>
    </xdr:from>
    <xdr:to>
      <xdr:col>111</xdr:col>
      <xdr:colOff>177800</xdr:colOff>
      <xdr:row>84</xdr:row>
      <xdr:rowOff>28956</xdr:rowOff>
    </xdr:to>
    <xdr:cxnSp macro="">
      <xdr:nvCxnSpPr>
        <xdr:cNvPr id="601" name="直線コネクタ 600">
          <a:extLst>
            <a:ext uri="{FF2B5EF4-FFF2-40B4-BE49-F238E27FC236}">
              <a16:creationId xmlns:a16="http://schemas.microsoft.com/office/drawing/2014/main" id="{418C820E-528A-47FB-9BCB-89C91B859386}"/>
            </a:ext>
          </a:extLst>
        </xdr:cNvPr>
        <xdr:cNvCxnSpPr/>
      </xdr:nvCxnSpPr>
      <xdr:spPr>
        <a:xfrm flipV="1">
          <a:off x="20434300" y="14426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602" name="n_1aveValue【消防施設】&#10;一人当たり面積">
          <a:extLst>
            <a:ext uri="{FF2B5EF4-FFF2-40B4-BE49-F238E27FC236}">
              <a16:creationId xmlns:a16="http://schemas.microsoft.com/office/drawing/2014/main" id="{D39DF5C6-7098-4D0E-9E02-C0D186310097}"/>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603" name="n_2aveValue【消防施設】&#10;一人当たり面積">
          <a:extLst>
            <a:ext uri="{FF2B5EF4-FFF2-40B4-BE49-F238E27FC236}">
              <a16:creationId xmlns:a16="http://schemas.microsoft.com/office/drawing/2014/main" id="{28192A5F-FDEF-4CC4-A521-081759248D7C}"/>
            </a:ext>
          </a:extLst>
        </xdr:cNvPr>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91712</xdr:rowOff>
    </xdr:from>
    <xdr:ext cx="469744" cy="259045"/>
    <xdr:sp macro="" textlink="">
      <xdr:nvSpPr>
        <xdr:cNvPr id="604" name="n_1mainValue【消防施設】&#10;一人当たり面積">
          <a:extLst>
            <a:ext uri="{FF2B5EF4-FFF2-40B4-BE49-F238E27FC236}">
              <a16:creationId xmlns:a16="http://schemas.microsoft.com/office/drawing/2014/main" id="{C6C93745-31B6-4E40-875F-F648DACF4033}"/>
            </a:ext>
          </a:extLst>
        </xdr:cNvPr>
        <xdr:cNvSpPr txBox="1"/>
      </xdr:nvSpPr>
      <xdr:spPr>
        <a:xfrm>
          <a:off x="21075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96283</xdr:rowOff>
    </xdr:from>
    <xdr:ext cx="469744" cy="259045"/>
    <xdr:sp macro="" textlink="">
      <xdr:nvSpPr>
        <xdr:cNvPr id="605" name="n_2mainValue【消防施設】&#10;一人当たり面積">
          <a:extLst>
            <a:ext uri="{FF2B5EF4-FFF2-40B4-BE49-F238E27FC236}">
              <a16:creationId xmlns:a16="http://schemas.microsoft.com/office/drawing/2014/main" id="{1E6D1055-363B-415C-A119-1D692AE97B10}"/>
            </a:ext>
          </a:extLst>
        </xdr:cNvPr>
        <xdr:cNvSpPr txBox="1"/>
      </xdr:nvSpPr>
      <xdr:spPr>
        <a:xfrm>
          <a:off x="201994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a:extLst>
            <a:ext uri="{FF2B5EF4-FFF2-40B4-BE49-F238E27FC236}">
              <a16:creationId xmlns:a16="http://schemas.microsoft.com/office/drawing/2014/main" id="{E3D5EA29-E312-4E8D-B4F2-C9D00B76EF8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a:extLst>
            <a:ext uri="{FF2B5EF4-FFF2-40B4-BE49-F238E27FC236}">
              <a16:creationId xmlns:a16="http://schemas.microsoft.com/office/drawing/2014/main" id="{A75A4EC7-3528-47BB-9D5F-C88EF70F748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a:extLst>
            <a:ext uri="{FF2B5EF4-FFF2-40B4-BE49-F238E27FC236}">
              <a16:creationId xmlns:a16="http://schemas.microsoft.com/office/drawing/2014/main" id="{FE109519-FF15-4D76-BA24-2554F01461E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a:extLst>
            <a:ext uri="{FF2B5EF4-FFF2-40B4-BE49-F238E27FC236}">
              <a16:creationId xmlns:a16="http://schemas.microsoft.com/office/drawing/2014/main" id="{629ED5D6-E8EA-4352-B31A-67257D5CABD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a:extLst>
            <a:ext uri="{FF2B5EF4-FFF2-40B4-BE49-F238E27FC236}">
              <a16:creationId xmlns:a16="http://schemas.microsoft.com/office/drawing/2014/main" id="{F489502C-4BEE-41EA-BCD3-8586C287781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a:extLst>
            <a:ext uri="{FF2B5EF4-FFF2-40B4-BE49-F238E27FC236}">
              <a16:creationId xmlns:a16="http://schemas.microsoft.com/office/drawing/2014/main" id="{90956A54-059B-4C1D-90D8-D7AAEEAE72D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a:extLst>
            <a:ext uri="{FF2B5EF4-FFF2-40B4-BE49-F238E27FC236}">
              <a16:creationId xmlns:a16="http://schemas.microsoft.com/office/drawing/2014/main" id="{80B4D67E-9E79-41DD-859D-C96593B961A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a:extLst>
            <a:ext uri="{FF2B5EF4-FFF2-40B4-BE49-F238E27FC236}">
              <a16:creationId xmlns:a16="http://schemas.microsoft.com/office/drawing/2014/main" id="{4E0D83F5-267E-400E-8E83-84C3584FE99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a:extLst>
            <a:ext uri="{FF2B5EF4-FFF2-40B4-BE49-F238E27FC236}">
              <a16:creationId xmlns:a16="http://schemas.microsoft.com/office/drawing/2014/main" id="{6799D70F-3448-4CD6-8AA8-F1BDBEC67BA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a:extLst>
            <a:ext uri="{FF2B5EF4-FFF2-40B4-BE49-F238E27FC236}">
              <a16:creationId xmlns:a16="http://schemas.microsoft.com/office/drawing/2014/main" id="{71A12802-D4D4-4389-9CAA-2D3F81760F3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6" name="テキスト ボックス 615">
          <a:extLst>
            <a:ext uri="{FF2B5EF4-FFF2-40B4-BE49-F238E27FC236}">
              <a16:creationId xmlns:a16="http://schemas.microsoft.com/office/drawing/2014/main" id="{7DC4F77F-BECF-49E2-B320-C1BD31BA9248}"/>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7" name="直線コネクタ 616">
          <a:extLst>
            <a:ext uri="{FF2B5EF4-FFF2-40B4-BE49-F238E27FC236}">
              <a16:creationId xmlns:a16="http://schemas.microsoft.com/office/drawing/2014/main" id="{01201BFF-ED9A-4876-9669-181EF82E5B4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8" name="テキスト ボックス 617">
          <a:extLst>
            <a:ext uri="{FF2B5EF4-FFF2-40B4-BE49-F238E27FC236}">
              <a16:creationId xmlns:a16="http://schemas.microsoft.com/office/drawing/2014/main" id="{85F6A3AC-4813-4886-ACC0-9EE374A0D195}"/>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9" name="直線コネクタ 618">
          <a:extLst>
            <a:ext uri="{FF2B5EF4-FFF2-40B4-BE49-F238E27FC236}">
              <a16:creationId xmlns:a16="http://schemas.microsoft.com/office/drawing/2014/main" id="{C92939C2-11AB-445B-AFCE-7B58E12AE8E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0" name="テキスト ボックス 619">
          <a:extLst>
            <a:ext uri="{FF2B5EF4-FFF2-40B4-BE49-F238E27FC236}">
              <a16:creationId xmlns:a16="http://schemas.microsoft.com/office/drawing/2014/main" id="{1A8261AA-96DC-49F6-B530-B952D4D3BB9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1" name="直線コネクタ 620">
          <a:extLst>
            <a:ext uri="{FF2B5EF4-FFF2-40B4-BE49-F238E27FC236}">
              <a16:creationId xmlns:a16="http://schemas.microsoft.com/office/drawing/2014/main" id="{A369CB49-4ADD-4B79-987E-99A84987584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2" name="テキスト ボックス 621">
          <a:extLst>
            <a:ext uri="{FF2B5EF4-FFF2-40B4-BE49-F238E27FC236}">
              <a16:creationId xmlns:a16="http://schemas.microsoft.com/office/drawing/2014/main" id="{F2475EBB-EA27-4329-A539-B6C0C2D6FA0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3" name="直線コネクタ 622">
          <a:extLst>
            <a:ext uri="{FF2B5EF4-FFF2-40B4-BE49-F238E27FC236}">
              <a16:creationId xmlns:a16="http://schemas.microsoft.com/office/drawing/2014/main" id="{8EC2075F-3E1B-43C6-BEA1-573D8B4E5DB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4" name="テキスト ボックス 623">
          <a:extLst>
            <a:ext uri="{FF2B5EF4-FFF2-40B4-BE49-F238E27FC236}">
              <a16:creationId xmlns:a16="http://schemas.microsoft.com/office/drawing/2014/main" id="{6E64108F-D071-401C-9320-A86617FDBFC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5" name="直線コネクタ 624">
          <a:extLst>
            <a:ext uri="{FF2B5EF4-FFF2-40B4-BE49-F238E27FC236}">
              <a16:creationId xmlns:a16="http://schemas.microsoft.com/office/drawing/2014/main" id="{A9A49BE3-1CDB-4A9B-AE0E-C05BADF1F82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6" name="テキスト ボックス 625">
          <a:extLst>
            <a:ext uri="{FF2B5EF4-FFF2-40B4-BE49-F238E27FC236}">
              <a16:creationId xmlns:a16="http://schemas.microsoft.com/office/drawing/2014/main" id="{15E28A3C-FE4B-4DCF-9A73-335687C69819}"/>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a:extLst>
            <a:ext uri="{FF2B5EF4-FFF2-40B4-BE49-F238E27FC236}">
              <a16:creationId xmlns:a16="http://schemas.microsoft.com/office/drawing/2014/main" id="{D381C5AB-A955-4C87-9A89-903137EF75A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8" name="テキスト ボックス 627">
          <a:extLst>
            <a:ext uri="{FF2B5EF4-FFF2-40B4-BE49-F238E27FC236}">
              <a16:creationId xmlns:a16="http://schemas.microsoft.com/office/drawing/2014/main" id="{5158935B-06CA-49F8-B554-2920572852F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9" name="【庁舎】&#10;有形固定資産減価償却率グラフ枠">
          <a:extLst>
            <a:ext uri="{FF2B5EF4-FFF2-40B4-BE49-F238E27FC236}">
              <a16:creationId xmlns:a16="http://schemas.microsoft.com/office/drawing/2014/main" id="{128C82A0-9702-4FD9-BCA8-A894337003E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630" name="直線コネクタ 629">
          <a:extLst>
            <a:ext uri="{FF2B5EF4-FFF2-40B4-BE49-F238E27FC236}">
              <a16:creationId xmlns:a16="http://schemas.microsoft.com/office/drawing/2014/main" id="{20E613BE-D7FE-4F50-8E57-533A563CC479}"/>
            </a:ext>
          </a:extLst>
        </xdr:cNvPr>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631" name="【庁舎】&#10;有形固定資産減価償却率最小値テキスト">
          <a:extLst>
            <a:ext uri="{FF2B5EF4-FFF2-40B4-BE49-F238E27FC236}">
              <a16:creationId xmlns:a16="http://schemas.microsoft.com/office/drawing/2014/main" id="{30BC08D2-E273-4FD0-B741-D0767B7C2DE1}"/>
            </a:ext>
          </a:extLst>
        </xdr:cNvPr>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632" name="直線コネクタ 631">
          <a:extLst>
            <a:ext uri="{FF2B5EF4-FFF2-40B4-BE49-F238E27FC236}">
              <a16:creationId xmlns:a16="http://schemas.microsoft.com/office/drawing/2014/main" id="{5A07A86D-7D05-4186-B639-9A4246E6D306}"/>
            </a:ext>
          </a:extLst>
        </xdr:cNvPr>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633" name="【庁舎】&#10;有形固定資産減価償却率最大値テキスト">
          <a:extLst>
            <a:ext uri="{FF2B5EF4-FFF2-40B4-BE49-F238E27FC236}">
              <a16:creationId xmlns:a16="http://schemas.microsoft.com/office/drawing/2014/main" id="{CED7CEDA-6C9E-489F-9C4F-E75DC6CF7C0E}"/>
            </a:ext>
          </a:extLst>
        </xdr:cNvPr>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634" name="直線コネクタ 633">
          <a:extLst>
            <a:ext uri="{FF2B5EF4-FFF2-40B4-BE49-F238E27FC236}">
              <a16:creationId xmlns:a16="http://schemas.microsoft.com/office/drawing/2014/main" id="{25C78A0B-D973-402C-83F0-234D1C475446}"/>
            </a:ext>
          </a:extLst>
        </xdr:cNvPr>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635" name="【庁舎】&#10;有形固定資産減価償却率平均値テキスト">
          <a:extLst>
            <a:ext uri="{FF2B5EF4-FFF2-40B4-BE49-F238E27FC236}">
              <a16:creationId xmlns:a16="http://schemas.microsoft.com/office/drawing/2014/main" id="{EE309D81-9ADB-485C-B0B9-53A6A88012AD}"/>
            </a:ext>
          </a:extLst>
        </xdr:cNvPr>
        <xdr:cNvSpPr txBox="1"/>
      </xdr:nvSpPr>
      <xdr:spPr>
        <a:xfrm>
          <a:off x="163576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636" name="フローチャート: 判断 635">
          <a:extLst>
            <a:ext uri="{FF2B5EF4-FFF2-40B4-BE49-F238E27FC236}">
              <a16:creationId xmlns:a16="http://schemas.microsoft.com/office/drawing/2014/main" id="{9FE38F5C-D3D3-439C-9351-96F6FECC1C17}"/>
            </a:ext>
          </a:extLst>
        </xdr:cNvPr>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37" name="フローチャート: 判断 636">
          <a:extLst>
            <a:ext uri="{FF2B5EF4-FFF2-40B4-BE49-F238E27FC236}">
              <a16:creationId xmlns:a16="http://schemas.microsoft.com/office/drawing/2014/main" id="{A661D415-FFD8-4F69-BE8A-8649AD2BD1F0}"/>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133986</xdr:rowOff>
    </xdr:from>
    <xdr:to>
      <xdr:col>76</xdr:col>
      <xdr:colOff>165100</xdr:colOff>
      <xdr:row>105</xdr:row>
      <xdr:rowOff>64136</xdr:rowOff>
    </xdr:to>
    <xdr:sp macro="" textlink="">
      <xdr:nvSpPr>
        <xdr:cNvPr id="638" name="フローチャート: 判断 637">
          <a:extLst>
            <a:ext uri="{FF2B5EF4-FFF2-40B4-BE49-F238E27FC236}">
              <a16:creationId xmlns:a16="http://schemas.microsoft.com/office/drawing/2014/main" id="{B3E34313-7DD9-4C1E-91FF-E85A82FC73B8}"/>
            </a:ext>
          </a:extLst>
        </xdr:cNvPr>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C4C819FA-5F67-432D-8E91-3D56061CBD3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2C6047A4-970B-4CC1-A6AD-4DFFAF80482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CB5857D7-C1DF-4E64-8AA2-C690187784D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B485F8-8D4D-472A-B7B2-0531711052A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5E31C13C-04C8-4761-A090-F9BC3821617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8255</xdr:rowOff>
    </xdr:from>
    <xdr:to>
      <xdr:col>85</xdr:col>
      <xdr:colOff>177800</xdr:colOff>
      <xdr:row>103</xdr:row>
      <xdr:rowOff>109855</xdr:rowOff>
    </xdr:to>
    <xdr:sp macro="" textlink="">
      <xdr:nvSpPr>
        <xdr:cNvPr id="644" name="楕円 643">
          <a:extLst>
            <a:ext uri="{FF2B5EF4-FFF2-40B4-BE49-F238E27FC236}">
              <a16:creationId xmlns:a16="http://schemas.microsoft.com/office/drawing/2014/main" id="{A72B707C-7637-4A8A-B450-418CCB02C204}"/>
            </a:ext>
          </a:extLst>
        </xdr:cNvPr>
        <xdr:cNvSpPr/>
      </xdr:nvSpPr>
      <xdr:spPr>
        <a:xfrm>
          <a:off x="162687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31132</xdr:rowOff>
    </xdr:from>
    <xdr:ext cx="405111" cy="259045"/>
    <xdr:sp macro="" textlink="">
      <xdr:nvSpPr>
        <xdr:cNvPr id="645" name="【庁舎】&#10;有形固定資産減価償却率該当値テキスト">
          <a:extLst>
            <a:ext uri="{FF2B5EF4-FFF2-40B4-BE49-F238E27FC236}">
              <a16:creationId xmlns:a16="http://schemas.microsoft.com/office/drawing/2014/main" id="{AF18F7EA-D48B-4DD3-A7C7-4FDD5D85B9DD}"/>
            </a:ext>
          </a:extLst>
        </xdr:cNvPr>
        <xdr:cNvSpPr txBox="1"/>
      </xdr:nvSpPr>
      <xdr:spPr>
        <a:xfrm>
          <a:off x="16357600"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44450</xdr:rowOff>
    </xdr:from>
    <xdr:to>
      <xdr:col>81</xdr:col>
      <xdr:colOff>101600</xdr:colOff>
      <xdr:row>103</xdr:row>
      <xdr:rowOff>146050</xdr:rowOff>
    </xdr:to>
    <xdr:sp macro="" textlink="">
      <xdr:nvSpPr>
        <xdr:cNvPr id="646" name="楕円 645">
          <a:extLst>
            <a:ext uri="{FF2B5EF4-FFF2-40B4-BE49-F238E27FC236}">
              <a16:creationId xmlns:a16="http://schemas.microsoft.com/office/drawing/2014/main" id="{EE349289-EA03-4632-87F3-B6D068EF45F2}"/>
            </a:ext>
          </a:extLst>
        </xdr:cNvPr>
        <xdr:cNvSpPr/>
      </xdr:nvSpPr>
      <xdr:spPr>
        <a:xfrm>
          <a:off x="15430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59055</xdr:rowOff>
    </xdr:from>
    <xdr:to>
      <xdr:col>85</xdr:col>
      <xdr:colOff>127000</xdr:colOff>
      <xdr:row>103</xdr:row>
      <xdr:rowOff>95250</xdr:rowOff>
    </xdr:to>
    <xdr:cxnSp macro="">
      <xdr:nvCxnSpPr>
        <xdr:cNvPr id="647" name="直線コネクタ 646">
          <a:extLst>
            <a:ext uri="{FF2B5EF4-FFF2-40B4-BE49-F238E27FC236}">
              <a16:creationId xmlns:a16="http://schemas.microsoft.com/office/drawing/2014/main" id="{EF5AC1F1-520A-4666-B5FA-E69113BE8F6F}"/>
            </a:ext>
          </a:extLst>
        </xdr:cNvPr>
        <xdr:cNvCxnSpPr/>
      </xdr:nvCxnSpPr>
      <xdr:spPr>
        <a:xfrm flipV="1">
          <a:off x="15481300" y="177184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648" name="楕円 647">
          <a:extLst>
            <a:ext uri="{FF2B5EF4-FFF2-40B4-BE49-F238E27FC236}">
              <a16:creationId xmlns:a16="http://schemas.microsoft.com/office/drawing/2014/main" id="{08FC8C12-83ED-4F32-B167-0493F5D605BB}"/>
            </a:ext>
          </a:extLst>
        </xdr:cNvPr>
        <xdr:cNvSpPr/>
      </xdr:nvSpPr>
      <xdr:spPr>
        <a:xfrm>
          <a:off x="1454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95250</xdr:rowOff>
    </xdr:from>
    <xdr:to>
      <xdr:col>81</xdr:col>
      <xdr:colOff>50800</xdr:colOff>
      <xdr:row>103</xdr:row>
      <xdr:rowOff>133350</xdr:rowOff>
    </xdr:to>
    <xdr:cxnSp macro="">
      <xdr:nvCxnSpPr>
        <xdr:cNvPr id="649" name="直線コネクタ 648">
          <a:extLst>
            <a:ext uri="{FF2B5EF4-FFF2-40B4-BE49-F238E27FC236}">
              <a16:creationId xmlns:a16="http://schemas.microsoft.com/office/drawing/2014/main" id="{2945D502-C746-4039-9B99-EC2C1423C4AB}"/>
            </a:ext>
          </a:extLst>
        </xdr:cNvPr>
        <xdr:cNvCxnSpPr/>
      </xdr:nvCxnSpPr>
      <xdr:spPr>
        <a:xfrm flipV="1">
          <a:off x="14592300" y="1775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650" name="n_1aveValue【庁舎】&#10;有形固定資産減価償却率">
          <a:extLst>
            <a:ext uri="{FF2B5EF4-FFF2-40B4-BE49-F238E27FC236}">
              <a16:creationId xmlns:a16="http://schemas.microsoft.com/office/drawing/2014/main" id="{1A164E1B-6446-42CC-89B9-2D484A49EDCE}"/>
            </a:ext>
          </a:extLst>
        </xdr:cNvPr>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55263</xdr:rowOff>
    </xdr:from>
    <xdr:ext cx="405111" cy="259045"/>
    <xdr:sp macro="" textlink="">
      <xdr:nvSpPr>
        <xdr:cNvPr id="651" name="n_2aveValue【庁舎】&#10;有形固定資産減価償却率">
          <a:extLst>
            <a:ext uri="{FF2B5EF4-FFF2-40B4-BE49-F238E27FC236}">
              <a16:creationId xmlns:a16="http://schemas.microsoft.com/office/drawing/2014/main" id="{ACC8946E-ADF1-43B5-9466-4FB0E63F5E9E}"/>
            </a:ext>
          </a:extLst>
        </xdr:cNvPr>
        <xdr:cNvSpPr txBox="1"/>
      </xdr:nvSpPr>
      <xdr:spPr>
        <a:xfrm>
          <a:off x="14389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162577</xdr:rowOff>
    </xdr:from>
    <xdr:ext cx="405111" cy="259045"/>
    <xdr:sp macro="" textlink="">
      <xdr:nvSpPr>
        <xdr:cNvPr id="652" name="n_1mainValue【庁舎】&#10;有形固定資産減価償却率">
          <a:extLst>
            <a:ext uri="{FF2B5EF4-FFF2-40B4-BE49-F238E27FC236}">
              <a16:creationId xmlns:a16="http://schemas.microsoft.com/office/drawing/2014/main" id="{729BC48F-D951-4F3D-B93C-767020A44367}"/>
            </a:ext>
          </a:extLst>
        </xdr:cNvPr>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29227</xdr:rowOff>
    </xdr:from>
    <xdr:ext cx="405111" cy="259045"/>
    <xdr:sp macro="" textlink="">
      <xdr:nvSpPr>
        <xdr:cNvPr id="653" name="n_2mainValue【庁舎】&#10;有形固定資産減価償却率">
          <a:extLst>
            <a:ext uri="{FF2B5EF4-FFF2-40B4-BE49-F238E27FC236}">
              <a16:creationId xmlns:a16="http://schemas.microsoft.com/office/drawing/2014/main" id="{7DEFE696-4C49-4C1D-99D2-9B23CD898D9E}"/>
            </a:ext>
          </a:extLst>
        </xdr:cNvPr>
        <xdr:cNvSpPr txBox="1"/>
      </xdr:nvSpPr>
      <xdr:spPr>
        <a:xfrm>
          <a:off x="14389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a:extLst>
            <a:ext uri="{FF2B5EF4-FFF2-40B4-BE49-F238E27FC236}">
              <a16:creationId xmlns:a16="http://schemas.microsoft.com/office/drawing/2014/main" id="{AA020233-939F-46A2-A118-55689F779D8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a:extLst>
            <a:ext uri="{FF2B5EF4-FFF2-40B4-BE49-F238E27FC236}">
              <a16:creationId xmlns:a16="http://schemas.microsoft.com/office/drawing/2014/main" id="{0E547D53-0C84-4A56-BE50-DB361EB6FCD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a:extLst>
            <a:ext uri="{FF2B5EF4-FFF2-40B4-BE49-F238E27FC236}">
              <a16:creationId xmlns:a16="http://schemas.microsoft.com/office/drawing/2014/main" id="{4BFBBB66-BBAB-4585-A2B1-CC95A871F90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a:extLst>
            <a:ext uri="{FF2B5EF4-FFF2-40B4-BE49-F238E27FC236}">
              <a16:creationId xmlns:a16="http://schemas.microsoft.com/office/drawing/2014/main" id="{498A8DE6-AA54-46A5-BC8A-922DCFF86C9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a:extLst>
            <a:ext uri="{FF2B5EF4-FFF2-40B4-BE49-F238E27FC236}">
              <a16:creationId xmlns:a16="http://schemas.microsoft.com/office/drawing/2014/main" id="{B983D18A-867E-4710-BBAC-A1A4F9C0C64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a:extLst>
            <a:ext uri="{FF2B5EF4-FFF2-40B4-BE49-F238E27FC236}">
              <a16:creationId xmlns:a16="http://schemas.microsoft.com/office/drawing/2014/main" id="{25F183A5-4639-4757-97B1-8DFCD8D15E4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a:extLst>
            <a:ext uri="{FF2B5EF4-FFF2-40B4-BE49-F238E27FC236}">
              <a16:creationId xmlns:a16="http://schemas.microsoft.com/office/drawing/2014/main" id="{A837ADC3-5EFD-46F9-A3D0-9589895482D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a:extLst>
            <a:ext uri="{FF2B5EF4-FFF2-40B4-BE49-F238E27FC236}">
              <a16:creationId xmlns:a16="http://schemas.microsoft.com/office/drawing/2014/main" id="{4244E6A6-20B0-4017-B0A7-FE1640EED8D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a:extLst>
            <a:ext uri="{FF2B5EF4-FFF2-40B4-BE49-F238E27FC236}">
              <a16:creationId xmlns:a16="http://schemas.microsoft.com/office/drawing/2014/main" id="{6BC5076D-E9D5-4285-ADE6-6429B6B63C2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a:extLst>
            <a:ext uri="{FF2B5EF4-FFF2-40B4-BE49-F238E27FC236}">
              <a16:creationId xmlns:a16="http://schemas.microsoft.com/office/drawing/2014/main" id="{29D8604A-7AD9-43E6-89AF-083CAB0F914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64" name="直線コネクタ 663">
          <a:extLst>
            <a:ext uri="{FF2B5EF4-FFF2-40B4-BE49-F238E27FC236}">
              <a16:creationId xmlns:a16="http://schemas.microsoft.com/office/drawing/2014/main" id="{1E6D1041-BC61-4D7D-9A7B-CD20577E7041}"/>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65" name="テキスト ボックス 664">
          <a:extLst>
            <a:ext uri="{FF2B5EF4-FFF2-40B4-BE49-F238E27FC236}">
              <a16:creationId xmlns:a16="http://schemas.microsoft.com/office/drawing/2014/main" id="{FAEAD9BE-F577-4F1B-A244-AD5E1A2D66C1}"/>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66" name="直線コネクタ 665">
          <a:extLst>
            <a:ext uri="{FF2B5EF4-FFF2-40B4-BE49-F238E27FC236}">
              <a16:creationId xmlns:a16="http://schemas.microsoft.com/office/drawing/2014/main" id="{F409D5B2-B9CC-4EB5-9BDB-9DF32DB5A3B2}"/>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67" name="テキスト ボックス 666">
          <a:extLst>
            <a:ext uri="{FF2B5EF4-FFF2-40B4-BE49-F238E27FC236}">
              <a16:creationId xmlns:a16="http://schemas.microsoft.com/office/drawing/2014/main" id="{87850D3E-2E8A-4AB3-9251-309F7B02912A}"/>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68" name="直線コネクタ 667">
          <a:extLst>
            <a:ext uri="{FF2B5EF4-FFF2-40B4-BE49-F238E27FC236}">
              <a16:creationId xmlns:a16="http://schemas.microsoft.com/office/drawing/2014/main" id="{D098A474-118A-492C-B66F-D560086D7FEE}"/>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69" name="テキスト ボックス 668">
          <a:extLst>
            <a:ext uri="{FF2B5EF4-FFF2-40B4-BE49-F238E27FC236}">
              <a16:creationId xmlns:a16="http://schemas.microsoft.com/office/drawing/2014/main" id="{92EEC671-3117-477B-9CF8-6551EC150DDF}"/>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0" name="直線コネクタ 669">
          <a:extLst>
            <a:ext uri="{FF2B5EF4-FFF2-40B4-BE49-F238E27FC236}">
              <a16:creationId xmlns:a16="http://schemas.microsoft.com/office/drawing/2014/main" id="{1A7E655F-B8FA-48F6-9F65-1C7EE23B9C4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1" name="テキスト ボックス 670">
          <a:extLst>
            <a:ext uri="{FF2B5EF4-FFF2-40B4-BE49-F238E27FC236}">
              <a16:creationId xmlns:a16="http://schemas.microsoft.com/office/drawing/2014/main" id="{3FAE5FA8-F719-43FF-8124-72F256E4D0B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72" name="直線コネクタ 671">
          <a:extLst>
            <a:ext uri="{FF2B5EF4-FFF2-40B4-BE49-F238E27FC236}">
              <a16:creationId xmlns:a16="http://schemas.microsoft.com/office/drawing/2014/main" id="{FCC7A2E9-5417-4826-AA54-20E3B2017CD4}"/>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73" name="テキスト ボックス 672">
          <a:extLst>
            <a:ext uri="{FF2B5EF4-FFF2-40B4-BE49-F238E27FC236}">
              <a16:creationId xmlns:a16="http://schemas.microsoft.com/office/drawing/2014/main" id="{D5774F61-6430-418A-9128-916257115E56}"/>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74" name="直線コネクタ 673">
          <a:extLst>
            <a:ext uri="{FF2B5EF4-FFF2-40B4-BE49-F238E27FC236}">
              <a16:creationId xmlns:a16="http://schemas.microsoft.com/office/drawing/2014/main" id="{508C68E6-DAAD-4B6B-A528-2A9CC5A13E11}"/>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75" name="テキスト ボックス 674">
          <a:extLst>
            <a:ext uri="{FF2B5EF4-FFF2-40B4-BE49-F238E27FC236}">
              <a16:creationId xmlns:a16="http://schemas.microsoft.com/office/drawing/2014/main" id="{22E04062-E1A5-47D5-962A-F65C89B4662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76" name="直線コネクタ 675">
          <a:extLst>
            <a:ext uri="{FF2B5EF4-FFF2-40B4-BE49-F238E27FC236}">
              <a16:creationId xmlns:a16="http://schemas.microsoft.com/office/drawing/2014/main" id="{0A10C907-E3DE-4865-BF0D-C6DC93EBDCAE}"/>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77" name="テキスト ボックス 676">
          <a:extLst>
            <a:ext uri="{FF2B5EF4-FFF2-40B4-BE49-F238E27FC236}">
              <a16:creationId xmlns:a16="http://schemas.microsoft.com/office/drawing/2014/main" id="{D884E9B5-E768-4816-91FB-52811E735F09}"/>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a:extLst>
            <a:ext uri="{FF2B5EF4-FFF2-40B4-BE49-F238E27FC236}">
              <a16:creationId xmlns:a16="http://schemas.microsoft.com/office/drawing/2014/main" id="{A8C75BD1-FD6B-4DF7-A730-88708B988AB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a:extLst>
            <a:ext uri="{FF2B5EF4-FFF2-40B4-BE49-F238E27FC236}">
              <a16:creationId xmlns:a16="http://schemas.microsoft.com/office/drawing/2014/main" id="{5C67BE51-98C3-4937-B77E-97D7155100B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庁舎】&#10;一人当たり面積グラフ枠">
          <a:extLst>
            <a:ext uri="{FF2B5EF4-FFF2-40B4-BE49-F238E27FC236}">
              <a16:creationId xmlns:a16="http://schemas.microsoft.com/office/drawing/2014/main" id="{6C14EEA6-A90C-42DD-BA53-4B74FA593BF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681" name="直線コネクタ 680">
          <a:extLst>
            <a:ext uri="{FF2B5EF4-FFF2-40B4-BE49-F238E27FC236}">
              <a16:creationId xmlns:a16="http://schemas.microsoft.com/office/drawing/2014/main" id="{DE1CC324-D7C3-4A4C-8942-241A6591055E}"/>
            </a:ext>
          </a:extLst>
        </xdr:cNvPr>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682" name="【庁舎】&#10;一人当たり面積最小値テキスト">
          <a:extLst>
            <a:ext uri="{FF2B5EF4-FFF2-40B4-BE49-F238E27FC236}">
              <a16:creationId xmlns:a16="http://schemas.microsoft.com/office/drawing/2014/main" id="{50200D3A-2172-42C0-954C-606B101FA8B5}"/>
            </a:ext>
          </a:extLst>
        </xdr:cNvPr>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683" name="直線コネクタ 682">
          <a:extLst>
            <a:ext uri="{FF2B5EF4-FFF2-40B4-BE49-F238E27FC236}">
              <a16:creationId xmlns:a16="http://schemas.microsoft.com/office/drawing/2014/main" id="{2A06925D-E5BB-4DB0-BDFF-F60307861794}"/>
            </a:ext>
          </a:extLst>
        </xdr:cNvPr>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684" name="【庁舎】&#10;一人当たり面積最大値テキスト">
          <a:extLst>
            <a:ext uri="{FF2B5EF4-FFF2-40B4-BE49-F238E27FC236}">
              <a16:creationId xmlns:a16="http://schemas.microsoft.com/office/drawing/2014/main" id="{A8047B54-29F4-42E3-8897-F1394A377A58}"/>
            </a:ext>
          </a:extLst>
        </xdr:cNvPr>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685" name="直線コネクタ 684">
          <a:extLst>
            <a:ext uri="{FF2B5EF4-FFF2-40B4-BE49-F238E27FC236}">
              <a16:creationId xmlns:a16="http://schemas.microsoft.com/office/drawing/2014/main" id="{4853E612-C600-4C8D-AC13-0E630F57578D}"/>
            </a:ext>
          </a:extLst>
        </xdr:cNvPr>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686" name="【庁舎】&#10;一人当たり面積平均値テキスト">
          <a:extLst>
            <a:ext uri="{FF2B5EF4-FFF2-40B4-BE49-F238E27FC236}">
              <a16:creationId xmlns:a16="http://schemas.microsoft.com/office/drawing/2014/main" id="{2230BC08-07AD-4C23-89AC-F08F68DCFE72}"/>
            </a:ext>
          </a:extLst>
        </xdr:cNvPr>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687" name="フローチャート: 判断 686">
          <a:extLst>
            <a:ext uri="{FF2B5EF4-FFF2-40B4-BE49-F238E27FC236}">
              <a16:creationId xmlns:a16="http://schemas.microsoft.com/office/drawing/2014/main" id="{7CC55970-12DB-424D-8E34-6161CC084D78}"/>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688" name="フローチャート: 判断 687">
          <a:extLst>
            <a:ext uri="{FF2B5EF4-FFF2-40B4-BE49-F238E27FC236}">
              <a16:creationId xmlns:a16="http://schemas.microsoft.com/office/drawing/2014/main" id="{686D3487-9FA9-4D10-88CE-A45E05ACD8E0}"/>
            </a:ext>
          </a:extLst>
        </xdr:cNvPr>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41117</xdr:rowOff>
    </xdr:from>
    <xdr:to>
      <xdr:col>107</xdr:col>
      <xdr:colOff>101600</xdr:colOff>
      <xdr:row>106</xdr:row>
      <xdr:rowOff>142717</xdr:rowOff>
    </xdr:to>
    <xdr:sp macro="" textlink="">
      <xdr:nvSpPr>
        <xdr:cNvPr id="689" name="フローチャート: 判断 688">
          <a:extLst>
            <a:ext uri="{FF2B5EF4-FFF2-40B4-BE49-F238E27FC236}">
              <a16:creationId xmlns:a16="http://schemas.microsoft.com/office/drawing/2014/main" id="{4CA826C2-17B3-4207-B4A3-248154113165}"/>
            </a:ext>
          </a:extLst>
        </xdr:cNvPr>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ED296FFB-8136-43A3-BE32-6C7C6D456A1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C2AB247D-5D8F-4ABB-9B35-8C8F7643DD0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90C944C2-BADC-4E70-ACAD-0119C7D7F84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1076C6A5-D59C-4642-8226-A208FC84776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68E352FC-F2C5-45BB-9229-7F5EEB9487A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125413</xdr:rowOff>
    </xdr:from>
    <xdr:to>
      <xdr:col>116</xdr:col>
      <xdr:colOff>114300</xdr:colOff>
      <xdr:row>107</xdr:row>
      <xdr:rowOff>55563</xdr:rowOff>
    </xdr:to>
    <xdr:sp macro="" textlink="">
      <xdr:nvSpPr>
        <xdr:cNvPr id="695" name="楕円 694">
          <a:extLst>
            <a:ext uri="{FF2B5EF4-FFF2-40B4-BE49-F238E27FC236}">
              <a16:creationId xmlns:a16="http://schemas.microsoft.com/office/drawing/2014/main" id="{D3405D8C-BD9C-4EFD-9962-92F5BB8B30C8}"/>
            </a:ext>
          </a:extLst>
        </xdr:cNvPr>
        <xdr:cNvSpPr/>
      </xdr:nvSpPr>
      <xdr:spPr>
        <a:xfrm>
          <a:off x="22110700" y="1829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103840</xdr:rowOff>
    </xdr:from>
    <xdr:ext cx="469744" cy="259045"/>
    <xdr:sp macro="" textlink="">
      <xdr:nvSpPr>
        <xdr:cNvPr id="696" name="【庁舎】&#10;一人当たり面積該当値テキスト">
          <a:extLst>
            <a:ext uri="{FF2B5EF4-FFF2-40B4-BE49-F238E27FC236}">
              <a16:creationId xmlns:a16="http://schemas.microsoft.com/office/drawing/2014/main" id="{10A6C19E-841F-4DFD-8744-B329D0DA25E6}"/>
            </a:ext>
          </a:extLst>
        </xdr:cNvPr>
        <xdr:cNvSpPr txBox="1"/>
      </xdr:nvSpPr>
      <xdr:spPr>
        <a:xfrm>
          <a:off x="22199600" y="1827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129699</xdr:rowOff>
    </xdr:from>
    <xdr:to>
      <xdr:col>112</xdr:col>
      <xdr:colOff>38100</xdr:colOff>
      <xdr:row>107</xdr:row>
      <xdr:rowOff>59849</xdr:rowOff>
    </xdr:to>
    <xdr:sp macro="" textlink="">
      <xdr:nvSpPr>
        <xdr:cNvPr id="697" name="楕円 696">
          <a:extLst>
            <a:ext uri="{FF2B5EF4-FFF2-40B4-BE49-F238E27FC236}">
              <a16:creationId xmlns:a16="http://schemas.microsoft.com/office/drawing/2014/main" id="{7ADAC742-9D8C-45B7-AD86-D2EC185A1E08}"/>
            </a:ext>
          </a:extLst>
        </xdr:cNvPr>
        <xdr:cNvSpPr/>
      </xdr:nvSpPr>
      <xdr:spPr>
        <a:xfrm>
          <a:off x="21272500" y="1830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4763</xdr:rowOff>
    </xdr:from>
    <xdr:to>
      <xdr:col>116</xdr:col>
      <xdr:colOff>63500</xdr:colOff>
      <xdr:row>107</xdr:row>
      <xdr:rowOff>9049</xdr:rowOff>
    </xdr:to>
    <xdr:cxnSp macro="">
      <xdr:nvCxnSpPr>
        <xdr:cNvPr id="698" name="直線コネクタ 697">
          <a:extLst>
            <a:ext uri="{FF2B5EF4-FFF2-40B4-BE49-F238E27FC236}">
              <a16:creationId xmlns:a16="http://schemas.microsoft.com/office/drawing/2014/main" id="{61CECCDD-9354-4B60-9E8C-C5EFD5E050CA}"/>
            </a:ext>
          </a:extLst>
        </xdr:cNvPr>
        <xdr:cNvCxnSpPr/>
      </xdr:nvCxnSpPr>
      <xdr:spPr>
        <a:xfrm flipV="1">
          <a:off x="21323300" y="18349913"/>
          <a:ext cx="8382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135413</xdr:rowOff>
    </xdr:from>
    <xdr:to>
      <xdr:col>107</xdr:col>
      <xdr:colOff>101600</xdr:colOff>
      <xdr:row>107</xdr:row>
      <xdr:rowOff>65563</xdr:rowOff>
    </xdr:to>
    <xdr:sp macro="" textlink="">
      <xdr:nvSpPr>
        <xdr:cNvPr id="699" name="楕円 698">
          <a:extLst>
            <a:ext uri="{FF2B5EF4-FFF2-40B4-BE49-F238E27FC236}">
              <a16:creationId xmlns:a16="http://schemas.microsoft.com/office/drawing/2014/main" id="{D7FB3F90-8D29-4F2C-BA57-211FC071DC84}"/>
            </a:ext>
          </a:extLst>
        </xdr:cNvPr>
        <xdr:cNvSpPr/>
      </xdr:nvSpPr>
      <xdr:spPr>
        <a:xfrm>
          <a:off x="20383500" y="1830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9049</xdr:rowOff>
    </xdr:from>
    <xdr:to>
      <xdr:col>111</xdr:col>
      <xdr:colOff>177800</xdr:colOff>
      <xdr:row>107</xdr:row>
      <xdr:rowOff>14763</xdr:rowOff>
    </xdr:to>
    <xdr:cxnSp macro="">
      <xdr:nvCxnSpPr>
        <xdr:cNvPr id="700" name="直線コネクタ 699">
          <a:extLst>
            <a:ext uri="{FF2B5EF4-FFF2-40B4-BE49-F238E27FC236}">
              <a16:creationId xmlns:a16="http://schemas.microsoft.com/office/drawing/2014/main" id="{D17BE638-B703-40EB-983E-8B048D026A37}"/>
            </a:ext>
          </a:extLst>
        </xdr:cNvPr>
        <xdr:cNvCxnSpPr/>
      </xdr:nvCxnSpPr>
      <xdr:spPr>
        <a:xfrm flipV="1">
          <a:off x="20434300" y="18354199"/>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93521</xdr:rowOff>
    </xdr:from>
    <xdr:ext cx="469744" cy="259045"/>
    <xdr:sp macro="" textlink="">
      <xdr:nvSpPr>
        <xdr:cNvPr id="701" name="n_1aveValue【庁舎】&#10;一人当たり面積">
          <a:extLst>
            <a:ext uri="{FF2B5EF4-FFF2-40B4-BE49-F238E27FC236}">
              <a16:creationId xmlns:a16="http://schemas.microsoft.com/office/drawing/2014/main" id="{DDA14EF8-6493-4CB6-93EA-E4BC56D0990F}"/>
            </a:ext>
          </a:extLst>
        </xdr:cNvPr>
        <xdr:cNvSpPr txBox="1"/>
      </xdr:nvSpPr>
      <xdr:spPr>
        <a:xfrm>
          <a:off x="21075727" y="179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159244</xdr:rowOff>
    </xdr:from>
    <xdr:ext cx="469744" cy="259045"/>
    <xdr:sp macro="" textlink="">
      <xdr:nvSpPr>
        <xdr:cNvPr id="702" name="n_2aveValue【庁舎】&#10;一人当たり面積">
          <a:extLst>
            <a:ext uri="{FF2B5EF4-FFF2-40B4-BE49-F238E27FC236}">
              <a16:creationId xmlns:a16="http://schemas.microsoft.com/office/drawing/2014/main" id="{2116750E-B0FE-4E8D-A51A-0A4F35785D9E}"/>
            </a:ext>
          </a:extLst>
        </xdr:cNvPr>
        <xdr:cNvSpPr txBox="1"/>
      </xdr:nvSpPr>
      <xdr:spPr>
        <a:xfrm>
          <a:off x="20199427" y="179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50976</xdr:rowOff>
    </xdr:from>
    <xdr:ext cx="469744" cy="259045"/>
    <xdr:sp macro="" textlink="">
      <xdr:nvSpPr>
        <xdr:cNvPr id="703" name="n_1mainValue【庁舎】&#10;一人当たり面積">
          <a:extLst>
            <a:ext uri="{FF2B5EF4-FFF2-40B4-BE49-F238E27FC236}">
              <a16:creationId xmlns:a16="http://schemas.microsoft.com/office/drawing/2014/main" id="{105A804D-89D0-4F70-9AA6-DC18FD99E63C}"/>
            </a:ext>
          </a:extLst>
        </xdr:cNvPr>
        <xdr:cNvSpPr txBox="1"/>
      </xdr:nvSpPr>
      <xdr:spPr>
        <a:xfrm>
          <a:off x="21075727" y="1839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56690</xdr:rowOff>
    </xdr:from>
    <xdr:ext cx="469744" cy="259045"/>
    <xdr:sp macro="" textlink="">
      <xdr:nvSpPr>
        <xdr:cNvPr id="704" name="n_2mainValue【庁舎】&#10;一人当たり面積">
          <a:extLst>
            <a:ext uri="{FF2B5EF4-FFF2-40B4-BE49-F238E27FC236}">
              <a16:creationId xmlns:a16="http://schemas.microsoft.com/office/drawing/2014/main" id="{3768ED89-1B9C-4B5B-9286-7B0AB74CD14E}"/>
            </a:ext>
          </a:extLst>
        </xdr:cNvPr>
        <xdr:cNvSpPr txBox="1"/>
      </xdr:nvSpPr>
      <xdr:spPr>
        <a:xfrm>
          <a:off x="20199427" y="1840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5" name="正方形/長方形 704">
          <a:extLst>
            <a:ext uri="{FF2B5EF4-FFF2-40B4-BE49-F238E27FC236}">
              <a16:creationId xmlns:a16="http://schemas.microsoft.com/office/drawing/2014/main" id="{ED4A0BED-EA36-463C-A664-C7BD3F51527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6" name="正方形/長方形 705">
          <a:extLst>
            <a:ext uri="{FF2B5EF4-FFF2-40B4-BE49-F238E27FC236}">
              <a16:creationId xmlns:a16="http://schemas.microsoft.com/office/drawing/2014/main" id="{6408426E-CD60-40C6-98BF-2D1A08D73B8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7" name="テキスト ボックス 706">
          <a:extLst>
            <a:ext uri="{FF2B5EF4-FFF2-40B4-BE49-F238E27FC236}">
              <a16:creationId xmlns:a16="http://schemas.microsoft.com/office/drawing/2014/main" id="{0AC9C506-01B4-40A2-81DF-DD8B86FB4DD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　図書館、市民会館（文化センター）、保健センター、一般廃棄物処理施設については、類似団体と比較して有形固定資産減価償却率が低く推移しており、緊急の施設改修等が発生しなければ今後しばらくは緩やかに上昇するものと考えられる。一方で体育館、消防施設、庁舎の減価償却率に関しては、いずれも類似団体を上回っている。これは施設の老朽化によるものであり、今後は公共施設等総合管理計画及び策定予定の個別施設計画をはじめ、人口動向や住民のニーズ等にも注視しながら優先順位を決めて改修等を行うとともに、必要に応じて全部及び一部除却、統合、転用等も検討していく必要がある。</a:t>
          </a: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　</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14,327
14,217
159.93
7,145,368
6,925,496
208,850
4,185,816
6,650,339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大型の事業所等が所在していることによる税収が大きいため類似団体平均を</a:t>
          </a:r>
          <a:r>
            <a:rPr kumimoji="1" lang="en-US" altLang="ja-JP" sz="1300">
              <a:latin typeface="ＭＳ Ｐゴシック" panose="020B0600070205080204" pitchFamily="50" charset="-128"/>
              <a:ea typeface="ＭＳ Ｐゴシック" panose="020B0600070205080204" pitchFamily="50" charset="-128"/>
            </a:rPr>
            <a:t>0.10</a:t>
          </a:r>
          <a:r>
            <a:rPr kumimoji="1" lang="ja-JP" altLang="en-US" sz="1300">
              <a:latin typeface="ＭＳ Ｐゴシック" panose="020B0600070205080204" pitchFamily="50" charset="-128"/>
              <a:ea typeface="ＭＳ Ｐゴシック" panose="020B0600070205080204" pitchFamily="50" charset="-128"/>
            </a:rPr>
            <a:t>上回っているものの、近年はほぼ横ばいで推移している。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は、景気低迷や生産年齢人口による税収の減少が考えられるため、さらなる歳入の確保に努めるとともに、歳出においては、実施事業の必要性、緊急性、費用対効果等の観点から事業を峻別し、重点選別主義を徹底した上で計画的に行う等の歳出削減に取り組み、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115888</xdr:rowOff>
    </xdr:from>
    <xdr:to>
      <xdr:col>23</xdr:col>
      <xdr:colOff>133350</xdr:colOff>
      <xdr:row>42</xdr:row>
      <xdr:rowOff>125942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4114800" y="731678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137706</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338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135996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73268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135996</xdr:rowOff>
    </xdr:from>
    <xdr:to>
      <xdr:col>15</xdr:col>
      <xdr:colOff>82550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3368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165629</xdr:rowOff>
    </xdr:from>
    <xdr:to>
      <xdr:col>11</xdr:col>
      <xdr:colOff>82550</xdr:colOff>
      <xdr:row>43</xdr:row>
      <xdr:rowOff>95779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80556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81615</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85196</xdr:rowOff>
    </xdr:from>
    <xdr:to>
      <xdr:col>15</xdr:col>
      <xdr:colOff>133350</xdr:colOff>
      <xdr:row>43</xdr:row>
      <xdr:rowOff>15346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年度は、東白衛生組合負担金において、前年度は臨時分とされていた最終処分場整備事業が経常経費として扱うようになったことから、対前年度比で</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％の増となり、類似団体平均を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％上回った。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今後も東日本大震災以降の大型事業分の元金償還による公債費の増加が見込まれているため、すべての事務事業を点検・見直ししながら、さらなる合理化、適正化に努め、比率の改善に取り組んでいきたい。</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1694</xdr:rowOff>
    </xdr:from>
    <xdr:to>
      <xdr:col>23</xdr:col>
      <xdr:colOff>133350</xdr:colOff>
      <xdr:row>64</xdr:row>
      <xdr:rowOff>160020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803044"/>
          <a:ext cx="8382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13140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81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1694</xdr:rowOff>
    </xdr:from>
    <xdr:to>
      <xdr:col>19</xdr:col>
      <xdr:colOff>133350</xdr:colOff>
      <xdr:row>63</xdr:row>
      <xdr:rowOff>33867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8030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135044</xdr:rowOff>
    </xdr:from>
    <xdr:to>
      <xdr:col>15</xdr:col>
      <xdr:colOff>82550</xdr:colOff>
      <xdr:row>63</xdr:row>
      <xdr:rowOff>33867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079144"/>
          <a:ext cx="889000" cy="75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135044</xdr:rowOff>
    </xdr:from>
    <xdr:to>
      <xdr:col>11</xdr:col>
      <xdr:colOff>31750</xdr:colOff>
      <xdr:row>61</xdr:row>
      <xdr:rowOff>87206</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079144"/>
          <a:ext cx="889000" cy="46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154517</xdr:rowOff>
    </xdr:from>
    <xdr:to>
      <xdr:col>11</xdr:col>
      <xdr:colOff>82550</xdr:colOff>
      <xdr:row>63</xdr:row>
      <xdr:rowOff>84667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69444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122344</xdr:rowOff>
    </xdr:from>
    <xdr:to>
      <xdr:col>19</xdr:col>
      <xdr:colOff>184150</xdr:colOff>
      <xdr:row>63</xdr:row>
      <xdr:rowOff>52494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62671</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154517</xdr:rowOff>
    </xdr:from>
    <xdr:to>
      <xdr:col>15</xdr:col>
      <xdr:colOff>133350</xdr:colOff>
      <xdr:row>63</xdr:row>
      <xdr:rowOff>84667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84244</xdr:rowOff>
    </xdr:from>
    <xdr:to>
      <xdr:col>11</xdr:col>
      <xdr:colOff>82550</xdr:colOff>
      <xdr:row>59</xdr:row>
      <xdr:rowOff>14394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24571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36406</xdr:rowOff>
    </xdr:from>
    <xdr:to>
      <xdr:col>7</xdr:col>
      <xdr:colOff>31750</xdr:colOff>
      <xdr:row>61</xdr:row>
      <xdr:rowOff>138006</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148183</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年度は、対前年度比</a:t>
          </a:r>
          <a:r>
            <a:rPr kumimoji="1" lang="en-US" altLang="ja-JP" sz="1300">
              <a:latin typeface="ＭＳ Ｐゴシック" panose="020B0600070205080204" pitchFamily="50" charset="-128"/>
              <a:ea typeface="ＭＳ Ｐゴシック" panose="020B0600070205080204" pitchFamily="50" charset="-128"/>
            </a:rPr>
            <a:t>409</a:t>
          </a:r>
          <a:r>
            <a:rPr kumimoji="1" lang="ja-JP" altLang="en-US" sz="1300">
              <a:latin typeface="ＭＳ Ｐゴシック" panose="020B0600070205080204" pitchFamily="50" charset="-128"/>
              <a:ea typeface="ＭＳ Ｐゴシック" panose="020B0600070205080204" pitchFamily="50" charset="-128"/>
            </a:rPr>
            <a:t>円の減となり、ほぼ横ばいで推移した。なお、類似団体平均を</a:t>
          </a:r>
          <a:r>
            <a:rPr kumimoji="1" lang="en-US" altLang="ja-JP" sz="1300">
              <a:latin typeface="ＭＳ Ｐゴシック" panose="020B0600070205080204" pitchFamily="50" charset="-128"/>
              <a:ea typeface="ＭＳ Ｐゴシック" panose="020B0600070205080204" pitchFamily="50" charset="-128"/>
            </a:rPr>
            <a:t>31,391</a:t>
          </a:r>
          <a:r>
            <a:rPr kumimoji="1" lang="ja-JP" altLang="en-US" sz="1300">
              <a:latin typeface="ＭＳ Ｐゴシック" panose="020B0600070205080204" pitchFamily="50" charset="-128"/>
              <a:ea typeface="ＭＳ Ｐゴシック" panose="020B0600070205080204" pitchFamily="50" charset="-128"/>
            </a:rPr>
            <a:t>円下回っているものの、全国平均を</a:t>
          </a:r>
          <a:r>
            <a:rPr kumimoji="1" lang="en-US" altLang="ja-JP" sz="1300">
              <a:latin typeface="ＭＳ Ｐゴシック" panose="020B0600070205080204" pitchFamily="50" charset="-128"/>
              <a:ea typeface="ＭＳ Ｐゴシック" panose="020B0600070205080204" pitchFamily="50" charset="-128"/>
            </a:rPr>
            <a:t>11,384</a:t>
          </a:r>
          <a:r>
            <a:rPr kumimoji="1" lang="ja-JP" altLang="en-US" sz="1300">
              <a:latin typeface="ＭＳ Ｐゴシック" panose="020B0600070205080204" pitchFamily="50" charset="-128"/>
              <a:ea typeface="ＭＳ Ｐゴシック" panose="020B0600070205080204" pitchFamily="50" charset="-128"/>
            </a:rPr>
            <a:t>円上回っている。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方針としては、職員数の適正化等により人件費全体を管理しつつ、職員の適正な配置によって、より効果的・効率的な事業実施に努めるとともに、業務の民間委託等の検討を行うことにより、事業全体のコスト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86302</xdr:rowOff>
    </xdr:from>
    <xdr:to>
      <xdr:col>23</xdr:col>
      <xdr:colOff>133350</xdr:colOff>
      <xdr:row>81</xdr:row>
      <xdr:rowOff>87947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973752"/>
          <a:ext cx="8382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87947</xdr:rowOff>
    </xdr:from>
    <xdr:to>
      <xdr:col>19</xdr:col>
      <xdr:colOff>133350</xdr:colOff>
      <xdr:row>81</xdr:row>
      <xdr:rowOff>126422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3975397"/>
          <a:ext cx="889000" cy="3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76771</xdr:rowOff>
    </xdr:from>
    <xdr:to>
      <xdr:col>15</xdr:col>
      <xdr:colOff>82550</xdr:colOff>
      <xdr:row>81</xdr:row>
      <xdr:rowOff>126422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64221"/>
          <a:ext cx="889000" cy="4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76771</xdr:rowOff>
    </xdr:from>
    <xdr:to>
      <xdr:col>11</xdr:col>
      <xdr:colOff>31750</xdr:colOff>
      <xdr:row>81</xdr:row>
      <xdr:rowOff>82376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964221"/>
          <a:ext cx="889000" cy="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26701</xdr:rowOff>
    </xdr:from>
    <xdr:to>
      <xdr:col>11</xdr:col>
      <xdr:colOff>82550</xdr:colOff>
      <xdr:row>83</xdr:row>
      <xdr:rowOff>128301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25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113078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34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132846</xdr:rowOff>
    </xdr:from>
    <xdr:to>
      <xdr:col>7</xdr:col>
      <xdr:colOff>31750</xdr:colOff>
      <xdr:row>82</xdr:row>
      <xdr:rowOff>62996</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02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47773</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10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35502</xdr:rowOff>
    </xdr:from>
    <xdr:to>
      <xdr:col>23</xdr:col>
      <xdr:colOff>184150</xdr:colOff>
      <xdr:row>81</xdr:row>
      <xdr:rowOff>137102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2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52029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6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37147</xdr:rowOff>
    </xdr:from>
    <xdr:to>
      <xdr:col>19</xdr:col>
      <xdr:colOff>184150</xdr:colOff>
      <xdr:row>81</xdr:row>
      <xdr:rowOff>138747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2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148924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93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75622</xdr:rowOff>
    </xdr:from>
    <xdr:to>
      <xdr:col>15</xdr:col>
      <xdr:colOff>133350</xdr:colOff>
      <xdr:row>82</xdr:row>
      <xdr:rowOff>5772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6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15949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3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25971</xdr:rowOff>
    </xdr:from>
    <xdr:to>
      <xdr:col>11</xdr:col>
      <xdr:colOff>82550</xdr:colOff>
      <xdr:row>81</xdr:row>
      <xdr:rowOff>127571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1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137748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8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31576</xdr:rowOff>
    </xdr:from>
    <xdr:to>
      <xdr:col>7</xdr:col>
      <xdr:colOff>31750</xdr:colOff>
      <xdr:row>81</xdr:row>
      <xdr:rowOff>133176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1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143353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8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年度は、前年度と同一数値となったが、依然として類似団体平均及び全国町村平均よりも高い水準にある。今後も定員適正化計画による定員管理を行い、一層の給与適正化に努めていく。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104422</xdr:rowOff>
    </xdr:from>
    <xdr:to>
      <xdr:col>81</xdr:col>
      <xdr:colOff>44450</xdr:colOff>
      <xdr:row>87</xdr:row>
      <xdr:rowOff>104422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2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104422</xdr:rowOff>
    </xdr:from>
    <xdr:to>
      <xdr:col>77</xdr:col>
      <xdr:colOff>44450</xdr:colOff>
      <xdr:row>88</xdr:row>
      <xdr:rowOff>67028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502057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88</xdr:row>
      <xdr:rowOff>67028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66950"/>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128411</xdr:rowOff>
    </xdr:from>
    <xdr:to>
      <xdr:col>68</xdr:col>
      <xdr:colOff>152400</xdr:colOff>
      <xdr:row>87</xdr:row>
      <xdr:rowOff>50800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8731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25699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53622</xdr:rowOff>
    </xdr:from>
    <xdr:to>
      <xdr:col>77</xdr:col>
      <xdr:colOff>95250</xdr:colOff>
      <xdr:row>87</xdr:row>
      <xdr:rowOff>155222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139999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5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16228</xdr:rowOff>
    </xdr:from>
    <xdr:to>
      <xdr:col>73</xdr:col>
      <xdr:colOff>44450</xdr:colOff>
      <xdr:row>88</xdr:row>
      <xdr:rowOff>117828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102605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人口千人当たり職員数は、定員適正化計画による定員管理を進めてきた結果、福島県平均とほぼ同程度の水準にあり、類似団体平均を下回る人数となっている。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よる定員管理を行うとともに、民間委託等の事業のアウトソーシングも検討していく。また、職員の適正な配置によって、より効果的・効率的な事業実施に努め、行政サービスの水準の維持、向上を図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96308</xdr:rowOff>
    </xdr:from>
    <xdr:to>
      <xdr:col>81</xdr:col>
      <xdr:colOff>44450</xdr:colOff>
      <xdr:row>59</xdr:row>
      <xdr:rowOff>101939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211858"/>
          <a:ext cx="8382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76200</xdr:rowOff>
    </xdr:from>
    <xdr:to>
      <xdr:col>77</xdr:col>
      <xdr:colOff>44450</xdr:colOff>
      <xdr:row>59</xdr:row>
      <xdr:rowOff>96308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1917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76200</xdr:rowOff>
    </xdr:from>
    <xdr:to>
      <xdr:col>72</xdr:col>
      <xdr:colOff>203200</xdr:colOff>
      <xdr:row>59</xdr:row>
      <xdr:rowOff>81026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19175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125323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77808</xdr:rowOff>
    </xdr:from>
    <xdr:to>
      <xdr:col>68</xdr:col>
      <xdr:colOff>152400</xdr:colOff>
      <xdr:row>59</xdr:row>
      <xdr:rowOff>81026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193358"/>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109051</xdr:rowOff>
    </xdr:from>
    <xdr:to>
      <xdr:col>68</xdr:col>
      <xdr:colOff>203200</xdr:colOff>
      <xdr:row>60</xdr:row>
      <xdr:rowOff>39201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23978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31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113877</xdr:rowOff>
    </xdr:from>
    <xdr:to>
      <xdr:col>64</xdr:col>
      <xdr:colOff>152400</xdr:colOff>
      <xdr:row>60</xdr:row>
      <xdr:rowOff>44027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28804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51139</xdr:rowOff>
    </xdr:from>
    <xdr:to>
      <xdr:col>81</xdr:col>
      <xdr:colOff>95250</xdr:colOff>
      <xdr:row>59</xdr:row>
      <xdr:rowOff>152739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1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67666</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01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45508</xdr:rowOff>
    </xdr:from>
    <xdr:to>
      <xdr:col>77</xdr:col>
      <xdr:colOff>95250</xdr:colOff>
      <xdr:row>59</xdr:row>
      <xdr:rowOff>147108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157285</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929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25400</xdr:rowOff>
    </xdr:from>
    <xdr:to>
      <xdr:col>73</xdr:col>
      <xdr:colOff>44450</xdr:colOff>
      <xdr:row>59</xdr:row>
      <xdr:rowOff>127000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137177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30226</xdr:rowOff>
    </xdr:from>
    <xdr:to>
      <xdr:col>68</xdr:col>
      <xdr:colOff>203200</xdr:colOff>
      <xdr:row>59</xdr:row>
      <xdr:rowOff>131826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142003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27008</xdr:rowOff>
    </xdr:from>
    <xdr:to>
      <xdr:col>64</xdr:col>
      <xdr:colOff>152400</xdr:colOff>
      <xdr:row>59</xdr:row>
      <xdr:rowOff>128608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1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138785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91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３ヵ年平均の実質公債費比率は、平成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年度までは補償金免除繰上償還等により、下降傾向にあったが、平成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年度以降は東日本大震災で被災した施設の復旧事業や、防災・減災事業等の地方債借入の元利償還が増え、単年度及び３ヵ年平均の比率は双方とも上昇に転じている。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類似団体、福島県平均及び全国平均をいずれも上回っており、今後も新規地方債の発行にあたっては、各種財政指標を注視しながら、事業の必要性、緊急性、費用対効果等の観点から事業を峻別し、計画的に借入していくことが重要であると考えてい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140405</xdr:rowOff>
    </xdr:from>
    <xdr:to>
      <xdr:col>81</xdr:col>
      <xdr:colOff>44450</xdr:colOff>
      <xdr:row>42</xdr:row>
      <xdr:rowOff>25400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998405"/>
          <a:ext cx="8382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106132</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140405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944783"/>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19755</xdr:rowOff>
    </xdr:from>
    <xdr:to>
      <xdr:col>72</xdr:col>
      <xdr:colOff>203200</xdr:colOff>
      <xdr:row>40</xdr:row>
      <xdr:rowOff>86783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877755"/>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19755</xdr:rowOff>
    </xdr:from>
    <xdr:to>
      <xdr:col>68</xdr:col>
      <xdr:colOff>152400</xdr:colOff>
      <xdr:row>41</xdr:row>
      <xdr:rowOff>49389</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87775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11995</xdr:rowOff>
    </xdr:from>
    <xdr:to>
      <xdr:col>68</xdr:col>
      <xdr:colOff>203200</xdr:colOff>
      <xdr:row>41</xdr:row>
      <xdr:rowOff>113595</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98372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119239</xdr:rowOff>
    </xdr:from>
    <xdr:to>
      <xdr:col>64</xdr:col>
      <xdr:colOff>152400</xdr:colOff>
      <xdr:row>42</xdr:row>
      <xdr:rowOff>49389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34166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89605</xdr:rowOff>
    </xdr:from>
    <xdr:to>
      <xdr:col>77</xdr:col>
      <xdr:colOff>95250</xdr:colOff>
      <xdr:row>41</xdr:row>
      <xdr:rowOff>19755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29932</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140405</xdr:rowOff>
    </xdr:from>
    <xdr:to>
      <xdr:col>68</xdr:col>
      <xdr:colOff>203200</xdr:colOff>
      <xdr:row>40</xdr:row>
      <xdr:rowOff>70555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80732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170039</xdr:rowOff>
    </xdr:from>
    <xdr:to>
      <xdr:col>64</xdr:col>
      <xdr:colOff>152400</xdr:colOff>
      <xdr:row>41</xdr:row>
      <xdr:rowOff>100189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110366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年度に辺地対策事業債、臨時財政対策債等の元利償還金が増加したことにより、一時的に増となったが、平成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年度以降は、地方債残高の減少や公営企業債等繰入見込額の減少等により将来負担比率は下降傾向であり、平成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年度においても対前年度比</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％の減となった。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今後も、事業の必要性、緊急性、費用対効果等の観点から事業を峻別し、重点選別主義を徹底した上で、計画的な地方債の発行、充当可能基金を活用する等、将来負担の軽減に努めていく。</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32207</xdr:rowOff>
    </xdr:from>
    <xdr:to>
      <xdr:col>81</xdr:col>
      <xdr:colOff>44450</xdr:colOff>
      <xdr:row>17</xdr:row>
      <xdr:rowOff>3607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775407"/>
          <a:ext cx="838200" cy="1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161663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6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168300</xdr:rowOff>
    </xdr:from>
    <xdr:to>
      <xdr:col>77</xdr:col>
      <xdr:colOff>44450</xdr:colOff>
      <xdr:row>17</xdr:row>
      <xdr:rowOff>3607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2911500"/>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168300</xdr:rowOff>
    </xdr:from>
    <xdr:to>
      <xdr:col>72</xdr:col>
      <xdr:colOff>203200</xdr:colOff>
      <xdr:row>17</xdr:row>
      <xdr:rowOff>141630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9115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141630</xdr:rowOff>
    </xdr:from>
    <xdr:to>
      <xdr:col>68</xdr:col>
      <xdr:colOff>152400</xdr:colOff>
      <xdr:row>18</xdr:row>
      <xdr:rowOff>79248</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056280"/>
          <a:ext cx="889000" cy="10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46076</xdr:rowOff>
    </xdr:from>
    <xdr:to>
      <xdr:col>68</xdr:col>
      <xdr:colOff>203200</xdr:colOff>
      <xdr:row>16</xdr:row>
      <xdr:rowOff>147676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78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157853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5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84684</xdr:rowOff>
    </xdr:from>
    <xdr:to>
      <xdr:col>64</xdr:col>
      <xdr:colOff>152400</xdr:colOff>
      <xdr:row>17</xdr:row>
      <xdr:rowOff>14834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82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25011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59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152857</xdr:rowOff>
    </xdr:from>
    <xdr:to>
      <xdr:col>81</xdr:col>
      <xdr:colOff>95250</xdr:colOff>
      <xdr:row>16</xdr:row>
      <xdr:rowOff>83007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72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124934</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69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124257</xdr:rowOff>
    </xdr:from>
    <xdr:to>
      <xdr:col>77</xdr:col>
      <xdr:colOff>95250</xdr:colOff>
      <xdr:row>17</xdr:row>
      <xdr:rowOff>54407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86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39184</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95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117500</xdr:rowOff>
    </xdr:from>
    <xdr:to>
      <xdr:col>73</xdr:col>
      <xdr:colOff>44450</xdr:colOff>
      <xdr:row>17</xdr:row>
      <xdr:rowOff>47650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8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32427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9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90830</xdr:rowOff>
    </xdr:from>
    <xdr:to>
      <xdr:col>68</xdr:col>
      <xdr:colOff>203200</xdr:colOff>
      <xdr:row>18</xdr:row>
      <xdr:rowOff>20980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0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5757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09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28448</xdr:rowOff>
    </xdr:from>
    <xdr:to>
      <xdr:col>64</xdr:col>
      <xdr:colOff>152400</xdr:colOff>
      <xdr:row>18</xdr:row>
      <xdr:rowOff>130048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1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114825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20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14,327
14,217
159.93
7,145,368
6,925,496
208,850
4,185,816
6,650,339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定員適正化計画による定員管理に努め、平成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年度以降は人件費に係る経常収支比率は下降傾向にあったが、平成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年度においては、職員の増加等により、対前年度比で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また、依然として類似団体平均及び福島県平均を上回っており、今後も、より一層の定員及び給与の適正化に努めていく。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76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7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9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物件費においては、管理経費等の抑制により対前年度比で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％の減となり、類似団体平均を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％下回っている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今後も引き続き、管理経費等の節減や事業の効率化に努め、事業全体のコスト削減を図っていく。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116114</xdr:rowOff>
    </xdr:from>
    <xdr:to>
      <xdr:col>82</xdr:col>
      <xdr:colOff>107950</xdr:colOff>
      <xdr:row>14</xdr:row>
      <xdr:rowOff>159657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164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94541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15</xdr:row>
      <xdr:rowOff>9979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59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15620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83457</xdr:rowOff>
    </xdr:from>
    <xdr:to>
      <xdr:col>73</xdr:col>
      <xdr:colOff>180975</xdr:colOff>
      <xdr:row>15</xdr:row>
      <xdr:rowOff>9979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837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83457</xdr:rowOff>
    </xdr:from>
    <xdr:to>
      <xdr:col>69</xdr:col>
      <xdr:colOff>92075</xdr:colOff>
      <xdr:row>14</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8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130629</xdr:rowOff>
    </xdr:from>
    <xdr:to>
      <xdr:col>69</xdr:col>
      <xdr:colOff>142875</xdr:colOff>
      <xdr:row>15</xdr:row>
      <xdr:rowOff>60779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45556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65314</xdr:rowOff>
    </xdr:from>
    <xdr:to>
      <xdr:col>82</xdr:col>
      <xdr:colOff>158750</xdr:colOff>
      <xdr:row>14</xdr:row>
      <xdr:rowOff>166914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81841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130629</xdr:rowOff>
    </xdr:from>
    <xdr:to>
      <xdr:col>74</xdr:col>
      <xdr:colOff>31750</xdr:colOff>
      <xdr:row>15</xdr:row>
      <xdr:rowOff>60779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70956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32657</xdr:rowOff>
    </xdr:from>
    <xdr:to>
      <xdr:col>69</xdr:col>
      <xdr:colOff>142875</xdr:colOff>
      <xdr:row>14</xdr:row>
      <xdr:rowOff>134257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144434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年度は保育園運営事業で増等があり対前年度比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％の増となり、</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年度以降、３年連続で上昇している。</a:t>
          </a:r>
          <a:br>
            <a:rPr kumimoji="1" lang="ja-JP" altLang="en-US"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また、依然として類似団体平均を上回っているため、今後も各種手当等の内容の精査を行い、適正化</a:t>
          </a:r>
          <a:r>
            <a:rPr kumimoji="1" lang="ja-JP" altLang="en-US" sz="1300">
              <a:latin typeface="ＭＳ Ｐゴシック" panose="020B0600070205080204" pitchFamily="50" charset="-128"/>
              <a:ea typeface="ＭＳ Ｐゴシック" panose="020B0600070205080204" pitchFamily="50" charset="-128"/>
            </a:rPr>
            <a:t>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143328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7282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133549</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56</xdr:row>
      <xdr:rowOff>110672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955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94343</xdr:rowOff>
    </xdr:from>
    <xdr:to>
      <xdr:col>11</xdr:col>
      <xdr:colOff>9525</xdr:colOff>
      <xdr:row>56</xdr:row>
      <xdr:rowOff>159657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6955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23784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その他の経費は対前年度比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％減となり、類似団体平均を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％下回ったものの、福島県平均を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％上回った。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今後も、企業会計においては料金の適正化を図るとともに、各会計のコスト削減を図り、繰出金の抑制に努めていく。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107950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46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22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92710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49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85090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49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167640</xdr:rowOff>
    </xdr:from>
    <xdr:to>
      <xdr:col>69</xdr:col>
      <xdr:colOff>142875</xdr:colOff>
      <xdr:row>55</xdr:row>
      <xdr:rowOff>97790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120667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年度は、東白衛生組合負担金において、最終処分場整備事業等の経常経費が増加したことにより、対前年度比</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％の増となった。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今後も、定期的に補助金の効果検証を行い、費用対効果の低い事業の整理統合、縮小、廃止等により、補助金の適正化、合理化に努めていく。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a:extLst>
            <a:ext uri="{FF2B5EF4-FFF2-40B4-BE49-F238E27FC236}">
              <a16:creationId xmlns:a16="http://schemas.microsoft.com/office/drawing/2014/main" id="{00000000-0008-0000-0400-00003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a:extLst>
            <a:ext uri="{FF2B5EF4-FFF2-40B4-BE49-F238E27FC236}">
              <a16:creationId xmlns:a16="http://schemas.microsoft.com/office/drawing/2014/main" id="{00000000-0008-0000-0400-000037010000}"/>
            </a:ext>
          </a:extLst>
        </xdr:cNvPr>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a:extLst>
            <a:ext uri="{FF2B5EF4-FFF2-40B4-BE49-F238E27FC236}">
              <a16:creationId xmlns:a16="http://schemas.microsoft.com/office/drawing/2014/main" id="{00000000-0008-0000-0400-000039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144961</xdr:rowOff>
    </xdr:from>
    <xdr:to>
      <xdr:col>82</xdr:col>
      <xdr:colOff>107950</xdr:colOff>
      <xdr:row>37</xdr:row>
      <xdr:rowOff>82913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5671800" y="6145711"/>
          <a:ext cx="838200" cy="2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89099</xdr:rowOff>
    </xdr:from>
    <xdr:ext cx="762000" cy="259045"/>
    <xdr:sp macro="" textlink="">
      <xdr:nvSpPr>
        <xdr:cNvPr id="316" name="補助費等平均値テキスト">
          <a:extLst>
            <a:ext uri="{FF2B5EF4-FFF2-40B4-BE49-F238E27FC236}">
              <a16:creationId xmlns:a16="http://schemas.microsoft.com/office/drawing/2014/main" id="{00000000-0008-0000-0400-00003C010000}"/>
            </a:ext>
          </a:extLst>
        </xdr:cNvPr>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144961</xdr:rowOff>
    </xdr:from>
    <xdr:to>
      <xdr:col>78</xdr:col>
      <xdr:colOff>69850</xdr:colOff>
      <xdr:row>37</xdr:row>
      <xdr:rowOff>56787</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4782800" y="6145711"/>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12354</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5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151493</xdr:rowOff>
    </xdr:from>
    <xdr:to>
      <xdr:col>73</xdr:col>
      <xdr:colOff>180975</xdr:colOff>
      <xdr:row>37</xdr:row>
      <xdr:rowOff>56787</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893800" y="6152243"/>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18886</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151493</xdr:rowOff>
    </xdr:from>
    <xdr:to>
      <xdr:col>69</xdr:col>
      <xdr:colOff>92075</xdr:colOff>
      <xdr:row>37</xdr:row>
      <xdr:rowOff>56787</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flipV="1">
          <a:off x="13004800" y="6152243"/>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23949</xdr:rowOff>
    </xdr:from>
    <xdr:to>
      <xdr:col>69</xdr:col>
      <xdr:colOff>142875</xdr:colOff>
      <xdr:row>38</xdr:row>
      <xdr:rowOff>125549</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3843000" y="653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110326</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2954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32113</xdr:rowOff>
    </xdr:from>
    <xdr:to>
      <xdr:col>82</xdr:col>
      <xdr:colOff>158750</xdr:colOff>
      <xdr:row>37</xdr:row>
      <xdr:rowOff>133713</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64592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48640</xdr:rowOff>
    </xdr:from>
    <xdr:ext cx="762000" cy="259045"/>
    <xdr:sp macro="" textlink="">
      <xdr:nvSpPr>
        <xdr:cNvPr id="335" name="補助費等該当値テキスト">
          <a:extLst>
            <a:ext uri="{FF2B5EF4-FFF2-40B4-BE49-F238E27FC236}">
              <a16:creationId xmlns:a16="http://schemas.microsoft.com/office/drawing/2014/main" id="{00000000-0008-0000-0400-00004F010000}"/>
            </a:ext>
          </a:extLst>
        </xdr:cNvPr>
        <xdr:cNvSpPr txBox="1"/>
      </xdr:nvSpPr>
      <xdr:spPr>
        <a:xfrm>
          <a:off x="16598900" y="622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94161</xdr:rowOff>
    </xdr:from>
    <xdr:to>
      <xdr:col>78</xdr:col>
      <xdr:colOff>120650</xdr:colOff>
      <xdr:row>36</xdr:row>
      <xdr:rowOff>24311</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5621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34488</xdr:rowOff>
    </xdr:from>
    <xdr:ext cx="7366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5290800" y="586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5987</xdr:rowOff>
    </xdr:from>
    <xdr:to>
      <xdr:col>74</xdr:col>
      <xdr:colOff>31750</xdr:colOff>
      <xdr:row>37</xdr:row>
      <xdr:rowOff>107587</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4732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117764</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100693</xdr:rowOff>
    </xdr:from>
    <xdr:to>
      <xdr:col>69</xdr:col>
      <xdr:colOff>142875</xdr:colOff>
      <xdr:row>36</xdr:row>
      <xdr:rowOff>30843</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3843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41020</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5987</xdr:rowOff>
    </xdr:from>
    <xdr:to>
      <xdr:col>65</xdr:col>
      <xdr:colOff>53975</xdr:colOff>
      <xdr:row>37</xdr:row>
      <xdr:rowOff>107587</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2954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117764</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2623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年度以降、東日本大震災で被災した施設の復旧事業や、防災・減災事業等の地方債借入の元利償還が増えていることで、上昇傾向にあり、平成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年度も類似団体の平均を上回る水準となった。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年度まで増加傾向にあることを見込んでいるため、計画的な償還に加え、充当可能基金の活用も検討し、適正管理に努めていく。</a:t>
          </a:r>
        </a:p>
      </xdr:txBody>
    </xdr:sp>
    <xdr:clientData/>
  </xdr:twoCellAnchor>
  <xdr:oneCellAnchor>
    <xdr:from>
      <xdr:col>3</xdr:col>
      <xdr:colOff>123825</xdr:colOff>
      <xdr:row>69</xdr:row>
      <xdr:rowOff>107950</xdr:rowOff>
    </xdr:from>
    <xdr:ext cx="298543" cy="225703"/>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62992</xdr:rowOff>
    </xdr:from>
    <xdr:to>
      <xdr:col>24</xdr:col>
      <xdr:colOff>25400</xdr:colOff>
      <xdr:row>78</xdr:row>
      <xdr:rowOff>94996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4360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76725</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0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78</xdr:row>
      <xdr:rowOff>62992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27150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40132</xdr:rowOff>
    </xdr:from>
    <xdr:to>
      <xdr:col>15</xdr:col>
      <xdr:colOff>98425</xdr:colOff>
      <xdr:row>77</xdr:row>
      <xdr:rowOff>69850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07033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40132</xdr:rowOff>
    </xdr:from>
    <xdr:to>
      <xdr:col>11</xdr:col>
      <xdr:colOff>9525</xdr:colOff>
      <xdr:row>76</xdr:row>
      <xdr:rowOff>44704</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070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44196</xdr:rowOff>
    </xdr:from>
    <xdr:to>
      <xdr:col>24</xdr:col>
      <xdr:colOff>76200</xdr:colOff>
      <xdr:row>78</xdr:row>
      <xdr:rowOff>145796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16273</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xdr:rowOff>
    </xdr:from>
    <xdr:to>
      <xdr:col>20</xdr:col>
      <xdr:colOff>38100</xdr:colOff>
      <xdr:row>78</xdr:row>
      <xdr:rowOff>113792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98569</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160782</xdr:rowOff>
    </xdr:from>
    <xdr:to>
      <xdr:col>11</xdr:col>
      <xdr:colOff>60325</xdr:colOff>
      <xdr:row>76</xdr:row>
      <xdr:rowOff>90932</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101109</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165354</xdr:rowOff>
    </xdr:from>
    <xdr:to>
      <xdr:col>6</xdr:col>
      <xdr:colOff>171450</xdr:colOff>
      <xdr:row>76</xdr:row>
      <xdr:rowOff>95504</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105681</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公債費以外の経費においては、対前年度比</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％の増となったものの、類似団体平均、福島県平均を下回っている。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今後も、事業の効果を検証しながら、すべての事業の経費節減に努め、さらなる適正化、合理化を図っていく。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76</xdr:row>
      <xdr:rowOff>8128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88288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24130</xdr:rowOff>
    </xdr:from>
    <xdr:to>
      <xdr:col>78</xdr:col>
      <xdr:colOff>69850</xdr:colOff>
      <xdr:row>76</xdr:row>
      <xdr:rowOff>35561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8828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61992</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149860</xdr:rowOff>
    </xdr:from>
    <xdr:to>
      <xdr:col>73</xdr:col>
      <xdr:colOff>180975</xdr:colOff>
      <xdr:row>76</xdr:row>
      <xdr:rowOff>35561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2837160"/>
          <a:ext cx="889000" cy="2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149860</xdr:rowOff>
    </xdr:from>
    <xdr:to>
      <xdr:col>69</xdr:col>
      <xdr:colOff>92075</xdr:colOff>
      <xdr:row>76</xdr:row>
      <xdr:rowOff>67563</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2837160"/>
          <a:ext cx="889000" cy="26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61992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128778</xdr:rowOff>
    </xdr:from>
    <xdr:to>
      <xdr:col>82</xdr:col>
      <xdr:colOff>158750</xdr:colOff>
      <xdr:row>76</xdr:row>
      <xdr:rowOff>58928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145305</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144780</xdr:rowOff>
    </xdr:from>
    <xdr:to>
      <xdr:col>78</xdr:col>
      <xdr:colOff>120650</xdr:colOff>
      <xdr:row>75</xdr:row>
      <xdr:rowOff>74930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85107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71138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99060</xdr:rowOff>
    </xdr:from>
    <xdr:to>
      <xdr:col>69</xdr:col>
      <xdr:colOff>142875</xdr:colOff>
      <xdr:row>75</xdr:row>
      <xdr:rowOff>29210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39387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103140</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117064</xdr:rowOff>
    </xdr:from>
    <xdr:to>
      <xdr:col>29</xdr:col>
      <xdr:colOff>127000</xdr:colOff>
      <xdr:row>18</xdr:row>
      <xdr:rowOff>148534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50789"/>
          <a:ext cx="647700" cy="31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116646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0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107432</xdr:rowOff>
    </xdr:from>
    <xdr:to>
      <xdr:col>26</xdr:col>
      <xdr:colOff>50800</xdr:colOff>
      <xdr:row>18</xdr:row>
      <xdr:rowOff>148534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41157"/>
          <a:ext cx="698500" cy="41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107432</xdr:rowOff>
    </xdr:from>
    <xdr:to>
      <xdr:col>22</xdr:col>
      <xdr:colOff>114300</xdr:colOff>
      <xdr:row>18</xdr:row>
      <xdr:rowOff>139047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41157"/>
          <a:ext cx="698500" cy="31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122360</xdr:rowOff>
    </xdr:from>
    <xdr:to>
      <xdr:col>18</xdr:col>
      <xdr:colOff>177800</xdr:colOff>
      <xdr:row>18</xdr:row>
      <xdr:rowOff>139047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56085"/>
          <a:ext cx="698500" cy="16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24795</xdr:rowOff>
    </xdr:from>
    <xdr:to>
      <xdr:col>19</xdr:col>
      <xdr:colOff>38100</xdr:colOff>
      <xdr:row>18</xdr:row>
      <xdr:rowOff>126395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136572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2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42741</xdr:rowOff>
    </xdr:from>
    <xdr:to>
      <xdr:col>15</xdr:col>
      <xdr:colOff>101600</xdr:colOff>
      <xdr:row>18</xdr:row>
      <xdr:rowOff>144341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154518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4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66264</xdr:rowOff>
    </xdr:from>
    <xdr:to>
      <xdr:col>29</xdr:col>
      <xdr:colOff>177800</xdr:colOff>
      <xdr:row>18</xdr:row>
      <xdr:rowOff>167863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9998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38341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7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97734</xdr:rowOff>
    </xdr:from>
    <xdr:to>
      <xdr:col>26</xdr:col>
      <xdr:colOff>101600</xdr:colOff>
      <xdr:row>19</xdr:row>
      <xdr:rowOff>27884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31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12661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1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56632</xdr:rowOff>
    </xdr:from>
    <xdr:to>
      <xdr:col>22</xdr:col>
      <xdr:colOff>165100</xdr:colOff>
      <xdr:row>18</xdr:row>
      <xdr:rowOff>158232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90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143009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7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88247</xdr:rowOff>
    </xdr:from>
    <xdr:to>
      <xdr:col>19</xdr:col>
      <xdr:colOff>38100</xdr:colOff>
      <xdr:row>19</xdr:row>
      <xdr:rowOff>18397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21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3174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0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71559</xdr:rowOff>
    </xdr:from>
    <xdr:to>
      <xdr:col>15</xdr:col>
      <xdr:colOff>101600</xdr:colOff>
      <xdr:row>19</xdr:row>
      <xdr:rowOff>1709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05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157937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215080</xdr:rowOff>
    </xdr:from>
    <xdr:to>
      <xdr:col>29</xdr:col>
      <xdr:colOff>127000</xdr:colOff>
      <xdr:row>35</xdr:row>
      <xdr:rowOff>289237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25430"/>
          <a:ext cx="647700" cy="74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199857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10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256342</xdr:rowOff>
    </xdr:from>
    <xdr:to>
      <xdr:col>26</xdr:col>
      <xdr:colOff>50800</xdr:colOff>
      <xdr:row>35</xdr:row>
      <xdr:rowOff>289237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866692"/>
          <a:ext cx="698500" cy="32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324451</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9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256342</xdr:rowOff>
    </xdr:from>
    <xdr:to>
      <xdr:col>22</xdr:col>
      <xdr:colOff>114300</xdr:colOff>
      <xdr:row>37</xdr:row>
      <xdr:rowOff>13432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66692"/>
          <a:ext cx="698500" cy="27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41366</xdr:rowOff>
    </xdr:from>
    <xdr:to>
      <xdr:col>18</xdr:col>
      <xdr:colOff>177800</xdr:colOff>
      <xdr:row>37</xdr:row>
      <xdr:rowOff>13432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94616"/>
          <a:ext cx="698500" cy="143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299793</xdr:rowOff>
    </xdr:from>
    <xdr:to>
      <xdr:col>19</xdr:col>
      <xdr:colOff>38100</xdr:colOff>
      <xdr:row>36</xdr:row>
      <xdr:rowOff>58493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68670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7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231351</xdr:rowOff>
    </xdr:from>
    <xdr:to>
      <xdr:col>15</xdr:col>
      <xdr:colOff>101600</xdr:colOff>
      <xdr:row>35</xdr:row>
      <xdr:rowOff>332951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164280</xdr:rowOff>
    </xdr:from>
    <xdr:to>
      <xdr:col>29</xdr:col>
      <xdr:colOff>177800</xdr:colOff>
      <xdr:row>35</xdr:row>
      <xdr:rowOff>265880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74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9357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1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238437</xdr:rowOff>
    </xdr:from>
    <xdr:to>
      <xdr:col>26</xdr:col>
      <xdr:colOff>101600</xdr:colOff>
      <xdr:row>35</xdr:row>
      <xdr:rowOff>340037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48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324814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3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205542</xdr:rowOff>
    </xdr:from>
    <xdr:to>
      <xdr:col>22</xdr:col>
      <xdr:colOff>165100</xdr:colOff>
      <xdr:row>35</xdr:row>
      <xdr:rowOff>307142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15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317319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8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134082</xdr:rowOff>
    </xdr:from>
    <xdr:to>
      <xdr:col>19</xdr:col>
      <xdr:colOff>38100</xdr:colOff>
      <xdr:row>37</xdr:row>
      <xdr:rowOff>64232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8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49009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333466</xdr:rowOff>
    </xdr:from>
    <xdr:to>
      <xdr:col>15</xdr:col>
      <xdr:colOff>101600</xdr:colOff>
      <xdr:row>36</xdr:row>
      <xdr:rowOff>92166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4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76943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3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14,327
14,217
159.93
7,145,368
6,925,496
208,850
4,185,816
6,650,339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65967</xdr:rowOff>
    </xdr:from>
    <xdr:to>
      <xdr:col>24</xdr:col>
      <xdr:colOff>63500</xdr:colOff>
      <xdr:row>37</xdr:row>
      <xdr:rowOff>85589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409617"/>
          <a:ext cx="8382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83812</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70463</xdr:rowOff>
    </xdr:from>
    <xdr:to>
      <xdr:col>19</xdr:col>
      <xdr:colOff>177800</xdr:colOff>
      <xdr:row>37</xdr:row>
      <xdr:rowOff>85589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414113"/>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70463</xdr:rowOff>
    </xdr:from>
    <xdr:to>
      <xdr:col>15</xdr:col>
      <xdr:colOff>50800</xdr:colOff>
      <xdr:row>37</xdr:row>
      <xdr:rowOff>92246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414113"/>
          <a:ext cx="889000" cy="2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92246</xdr:rowOff>
    </xdr:from>
    <xdr:to>
      <xdr:col>10</xdr:col>
      <xdr:colOff>114300</xdr:colOff>
      <xdr:row>37</xdr:row>
      <xdr:rowOff>129146</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35896"/>
          <a:ext cx="889000" cy="3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160728</xdr:rowOff>
    </xdr:from>
    <xdr:to>
      <xdr:col>10</xdr:col>
      <xdr:colOff>165100</xdr:colOff>
      <xdr:row>37</xdr:row>
      <xdr:rowOff>90878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107405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1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1737</xdr:rowOff>
    </xdr:from>
    <xdr:to>
      <xdr:col>6</xdr:col>
      <xdr:colOff>38100</xdr:colOff>
      <xdr:row>37</xdr:row>
      <xdr:rowOff>103337</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4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119864</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12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15167</xdr:rowOff>
    </xdr:from>
    <xdr:to>
      <xdr:col>24</xdr:col>
      <xdr:colOff>114300</xdr:colOff>
      <xdr:row>37</xdr:row>
      <xdr:rowOff>116767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5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165044</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33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34789</xdr:rowOff>
    </xdr:from>
    <xdr:to>
      <xdr:col>20</xdr:col>
      <xdr:colOff>38100</xdr:colOff>
      <xdr:row>37</xdr:row>
      <xdr:rowOff>136389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37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127516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4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19663</xdr:rowOff>
    </xdr:from>
    <xdr:to>
      <xdr:col>15</xdr:col>
      <xdr:colOff>101600</xdr:colOff>
      <xdr:row>37</xdr:row>
      <xdr:rowOff>121263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36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112390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45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41446</xdr:rowOff>
    </xdr:from>
    <xdr:to>
      <xdr:col>10</xdr:col>
      <xdr:colOff>165100</xdr:colOff>
      <xdr:row>37</xdr:row>
      <xdr:rowOff>143046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3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134173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4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78346</xdr:rowOff>
    </xdr:from>
    <xdr:to>
      <xdr:col>6</xdr:col>
      <xdr:colOff>38100</xdr:colOff>
      <xdr:row>38</xdr:row>
      <xdr:rowOff>8496</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2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171073</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5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20645</xdr:rowOff>
    </xdr:from>
    <xdr:to>
      <xdr:col>24</xdr:col>
      <xdr:colOff>63500</xdr:colOff>
      <xdr:row>58</xdr:row>
      <xdr:rowOff>34292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964745"/>
          <a:ext cx="8382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139380</xdr:rowOff>
    </xdr:from>
    <xdr:to>
      <xdr:col>19</xdr:col>
      <xdr:colOff>177800</xdr:colOff>
      <xdr:row>58</xdr:row>
      <xdr:rowOff>20645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912030"/>
          <a:ext cx="889000" cy="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139380</xdr:rowOff>
    </xdr:from>
    <xdr:to>
      <xdr:col>15</xdr:col>
      <xdr:colOff>50800</xdr:colOff>
      <xdr:row>58</xdr:row>
      <xdr:rowOff>57564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12030"/>
          <a:ext cx="889000" cy="8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40724</xdr:rowOff>
    </xdr:from>
    <xdr:to>
      <xdr:col>10</xdr:col>
      <xdr:colOff>114300</xdr:colOff>
      <xdr:row>58</xdr:row>
      <xdr:rowOff>57564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84824"/>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89205</xdr:rowOff>
    </xdr:from>
    <xdr:to>
      <xdr:col>10</xdr:col>
      <xdr:colOff>165100</xdr:colOff>
      <xdr:row>55</xdr:row>
      <xdr:rowOff>19355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3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35882</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12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7938</xdr:rowOff>
    </xdr:from>
    <xdr:to>
      <xdr:col>6</xdr:col>
      <xdr:colOff>38100</xdr:colOff>
      <xdr:row>57</xdr:row>
      <xdr:rowOff>109538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126065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154942</xdr:rowOff>
    </xdr:from>
    <xdr:to>
      <xdr:col>24</xdr:col>
      <xdr:colOff>114300</xdr:colOff>
      <xdr:row>58</xdr:row>
      <xdr:rowOff>85092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133369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0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141295</xdr:rowOff>
    </xdr:from>
    <xdr:to>
      <xdr:col>20</xdr:col>
      <xdr:colOff>38100</xdr:colOff>
      <xdr:row>58</xdr:row>
      <xdr:rowOff>71445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62572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0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88580</xdr:rowOff>
    </xdr:from>
    <xdr:to>
      <xdr:col>15</xdr:col>
      <xdr:colOff>101600</xdr:colOff>
      <xdr:row>58</xdr:row>
      <xdr:rowOff>18730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6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9857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6764</xdr:rowOff>
    </xdr:from>
    <xdr:to>
      <xdr:col>10</xdr:col>
      <xdr:colOff>165100</xdr:colOff>
      <xdr:row>58</xdr:row>
      <xdr:rowOff>108364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5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99491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161374</xdr:rowOff>
    </xdr:from>
    <xdr:to>
      <xdr:col>6</xdr:col>
      <xdr:colOff>38100</xdr:colOff>
      <xdr:row>58</xdr:row>
      <xdr:rowOff>91524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82651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2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54482</xdr:rowOff>
    </xdr:from>
    <xdr:to>
      <xdr:col>24</xdr:col>
      <xdr:colOff>63500</xdr:colOff>
      <xdr:row>79</xdr:row>
      <xdr:rowOff>55052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3797300" y="13599032"/>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50873</xdr:rowOff>
    </xdr:from>
    <xdr:to>
      <xdr:col>19</xdr:col>
      <xdr:colOff>177800</xdr:colOff>
      <xdr:row>79</xdr:row>
      <xdr:rowOff>54482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595423"/>
          <a:ext cx="8890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39443</xdr:rowOff>
    </xdr:from>
    <xdr:to>
      <xdr:col>15</xdr:col>
      <xdr:colOff>50800</xdr:colOff>
      <xdr:row>79</xdr:row>
      <xdr:rowOff>50873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5839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29532</xdr:rowOff>
    </xdr:from>
    <xdr:to>
      <xdr:col>10</xdr:col>
      <xdr:colOff>114300</xdr:colOff>
      <xdr:row>79</xdr:row>
      <xdr:rowOff>39443</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574082"/>
          <a:ext cx="889000" cy="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123778</xdr:rowOff>
    </xdr:from>
    <xdr:to>
      <xdr:col>10</xdr:col>
      <xdr:colOff>165100</xdr:colOff>
      <xdr:row>79</xdr:row>
      <xdr:rowOff>53928</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49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70455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27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134227</xdr:rowOff>
    </xdr:from>
    <xdr:to>
      <xdr:col>6</xdr:col>
      <xdr:colOff>38100</xdr:colOff>
      <xdr:row>79</xdr:row>
      <xdr:rowOff>64377</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50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80904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28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4252</xdr:rowOff>
    </xdr:from>
    <xdr:to>
      <xdr:col>24</xdr:col>
      <xdr:colOff>114300</xdr:colOff>
      <xdr:row>79</xdr:row>
      <xdr:rowOff>105852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54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90629</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46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3682</xdr:rowOff>
    </xdr:from>
    <xdr:to>
      <xdr:col>20</xdr:col>
      <xdr:colOff>38100</xdr:colOff>
      <xdr:row>79</xdr:row>
      <xdr:rowOff>105282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54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96409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64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73</xdr:rowOff>
    </xdr:from>
    <xdr:to>
      <xdr:col>15</xdr:col>
      <xdr:colOff>101600</xdr:colOff>
      <xdr:row>79</xdr:row>
      <xdr:rowOff>101673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54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92800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63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160093</xdr:rowOff>
    </xdr:from>
    <xdr:to>
      <xdr:col>10</xdr:col>
      <xdr:colOff>165100</xdr:colOff>
      <xdr:row>79</xdr:row>
      <xdr:rowOff>90243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53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81370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62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150182</xdr:rowOff>
    </xdr:from>
    <xdr:to>
      <xdr:col>6</xdr:col>
      <xdr:colOff>38100</xdr:colOff>
      <xdr:row>79</xdr:row>
      <xdr:rowOff>80332</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52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71459</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61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164560</xdr:rowOff>
    </xdr:from>
    <xdr:to>
      <xdr:col>24</xdr:col>
      <xdr:colOff>63500</xdr:colOff>
      <xdr:row>96</xdr:row>
      <xdr:rowOff>59386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452310"/>
          <a:ext cx="838200" cy="6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82529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54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164560</xdr:rowOff>
    </xdr:from>
    <xdr:to>
      <xdr:col>19</xdr:col>
      <xdr:colOff>177800</xdr:colOff>
      <xdr:row>96</xdr:row>
      <xdr:rowOff>95504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452310"/>
          <a:ext cx="889000" cy="10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45133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95504</xdr:rowOff>
    </xdr:from>
    <xdr:to>
      <xdr:col>15</xdr:col>
      <xdr:colOff>50800</xdr:colOff>
      <xdr:row>96</xdr:row>
      <xdr:rowOff>122250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554704"/>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96854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122250</xdr:rowOff>
    </xdr:from>
    <xdr:to>
      <xdr:col>10</xdr:col>
      <xdr:colOff>114300</xdr:colOff>
      <xdr:row>97</xdr:row>
      <xdr:rowOff>38278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581450"/>
          <a:ext cx="889000" cy="8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141782</xdr:rowOff>
    </xdr:from>
    <xdr:to>
      <xdr:col>10</xdr:col>
      <xdr:colOff>165100</xdr:colOff>
      <xdr:row>98</xdr:row>
      <xdr:rowOff>71932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86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51505</xdr:rowOff>
    </xdr:from>
    <xdr:to>
      <xdr:col>6</xdr:col>
      <xdr:colOff>38100</xdr:colOff>
      <xdr:row>98</xdr:row>
      <xdr:rowOff>153105</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8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144232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94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8586</xdr:rowOff>
    </xdr:from>
    <xdr:to>
      <xdr:col>24</xdr:col>
      <xdr:colOff>114300</xdr:colOff>
      <xdr:row>96</xdr:row>
      <xdr:rowOff>110186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6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31463</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31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113760</xdr:rowOff>
    </xdr:from>
    <xdr:to>
      <xdr:col>20</xdr:col>
      <xdr:colOff>38100</xdr:colOff>
      <xdr:row>96</xdr:row>
      <xdr:rowOff>43910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4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60437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17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44704</xdr:rowOff>
    </xdr:from>
    <xdr:to>
      <xdr:col>15</xdr:col>
      <xdr:colOff>101600</xdr:colOff>
      <xdr:row>96</xdr:row>
      <xdr:rowOff>146304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5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162831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27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71450</xdr:rowOff>
    </xdr:from>
    <xdr:to>
      <xdr:col>10</xdr:col>
      <xdr:colOff>165100</xdr:colOff>
      <xdr:row>97</xdr:row>
      <xdr:rowOff>1600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5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18127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30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158928</xdr:rowOff>
    </xdr:from>
    <xdr:to>
      <xdr:col>6</xdr:col>
      <xdr:colOff>38100</xdr:colOff>
      <xdr:row>97</xdr:row>
      <xdr:rowOff>89078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6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105605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3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140217</xdr:rowOff>
    </xdr:from>
    <xdr:to>
      <xdr:col>55</xdr:col>
      <xdr:colOff>0</xdr:colOff>
      <xdr:row>37</xdr:row>
      <xdr:rowOff>8863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312417"/>
          <a:ext cx="838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140217</xdr:rowOff>
    </xdr:from>
    <xdr:to>
      <xdr:col>50</xdr:col>
      <xdr:colOff>114300</xdr:colOff>
      <xdr:row>36</xdr:row>
      <xdr:rowOff>150092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312417"/>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150092</xdr:rowOff>
    </xdr:from>
    <xdr:to>
      <xdr:col>45</xdr:col>
      <xdr:colOff>177800</xdr:colOff>
      <xdr:row>37</xdr:row>
      <xdr:rowOff>53655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22292"/>
          <a:ext cx="889000" cy="7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53655</xdr:rowOff>
    </xdr:from>
    <xdr:to>
      <xdr:col>41</xdr:col>
      <xdr:colOff>50800</xdr:colOff>
      <xdr:row>37</xdr:row>
      <xdr:rowOff>83766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97305"/>
          <a:ext cx="889000" cy="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86994</xdr:rowOff>
    </xdr:from>
    <xdr:to>
      <xdr:col>41</xdr:col>
      <xdr:colOff>101600</xdr:colOff>
      <xdr:row>37</xdr:row>
      <xdr:rowOff>17144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33671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73277</xdr:rowOff>
    </xdr:from>
    <xdr:to>
      <xdr:col>36</xdr:col>
      <xdr:colOff>165100</xdr:colOff>
      <xdr:row>37</xdr:row>
      <xdr:rowOff>3427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19954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129513</xdr:rowOff>
    </xdr:from>
    <xdr:to>
      <xdr:col>55</xdr:col>
      <xdr:colOff>50800</xdr:colOff>
      <xdr:row>37</xdr:row>
      <xdr:rowOff>59663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0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52550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89417</xdr:rowOff>
    </xdr:from>
    <xdr:to>
      <xdr:col>50</xdr:col>
      <xdr:colOff>165100</xdr:colOff>
      <xdr:row>37</xdr:row>
      <xdr:rowOff>19567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10694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3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99292</xdr:rowOff>
    </xdr:from>
    <xdr:to>
      <xdr:col>46</xdr:col>
      <xdr:colOff>38100</xdr:colOff>
      <xdr:row>37</xdr:row>
      <xdr:rowOff>29442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7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20569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6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2855</xdr:rowOff>
    </xdr:from>
    <xdr:to>
      <xdr:col>41</xdr:col>
      <xdr:colOff>101600</xdr:colOff>
      <xdr:row>37</xdr:row>
      <xdr:rowOff>104455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4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95582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3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32966</xdr:rowOff>
    </xdr:from>
    <xdr:to>
      <xdr:col>36</xdr:col>
      <xdr:colOff>165100</xdr:colOff>
      <xdr:row>37</xdr:row>
      <xdr:rowOff>134566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7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125693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6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106783</xdr:rowOff>
    </xdr:from>
    <xdr:to>
      <xdr:col>55</xdr:col>
      <xdr:colOff>0</xdr:colOff>
      <xdr:row>58</xdr:row>
      <xdr:rowOff>114402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10050883"/>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109411</xdr:rowOff>
    </xdr:from>
    <xdr:to>
      <xdr:col>50</xdr:col>
      <xdr:colOff>114300</xdr:colOff>
      <xdr:row>58</xdr:row>
      <xdr:rowOff>114402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10053511"/>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100787</xdr:rowOff>
    </xdr:from>
    <xdr:to>
      <xdr:col>45</xdr:col>
      <xdr:colOff>177800</xdr:colOff>
      <xdr:row>58</xdr:row>
      <xdr:rowOff>109411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10044887"/>
          <a:ext cx="889000" cy="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69714</xdr:rowOff>
    </xdr:from>
    <xdr:to>
      <xdr:col>41</xdr:col>
      <xdr:colOff>50800</xdr:colOff>
      <xdr:row>58</xdr:row>
      <xdr:rowOff>100787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10013814"/>
          <a:ext cx="889000" cy="3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48871</xdr:rowOff>
    </xdr:from>
    <xdr:to>
      <xdr:col>41</xdr:col>
      <xdr:colOff>101600</xdr:colOff>
      <xdr:row>58</xdr:row>
      <xdr:rowOff>150471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99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166998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76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51414</xdr:rowOff>
    </xdr:from>
    <xdr:to>
      <xdr:col>36</xdr:col>
      <xdr:colOff>165100</xdr:colOff>
      <xdr:row>58</xdr:row>
      <xdr:rowOff>153014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99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144141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100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55983</xdr:rowOff>
    </xdr:from>
    <xdr:to>
      <xdr:col>55</xdr:col>
      <xdr:colOff>50800</xdr:colOff>
      <xdr:row>58</xdr:row>
      <xdr:rowOff>157583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1000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29383</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97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63602</xdr:rowOff>
    </xdr:from>
    <xdr:to>
      <xdr:col>50</xdr:col>
      <xdr:colOff>165100</xdr:colOff>
      <xdr:row>58</xdr:row>
      <xdr:rowOff>165202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1000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156329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58611</xdr:rowOff>
    </xdr:from>
    <xdr:to>
      <xdr:col>46</xdr:col>
      <xdr:colOff>38100</xdr:colOff>
      <xdr:row>58</xdr:row>
      <xdr:rowOff>160211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1000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151338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0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49987</xdr:rowOff>
    </xdr:from>
    <xdr:to>
      <xdr:col>41</xdr:col>
      <xdr:colOff>101600</xdr:colOff>
      <xdr:row>58</xdr:row>
      <xdr:rowOff>151587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99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142714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08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18914</xdr:rowOff>
    </xdr:from>
    <xdr:to>
      <xdr:col>36</xdr:col>
      <xdr:colOff>165100</xdr:colOff>
      <xdr:row>58</xdr:row>
      <xdr:rowOff>120514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6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137041</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973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20203</xdr:rowOff>
    </xdr:from>
    <xdr:to>
      <xdr:col>55</xdr:col>
      <xdr:colOff>0</xdr:colOff>
      <xdr:row>79</xdr:row>
      <xdr:rowOff>32069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64753"/>
          <a:ext cx="838200" cy="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32069</xdr:rowOff>
    </xdr:from>
    <xdr:to>
      <xdr:col>50</xdr:col>
      <xdr:colOff>114300</xdr:colOff>
      <xdr:row>79</xdr:row>
      <xdr:rowOff>38514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76619"/>
          <a:ext cx="889000" cy="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31970</xdr:rowOff>
    </xdr:from>
    <xdr:to>
      <xdr:col>45</xdr:col>
      <xdr:colOff>177800</xdr:colOff>
      <xdr:row>79</xdr:row>
      <xdr:rowOff>38514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76520"/>
          <a:ext cx="889000" cy="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83181</xdr:rowOff>
    </xdr:from>
    <xdr:to>
      <xdr:col>41</xdr:col>
      <xdr:colOff>101600</xdr:colOff>
      <xdr:row>79</xdr:row>
      <xdr:rowOff>13331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29858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23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140853</xdr:rowOff>
    </xdr:from>
    <xdr:to>
      <xdr:col>55</xdr:col>
      <xdr:colOff>50800</xdr:colOff>
      <xdr:row>79</xdr:row>
      <xdr:rowOff>71003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99173</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152719</xdr:rowOff>
    </xdr:from>
    <xdr:to>
      <xdr:col>50</xdr:col>
      <xdr:colOff>165100</xdr:colOff>
      <xdr:row>79</xdr:row>
      <xdr:rowOff>82869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73996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1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159164</xdr:rowOff>
    </xdr:from>
    <xdr:to>
      <xdr:col>46</xdr:col>
      <xdr:colOff>38100</xdr:colOff>
      <xdr:row>79</xdr:row>
      <xdr:rowOff>89314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80441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2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152620</xdr:rowOff>
    </xdr:from>
    <xdr:to>
      <xdr:col>41</xdr:col>
      <xdr:colOff>101600</xdr:colOff>
      <xdr:row>79</xdr:row>
      <xdr:rowOff>82770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73897</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98597</xdr:rowOff>
    </xdr:from>
    <xdr:to>
      <xdr:col>55</xdr:col>
      <xdr:colOff>0</xdr:colOff>
      <xdr:row>98</xdr:row>
      <xdr:rowOff>98713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900697"/>
          <a:ext cx="838200"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82297</xdr:rowOff>
    </xdr:from>
    <xdr:to>
      <xdr:col>50</xdr:col>
      <xdr:colOff>114300</xdr:colOff>
      <xdr:row>98</xdr:row>
      <xdr:rowOff>98713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84397"/>
          <a:ext cx="889000" cy="1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141349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9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70914</xdr:rowOff>
    </xdr:from>
    <xdr:to>
      <xdr:col>45</xdr:col>
      <xdr:colOff>177800</xdr:colOff>
      <xdr:row>98</xdr:row>
      <xdr:rowOff>82297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73014"/>
          <a:ext cx="889000" cy="1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151956</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9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61937</xdr:rowOff>
    </xdr:from>
    <xdr:to>
      <xdr:col>41</xdr:col>
      <xdr:colOff>101600</xdr:colOff>
      <xdr:row>98</xdr:row>
      <xdr:rowOff>163537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154664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9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47797</xdr:rowOff>
    </xdr:from>
    <xdr:to>
      <xdr:col>55</xdr:col>
      <xdr:colOff>50800</xdr:colOff>
      <xdr:row>98</xdr:row>
      <xdr:rowOff>149397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8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22702</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82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47913</xdr:rowOff>
    </xdr:from>
    <xdr:to>
      <xdr:col>50</xdr:col>
      <xdr:colOff>165100</xdr:colOff>
      <xdr:row>98</xdr:row>
      <xdr:rowOff>149513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85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166040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2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31497</xdr:rowOff>
    </xdr:from>
    <xdr:to>
      <xdr:col>46</xdr:col>
      <xdr:colOff>38100</xdr:colOff>
      <xdr:row>98</xdr:row>
      <xdr:rowOff>133097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83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149624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60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20114</xdr:rowOff>
    </xdr:from>
    <xdr:to>
      <xdr:col>41</xdr:col>
      <xdr:colOff>101600</xdr:colOff>
      <xdr:row>98</xdr:row>
      <xdr:rowOff>121714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8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138241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81581</xdr:rowOff>
    </xdr:from>
    <xdr:to>
      <xdr:col>85</xdr:col>
      <xdr:colOff>127000</xdr:colOff>
      <xdr:row>39</xdr:row>
      <xdr:rowOff>85598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6768131"/>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46475</xdr:rowOff>
    </xdr:from>
    <xdr:to>
      <xdr:col>81</xdr:col>
      <xdr:colOff>50800</xdr:colOff>
      <xdr:row>39</xdr:row>
      <xdr:rowOff>85598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33025"/>
          <a:ext cx="889000" cy="3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46475</xdr:rowOff>
    </xdr:from>
    <xdr:to>
      <xdr:col>76</xdr:col>
      <xdr:colOff>114300</xdr:colOff>
      <xdr:row>39</xdr:row>
      <xdr:rowOff>63664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733025"/>
          <a:ext cx="889000" cy="1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63664</xdr:rowOff>
    </xdr:from>
    <xdr:to>
      <xdr:col>71</xdr:col>
      <xdr:colOff>177800</xdr:colOff>
      <xdr:row>39</xdr:row>
      <xdr:rowOff>71403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750214"/>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149327</xdr:rowOff>
    </xdr:from>
    <xdr:to>
      <xdr:col>72</xdr:col>
      <xdr:colOff>38100</xdr:colOff>
      <xdr:row>39</xdr:row>
      <xdr:rowOff>79477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96004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4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149468</xdr:rowOff>
    </xdr:from>
    <xdr:to>
      <xdr:col>67</xdr:col>
      <xdr:colOff>101600</xdr:colOff>
      <xdr:row>39</xdr:row>
      <xdr:rowOff>79618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66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96145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43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30781</xdr:rowOff>
    </xdr:from>
    <xdr:to>
      <xdr:col>85</xdr:col>
      <xdr:colOff>177800</xdr:colOff>
      <xdr:row>39</xdr:row>
      <xdr:rowOff>132381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71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145530</xdr:rowOff>
    </xdr:from>
    <xdr:ext cx="469744"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66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34798</xdr:rowOff>
    </xdr:from>
    <xdr:to>
      <xdr:col>81</xdr:col>
      <xdr:colOff>101600</xdr:colOff>
      <xdr:row>39</xdr:row>
      <xdr:rowOff>136398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72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127525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681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167125</xdr:rowOff>
    </xdr:from>
    <xdr:to>
      <xdr:col>76</xdr:col>
      <xdr:colOff>165100</xdr:colOff>
      <xdr:row>39</xdr:row>
      <xdr:rowOff>97275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88402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77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12864</xdr:rowOff>
    </xdr:from>
    <xdr:to>
      <xdr:col>72</xdr:col>
      <xdr:colOff>38100</xdr:colOff>
      <xdr:row>39</xdr:row>
      <xdr:rowOff>114464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105591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7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20603</xdr:rowOff>
    </xdr:from>
    <xdr:to>
      <xdr:col>67</xdr:col>
      <xdr:colOff>101600</xdr:colOff>
      <xdr:row>39</xdr:row>
      <xdr:rowOff>122203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70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113330</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7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129558</xdr:rowOff>
    </xdr:from>
    <xdr:to>
      <xdr:col>85</xdr:col>
      <xdr:colOff>127000</xdr:colOff>
      <xdr:row>76</xdr:row>
      <xdr:rowOff>150535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159758"/>
          <a:ext cx="838200" cy="2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150535</xdr:rowOff>
    </xdr:from>
    <xdr:to>
      <xdr:col>81</xdr:col>
      <xdr:colOff>50800</xdr:colOff>
      <xdr:row>77</xdr:row>
      <xdr:rowOff>60086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180735"/>
          <a:ext cx="889000" cy="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60086</xdr:rowOff>
    </xdr:from>
    <xdr:to>
      <xdr:col>76</xdr:col>
      <xdr:colOff>114300</xdr:colOff>
      <xdr:row>77</xdr:row>
      <xdr:rowOff>162575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261736"/>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162575</xdr:rowOff>
    </xdr:from>
    <xdr:to>
      <xdr:col>71</xdr:col>
      <xdr:colOff>177800</xdr:colOff>
      <xdr:row>78</xdr:row>
      <xdr:rowOff>1854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364225"/>
          <a:ext cx="889000" cy="1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135268</xdr:rowOff>
    </xdr:from>
    <xdr:to>
      <xdr:col>72</xdr:col>
      <xdr:colOff>38100</xdr:colOff>
      <xdr:row>77</xdr:row>
      <xdr:rowOff>65418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81945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9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122154</xdr:rowOff>
    </xdr:from>
    <xdr:to>
      <xdr:col>67</xdr:col>
      <xdr:colOff>101600</xdr:colOff>
      <xdr:row>77</xdr:row>
      <xdr:rowOff>52304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5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68831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78758</xdr:rowOff>
    </xdr:from>
    <xdr:to>
      <xdr:col>85</xdr:col>
      <xdr:colOff>177800</xdr:colOff>
      <xdr:row>77</xdr:row>
      <xdr:rowOff>8908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10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57185</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08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99735</xdr:rowOff>
    </xdr:from>
    <xdr:to>
      <xdr:col>81</xdr:col>
      <xdr:colOff>101600</xdr:colOff>
      <xdr:row>77</xdr:row>
      <xdr:rowOff>29885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1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21012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22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9286</xdr:rowOff>
    </xdr:from>
    <xdr:to>
      <xdr:col>76</xdr:col>
      <xdr:colOff>165100</xdr:colOff>
      <xdr:row>77</xdr:row>
      <xdr:rowOff>110886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21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102013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30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111775</xdr:rowOff>
    </xdr:from>
    <xdr:to>
      <xdr:col>72</xdr:col>
      <xdr:colOff>38100</xdr:colOff>
      <xdr:row>78</xdr:row>
      <xdr:rowOff>41925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3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33052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40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122504</xdr:rowOff>
    </xdr:from>
    <xdr:to>
      <xdr:col>67</xdr:col>
      <xdr:colOff>101600</xdr:colOff>
      <xdr:row>78</xdr:row>
      <xdr:rowOff>52654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3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43781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4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151447</xdr:rowOff>
    </xdr:from>
    <xdr:to>
      <xdr:col>85</xdr:col>
      <xdr:colOff>127000</xdr:colOff>
      <xdr:row>99</xdr:row>
      <xdr:rowOff>30811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953547"/>
          <a:ext cx="838200" cy="5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95835</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72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146596</xdr:rowOff>
    </xdr:from>
    <xdr:to>
      <xdr:col>81</xdr:col>
      <xdr:colOff>50800</xdr:colOff>
      <xdr:row>99</xdr:row>
      <xdr:rowOff>30811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948696"/>
          <a:ext cx="889000" cy="5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130590</xdr:rowOff>
    </xdr:from>
    <xdr:to>
      <xdr:col>76</xdr:col>
      <xdr:colOff>114300</xdr:colOff>
      <xdr:row>98</xdr:row>
      <xdr:rowOff>146596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932690"/>
          <a:ext cx="889000" cy="1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89599</xdr:rowOff>
    </xdr:from>
    <xdr:to>
      <xdr:col>71</xdr:col>
      <xdr:colOff>177800</xdr:colOff>
      <xdr:row>98</xdr:row>
      <xdr:rowOff>130590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891699"/>
          <a:ext cx="889000" cy="4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87520</xdr:rowOff>
    </xdr:from>
    <xdr:to>
      <xdr:col>72</xdr:col>
      <xdr:colOff>38100</xdr:colOff>
      <xdr:row>99</xdr:row>
      <xdr:rowOff>17670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88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8797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98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77200</xdr:rowOff>
    </xdr:from>
    <xdr:to>
      <xdr:col>67</xdr:col>
      <xdr:colOff>101600</xdr:colOff>
      <xdr:row>99</xdr:row>
      <xdr:rowOff>7350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87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169927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97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100647</xdr:rowOff>
    </xdr:from>
    <xdr:to>
      <xdr:col>85</xdr:col>
      <xdr:colOff>177800</xdr:colOff>
      <xdr:row>99</xdr:row>
      <xdr:rowOff>30797</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90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51387</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85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151461</xdr:rowOff>
    </xdr:from>
    <xdr:to>
      <xdr:col>81</xdr:col>
      <xdr:colOff>101600</xdr:colOff>
      <xdr:row>99</xdr:row>
      <xdr:rowOff>81611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5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72738</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704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95796</xdr:rowOff>
    </xdr:from>
    <xdr:to>
      <xdr:col>76</xdr:col>
      <xdr:colOff>165100</xdr:colOff>
      <xdr:row>99</xdr:row>
      <xdr:rowOff>25946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17073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99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79790</xdr:rowOff>
    </xdr:from>
    <xdr:to>
      <xdr:col>72</xdr:col>
      <xdr:colOff>38100</xdr:colOff>
      <xdr:row>99</xdr:row>
      <xdr:rowOff>9940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88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26467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65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38799</xdr:rowOff>
    </xdr:from>
    <xdr:to>
      <xdr:col>67</xdr:col>
      <xdr:colOff>101600</xdr:colOff>
      <xdr:row>98</xdr:row>
      <xdr:rowOff>140399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156926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61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138176</xdr:rowOff>
    </xdr:from>
    <xdr:to>
      <xdr:col>116</xdr:col>
      <xdr:colOff>63500</xdr:colOff>
      <xdr:row>39</xdr:row>
      <xdr:rowOff>92129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653276"/>
          <a:ext cx="838200" cy="12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36286</xdr:rowOff>
    </xdr:from>
    <xdr:to>
      <xdr:col>111</xdr:col>
      <xdr:colOff>177800</xdr:colOff>
      <xdr:row>39</xdr:row>
      <xdr:rowOff>92129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379936"/>
          <a:ext cx="889000" cy="39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36286</xdr:rowOff>
    </xdr:from>
    <xdr:to>
      <xdr:col>107</xdr:col>
      <xdr:colOff>50800</xdr:colOff>
      <xdr:row>37</xdr:row>
      <xdr:rowOff>40640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37993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84200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59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40640</xdr:rowOff>
    </xdr:from>
    <xdr:to>
      <xdr:col>102</xdr:col>
      <xdr:colOff>114300</xdr:colOff>
      <xdr:row>37</xdr:row>
      <xdr:rowOff>42817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38429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51453</xdr:rowOff>
    </xdr:from>
    <xdr:to>
      <xdr:col>102</xdr:col>
      <xdr:colOff>165100</xdr:colOff>
      <xdr:row>38</xdr:row>
      <xdr:rowOff>153053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6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144180</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65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60379</xdr:rowOff>
    </xdr:from>
    <xdr:to>
      <xdr:col>98</xdr:col>
      <xdr:colOff>38100</xdr:colOff>
      <xdr:row>38</xdr:row>
      <xdr:rowOff>161979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7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153106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66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87376</xdr:rowOff>
    </xdr:from>
    <xdr:to>
      <xdr:col>116</xdr:col>
      <xdr:colOff>114300</xdr:colOff>
      <xdr:row>39</xdr:row>
      <xdr:rowOff>17526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65803</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41329</xdr:rowOff>
    </xdr:from>
    <xdr:to>
      <xdr:col>112</xdr:col>
      <xdr:colOff>38100</xdr:colOff>
      <xdr:row>39</xdr:row>
      <xdr:rowOff>142929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2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134056</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66333" y="68206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156936</xdr:rowOff>
    </xdr:from>
    <xdr:to>
      <xdr:col>107</xdr:col>
      <xdr:colOff>101600</xdr:colOff>
      <xdr:row>37</xdr:row>
      <xdr:rowOff>87086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32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103613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161290</xdr:rowOff>
    </xdr:from>
    <xdr:to>
      <xdr:col>102</xdr:col>
      <xdr:colOff>165100</xdr:colOff>
      <xdr:row>37</xdr:row>
      <xdr:rowOff>91440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107967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10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163467</xdr:rowOff>
    </xdr:from>
    <xdr:to>
      <xdr:col>98</xdr:col>
      <xdr:colOff>38100</xdr:colOff>
      <xdr:row>37</xdr:row>
      <xdr:rowOff>93617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3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110144</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11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91831</xdr:rowOff>
    </xdr:from>
    <xdr:to>
      <xdr:col>116</xdr:col>
      <xdr:colOff>63500</xdr:colOff>
      <xdr:row>58</xdr:row>
      <xdr:rowOff>92266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035931"/>
          <a:ext cx="8382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92266</xdr:rowOff>
    </xdr:from>
    <xdr:to>
      <xdr:col>111</xdr:col>
      <xdr:colOff>177800</xdr:colOff>
      <xdr:row>58</xdr:row>
      <xdr:rowOff>92928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036366"/>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78001</xdr:rowOff>
    </xdr:from>
    <xdr:to>
      <xdr:col>107</xdr:col>
      <xdr:colOff>50800</xdr:colOff>
      <xdr:row>58</xdr:row>
      <xdr:rowOff>92928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022101"/>
          <a:ext cx="889000" cy="1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78001</xdr:rowOff>
    </xdr:from>
    <xdr:to>
      <xdr:col>102</xdr:col>
      <xdr:colOff>114300</xdr:colOff>
      <xdr:row>58</xdr:row>
      <xdr:rowOff>78344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10022101"/>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141753</xdr:rowOff>
    </xdr:from>
    <xdr:to>
      <xdr:col>102</xdr:col>
      <xdr:colOff>165100</xdr:colOff>
      <xdr:row>58</xdr:row>
      <xdr:rowOff>71903</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91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88430</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6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133889</xdr:rowOff>
    </xdr:from>
    <xdr:to>
      <xdr:col>98</xdr:col>
      <xdr:colOff>38100</xdr:colOff>
      <xdr:row>58</xdr:row>
      <xdr:rowOff>64039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90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80566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6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41031</xdr:rowOff>
    </xdr:from>
    <xdr:to>
      <xdr:col>116</xdr:col>
      <xdr:colOff>114300</xdr:colOff>
      <xdr:row>58</xdr:row>
      <xdr:rowOff>142631</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98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127408</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0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41466</xdr:rowOff>
    </xdr:from>
    <xdr:to>
      <xdr:col>112</xdr:col>
      <xdr:colOff>38100</xdr:colOff>
      <xdr:row>58</xdr:row>
      <xdr:rowOff>143066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134193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1007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42128</xdr:rowOff>
    </xdr:from>
    <xdr:to>
      <xdr:col>107</xdr:col>
      <xdr:colOff>101600</xdr:colOff>
      <xdr:row>58</xdr:row>
      <xdr:rowOff>143728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9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134855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07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27201</xdr:rowOff>
    </xdr:from>
    <xdr:to>
      <xdr:col>102</xdr:col>
      <xdr:colOff>165100</xdr:colOff>
      <xdr:row>58</xdr:row>
      <xdr:rowOff>128801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9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119928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6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27544</xdr:rowOff>
    </xdr:from>
    <xdr:to>
      <xdr:col>98</xdr:col>
      <xdr:colOff>38100</xdr:colOff>
      <xdr:row>58</xdr:row>
      <xdr:rowOff>129144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97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120271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06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88609</xdr:rowOff>
    </xdr:from>
    <xdr:to>
      <xdr:col>116</xdr:col>
      <xdr:colOff>63500</xdr:colOff>
      <xdr:row>77</xdr:row>
      <xdr:rowOff>125044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290259"/>
          <a:ext cx="838200" cy="3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88609</xdr:rowOff>
    </xdr:from>
    <xdr:to>
      <xdr:col>111</xdr:col>
      <xdr:colOff>177800</xdr:colOff>
      <xdr:row>77</xdr:row>
      <xdr:rowOff>101842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90259"/>
          <a:ext cx="889000" cy="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101842</xdr:rowOff>
    </xdr:from>
    <xdr:to>
      <xdr:col>107</xdr:col>
      <xdr:colOff>50800</xdr:colOff>
      <xdr:row>77</xdr:row>
      <xdr:rowOff>133186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03492"/>
          <a:ext cx="889000" cy="3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133186</xdr:rowOff>
    </xdr:from>
    <xdr:to>
      <xdr:col>102</xdr:col>
      <xdr:colOff>114300</xdr:colOff>
      <xdr:row>77</xdr:row>
      <xdr:rowOff>145808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334836"/>
          <a:ext cx="889000" cy="1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168923</xdr:rowOff>
    </xdr:from>
    <xdr:to>
      <xdr:col>102</xdr:col>
      <xdr:colOff>165100</xdr:colOff>
      <xdr:row>77</xdr:row>
      <xdr:rowOff>99073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115600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9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19355</xdr:rowOff>
    </xdr:from>
    <xdr:to>
      <xdr:col>98</xdr:col>
      <xdr:colOff>38100</xdr:colOff>
      <xdr:row>77</xdr:row>
      <xdr:rowOff>120955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137482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9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74244</xdr:rowOff>
    </xdr:from>
    <xdr:to>
      <xdr:col>116</xdr:col>
      <xdr:colOff>114300</xdr:colOff>
      <xdr:row>78</xdr:row>
      <xdr:rowOff>4394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7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52671</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5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37809</xdr:rowOff>
    </xdr:from>
    <xdr:to>
      <xdr:col>112</xdr:col>
      <xdr:colOff>38100</xdr:colOff>
      <xdr:row>77</xdr:row>
      <xdr:rowOff>139409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130536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33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51042</xdr:rowOff>
    </xdr:from>
    <xdr:to>
      <xdr:col>107</xdr:col>
      <xdr:colOff>101600</xdr:colOff>
      <xdr:row>77</xdr:row>
      <xdr:rowOff>152642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143769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34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82386</xdr:rowOff>
    </xdr:from>
    <xdr:to>
      <xdr:col>102</xdr:col>
      <xdr:colOff>165100</xdr:colOff>
      <xdr:row>78</xdr:row>
      <xdr:rowOff>12536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3663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37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95008</xdr:rowOff>
    </xdr:from>
    <xdr:to>
      <xdr:col>98</xdr:col>
      <xdr:colOff>38100</xdr:colOff>
      <xdr:row>78</xdr:row>
      <xdr:rowOff>25158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9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16285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3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483,388</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年度は、普通建設事業費において、地方創生拠点整備事業や幼稚園大規模改修事業を実施したため、対前年度比</a:t>
          </a:r>
          <a:r>
            <a:rPr kumimoji="1" lang="en-US" altLang="ja-JP" sz="1300">
              <a:latin typeface="ＭＳ Ｐゴシック" panose="020B0600070205080204" pitchFamily="50" charset="-128"/>
              <a:ea typeface="ＭＳ Ｐゴシック" panose="020B0600070205080204" pitchFamily="50" charset="-128"/>
            </a:rPr>
            <a:t>16,665</a:t>
          </a:r>
          <a:r>
            <a:rPr kumimoji="1" lang="ja-JP" altLang="en-US" sz="1300">
              <a:latin typeface="ＭＳ Ｐゴシック" panose="020B0600070205080204" pitchFamily="50" charset="-128"/>
              <a:ea typeface="ＭＳ Ｐゴシック" panose="020B0600070205080204" pitchFamily="50" charset="-128"/>
            </a:rPr>
            <a:t>円の増となった。また、積立金については、公共施設の老朽化により今後増えるであろう整備・補修事業に備えるため、公共施設整備・補修基金への積立てを行ったことにより対前年度比</a:t>
          </a:r>
          <a:r>
            <a:rPr kumimoji="1" lang="en-US" altLang="ja-JP" sz="1300">
              <a:latin typeface="ＭＳ Ｐゴシック" panose="020B0600070205080204" pitchFamily="50" charset="-128"/>
              <a:ea typeface="ＭＳ Ｐゴシック" panose="020B0600070205080204" pitchFamily="50" charset="-128"/>
            </a:rPr>
            <a:t>13,337</a:t>
          </a:r>
          <a:r>
            <a:rPr kumimoji="1" lang="ja-JP" altLang="en-US" sz="1300">
              <a:latin typeface="ＭＳ Ｐゴシック" panose="020B0600070205080204" pitchFamily="50" charset="-128"/>
              <a:ea typeface="ＭＳ Ｐゴシック" panose="020B0600070205080204" pitchFamily="50" charset="-128"/>
            </a:rPr>
            <a:t>円の増となった。扶助費においては、平成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年度は住民一人当たり対前年度比</a:t>
          </a:r>
          <a:r>
            <a:rPr kumimoji="1" lang="en-US" altLang="ja-JP" sz="1300">
              <a:latin typeface="ＭＳ Ｐゴシック" panose="020B0600070205080204" pitchFamily="50" charset="-128"/>
              <a:ea typeface="ＭＳ Ｐゴシック" panose="020B0600070205080204" pitchFamily="50" charset="-128"/>
            </a:rPr>
            <a:t>3,479</a:t>
          </a:r>
          <a:r>
            <a:rPr kumimoji="1" lang="ja-JP" altLang="en-US" sz="1300">
              <a:latin typeface="ＭＳ Ｐゴシック" panose="020B0600070205080204" pitchFamily="50" charset="-128"/>
              <a:ea typeface="ＭＳ Ｐゴシック" panose="020B0600070205080204" pitchFamily="50" charset="-128"/>
            </a:rPr>
            <a:t>円の減となったものの、類似団体と比較して依然としてコストが高い状況であり、主な要因は社会福祉費に係る扶助費の増加である。今後も、制度の改正や高齢化が進むことにより、さらに増加することが予想されるため、各種手当等の内容の精査を行い、適正化に努めていく。また、類似団体平均を下回っているものの、公債費も増加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年度は住民一人当たり</a:t>
          </a:r>
          <a:r>
            <a:rPr kumimoji="1" lang="en-US" altLang="ja-JP" sz="1300">
              <a:latin typeface="ＭＳ Ｐゴシック" panose="020B0600070205080204" pitchFamily="50" charset="-128"/>
              <a:ea typeface="ＭＳ Ｐゴシック" panose="020B0600070205080204" pitchFamily="50" charset="-128"/>
            </a:rPr>
            <a:t>56,331</a:t>
          </a:r>
          <a:r>
            <a:rPr kumimoji="1" lang="ja-JP" altLang="en-US" sz="1300">
              <a:latin typeface="ＭＳ Ｐゴシック" panose="020B0600070205080204" pitchFamily="50" charset="-128"/>
              <a:ea typeface="ＭＳ Ｐゴシック" panose="020B0600070205080204" pitchFamily="50" charset="-128"/>
            </a:rPr>
            <a:t>円となった。増加の主な要因は平成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年度以降、東日本大震災で被災した施設の復旧事業や、防災・減災事業等の地方債借入の元利償還が増えていることであり、平成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年度まで増加傾向にあることを見込んでいる。今後も、計画的な償還に加え、充当可能基金の活用も検討し、適正管理に努めていく。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14,327
14,217
159.93
7,145,368
6,925,496
208,850
4,185,816
6,650,339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86959</xdr:rowOff>
    </xdr:from>
    <xdr:to>
      <xdr:col>24</xdr:col>
      <xdr:colOff>63500</xdr:colOff>
      <xdr:row>37</xdr:row>
      <xdr:rowOff>140517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30609"/>
          <a:ext cx="8382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160110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0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32258</xdr:rowOff>
    </xdr:from>
    <xdr:to>
      <xdr:col>19</xdr:col>
      <xdr:colOff>177800</xdr:colOff>
      <xdr:row>37</xdr:row>
      <xdr:rowOff>86959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75908"/>
          <a:ext cx="889000" cy="5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80644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32258</xdr:rowOff>
    </xdr:from>
    <xdr:to>
      <xdr:col>15</xdr:col>
      <xdr:colOff>50800</xdr:colOff>
      <xdr:row>37</xdr:row>
      <xdr:rowOff>104104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7590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5206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104104</xdr:rowOff>
    </xdr:from>
    <xdr:to>
      <xdr:col>10</xdr:col>
      <xdr:colOff>114300</xdr:colOff>
      <xdr:row>37</xdr:row>
      <xdr:rowOff>105737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4775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45629</xdr:rowOff>
    </xdr:from>
    <xdr:to>
      <xdr:col>10</xdr:col>
      <xdr:colOff>165100</xdr:colOff>
      <xdr:row>37</xdr:row>
      <xdr:rowOff>147229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163756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75184</xdr:rowOff>
    </xdr:from>
    <xdr:to>
      <xdr:col>6</xdr:col>
      <xdr:colOff>38100</xdr:colOff>
      <xdr:row>38</xdr:row>
      <xdr:rowOff>5335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167911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89717</xdr:rowOff>
    </xdr:from>
    <xdr:to>
      <xdr:col>24</xdr:col>
      <xdr:colOff>114300</xdr:colOff>
      <xdr:row>38</xdr:row>
      <xdr:rowOff>19867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3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68144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1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36159</xdr:rowOff>
    </xdr:from>
    <xdr:to>
      <xdr:col>20</xdr:col>
      <xdr:colOff>38100</xdr:colOff>
      <xdr:row>37</xdr:row>
      <xdr:rowOff>137759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7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128886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7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152908</xdr:rowOff>
    </xdr:from>
    <xdr:to>
      <xdr:col>15</xdr:col>
      <xdr:colOff>101600</xdr:colOff>
      <xdr:row>37</xdr:row>
      <xdr:rowOff>83058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74185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1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53304</xdr:rowOff>
    </xdr:from>
    <xdr:to>
      <xdr:col>10</xdr:col>
      <xdr:colOff>165100</xdr:colOff>
      <xdr:row>37</xdr:row>
      <xdr:rowOff>154904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9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146031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8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54937</xdr:rowOff>
    </xdr:from>
    <xdr:to>
      <xdr:col>6</xdr:col>
      <xdr:colOff>38100</xdr:colOff>
      <xdr:row>37</xdr:row>
      <xdr:rowOff>156537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9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1614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7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22771</xdr:rowOff>
    </xdr:from>
    <xdr:to>
      <xdr:col>24</xdr:col>
      <xdr:colOff>63500</xdr:colOff>
      <xdr:row>58</xdr:row>
      <xdr:rowOff>72427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66871"/>
          <a:ext cx="838200" cy="4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100928</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0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27236</xdr:rowOff>
    </xdr:from>
    <xdr:to>
      <xdr:col>19</xdr:col>
      <xdr:colOff>177800</xdr:colOff>
      <xdr:row>58</xdr:row>
      <xdr:rowOff>72427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9971336"/>
          <a:ext cx="889000" cy="4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27236</xdr:rowOff>
    </xdr:from>
    <xdr:to>
      <xdr:col>15</xdr:col>
      <xdr:colOff>50800</xdr:colOff>
      <xdr:row>58</xdr:row>
      <xdr:rowOff>30710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971336"/>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162086</xdr:rowOff>
    </xdr:from>
    <xdr:to>
      <xdr:col>10</xdr:col>
      <xdr:colOff>114300</xdr:colOff>
      <xdr:row>58</xdr:row>
      <xdr:rowOff>30710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934736"/>
          <a:ext cx="889000" cy="4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137987</xdr:rowOff>
    </xdr:from>
    <xdr:to>
      <xdr:col>10</xdr:col>
      <xdr:colOff>165100</xdr:colOff>
      <xdr:row>58</xdr:row>
      <xdr:rowOff>68137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1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84664</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68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132628</xdr:rowOff>
    </xdr:from>
    <xdr:to>
      <xdr:col>6</xdr:col>
      <xdr:colOff>38100</xdr:colOff>
      <xdr:row>58</xdr:row>
      <xdr:rowOff>62778</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0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53905</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99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143421</xdr:rowOff>
    </xdr:from>
    <xdr:to>
      <xdr:col>24</xdr:col>
      <xdr:colOff>114300</xdr:colOff>
      <xdr:row>58</xdr:row>
      <xdr:rowOff>73571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58348</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21627</xdr:rowOff>
    </xdr:from>
    <xdr:to>
      <xdr:col>20</xdr:col>
      <xdr:colOff>38100</xdr:colOff>
      <xdr:row>58</xdr:row>
      <xdr:rowOff>123227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6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114354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5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147886</xdr:rowOff>
    </xdr:from>
    <xdr:to>
      <xdr:col>15</xdr:col>
      <xdr:colOff>101600</xdr:colOff>
      <xdr:row>58</xdr:row>
      <xdr:rowOff>78036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69163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151360</xdr:rowOff>
    </xdr:from>
    <xdr:to>
      <xdr:col>10</xdr:col>
      <xdr:colOff>165100</xdr:colOff>
      <xdr:row>58</xdr:row>
      <xdr:rowOff>81510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2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72637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111286</xdr:rowOff>
    </xdr:from>
    <xdr:to>
      <xdr:col>6</xdr:col>
      <xdr:colOff>38100</xdr:colOff>
      <xdr:row>58</xdr:row>
      <xdr:rowOff>41436</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88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57963</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65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107285</xdr:rowOff>
    </xdr:from>
    <xdr:to>
      <xdr:col>24</xdr:col>
      <xdr:colOff>63500</xdr:colOff>
      <xdr:row>77</xdr:row>
      <xdr:rowOff>167691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08935"/>
          <a:ext cx="838200" cy="6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154527</xdr:rowOff>
    </xdr:from>
    <xdr:to>
      <xdr:col>19</xdr:col>
      <xdr:colOff>177800</xdr:colOff>
      <xdr:row>77</xdr:row>
      <xdr:rowOff>167691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356177"/>
          <a:ext cx="889000" cy="1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154527</xdr:rowOff>
    </xdr:from>
    <xdr:to>
      <xdr:col>15</xdr:col>
      <xdr:colOff>50800</xdr:colOff>
      <xdr:row>77</xdr:row>
      <xdr:rowOff>169422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56177"/>
          <a:ext cx="889000" cy="1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169422</xdr:rowOff>
    </xdr:from>
    <xdr:to>
      <xdr:col>10</xdr:col>
      <xdr:colOff>114300</xdr:colOff>
      <xdr:row>78</xdr:row>
      <xdr:rowOff>19461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71072"/>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103508</xdr:rowOff>
    </xdr:from>
    <xdr:to>
      <xdr:col>10</xdr:col>
      <xdr:colOff>165100</xdr:colOff>
      <xdr:row>76</xdr:row>
      <xdr:rowOff>33657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62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50185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3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57238</xdr:rowOff>
    </xdr:from>
    <xdr:to>
      <xdr:col>6</xdr:col>
      <xdr:colOff>38100</xdr:colOff>
      <xdr:row>77</xdr:row>
      <xdr:rowOff>158838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3915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3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56485</xdr:rowOff>
    </xdr:from>
    <xdr:to>
      <xdr:col>24</xdr:col>
      <xdr:colOff>114300</xdr:colOff>
      <xdr:row>77</xdr:row>
      <xdr:rowOff>158085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5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34912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3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116891</xdr:rowOff>
    </xdr:from>
    <xdr:to>
      <xdr:col>20</xdr:col>
      <xdr:colOff>38100</xdr:colOff>
      <xdr:row>78</xdr:row>
      <xdr:rowOff>47041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1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38168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103727</xdr:rowOff>
    </xdr:from>
    <xdr:to>
      <xdr:col>15</xdr:col>
      <xdr:colOff>101600</xdr:colOff>
      <xdr:row>78</xdr:row>
      <xdr:rowOff>33877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0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25004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9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118622</xdr:rowOff>
    </xdr:from>
    <xdr:to>
      <xdr:col>10</xdr:col>
      <xdr:colOff>165100</xdr:colOff>
      <xdr:row>78</xdr:row>
      <xdr:rowOff>48772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2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39899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1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140111</xdr:rowOff>
    </xdr:from>
    <xdr:to>
      <xdr:col>6</xdr:col>
      <xdr:colOff>38100</xdr:colOff>
      <xdr:row>78</xdr:row>
      <xdr:rowOff>70261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4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61388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3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65297</xdr:rowOff>
    </xdr:from>
    <xdr:to>
      <xdr:col>24</xdr:col>
      <xdr:colOff>63500</xdr:colOff>
      <xdr:row>96</xdr:row>
      <xdr:rowOff>170866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524497"/>
          <a:ext cx="8382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35012</xdr:rowOff>
    </xdr:from>
    <xdr:to>
      <xdr:col>19</xdr:col>
      <xdr:colOff>177800</xdr:colOff>
      <xdr:row>96</xdr:row>
      <xdr:rowOff>65297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494212"/>
          <a:ext cx="889000" cy="3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137366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35012</xdr:rowOff>
    </xdr:from>
    <xdr:to>
      <xdr:col>15</xdr:col>
      <xdr:colOff>50800</xdr:colOff>
      <xdr:row>97</xdr:row>
      <xdr:rowOff>77042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494212"/>
          <a:ext cx="889000" cy="21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158244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77042</xdr:rowOff>
    </xdr:from>
    <xdr:to>
      <xdr:col>10</xdr:col>
      <xdr:colOff>114300</xdr:colOff>
      <xdr:row>97</xdr:row>
      <xdr:rowOff>86480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07692"/>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70579</xdr:rowOff>
    </xdr:from>
    <xdr:to>
      <xdr:col>10</xdr:col>
      <xdr:colOff>165100</xdr:colOff>
      <xdr:row>97</xdr:row>
      <xdr:rowOff>729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17256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72963</xdr:rowOff>
    </xdr:from>
    <xdr:to>
      <xdr:col>6</xdr:col>
      <xdr:colOff>38100</xdr:colOff>
      <xdr:row>97</xdr:row>
      <xdr:rowOff>3113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3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19640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0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120066</xdr:rowOff>
    </xdr:from>
    <xdr:to>
      <xdr:col>24</xdr:col>
      <xdr:colOff>114300</xdr:colOff>
      <xdr:row>97</xdr:row>
      <xdr:rowOff>50216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98493</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5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14497</xdr:rowOff>
    </xdr:from>
    <xdr:to>
      <xdr:col>20</xdr:col>
      <xdr:colOff>38100</xdr:colOff>
      <xdr:row>96</xdr:row>
      <xdr:rowOff>116097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7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132624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24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155662</xdr:rowOff>
    </xdr:from>
    <xdr:to>
      <xdr:col>15</xdr:col>
      <xdr:colOff>101600</xdr:colOff>
      <xdr:row>96</xdr:row>
      <xdr:rowOff>85812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4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102339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21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26242</xdr:rowOff>
    </xdr:from>
    <xdr:to>
      <xdr:col>10</xdr:col>
      <xdr:colOff>165100</xdr:colOff>
      <xdr:row>97</xdr:row>
      <xdr:rowOff>127842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118969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4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35680</xdr:rowOff>
    </xdr:from>
    <xdr:to>
      <xdr:col>6</xdr:col>
      <xdr:colOff>38100</xdr:colOff>
      <xdr:row>97</xdr:row>
      <xdr:rowOff>137280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6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128407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5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69215</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727065"/>
          <a:ext cx="1270" cy="10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15892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5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69215</xdr:rowOff>
    </xdr:from>
    <xdr:to>
      <xdr:col>55</xdr:col>
      <xdr:colOff>88900</xdr:colOff>
      <xdr:row>33</xdr:row>
      <xdr:rowOff>69215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72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151130</xdr:rowOff>
    </xdr:from>
    <xdr:to>
      <xdr:col>55</xdr:col>
      <xdr:colOff>0</xdr:colOff>
      <xdr:row>37</xdr:row>
      <xdr:rowOff>152654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49478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107332</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509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128905</xdr:rowOff>
    </xdr:from>
    <xdr:to>
      <xdr:col>55</xdr:col>
      <xdr:colOff>50800</xdr:colOff>
      <xdr:row>38</xdr:row>
      <xdr:rowOff>59055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54356</xdr:rowOff>
    </xdr:from>
    <xdr:to>
      <xdr:col>50</xdr:col>
      <xdr:colOff>114300</xdr:colOff>
      <xdr:row>37</xdr:row>
      <xdr:rowOff>151130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055106"/>
          <a:ext cx="889000" cy="43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31369</xdr:rowOff>
    </xdr:from>
    <xdr:to>
      <xdr:col>50</xdr:col>
      <xdr:colOff>165100</xdr:colOff>
      <xdr:row>37</xdr:row>
      <xdr:rowOff>132969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149496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150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157607</xdr:rowOff>
    </xdr:from>
    <xdr:to>
      <xdr:col>45</xdr:col>
      <xdr:colOff>177800</xdr:colOff>
      <xdr:row>35</xdr:row>
      <xdr:rowOff>54356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5472557"/>
          <a:ext cx="889000" cy="58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152146</xdr:rowOff>
    </xdr:from>
    <xdr:to>
      <xdr:col>46</xdr:col>
      <xdr:colOff>38100</xdr:colOff>
      <xdr:row>37</xdr:row>
      <xdr:rowOff>82296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2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73423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417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162560</xdr:rowOff>
    </xdr:from>
    <xdr:to>
      <xdr:col>41</xdr:col>
      <xdr:colOff>50800</xdr:colOff>
      <xdr:row>31</xdr:row>
      <xdr:rowOff>157607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5306060"/>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10795</xdr:rowOff>
    </xdr:from>
    <xdr:to>
      <xdr:col>41</xdr:col>
      <xdr:colOff>101600</xdr:colOff>
      <xdr:row>35</xdr:row>
      <xdr:rowOff>112395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01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103522</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10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44323</xdr:rowOff>
    </xdr:from>
    <xdr:to>
      <xdr:col>36</xdr:col>
      <xdr:colOff>165100</xdr:colOff>
      <xdr:row>33</xdr:row>
      <xdr:rowOff>145923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570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137050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79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101854</xdr:rowOff>
    </xdr:from>
    <xdr:to>
      <xdr:col>55</xdr:col>
      <xdr:colOff>50800</xdr:colOff>
      <xdr:row>38</xdr:row>
      <xdr:rowOff>32004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4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124731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296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100330</xdr:rowOff>
    </xdr:from>
    <xdr:to>
      <xdr:col>50</xdr:col>
      <xdr:colOff>165100</xdr:colOff>
      <xdr:row>38</xdr:row>
      <xdr:rowOff>30480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21607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53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3556</xdr:rowOff>
    </xdr:from>
    <xdr:to>
      <xdr:col>46</xdr:col>
      <xdr:colOff>38100</xdr:colOff>
      <xdr:row>35</xdr:row>
      <xdr:rowOff>105156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0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121683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77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106807</xdr:rowOff>
    </xdr:from>
    <xdr:to>
      <xdr:col>41</xdr:col>
      <xdr:colOff>101600</xdr:colOff>
      <xdr:row>32</xdr:row>
      <xdr:rowOff>36957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53484</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111760</xdr:rowOff>
    </xdr:from>
    <xdr:to>
      <xdr:col>36</xdr:col>
      <xdr:colOff>165100</xdr:colOff>
      <xdr:row>31</xdr:row>
      <xdr:rowOff>41910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2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58437</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03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33361</xdr:rowOff>
    </xdr:from>
    <xdr:to>
      <xdr:col>55</xdr:col>
      <xdr:colOff>0</xdr:colOff>
      <xdr:row>57</xdr:row>
      <xdr:rowOff>48517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06011"/>
          <a:ext cx="838200" cy="1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143741</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7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48517</xdr:rowOff>
    </xdr:from>
    <xdr:to>
      <xdr:col>50</xdr:col>
      <xdr:colOff>114300</xdr:colOff>
      <xdr:row>57</xdr:row>
      <xdr:rowOff>72303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21167"/>
          <a:ext cx="889000" cy="2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54729</xdr:rowOff>
    </xdr:from>
    <xdr:to>
      <xdr:col>45</xdr:col>
      <xdr:colOff>177800</xdr:colOff>
      <xdr:row>57</xdr:row>
      <xdr:rowOff>72303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27379"/>
          <a:ext cx="889000" cy="1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54729</xdr:rowOff>
    </xdr:from>
    <xdr:to>
      <xdr:col>41</xdr:col>
      <xdr:colOff>50800</xdr:colOff>
      <xdr:row>57</xdr:row>
      <xdr:rowOff>73012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27379"/>
          <a:ext cx="889000" cy="1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126413</xdr:rowOff>
    </xdr:from>
    <xdr:to>
      <xdr:col>41</xdr:col>
      <xdr:colOff>101600</xdr:colOff>
      <xdr:row>57</xdr:row>
      <xdr:rowOff>56563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73090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114949</xdr:rowOff>
    </xdr:from>
    <xdr:to>
      <xdr:col>36</xdr:col>
      <xdr:colOff>165100</xdr:colOff>
      <xdr:row>57</xdr:row>
      <xdr:rowOff>45099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1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61626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9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154011</xdr:rowOff>
    </xdr:from>
    <xdr:to>
      <xdr:col>55</xdr:col>
      <xdr:colOff>50800</xdr:colOff>
      <xdr:row>57</xdr:row>
      <xdr:rowOff>84161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99291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0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169167</xdr:rowOff>
    </xdr:from>
    <xdr:to>
      <xdr:col>50</xdr:col>
      <xdr:colOff>165100</xdr:colOff>
      <xdr:row>57</xdr:row>
      <xdr:rowOff>99317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7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90444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6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21503</xdr:rowOff>
    </xdr:from>
    <xdr:to>
      <xdr:col>46</xdr:col>
      <xdr:colOff>38100</xdr:colOff>
      <xdr:row>57</xdr:row>
      <xdr:rowOff>123103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114230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3929</xdr:rowOff>
    </xdr:from>
    <xdr:to>
      <xdr:col>41</xdr:col>
      <xdr:colOff>101600</xdr:colOff>
      <xdr:row>57</xdr:row>
      <xdr:rowOff>105529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7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96656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6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22212</xdr:rowOff>
    </xdr:from>
    <xdr:to>
      <xdr:col>36</xdr:col>
      <xdr:colOff>165100</xdr:colOff>
      <xdr:row>57</xdr:row>
      <xdr:rowOff>123812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9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114939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8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112788</xdr:rowOff>
    </xdr:from>
    <xdr:to>
      <xdr:col>55</xdr:col>
      <xdr:colOff>0</xdr:colOff>
      <xdr:row>78</xdr:row>
      <xdr:rowOff>114567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85888"/>
          <a:ext cx="8382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95910</xdr:rowOff>
    </xdr:from>
    <xdr:to>
      <xdr:col>50</xdr:col>
      <xdr:colOff>114300</xdr:colOff>
      <xdr:row>78</xdr:row>
      <xdr:rowOff>112788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69010"/>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95910</xdr:rowOff>
    </xdr:from>
    <xdr:to>
      <xdr:col>45</xdr:col>
      <xdr:colOff>177800</xdr:colOff>
      <xdr:row>78</xdr:row>
      <xdr:rowOff>124067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69010"/>
          <a:ext cx="889000" cy="2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110032</xdr:rowOff>
    </xdr:from>
    <xdr:to>
      <xdr:col>41</xdr:col>
      <xdr:colOff>50800</xdr:colOff>
      <xdr:row>78</xdr:row>
      <xdr:rowOff>124067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83132"/>
          <a:ext cx="8890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115709</xdr:rowOff>
    </xdr:from>
    <xdr:to>
      <xdr:col>41</xdr:col>
      <xdr:colOff>101600</xdr:colOff>
      <xdr:row>78</xdr:row>
      <xdr:rowOff>45859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1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62386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0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160401</xdr:rowOff>
    </xdr:from>
    <xdr:to>
      <xdr:col>36</xdr:col>
      <xdr:colOff>165100</xdr:colOff>
      <xdr:row>78</xdr:row>
      <xdr:rowOff>90551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107078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63767</xdr:rowOff>
    </xdr:from>
    <xdr:to>
      <xdr:col>55</xdr:col>
      <xdr:colOff>50800</xdr:colOff>
      <xdr:row>78</xdr:row>
      <xdr:rowOff>165367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150144</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5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61988</xdr:rowOff>
    </xdr:from>
    <xdr:to>
      <xdr:col>50</xdr:col>
      <xdr:colOff>165100</xdr:colOff>
      <xdr:row>78</xdr:row>
      <xdr:rowOff>163588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3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154715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45110</xdr:rowOff>
    </xdr:from>
    <xdr:to>
      <xdr:col>46</xdr:col>
      <xdr:colOff>38100</xdr:colOff>
      <xdr:row>78</xdr:row>
      <xdr:rowOff>146710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137837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73267</xdr:rowOff>
    </xdr:from>
    <xdr:to>
      <xdr:col>41</xdr:col>
      <xdr:colOff>101600</xdr:colOff>
      <xdr:row>79</xdr:row>
      <xdr:rowOff>3417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165994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59232</xdr:rowOff>
    </xdr:from>
    <xdr:to>
      <xdr:col>36</xdr:col>
      <xdr:colOff>165100</xdr:colOff>
      <xdr:row>78</xdr:row>
      <xdr:rowOff>160832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3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151959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2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169312</xdr:rowOff>
    </xdr:from>
    <xdr:to>
      <xdr:col>55</xdr:col>
      <xdr:colOff>0</xdr:colOff>
      <xdr:row>98</xdr:row>
      <xdr:rowOff>2187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99962"/>
          <a:ext cx="8382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169312</xdr:rowOff>
    </xdr:from>
    <xdr:to>
      <xdr:col>50</xdr:col>
      <xdr:colOff>114300</xdr:colOff>
      <xdr:row>97</xdr:row>
      <xdr:rowOff>170745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799962"/>
          <a:ext cx="8890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57974</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164920</xdr:rowOff>
    </xdr:from>
    <xdr:to>
      <xdr:col>45</xdr:col>
      <xdr:colOff>177800</xdr:colOff>
      <xdr:row>97</xdr:row>
      <xdr:rowOff>170745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795570"/>
          <a:ext cx="889000" cy="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156096</xdr:rowOff>
    </xdr:from>
    <xdr:to>
      <xdr:col>41</xdr:col>
      <xdr:colOff>50800</xdr:colOff>
      <xdr:row>97</xdr:row>
      <xdr:rowOff>164920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786746"/>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112815</xdr:rowOff>
    </xdr:from>
    <xdr:to>
      <xdr:col>41</xdr:col>
      <xdr:colOff>101600</xdr:colOff>
      <xdr:row>98</xdr:row>
      <xdr:rowOff>42965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7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59492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51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111565</xdr:rowOff>
    </xdr:from>
    <xdr:to>
      <xdr:col>36</xdr:col>
      <xdr:colOff>165100</xdr:colOff>
      <xdr:row>98</xdr:row>
      <xdr:rowOff>41715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4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32842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83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122837</xdr:rowOff>
    </xdr:from>
    <xdr:to>
      <xdr:col>55</xdr:col>
      <xdr:colOff>50800</xdr:colOff>
      <xdr:row>98</xdr:row>
      <xdr:rowOff>52987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5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88400</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71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118512</xdr:rowOff>
    </xdr:from>
    <xdr:to>
      <xdr:col>50</xdr:col>
      <xdr:colOff>165100</xdr:colOff>
      <xdr:row>98</xdr:row>
      <xdr:rowOff>48662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39789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4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119945</xdr:rowOff>
    </xdr:from>
    <xdr:to>
      <xdr:col>46</xdr:col>
      <xdr:colOff>38100</xdr:colOff>
      <xdr:row>98</xdr:row>
      <xdr:rowOff>50095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5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41222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4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114120</xdr:rowOff>
    </xdr:from>
    <xdr:to>
      <xdr:col>41</xdr:col>
      <xdr:colOff>101600</xdr:colOff>
      <xdr:row>98</xdr:row>
      <xdr:rowOff>44270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35397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3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105296</xdr:rowOff>
    </xdr:from>
    <xdr:to>
      <xdr:col>36</xdr:col>
      <xdr:colOff>165100</xdr:colOff>
      <xdr:row>98</xdr:row>
      <xdr:rowOff>35446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51973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51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105247</xdr:rowOff>
    </xdr:from>
    <xdr:to>
      <xdr:col>85</xdr:col>
      <xdr:colOff>127000</xdr:colOff>
      <xdr:row>37</xdr:row>
      <xdr:rowOff>119289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448897"/>
          <a:ext cx="8382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119289</xdr:rowOff>
    </xdr:from>
    <xdr:to>
      <xdr:col>81</xdr:col>
      <xdr:colOff>50800</xdr:colOff>
      <xdr:row>37</xdr:row>
      <xdr:rowOff>128319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462939"/>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107190</xdr:rowOff>
    </xdr:from>
    <xdr:to>
      <xdr:col>76</xdr:col>
      <xdr:colOff>114300</xdr:colOff>
      <xdr:row>37</xdr:row>
      <xdr:rowOff>128319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450840"/>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107190</xdr:rowOff>
    </xdr:from>
    <xdr:to>
      <xdr:col>71</xdr:col>
      <xdr:colOff>177800</xdr:colOff>
      <xdr:row>37</xdr:row>
      <xdr:rowOff>122147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450840"/>
          <a:ext cx="8890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28794</xdr:rowOff>
    </xdr:from>
    <xdr:to>
      <xdr:col>72</xdr:col>
      <xdr:colOff>38100</xdr:colOff>
      <xdr:row>37</xdr:row>
      <xdr:rowOff>130394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3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146921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1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46772</xdr:rowOff>
    </xdr:from>
    <xdr:to>
      <xdr:col>67</xdr:col>
      <xdr:colOff>101600</xdr:colOff>
      <xdr:row>37</xdr:row>
      <xdr:rowOff>148372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164899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54447</xdr:rowOff>
    </xdr:from>
    <xdr:to>
      <xdr:col>85</xdr:col>
      <xdr:colOff>177800</xdr:colOff>
      <xdr:row>37</xdr:row>
      <xdr:rowOff>156047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140824</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31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68489</xdr:rowOff>
    </xdr:from>
    <xdr:to>
      <xdr:col>81</xdr:col>
      <xdr:colOff>101600</xdr:colOff>
      <xdr:row>37</xdr:row>
      <xdr:rowOff>170089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161217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0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77519</xdr:rowOff>
    </xdr:from>
    <xdr:to>
      <xdr:col>76</xdr:col>
      <xdr:colOff>165100</xdr:colOff>
      <xdr:row>38</xdr:row>
      <xdr:rowOff>7669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170246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56390</xdr:rowOff>
    </xdr:from>
    <xdr:to>
      <xdr:col>72</xdr:col>
      <xdr:colOff>38100</xdr:colOff>
      <xdr:row>37</xdr:row>
      <xdr:rowOff>157990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149117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9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71347</xdr:rowOff>
    </xdr:from>
    <xdr:to>
      <xdr:col>67</xdr:col>
      <xdr:colOff>101600</xdr:colOff>
      <xdr:row>38</xdr:row>
      <xdr:rowOff>1497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1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164074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0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4305</xdr:rowOff>
    </xdr:from>
    <xdr:to>
      <xdr:col>85</xdr:col>
      <xdr:colOff>127000</xdr:colOff>
      <xdr:row>57</xdr:row>
      <xdr:rowOff>30912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776955"/>
          <a:ext cx="838200" cy="2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138727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39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21895</xdr:rowOff>
    </xdr:from>
    <xdr:to>
      <xdr:col>81</xdr:col>
      <xdr:colOff>50800</xdr:colOff>
      <xdr:row>57</xdr:row>
      <xdr:rowOff>30912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623095"/>
          <a:ext cx="889000" cy="1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14897</xdr:rowOff>
    </xdr:from>
    <xdr:to>
      <xdr:col>76</xdr:col>
      <xdr:colOff>114300</xdr:colOff>
      <xdr:row>56</xdr:row>
      <xdr:rowOff>21895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616097"/>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161155</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117843</xdr:rowOff>
    </xdr:from>
    <xdr:to>
      <xdr:col>71</xdr:col>
      <xdr:colOff>177800</xdr:colOff>
      <xdr:row>56</xdr:row>
      <xdr:rowOff>14897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033243"/>
          <a:ext cx="889000" cy="58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149682</xdr:rowOff>
    </xdr:from>
    <xdr:to>
      <xdr:col>72</xdr:col>
      <xdr:colOff>38100</xdr:colOff>
      <xdr:row>57</xdr:row>
      <xdr:rowOff>79832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70959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4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162916</xdr:rowOff>
    </xdr:from>
    <xdr:to>
      <xdr:col>67</xdr:col>
      <xdr:colOff>101600</xdr:colOff>
      <xdr:row>57</xdr:row>
      <xdr:rowOff>93066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84193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124955</xdr:rowOff>
    </xdr:from>
    <xdr:to>
      <xdr:col>85</xdr:col>
      <xdr:colOff>177800</xdr:colOff>
      <xdr:row>57</xdr:row>
      <xdr:rowOff>55105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147832</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5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151562</xdr:rowOff>
    </xdr:from>
    <xdr:to>
      <xdr:col>81</xdr:col>
      <xdr:colOff>101600</xdr:colOff>
      <xdr:row>57</xdr:row>
      <xdr:rowOff>81712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72839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84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142545</xdr:rowOff>
    </xdr:from>
    <xdr:to>
      <xdr:col>76</xdr:col>
      <xdr:colOff>165100</xdr:colOff>
      <xdr:row>56</xdr:row>
      <xdr:rowOff>72695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57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89222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34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135547</xdr:rowOff>
    </xdr:from>
    <xdr:to>
      <xdr:col>72</xdr:col>
      <xdr:colOff>38100</xdr:colOff>
      <xdr:row>56</xdr:row>
      <xdr:rowOff>65697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5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82224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3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67043</xdr:rowOff>
    </xdr:from>
    <xdr:to>
      <xdr:col>67</xdr:col>
      <xdr:colOff>101600</xdr:colOff>
      <xdr:row>52</xdr:row>
      <xdr:rowOff>168643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89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13720</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875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81581</xdr:rowOff>
    </xdr:from>
    <xdr:to>
      <xdr:col>85</xdr:col>
      <xdr:colOff>127000</xdr:colOff>
      <xdr:row>79</xdr:row>
      <xdr:rowOff>85598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626131"/>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46475</xdr:rowOff>
    </xdr:from>
    <xdr:to>
      <xdr:col>81</xdr:col>
      <xdr:colOff>50800</xdr:colOff>
      <xdr:row>79</xdr:row>
      <xdr:rowOff>85598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91025"/>
          <a:ext cx="889000" cy="3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46475</xdr:rowOff>
    </xdr:from>
    <xdr:to>
      <xdr:col>76</xdr:col>
      <xdr:colOff>114300</xdr:colOff>
      <xdr:row>79</xdr:row>
      <xdr:rowOff>63663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91025"/>
          <a:ext cx="889000" cy="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63663</xdr:rowOff>
    </xdr:from>
    <xdr:to>
      <xdr:col>71</xdr:col>
      <xdr:colOff>177800</xdr:colOff>
      <xdr:row>79</xdr:row>
      <xdr:rowOff>71403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608213"/>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149293</xdr:rowOff>
    </xdr:from>
    <xdr:to>
      <xdr:col>72</xdr:col>
      <xdr:colOff>38100</xdr:colOff>
      <xdr:row>79</xdr:row>
      <xdr:rowOff>79443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2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95970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9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149436</xdr:rowOff>
    </xdr:from>
    <xdr:to>
      <xdr:col>67</xdr:col>
      <xdr:colOff>101600</xdr:colOff>
      <xdr:row>79</xdr:row>
      <xdr:rowOff>79586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96113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9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30781</xdr:rowOff>
    </xdr:from>
    <xdr:to>
      <xdr:col>85</xdr:col>
      <xdr:colOff>177800</xdr:colOff>
      <xdr:row>79</xdr:row>
      <xdr:rowOff>132381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7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1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34798</xdr:rowOff>
    </xdr:from>
    <xdr:to>
      <xdr:col>81</xdr:col>
      <xdr:colOff>101600</xdr:colOff>
      <xdr:row>79</xdr:row>
      <xdr:rowOff>136398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127525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7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167125</xdr:rowOff>
    </xdr:from>
    <xdr:to>
      <xdr:col>76</xdr:col>
      <xdr:colOff>165100</xdr:colOff>
      <xdr:row>79</xdr:row>
      <xdr:rowOff>97275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4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88402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3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12863</xdr:rowOff>
    </xdr:from>
    <xdr:to>
      <xdr:col>72</xdr:col>
      <xdr:colOff>38100</xdr:colOff>
      <xdr:row>79</xdr:row>
      <xdr:rowOff>114463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5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105590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5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20603</xdr:rowOff>
    </xdr:from>
    <xdr:to>
      <xdr:col>67</xdr:col>
      <xdr:colOff>101600</xdr:colOff>
      <xdr:row>79</xdr:row>
      <xdr:rowOff>122203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6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113330</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5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129558</xdr:rowOff>
    </xdr:from>
    <xdr:to>
      <xdr:col>85</xdr:col>
      <xdr:colOff>127000</xdr:colOff>
      <xdr:row>96</xdr:row>
      <xdr:rowOff>150535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88758"/>
          <a:ext cx="838200" cy="2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150535</xdr:rowOff>
    </xdr:from>
    <xdr:to>
      <xdr:col>81</xdr:col>
      <xdr:colOff>50800</xdr:colOff>
      <xdr:row>97</xdr:row>
      <xdr:rowOff>60086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09735"/>
          <a:ext cx="889000" cy="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60086</xdr:rowOff>
    </xdr:from>
    <xdr:to>
      <xdr:col>76</xdr:col>
      <xdr:colOff>114300</xdr:colOff>
      <xdr:row>97</xdr:row>
      <xdr:rowOff>162575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90736"/>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162575</xdr:rowOff>
    </xdr:from>
    <xdr:to>
      <xdr:col>71</xdr:col>
      <xdr:colOff>177800</xdr:colOff>
      <xdr:row>98</xdr:row>
      <xdr:rowOff>1854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93225"/>
          <a:ext cx="889000" cy="1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135268</xdr:rowOff>
    </xdr:from>
    <xdr:to>
      <xdr:col>72</xdr:col>
      <xdr:colOff>38100</xdr:colOff>
      <xdr:row>97</xdr:row>
      <xdr:rowOff>65418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81945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122154</xdr:rowOff>
    </xdr:from>
    <xdr:to>
      <xdr:col>67</xdr:col>
      <xdr:colOff>101600</xdr:colOff>
      <xdr:row>97</xdr:row>
      <xdr:rowOff>52304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68831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78758</xdr:rowOff>
    </xdr:from>
    <xdr:to>
      <xdr:col>85</xdr:col>
      <xdr:colOff>177800</xdr:colOff>
      <xdr:row>97</xdr:row>
      <xdr:rowOff>8908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57185</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99735</xdr:rowOff>
    </xdr:from>
    <xdr:to>
      <xdr:col>81</xdr:col>
      <xdr:colOff>101600</xdr:colOff>
      <xdr:row>97</xdr:row>
      <xdr:rowOff>29885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5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21012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65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9286</xdr:rowOff>
    </xdr:from>
    <xdr:to>
      <xdr:col>76</xdr:col>
      <xdr:colOff>165100</xdr:colOff>
      <xdr:row>97</xdr:row>
      <xdr:rowOff>110886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102013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3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111775</xdr:rowOff>
    </xdr:from>
    <xdr:to>
      <xdr:col>72</xdr:col>
      <xdr:colOff>38100</xdr:colOff>
      <xdr:row>98</xdr:row>
      <xdr:rowOff>41925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4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33052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3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122504</xdr:rowOff>
    </xdr:from>
    <xdr:to>
      <xdr:col>67</xdr:col>
      <xdr:colOff>101600</xdr:colOff>
      <xdr:row>98</xdr:row>
      <xdr:rowOff>52654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43781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60,161</a:t>
          </a:r>
          <a:r>
            <a:rPr kumimoji="1" lang="ja-JP" altLang="en-US" sz="1300">
              <a:latin typeface="ＭＳ Ｐゴシック" panose="020B0600070205080204" pitchFamily="50" charset="-128"/>
              <a:ea typeface="ＭＳ Ｐゴシック" panose="020B0600070205080204" pitchFamily="50" charset="-128"/>
            </a:rPr>
            <a:t>円となり、類似団体平均及び福島県平均を上回った。主な要因としては、幼稚園大規模改修事業を実施したためである。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その他の経費については、類似団体平均を下回ってはいるものの、公債費において増加傾向にあり、類似団体平均との差が縮小するとともに、福島県平均を上回る水準となっている。増加の主な要因は平成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年度以降、東日本大震災で被災した施設の復旧事業や、防災・減災事業等の地方債借入の元利償還が増えていることであり、平成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年度まで増加傾向にあることを見込んでいる。今後も、計画的な償還に加え、充当可能基金の活用も検討し、適正管理に努めていく。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を中心に積み立てるとともに、計画的な取り崩しに努めている。また、歳入の確保と重点選別主義を徹底した上で事業の実施に努めていることにより、実質収支額は継続的に黒字を確保している。しかし、高齢化の進展等による扶助費の増加や、老朽化する町有施設の維持管理経費の増加も見込まれるため、先行きは楽観視はできないと考えている。引き続き計画的な事業実施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も赤字に転じている会計はない。しかし、どの会計の実質収支額も、前年度とほぼ同水準もしくは減少している。今後も、実質収支や各種指標に注視しながら、適切な財政運営に努めるとともに、企業会計においては、独立採算の原則に立ち返り、料金の適正化を図りながら、健全な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4811_&#26842;&#20489;&#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47.7</v>
          </cell>
          <cell r="CN51">
            <v>48.4</v>
          </cell>
          <cell r="CV51">
            <v>33.6</v>
          </cell>
        </row>
        <row r="53">
          <cell r="CF53">
            <v>51.5</v>
          </cell>
          <cell r="CN53">
            <v>53.7</v>
          </cell>
          <cell r="CV53">
            <v>55.4</v>
          </cell>
        </row>
        <row r="55">
          <cell r="AN55" t="str">
            <v>類似団体内平均値</v>
          </cell>
          <cell r="CF55">
            <v>20.2</v>
          </cell>
          <cell r="CN55">
            <v>38.5</v>
          </cell>
          <cell r="CV55">
            <v>32.799999999999997</v>
          </cell>
        </row>
        <row r="57">
          <cell r="CF57">
            <v>55.8</v>
          </cell>
          <cell r="CN57">
            <v>57.6</v>
          </cell>
          <cell r="CV57">
            <v>59.3</v>
          </cell>
        </row>
        <row r="72">
          <cell r="BP72" t="str">
            <v>H25</v>
          </cell>
          <cell r="BX72" t="str">
            <v>H26</v>
          </cell>
          <cell r="CF72" t="str">
            <v>H27</v>
          </cell>
          <cell r="CN72" t="str">
            <v>H28</v>
          </cell>
          <cell r="CV72" t="str">
            <v>H29</v>
          </cell>
        </row>
        <row r="73">
          <cell r="AN73" t="str">
            <v>当該団体値</v>
          </cell>
          <cell r="BP73">
            <v>74</v>
          </cell>
          <cell r="BX73">
            <v>62.7</v>
          </cell>
          <cell r="CF73">
            <v>47.7</v>
          </cell>
          <cell r="CN73">
            <v>48.4</v>
          </cell>
          <cell r="CV73">
            <v>33.6</v>
          </cell>
        </row>
        <row r="75">
          <cell r="BP75">
            <v>9.6999999999999993</v>
          </cell>
          <cell r="BX75">
            <v>8.1999999999999993</v>
          </cell>
          <cell r="CF75">
            <v>8.6999999999999993</v>
          </cell>
          <cell r="CN75">
            <v>9.1</v>
          </cell>
          <cell r="CV75">
            <v>10.8</v>
          </cell>
        </row>
        <row r="77">
          <cell r="AN77" t="str">
            <v>類似団体内平均値</v>
          </cell>
          <cell r="BP77">
            <v>44.3</v>
          </cell>
          <cell r="BX77">
            <v>40.299999999999997</v>
          </cell>
          <cell r="CF77">
            <v>20.2</v>
          </cell>
          <cell r="CN77">
            <v>38.5</v>
          </cell>
          <cell r="CV77">
            <v>32.799999999999997</v>
          </cell>
        </row>
        <row r="79">
          <cell r="BP79">
            <v>10.6</v>
          </cell>
          <cell r="BX79">
            <v>9.8000000000000007</v>
          </cell>
          <cell r="CF79">
            <v>9.3000000000000007</v>
          </cell>
          <cell r="CN79">
            <v>9.1999999999999993</v>
          </cell>
          <cell r="CV79">
            <v>9.1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7145368</v>
      </c>
      <c r="BO4" s="403"/>
      <c r="BP4" s="403"/>
      <c r="BQ4" s="403"/>
      <c r="BR4" s="403"/>
      <c r="BS4" s="403"/>
      <c r="BT4" s="403"/>
      <c r="BU4" s="404"/>
      <c r="BV4" s="402">
        <v>7079359</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5</v>
      </c>
      <c r="CU4" s="584"/>
      <c r="CV4" s="584"/>
      <c r="CW4" s="584"/>
      <c r="CX4" s="584"/>
      <c r="CY4" s="584"/>
      <c r="CZ4" s="584"/>
      <c r="DA4" s="585"/>
      <c r="DB4" s="583">
        <v>6.9</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6925496</v>
      </c>
      <c r="BO5" s="408"/>
      <c r="BP5" s="408"/>
      <c r="BQ5" s="408"/>
      <c r="BR5" s="408"/>
      <c r="BS5" s="408"/>
      <c r="BT5" s="408"/>
      <c r="BU5" s="409"/>
      <c r="BV5" s="407">
        <v>6708662</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89.2</v>
      </c>
      <c r="CU5" s="378"/>
      <c r="CV5" s="378"/>
      <c r="CW5" s="378"/>
      <c r="CX5" s="378"/>
      <c r="CY5" s="378"/>
      <c r="CZ5" s="378"/>
      <c r="DA5" s="379"/>
      <c r="DB5" s="377">
        <v>85.1</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219872</v>
      </c>
      <c r="BO6" s="408"/>
      <c r="BP6" s="408"/>
      <c r="BQ6" s="408"/>
      <c r="BR6" s="408"/>
      <c r="BS6" s="408"/>
      <c r="BT6" s="408"/>
      <c r="BU6" s="409"/>
      <c r="BV6" s="407">
        <v>370697</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95.2</v>
      </c>
      <c r="CU6" s="558"/>
      <c r="CV6" s="558"/>
      <c r="CW6" s="558"/>
      <c r="CX6" s="558"/>
      <c r="CY6" s="558"/>
      <c r="CZ6" s="558"/>
      <c r="DA6" s="559"/>
      <c r="DB6" s="557">
        <v>90.6</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11022</v>
      </c>
      <c r="BO7" s="408"/>
      <c r="BP7" s="408"/>
      <c r="BQ7" s="408"/>
      <c r="BR7" s="408"/>
      <c r="BS7" s="408"/>
      <c r="BT7" s="408"/>
      <c r="BU7" s="409"/>
      <c r="BV7" s="407">
        <v>79204</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4185816</v>
      </c>
      <c r="CU7" s="408"/>
      <c r="CV7" s="408"/>
      <c r="CW7" s="408"/>
      <c r="CX7" s="408"/>
      <c r="CY7" s="408"/>
      <c r="CZ7" s="408"/>
      <c r="DA7" s="409"/>
      <c r="DB7" s="407">
        <v>4208880</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88</v>
      </c>
      <c r="AV8" s="465"/>
      <c r="AW8" s="465"/>
      <c r="AX8" s="465"/>
      <c r="AY8" s="387" t="s">
        <v>103</v>
      </c>
      <c r="AZ8" s="388"/>
      <c r="BA8" s="388"/>
      <c r="BB8" s="388"/>
      <c r="BC8" s="388"/>
      <c r="BD8" s="388"/>
      <c r="BE8" s="388"/>
      <c r="BF8" s="388"/>
      <c r="BG8" s="388"/>
      <c r="BH8" s="388"/>
      <c r="BI8" s="388"/>
      <c r="BJ8" s="388"/>
      <c r="BK8" s="388"/>
      <c r="BL8" s="388"/>
      <c r="BM8" s="389"/>
      <c r="BN8" s="407">
        <v>208850</v>
      </c>
      <c r="BO8" s="408"/>
      <c r="BP8" s="408"/>
      <c r="BQ8" s="408"/>
      <c r="BR8" s="408"/>
      <c r="BS8" s="408"/>
      <c r="BT8" s="408"/>
      <c r="BU8" s="409"/>
      <c r="BV8" s="407">
        <v>291493</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0.56999999999999995</v>
      </c>
      <c r="CU8" s="521"/>
      <c r="CV8" s="521"/>
      <c r="CW8" s="521"/>
      <c r="CX8" s="521"/>
      <c r="CY8" s="521"/>
      <c r="CZ8" s="521"/>
      <c r="DA8" s="522"/>
      <c r="DB8" s="520">
        <v>0.56000000000000005</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14295</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109</v>
      </c>
      <c r="AV9" s="465"/>
      <c r="AW9" s="465"/>
      <c r="AX9" s="465"/>
      <c r="AY9" s="387" t="s">
        <v>110</v>
      </c>
      <c r="AZ9" s="388"/>
      <c r="BA9" s="388"/>
      <c r="BB9" s="388"/>
      <c r="BC9" s="388"/>
      <c r="BD9" s="388"/>
      <c r="BE9" s="388"/>
      <c r="BF9" s="388"/>
      <c r="BG9" s="388"/>
      <c r="BH9" s="388"/>
      <c r="BI9" s="388"/>
      <c r="BJ9" s="388"/>
      <c r="BK9" s="388"/>
      <c r="BL9" s="388"/>
      <c r="BM9" s="389"/>
      <c r="BN9" s="407">
        <v>-82643</v>
      </c>
      <c r="BO9" s="408"/>
      <c r="BP9" s="408"/>
      <c r="BQ9" s="408"/>
      <c r="BR9" s="408"/>
      <c r="BS9" s="408"/>
      <c r="BT9" s="408"/>
      <c r="BU9" s="409"/>
      <c r="BV9" s="407">
        <v>-105173</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16.7</v>
      </c>
      <c r="CU9" s="378"/>
      <c r="CV9" s="378"/>
      <c r="CW9" s="378"/>
      <c r="CX9" s="378"/>
      <c r="CY9" s="378"/>
      <c r="CZ9" s="378"/>
      <c r="DA9" s="379"/>
      <c r="DB9" s="377">
        <v>15.2</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112</v>
      </c>
      <c r="M10" s="381"/>
      <c r="N10" s="381"/>
      <c r="O10" s="381"/>
      <c r="P10" s="381"/>
      <c r="Q10" s="382"/>
      <c r="R10" s="383">
        <v>15062</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777</v>
      </c>
      <c r="BO10" s="408"/>
      <c r="BP10" s="408"/>
      <c r="BQ10" s="408"/>
      <c r="BR10" s="408"/>
      <c r="BS10" s="408"/>
      <c r="BT10" s="408"/>
      <c r="BU10" s="409"/>
      <c r="BV10" s="407">
        <v>969</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120</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x14ac:dyDescent="0.15">
      <c r="A12" s="166"/>
      <c r="B12" s="523" t="s">
        <v>125</v>
      </c>
      <c r="C12" s="524"/>
      <c r="D12" s="524"/>
      <c r="E12" s="524"/>
      <c r="F12" s="524"/>
      <c r="G12" s="524"/>
      <c r="H12" s="524"/>
      <c r="I12" s="524"/>
      <c r="J12" s="524"/>
      <c r="K12" s="525"/>
      <c r="L12" s="532" t="s">
        <v>126</v>
      </c>
      <c r="M12" s="533"/>
      <c r="N12" s="533"/>
      <c r="O12" s="533"/>
      <c r="P12" s="533"/>
      <c r="Q12" s="534"/>
      <c r="R12" s="535">
        <v>14327</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114</v>
      </c>
      <c r="AV12" s="465"/>
      <c r="AW12" s="465"/>
      <c r="AX12" s="465"/>
      <c r="AY12" s="387" t="s">
        <v>130</v>
      </c>
      <c r="AZ12" s="388"/>
      <c r="BA12" s="388"/>
      <c r="BB12" s="388"/>
      <c r="BC12" s="388"/>
      <c r="BD12" s="388"/>
      <c r="BE12" s="388"/>
      <c r="BF12" s="388"/>
      <c r="BG12" s="388"/>
      <c r="BH12" s="388"/>
      <c r="BI12" s="388"/>
      <c r="BJ12" s="388"/>
      <c r="BK12" s="388"/>
      <c r="BL12" s="388"/>
      <c r="BM12" s="389"/>
      <c r="BN12" s="407">
        <v>200000</v>
      </c>
      <c r="BO12" s="408"/>
      <c r="BP12" s="408"/>
      <c r="BQ12" s="408"/>
      <c r="BR12" s="408"/>
      <c r="BS12" s="408"/>
      <c r="BT12" s="408"/>
      <c r="BU12" s="409"/>
      <c r="BV12" s="407">
        <v>182000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124</v>
      </c>
      <c r="CU12" s="521"/>
      <c r="CV12" s="521"/>
      <c r="CW12" s="521"/>
      <c r="CX12" s="521"/>
      <c r="CY12" s="521"/>
      <c r="CZ12" s="521"/>
      <c r="DA12" s="522"/>
      <c r="DB12" s="520" t="s">
        <v>132</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133</v>
      </c>
      <c r="N13" s="508"/>
      <c r="O13" s="508"/>
      <c r="P13" s="508"/>
      <c r="Q13" s="509"/>
      <c r="R13" s="510">
        <v>14217</v>
      </c>
      <c r="S13" s="511"/>
      <c r="T13" s="511"/>
      <c r="U13" s="511"/>
      <c r="V13" s="512"/>
      <c r="W13" s="498" t="s">
        <v>134</v>
      </c>
      <c r="X13" s="420"/>
      <c r="Y13" s="420"/>
      <c r="Z13" s="420"/>
      <c r="AA13" s="420"/>
      <c r="AB13" s="421"/>
      <c r="AC13" s="383">
        <v>765</v>
      </c>
      <c r="AD13" s="384"/>
      <c r="AE13" s="384"/>
      <c r="AF13" s="384"/>
      <c r="AG13" s="385"/>
      <c r="AH13" s="383">
        <v>439</v>
      </c>
      <c r="AI13" s="384"/>
      <c r="AJ13" s="384"/>
      <c r="AK13" s="384"/>
      <c r="AL13" s="386"/>
      <c r="AM13" s="476" t="s">
        <v>135</v>
      </c>
      <c r="AN13" s="381"/>
      <c r="AO13" s="381"/>
      <c r="AP13" s="381"/>
      <c r="AQ13" s="381"/>
      <c r="AR13" s="381"/>
      <c r="AS13" s="381"/>
      <c r="AT13" s="382"/>
      <c r="AU13" s="464" t="s">
        <v>120</v>
      </c>
      <c r="AV13" s="465"/>
      <c r="AW13" s="465"/>
      <c r="AX13" s="465"/>
      <c r="AY13" s="387" t="s">
        <v>136</v>
      </c>
      <c r="AZ13" s="388"/>
      <c r="BA13" s="388"/>
      <c r="BB13" s="388"/>
      <c r="BC13" s="388"/>
      <c r="BD13" s="388"/>
      <c r="BE13" s="388"/>
      <c r="BF13" s="388"/>
      <c r="BG13" s="388"/>
      <c r="BH13" s="388"/>
      <c r="BI13" s="388"/>
      <c r="BJ13" s="388"/>
      <c r="BK13" s="388"/>
      <c r="BL13" s="388"/>
      <c r="BM13" s="389"/>
      <c r="BN13" s="407">
        <v>-281866</v>
      </c>
      <c r="BO13" s="408"/>
      <c r="BP13" s="408"/>
      <c r="BQ13" s="408"/>
      <c r="BR13" s="408"/>
      <c r="BS13" s="408"/>
      <c r="BT13" s="408"/>
      <c r="BU13" s="409"/>
      <c r="BV13" s="407">
        <v>-286204</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10.8</v>
      </c>
      <c r="CU13" s="378"/>
      <c r="CV13" s="378"/>
      <c r="CW13" s="378"/>
      <c r="CX13" s="378"/>
      <c r="CY13" s="378"/>
      <c r="CZ13" s="378"/>
      <c r="DA13" s="379"/>
      <c r="DB13" s="377">
        <v>9.1</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138</v>
      </c>
      <c r="M14" s="541"/>
      <c r="N14" s="541"/>
      <c r="O14" s="541"/>
      <c r="P14" s="541"/>
      <c r="Q14" s="542"/>
      <c r="R14" s="510">
        <v>14459</v>
      </c>
      <c r="S14" s="511"/>
      <c r="T14" s="511"/>
      <c r="U14" s="511"/>
      <c r="V14" s="512"/>
      <c r="W14" s="513"/>
      <c r="X14" s="423"/>
      <c r="Y14" s="423"/>
      <c r="Z14" s="423"/>
      <c r="AA14" s="423"/>
      <c r="AB14" s="424"/>
      <c r="AC14" s="503">
        <v>10.199999999999999</v>
      </c>
      <c r="AD14" s="504"/>
      <c r="AE14" s="504"/>
      <c r="AF14" s="504"/>
      <c r="AG14" s="505"/>
      <c r="AH14" s="503">
        <v>6.5</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33.6</v>
      </c>
      <c r="CU14" s="515"/>
      <c r="CV14" s="515"/>
      <c r="CW14" s="515"/>
      <c r="CX14" s="515"/>
      <c r="CY14" s="515"/>
      <c r="CZ14" s="515"/>
      <c r="DA14" s="516"/>
      <c r="DB14" s="514">
        <v>48.4</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140</v>
      </c>
      <c r="N15" s="508"/>
      <c r="O15" s="508"/>
      <c r="P15" s="508"/>
      <c r="Q15" s="509"/>
      <c r="R15" s="510">
        <v>14368</v>
      </c>
      <c r="S15" s="511"/>
      <c r="T15" s="511"/>
      <c r="U15" s="511"/>
      <c r="V15" s="512"/>
      <c r="W15" s="498" t="s">
        <v>141</v>
      </c>
      <c r="X15" s="420"/>
      <c r="Y15" s="420"/>
      <c r="Z15" s="420"/>
      <c r="AA15" s="420"/>
      <c r="AB15" s="421"/>
      <c r="AC15" s="383">
        <v>3127</v>
      </c>
      <c r="AD15" s="384"/>
      <c r="AE15" s="384"/>
      <c r="AF15" s="384"/>
      <c r="AG15" s="385"/>
      <c r="AH15" s="383">
        <v>2938</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1925673</v>
      </c>
      <c r="BO15" s="403"/>
      <c r="BP15" s="403"/>
      <c r="BQ15" s="403"/>
      <c r="BR15" s="403"/>
      <c r="BS15" s="403"/>
      <c r="BT15" s="403"/>
      <c r="BU15" s="404"/>
      <c r="BV15" s="402">
        <v>1916753</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41.8</v>
      </c>
      <c r="AD16" s="504"/>
      <c r="AE16" s="504"/>
      <c r="AF16" s="504"/>
      <c r="AG16" s="505"/>
      <c r="AH16" s="503">
        <v>43.3</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3375772</v>
      </c>
      <c r="BO16" s="408"/>
      <c r="BP16" s="408"/>
      <c r="BQ16" s="408"/>
      <c r="BR16" s="408"/>
      <c r="BS16" s="408"/>
      <c r="BT16" s="408"/>
      <c r="BU16" s="409"/>
      <c r="BV16" s="407">
        <v>3417253</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3587</v>
      </c>
      <c r="AD17" s="384"/>
      <c r="AE17" s="384"/>
      <c r="AF17" s="384"/>
      <c r="AG17" s="385"/>
      <c r="AH17" s="383">
        <v>3402</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2474494</v>
      </c>
      <c r="BO17" s="408"/>
      <c r="BP17" s="408"/>
      <c r="BQ17" s="408"/>
      <c r="BR17" s="408"/>
      <c r="BS17" s="408"/>
      <c r="BT17" s="408"/>
      <c r="BU17" s="409"/>
      <c r="BV17" s="407">
        <v>2459934</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151</v>
      </c>
      <c r="C18" s="470"/>
      <c r="D18" s="470"/>
      <c r="E18" s="471"/>
      <c r="F18" s="471"/>
      <c r="G18" s="471"/>
      <c r="H18" s="471"/>
      <c r="I18" s="471"/>
      <c r="J18" s="471"/>
      <c r="K18" s="471"/>
      <c r="L18" s="472">
        <v>159.93</v>
      </c>
      <c r="M18" s="472"/>
      <c r="N18" s="472"/>
      <c r="O18" s="472"/>
      <c r="P18" s="472"/>
      <c r="Q18" s="472"/>
      <c r="R18" s="473"/>
      <c r="S18" s="473"/>
      <c r="T18" s="473"/>
      <c r="U18" s="473"/>
      <c r="V18" s="474"/>
      <c r="W18" s="488"/>
      <c r="X18" s="489"/>
      <c r="Y18" s="489"/>
      <c r="Z18" s="489"/>
      <c r="AA18" s="489"/>
      <c r="AB18" s="499"/>
      <c r="AC18" s="371">
        <v>48</v>
      </c>
      <c r="AD18" s="372"/>
      <c r="AE18" s="372"/>
      <c r="AF18" s="372"/>
      <c r="AG18" s="475"/>
      <c r="AH18" s="371">
        <v>50.2</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3686154</v>
      </c>
      <c r="BO18" s="408"/>
      <c r="BP18" s="408"/>
      <c r="BQ18" s="408"/>
      <c r="BR18" s="408"/>
      <c r="BS18" s="408"/>
      <c r="BT18" s="408"/>
      <c r="BU18" s="409"/>
      <c r="BV18" s="407">
        <v>3523974</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153</v>
      </c>
      <c r="C19" s="470"/>
      <c r="D19" s="470"/>
      <c r="E19" s="471"/>
      <c r="F19" s="471"/>
      <c r="G19" s="471"/>
      <c r="H19" s="471"/>
      <c r="I19" s="471"/>
      <c r="J19" s="471"/>
      <c r="K19" s="471"/>
      <c r="L19" s="477">
        <v>89</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4776793</v>
      </c>
      <c r="BO19" s="408"/>
      <c r="BP19" s="408"/>
      <c r="BQ19" s="408"/>
      <c r="BR19" s="408"/>
      <c r="BS19" s="408"/>
      <c r="BT19" s="408"/>
      <c r="BU19" s="409"/>
      <c r="BV19" s="407">
        <v>5068459</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155</v>
      </c>
      <c r="C20" s="470"/>
      <c r="D20" s="470"/>
      <c r="E20" s="471"/>
      <c r="F20" s="471"/>
      <c r="G20" s="471"/>
      <c r="H20" s="471"/>
      <c r="I20" s="471"/>
      <c r="J20" s="471"/>
      <c r="K20" s="471"/>
      <c r="L20" s="477">
        <v>4753</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6650339</v>
      </c>
      <c r="BO23" s="408"/>
      <c r="BP23" s="408"/>
      <c r="BQ23" s="408"/>
      <c r="BR23" s="408"/>
      <c r="BS23" s="408"/>
      <c r="BT23" s="408"/>
      <c r="BU23" s="409"/>
      <c r="BV23" s="407">
        <v>6882290</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164</v>
      </c>
      <c r="F24" s="381"/>
      <c r="G24" s="381"/>
      <c r="H24" s="381"/>
      <c r="I24" s="381"/>
      <c r="J24" s="381"/>
      <c r="K24" s="382"/>
      <c r="L24" s="383">
        <v>1</v>
      </c>
      <c r="M24" s="384"/>
      <c r="N24" s="384"/>
      <c r="O24" s="384"/>
      <c r="P24" s="385"/>
      <c r="Q24" s="383">
        <v>7900</v>
      </c>
      <c r="R24" s="384"/>
      <c r="S24" s="384"/>
      <c r="T24" s="384"/>
      <c r="U24" s="384"/>
      <c r="V24" s="385"/>
      <c r="W24" s="449"/>
      <c r="X24" s="440"/>
      <c r="Y24" s="441"/>
      <c r="Z24" s="380" t="s">
        <v>165</v>
      </c>
      <c r="AA24" s="381"/>
      <c r="AB24" s="381"/>
      <c r="AC24" s="381"/>
      <c r="AD24" s="381"/>
      <c r="AE24" s="381"/>
      <c r="AF24" s="381"/>
      <c r="AG24" s="382"/>
      <c r="AH24" s="383">
        <v>92</v>
      </c>
      <c r="AI24" s="384"/>
      <c r="AJ24" s="384"/>
      <c r="AK24" s="384"/>
      <c r="AL24" s="385"/>
      <c r="AM24" s="383">
        <v>290536</v>
      </c>
      <c r="AN24" s="384"/>
      <c r="AO24" s="384"/>
      <c r="AP24" s="384"/>
      <c r="AQ24" s="384"/>
      <c r="AR24" s="385"/>
      <c r="AS24" s="383">
        <v>3158</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4494518</v>
      </c>
      <c r="BO24" s="408"/>
      <c r="BP24" s="408"/>
      <c r="BQ24" s="408"/>
      <c r="BR24" s="408"/>
      <c r="BS24" s="408"/>
      <c r="BT24" s="408"/>
      <c r="BU24" s="409"/>
      <c r="BV24" s="407">
        <v>4681158</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167</v>
      </c>
      <c r="F25" s="381"/>
      <c r="G25" s="381"/>
      <c r="H25" s="381"/>
      <c r="I25" s="381"/>
      <c r="J25" s="381"/>
      <c r="K25" s="382"/>
      <c r="L25" s="383">
        <v>1</v>
      </c>
      <c r="M25" s="384"/>
      <c r="N25" s="384"/>
      <c r="O25" s="384"/>
      <c r="P25" s="385"/>
      <c r="Q25" s="383">
        <v>6340</v>
      </c>
      <c r="R25" s="384"/>
      <c r="S25" s="384"/>
      <c r="T25" s="384"/>
      <c r="U25" s="384"/>
      <c r="V25" s="385"/>
      <c r="W25" s="449"/>
      <c r="X25" s="440"/>
      <c r="Y25" s="441"/>
      <c r="Z25" s="380" t="s">
        <v>168</v>
      </c>
      <c r="AA25" s="381"/>
      <c r="AB25" s="381"/>
      <c r="AC25" s="381"/>
      <c r="AD25" s="381"/>
      <c r="AE25" s="381"/>
      <c r="AF25" s="381"/>
      <c r="AG25" s="382"/>
      <c r="AH25" s="383" t="s">
        <v>169</v>
      </c>
      <c r="AI25" s="384"/>
      <c r="AJ25" s="384"/>
      <c r="AK25" s="384"/>
      <c r="AL25" s="385"/>
      <c r="AM25" s="383" t="s">
        <v>169</v>
      </c>
      <c r="AN25" s="384"/>
      <c r="AO25" s="384"/>
      <c r="AP25" s="384"/>
      <c r="AQ25" s="384"/>
      <c r="AR25" s="385"/>
      <c r="AS25" s="383" t="s">
        <v>169</v>
      </c>
      <c r="AT25" s="384"/>
      <c r="AU25" s="384"/>
      <c r="AV25" s="384"/>
      <c r="AW25" s="384"/>
      <c r="AX25" s="386"/>
      <c r="AY25" s="399" t="s">
        <v>170</v>
      </c>
      <c r="AZ25" s="400"/>
      <c r="BA25" s="400"/>
      <c r="BB25" s="400"/>
      <c r="BC25" s="400"/>
      <c r="BD25" s="400"/>
      <c r="BE25" s="400"/>
      <c r="BF25" s="400"/>
      <c r="BG25" s="400"/>
      <c r="BH25" s="400"/>
      <c r="BI25" s="400"/>
      <c r="BJ25" s="400"/>
      <c r="BK25" s="400"/>
      <c r="BL25" s="400"/>
      <c r="BM25" s="401"/>
      <c r="BN25" s="402">
        <v>567634</v>
      </c>
      <c r="BO25" s="403"/>
      <c r="BP25" s="403"/>
      <c r="BQ25" s="403"/>
      <c r="BR25" s="403"/>
      <c r="BS25" s="403"/>
      <c r="BT25" s="403"/>
      <c r="BU25" s="404"/>
      <c r="BV25" s="402">
        <v>594506</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171</v>
      </c>
      <c r="F26" s="381"/>
      <c r="G26" s="381"/>
      <c r="H26" s="381"/>
      <c r="I26" s="381"/>
      <c r="J26" s="381"/>
      <c r="K26" s="382"/>
      <c r="L26" s="383">
        <v>1</v>
      </c>
      <c r="M26" s="384"/>
      <c r="N26" s="384"/>
      <c r="O26" s="384"/>
      <c r="P26" s="385"/>
      <c r="Q26" s="383">
        <v>5990</v>
      </c>
      <c r="R26" s="384"/>
      <c r="S26" s="384"/>
      <c r="T26" s="384"/>
      <c r="U26" s="384"/>
      <c r="V26" s="385"/>
      <c r="W26" s="449"/>
      <c r="X26" s="440"/>
      <c r="Y26" s="441"/>
      <c r="Z26" s="380" t="s">
        <v>172</v>
      </c>
      <c r="AA26" s="462"/>
      <c r="AB26" s="462"/>
      <c r="AC26" s="462"/>
      <c r="AD26" s="462"/>
      <c r="AE26" s="462"/>
      <c r="AF26" s="462"/>
      <c r="AG26" s="463"/>
      <c r="AH26" s="383" t="s">
        <v>123</v>
      </c>
      <c r="AI26" s="384"/>
      <c r="AJ26" s="384"/>
      <c r="AK26" s="384"/>
      <c r="AL26" s="385"/>
      <c r="AM26" s="383" t="s">
        <v>123</v>
      </c>
      <c r="AN26" s="384"/>
      <c r="AO26" s="384"/>
      <c r="AP26" s="384"/>
      <c r="AQ26" s="384"/>
      <c r="AR26" s="385"/>
      <c r="AS26" s="383" t="s">
        <v>169</v>
      </c>
      <c r="AT26" s="384"/>
      <c r="AU26" s="384"/>
      <c r="AV26" s="384"/>
      <c r="AW26" s="384"/>
      <c r="AX26" s="386"/>
      <c r="AY26" s="416" t="s">
        <v>173</v>
      </c>
      <c r="AZ26" s="417"/>
      <c r="BA26" s="417"/>
      <c r="BB26" s="417"/>
      <c r="BC26" s="417"/>
      <c r="BD26" s="417"/>
      <c r="BE26" s="417"/>
      <c r="BF26" s="417"/>
      <c r="BG26" s="417"/>
      <c r="BH26" s="417"/>
      <c r="BI26" s="417"/>
      <c r="BJ26" s="417"/>
      <c r="BK26" s="417"/>
      <c r="BL26" s="417"/>
      <c r="BM26" s="418"/>
      <c r="BN26" s="407" t="s">
        <v>123</v>
      </c>
      <c r="BO26" s="408"/>
      <c r="BP26" s="408"/>
      <c r="BQ26" s="408"/>
      <c r="BR26" s="408"/>
      <c r="BS26" s="408"/>
      <c r="BT26" s="408"/>
      <c r="BU26" s="409"/>
      <c r="BV26" s="407" t="s">
        <v>124</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174</v>
      </c>
      <c r="F27" s="381"/>
      <c r="G27" s="381"/>
      <c r="H27" s="381"/>
      <c r="I27" s="381"/>
      <c r="J27" s="381"/>
      <c r="K27" s="382"/>
      <c r="L27" s="383">
        <v>1</v>
      </c>
      <c r="M27" s="384"/>
      <c r="N27" s="384"/>
      <c r="O27" s="384"/>
      <c r="P27" s="385"/>
      <c r="Q27" s="383">
        <v>3230</v>
      </c>
      <c r="R27" s="384"/>
      <c r="S27" s="384"/>
      <c r="T27" s="384"/>
      <c r="U27" s="384"/>
      <c r="V27" s="385"/>
      <c r="W27" s="449"/>
      <c r="X27" s="440"/>
      <c r="Y27" s="441"/>
      <c r="Z27" s="380" t="s">
        <v>175</v>
      </c>
      <c r="AA27" s="381"/>
      <c r="AB27" s="381"/>
      <c r="AC27" s="381"/>
      <c r="AD27" s="381"/>
      <c r="AE27" s="381"/>
      <c r="AF27" s="381"/>
      <c r="AG27" s="382"/>
      <c r="AH27" s="383">
        <v>20</v>
      </c>
      <c r="AI27" s="384"/>
      <c r="AJ27" s="384"/>
      <c r="AK27" s="384"/>
      <c r="AL27" s="385"/>
      <c r="AM27" s="383">
        <v>56976</v>
      </c>
      <c r="AN27" s="384"/>
      <c r="AO27" s="384"/>
      <c r="AP27" s="384"/>
      <c r="AQ27" s="384"/>
      <c r="AR27" s="385"/>
      <c r="AS27" s="383">
        <v>2849</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v>214431</v>
      </c>
      <c r="BO27" s="411"/>
      <c r="BP27" s="411"/>
      <c r="BQ27" s="411"/>
      <c r="BR27" s="411"/>
      <c r="BS27" s="411"/>
      <c r="BT27" s="411"/>
      <c r="BU27" s="412"/>
      <c r="BV27" s="410">
        <v>214201</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177</v>
      </c>
      <c r="F28" s="381"/>
      <c r="G28" s="381"/>
      <c r="H28" s="381"/>
      <c r="I28" s="381"/>
      <c r="J28" s="381"/>
      <c r="K28" s="382"/>
      <c r="L28" s="383">
        <v>1</v>
      </c>
      <c r="M28" s="384"/>
      <c r="N28" s="384"/>
      <c r="O28" s="384"/>
      <c r="P28" s="385"/>
      <c r="Q28" s="383">
        <v>2460</v>
      </c>
      <c r="R28" s="384"/>
      <c r="S28" s="384"/>
      <c r="T28" s="384"/>
      <c r="U28" s="384"/>
      <c r="V28" s="385"/>
      <c r="W28" s="449"/>
      <c r="X28" s="440"/>
      <c r="Y28" s="441"/>
      <c r="Z28" s="380" t="s">
        <v>178</v>
      </c>
      <c r="AA28" s="381"/>
      <c r="AB28" s="381"/>
      <c r="AC28" s="381"/>
      <c r="AD28" s="381"/>
      <c r="AE28" s="381"/>
      <c r="AF28" s="381"/>
      <c r="AG28" s="382"/>
      <c r="AH28" s="383" t="s">
        <v>179</v>
      </c>
      <c r="AI28" s="384"/>
      <c r="AJ28" s="384"/>
      <c r="AK28" s="384"/>
      <c r="AL28" s="385"/>
      <c r="AM28" s="383" t="s">
        <v>179</v>
      </c>
      <c r="AN28" s="384"/>
      <c r="AO28" s="384"/>
      <c r="AP28" s="384"/>
      <c r="AQ28" s="384"/>
      <c r="AR28" s="385"/>
      <c r="AS28" s="383" t="s">
        <v>179</v>
      </c>
      <c r="AT28" s="384"/>
      <c r="AU28" s="384"/>
      <c r="AV28" s="384"/>
      <c r="AW28" s="384"/>
      <c r="AX28" s="386"/>
      <c r="AY28" s="390" t="s">
        <v>180</v>
      </c>
      <c r="AZ28" s="391"/>
      <c r="BA28" s="391"/>
      <c r="BB28" s="392"/>
      <c r="BC28" s="399" t="s">
        <v>42</v>
      </c>
      <c r="BD28" s="400"/>
      <c r="BE28" s="400"/>
      <c r="BF28" s="400"/>
      <c r="BG28" s="400"/>
      <c r="BH28" s="400"/>
      <c r="BI28" s="400"/>
      <c r="BJ28" s="400"/>
      <c r="BK28" s="400"/>
      <c r="BL28" s="400"/>
      <c r="BM28" s="401"/>
      <c r="BN28" s="402">
        <v>1035306</v>
      </c>
      <c r="BO28" s="403"/>
      <c r="BP28" s="403"/>
      <c r="BQ28" s="403"/>
      <c r="BR28" s="403"/>
      <c r="BS28" s="403"/>
      <c r="BT28" s="403"/>
      <c r="BU28" s="404"/>
      <c r="BV28" s="402">
        <v>1084529</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181</v>
      </c>
      <c r="F29" s="381"/>
      <c r="G29" s="381"/>
      <c r="H29" s="381"/>
      <c r="I29" s="381"/>
      <c r="J29" s="381"/>
      <c r="K29" s="382"/>
      <c r="L29" s="383">
        <v>12</v>
      </c>
      <c r="M29" s="384"/>
      <c r="N29" s="384"/>
      <c r="O29" s="384"/>
      <c r="P29" s="385"/>
      <c r="Q29" s="383">
        <v>2250</v>
      </c>
      <c r="R29" s="384"/>
      <c r="S29" s="384"/>
      <c r="T29" s="384"/>
      <c r="U29" s="384"/>
      <c r="V29" s="385"/>
      <c r="W29" s="450"/>
      <c r="X29" s="451"/>
      <c r="Y29" s="452"/>
      <c r="Z29" s="380" t="s">
        <v>182</v>
      </c>
      <c r="AA29" s="381"/>
      <c r="AB29" s="381"/>
      <c r="AC29" s="381"/>
      <c r="AD29" s="381"/>
      <c r="AE29" s="381"/>
      <c r="AF29" s="381"/>
      <c r="AG29" s="382"/>
      <c r="AH29" s="383">
        <v>112</v>
      </c>
      <c r="AI29" s="384"/>
      <c r="AJ29" s="384"/>
      <c r="AK29" s="384"/>
      <c r="AL29" s="385"/>
      <c r="AM29" s="383">
        <v>347512</v>
      </c>
      <c r="AN29" s="384"/>
      <c r="AO29" s="384"/>
      <c r="AP29" s="384"/>
      <c r="AQ29" s="384"/>
      <c r="AR29" s="385"/>
      <c r="AS29" s="383">
        <v>3103</v>
      </c>
      <c r="AT29" s="384"/>
      <c r="AU29" s="384"/>
      <c r="AV29" s="384"/>
      <c r="AW29" s="384"/>
      <c r="AX29" s="386"/>
      <c r="AY29" s="393"/>
      <c r="AZ29" s="394"/>
      <c r="BA29" s="394"/>
      <c r="BB29" s="395"/>
      <c r="BC29" s="387" t="s">
        <v>183</v>
      </c>
      <c r="BD29" s="388"/>
      <c r="BE29" s="388"/>
      <c r="BF29" s="388"/>
      <c r="BG29" s="388"/>
      <c r="BH29" s="388"/>
      <c r="BI29" s="388"/>
      <c r="BJ29" s="388"/>
      <c r="BK29" s="388"/>
      <c r="BL29" s="388"/>
      <c r="BM29" s="389"/>
      <c r="BN29" s="407">
        <v>433817</v>
      </c>
      <c r="BO29" s="408"/>
      <c r="BP29" s="408"/>
      <c r="BQ29" s="408"/>
      <c r="BR29" s="408"/>
      <c r="BS29" s="408"/>
      <c r="BT29" s="408"/>
      <c r="BU29" s="409"/>
      <c r="BV29" s="407">
        <v>445561</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184</v>
      </c>
      <c r="X30" s="460"/>
      <c r="Y30" s="460"/>
      <c r="Z30" s="460"/>
      <c r="AA30" s="460"/>
      <c r="AB30" s="460"/>
      <c r="AC30" s="460"/>
      <c r="AD30" s="460"/>
      <c r="AE30" s="460"/>
      <c r="AF30" s="460"/>
      <c r="AG30" s="461"/>
      <c r="AH30" s="371">
        <v>99.1</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1066613</v>
      </c>
      <c r="BO30" s="411"/>
      <c r="BP30" s="411"/>
      <c r="BQ30" s="411"/>
      <c r="BR30" s="411"/>
      <c r="BS30" s="411"/>
      <c r="BT30" s="411"/>
      <c r="BU30" s="412"/>
      <c r="BV30" s="410">
        <v>835065</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191</v>
      </c>
      <c r="D33" s="370"/>
      <c r="E33" s="369" t="s">
        <v>192</v>
      </c>
      <c r="F33" s="369"/>
      <c r="G33" s="369"/>
      <c r="H33" s="369"/>
      <c r="I33" s="369"/>
      <c r="J33" s="369"/>
      <c r="K33" s="369"/>
      <c r="L33" s="369"/>
      <c r="M33" s="369"/>
      <c r="N33" s="369"/>
      <c r="O33" s="369"/>
      <c r="P33" s="369"/>
      <c r="Q33" s="369"/>
      <c r="R33" s="369"/>
      <c r="S33" s="369"/>
      <c r="T33" s="195"/>
      <c r="U33" s="370" t="s">
        <v>193</v>
      </c>
      <c r="V33" s="370"/>
      <c r="W33" s="369" t="s">
        <v>194</v>
      </c>
      <c r="X33" s="369"/>
      <c r="Y33" s="369"/>
      <c r="Z33" s="369"/>
      <c r="AA33" s="369"/>
      <c r="AB33" s="369"/>
      <c r="AC33" s="369"/>
      <c r="AD33" s="369"/>
      <c r="AE33" s="369"/>
      <c r="AF33" s="369"/>
      <c r="AG33" s="369"/>
      <c r="AH33" s="369"/>
      <c r="AI33" s="369"/>
      <c r="AJ33" s="369"/>
      <c r="AK33" s="369"/>
      <c r="AL33" s="195"/>
      <c r="AM33" s="370" t="s">
        <v>191</v>
      </c>
      <c r="AN33" s="370"/>
      <c r="AO33" s="369" t="s">
        <v>192</v>
      </c>
      <c r="AP33" s="369"/>
      <c r="AQ33" s="369"/>
      <c r="AR33" s="369"/>
      <c r="AS33" s="369"/>
      <c r="AT33" s="369"/>
      <c r="AU33" s="369"/>
      <c r="AV33" s="369"/>
      <c r="AW33" s="369"/>
      <c r="AX33" s="369"/>
      <c r="AY33" s="369"/>
      <c r="AZ33" s="369"/>
      <c r="BA33" s="369"/>
      <c r="BB33" s="369"/>
      <c r="BC33" s="369"/>
      <c r="BD33" s="196"/>
      <c r="BE33" s="369" t="s">
        <v>195</v>
      </c>
      <c r="BF33" s="369"/>
      <c r="BG33" s="369" t="s">
        <v>196</v>
      </c>
      <c r="BH33" s="369"/>
      <c r="BI33" s="369"/>
      <c r="BJ33" s="369"/>
      <c r="BK33" s="369"/>
      <c r="BL33" s="369"/>
      <c r="BM33" s="369"/>
      <c r="BN33" s="369"/>
      <c r="BO33" s="369"/>
      <c r="BP33" s="369"/>
      <c r="BQ33" s="369"/>
      <c r="BR33" s="369"/>
      <c r="BS33" s="369"/>
      <c r="BT33" s="369"/>
      <c r="BU33" s="369"/>
      <c r="BV33" s="196"/>
      <c r="BW33" s="370" t="s">
        <v>195</v>
      </c>
      <c r="BX33" s="370"/>
      <c r="BY33" s="369" t="s">
        <v>197</v>
      </c>
      <c r="BZ33" s="369"/>
      <c r="CA33" s="369"/>
      <c r="CB33" s="369"/>
      <c r="CC33" s="369"/>
      <c r="CD33" s="369"/>
      <c r="CE33" s="369"/>
      <c r="CF33" s="369"/>
      <c r="CG33" s="369"/>
      <c r="CH33" s="369"/>
      <c r="CI33" s="369"/>
      <c r="CJ33" s="369"/>
      <c r="CK33" s="369"/>
      <c r="CL33" s="369"/>
      <c r="CM33" s="369"/>
      <c r="CN33" s="195"/>
      <c r="CO33" s="370" t="s">
        <v>193</v>
      </c>
      <c r="CP33" s="370"/>
      <c r="CQ33" s="369" t="s">
        <v>198</v>
      </c>
      <c r="CR33" s="369"/>
      <c r="CS33" s="369"/>
      <c r="CT33" s="369"/>
      <c r="CU33" s="369"/>
      <c r="CV33" s="369"/>
      <c r="CW33" s="369"/>
      <c r="CX33" s="369"/>
      <c r="CY33" s="369"/>
      <c r="CZ33" s="369"/>
      <c r="DA33" s="369"/>
      <c r="DB33" s="369"/>
      <c r="DC33" s="369"/>
      <c r="DD33" s="369"/>
      <c r="DE33" s="369"/>
      <c r="DF33" s="195"/>
      <c r="DG33" s="368" t="s">
        <v>199</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IF('各会計、関係団体の財政状況及び健全化判断比率'!B31="","",'各会計、関係団体の財政状況及び健全化判断比率'!B31)</f>
        <v>上水道事業会計</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IF('各会計、関係団体の財政状況及び健全化判断比率'!B32="","",'各会計、関係団体の財政状況及び健全化判断比率'!B32)</f>
        <v>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10</v>
      </c>
      <c r="BX34" s="366"/>
      <c r="BY34" s="365" t="str">
        <f>IF('各会計、関係団体の財政状況及び健全化判断比率'!B68="","",'各会計、関係団体の財政状況及び健全化判断比率'!B68)</f>
        <v>東白衛生組合</v>
      </c>
      <c r="BZ34" s="365"/>
      <c r="CA34" s="365"/>
      <c r="CB34" s="365"/>
      <c r="CC34" s="365"/>
      <c r="CD34" s="365"/>
      <c r="CE34" s="365"/>
      <c r="CF34" s="365"/>
      <c r="CG34" s="365"/>
      <c r="CH34" s="365"/>
      <c r="CI34" s="365"/>
      <c r="CJ34" s="365"/>
      <c r="CK34" s="365"/>
      <c r="CL34" s="365"/>
      <c r="CM34" s="365"/>
      <c r="CN34" s="193"/>
      <c r="CO34" s="366">
        <f>IF(CQ34="","",MAX(C34:D43,U34:V43,AM34:AN43,BE34:BF43,BW34:BX43)+1)</f>
        <v>20</v>
      </c>
      <c r="CP34" s="366"/>
      <c r="CQ34" s="365" t="str">
        <f>IF('各会計、関係団体の財政状況及び健全化判断比率'!BS7="","",'各会計、関係団体の財政状況及び健全化判断比率'!BS7)</f>
        <v>棚倉町活性化協会</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霊園整備事業特別会計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8</v>
      </c>
      <c r="BF35" s="366"/>
      <c r="BG35" s="365" t="str">
        <f>IF('各会計、関係団体の財政状況及び健全化判断比率'!B33="","",'各会計、関係団体の財政状況及び健全化判断比率'!B33)</f>
        <v>公共下水道事業特別会計</v>
      </c>
      <c r="BH35" s="365"/>
      <c r="BI35" s="365"/>
      <c r="BJ35" s="365"/>
      <c r="BK35" s="365"/>
      <c r="BL35" s="365"/>
      <c r="BM35" s="365"/>
      <c r="BN35" s="365"/>
      <c r="BO35" s="365"/>
      <c r="BP35" s="365"/>
      <c r="BQ35" s="365"/>
      <c r="BR35" s="365"/>
      <c r="BS35" s="365"/>
      <c r="BT35" s="365"/>
      <c r="BU35" s="365"/>
      <c r="BV35" s="193"/>
      <c r="BW35" s="366">
        <f t="shared" ref="BW35:BW43" si="2">IF(BY35="","",BW34+1)</f>
        <v>11</v>
      </c>
      <c r="BX35" s="366"/>
      <c r="BY35" s="365" t="str">
        <f>IF('各会計、関係団体の財政状況及び健全化判断比率'!B69="","",'各会計、関係団体の財政状況及び健全化判断比率'!B69)</f>
        <v>白河地方広域市町村圏整備組合　一般会計</v>
      </c>
      <c r="BZ35" s="365"/>
      <c r="CA35" s="365"/>
      <c r="CB35" s="365"/>
      <c r="CC35" s="365"/>
      <c r="CD35" s="365"/>
      <c r="CE35" s="365"/>
      <c r="CF35" s="365"/>
      <c r="CG35" s="365"/>
      <c r="CH35" s="365"/>
      <c r="CI35" s="365"/>
      <c r="CJ35" s="365"/>
      <c r="CK35" s="365"/>
      <c r="CL35" s="365"/>
      <c r="CM35" s="365"/>
      <c r="CN35" s="193"/>
      <c r="CO35" s="366">
        <f t="shared" ref="CO35:CO43" si="3">IF(CQ35="","",CO34+1)</f>
        <v>21</v>
      </c>
      <c r="CP35" s="366"/>
      <c r="CQ35" s="365" t="str">
        <f>IF('各会計、関係団体の財政状況及び健全化判断比率'!BS8="","",'各会計、関係団体の財政状況及び健全化判断比率'!BS8)</f>
        <v>ルネサンス棚倉</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〇</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9</v>
      </c>
      <c r="BF36" s="366"/>
      <c r="BG36" s="365" t="str">
        <f>IF('各会計、関係団体の財政状況及び健全化判断比率'!B34="","",'各会計、関係団体の財政状況及び健全化判断比率'!B34)</f>
        <v>農業集落排水事業特別会計</v>
      </c>
      <c r="BH36" s="365"/>
      <c r="BI36" s="365"/>
      <c r="BJ36" s="365"/>
      <c r="BK36" s="365"/>
      <c r="BL36" s="365"/>
      <c r="BM36" s="365"/>
      <c r="BN36" s="365"/>
      <c r="BO36" s="365"/>
      <c r="BP36" s="365"/>
      <c r="BQ36" s="365"/>
      <c r="BR36" s="365"/>
      <c r="BS36" s="365"/>
      <c r="BT36" s="365"/>
      <c r="BU36" s="365"/>
      <c r="BV36" s="193"/>
      <c r="BW36" s="366">
        <f t="shared" si="2"/>
        <v>12</v>
      </c>
      <c r="BX36" s="366"/>
      <c r="BY36" s="365" t="str">
        <f>IF('各会計、関係団体の財政状況及び健全化判断比率'!B70="","",'各会計、関係団体の財政状況及び健全化判断比率'!B70)</f>
        <v>白河地方広域市町村圏整備組合　水道用水供給事業会計</v>
      </c>
      <c r="BZ36" s="365"/>
      <c r="CA36" s="365"/>
      <c r="CB36" s="365"/>
      <c r="CC36" s="365"/>
      <c r="CD36" s="365"/>
      <c r="CE36" s="365"/>
      <c r="CF36" s="365"/>
      <c r="CG36" s="365"/>
      <c r="CH36" s="365"/>
      <c r="CI36" s="365"/>
      <c r="CJ36" s="365"/>
      <c r="CK36" s="365"/>
      <c r="CL36" s="365"/>
      <c r="CM36" s="365"/>
      <c r="CN36" s="193"/>
      <c r="CO36" s="366">
        <f t="shared" si="3"/>
        <v>22</v>
      </c>
      <c r="CP36" s="366"/>
      <c r="CQ36" s="365" t="str">
        <f>IF('各会計、関係団体の財政状況及び健全化判断比率'!BS9="","",'各会計、関係団体の財政状況及び健全化判断比率'!BS9)</f>
        <v>まち工房たなぐら</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13</v>
      </c>
      <c r="BX37" s="366"/>
      <c r="BY37" s="365" t="str">
        <f>IF('各会計、関係団体の財政状況及び健全化判断比率'!B71="","",'各会計、関係団体の財政状況及び健全化判断比率'!B71)</f>
        <v>福島県後期高齢者医療広域連合　一般会計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14</v>
      </c>
      <c r="BX38" s="366"/>
      <c r="BY38" s="365" t="str">
        <f>IF('各会計、関係団体の財政状況及び健全化判断比率'!B72="","",'各会計、関係団体の財政状況及び健全化判断比率'!B72)</f>
        <v>福島県後期高齢者医療広域連合　後期高齢者医療特別会計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15</v>
      </c>
      <c r="BX39" s="366"/>
      <c r="BY39" s="365" t="str">
        <f>IF('各会計、関係団体の財政状況及び健全化判断比率'!B73="","",'各会計、関係団体の財政状況及び健全化判断比率'!B73)</f>
        <v>福島県市町村総合事務組合　一般会計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16</v>
      </c>
      <c r="BX40" s="366"/>
      <c r="BY40" s="365" t="str">
        <f>IF('各会計、関係団体の財政状況及び健全化判断比率'!B74="","",'各会計、関係団体の財政状況及び健全化判断比率'!B74)</f>
        <v>福島県市町村総合事務組合　消防補償等特別会計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17</v>
      </c>
      <c r="BX41" s="366"/>
      <c r="BY41" s="365" t="str">
        <f>IF('各会計、関係団体の財政状況及び健全化判断比率'!B75="","",'各会計、関係団体の財政状況及び健全化判断比率'!B75)</f>
        <v>福島県市町村総合事務組合　消防賞じゅつ金特別会計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18</v>
      </c>
      <c r="BX42" s="366"/>
      <c r="BY42" s="365" t="str">
        <f>IF('各会計、関係団体の財政状況及び健全化判断比率'!B76="","",'各会計、関係団体の財政状況及び健全化判断比率'!B76)</f>
        <v>福島県市町村総合事務組合　非常勤職員公務災害補償特別会計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19</v>
      </c>
      <c r="BX43" s="366"/>
      <c r="BY43" s="365" t="str">
        <f>IF('各会計、関係団体の財政状況及び健全化判断比率'!B77="","",'各会計、関係団体の財政状況及び健全化判断比率'!B77)</f>
        <v>福島県市町村総合事務組合　自治会館管理特別会計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aYqBR+hllx6l9ebyhBFPBM5fFI8IAgOcmC0KGKqP+6lo4uuxXtiHWvt4hRkjAOt8AVfpW3mWMwCDsMzf8oTYQ==" saltValue="wZoK8KVA8E9svsNNBPue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6" t="s">
        <v>565</v>
      </c>
      <c r="D34" s="1186"/>
      <c r="E34" s="1187"/>
      <c r="F34" s="32">
        <v>9.61</v>
      </c>
      <c r="G34" s="33">
        <v>10.220000000000001</v>
      </c>
      <c r="H34" s="33">
        <v>9.9</v>
      </c>
      <c r="I34" s="33">
        <v>8.39</v>
      </c>
      <c r="J34" s="34">
        <v>9.08</v>
      </c>
      <c r="K34" s="22"/>
      <c r="L34" s="22"/>
      <c r="M34" s="22"/>
      <c r="N34" s="22"/>
      <c r="O34" s="22"/>
      <c r="P34" s="22"/>
    </row>
    <row r="35" spans="1:16" ht="39" customHeight="1" x14ac:dyDescent="0.15">
      <c r="A35" s="22"/>
      <c r="B35" s="35"/>
      <c r="C35" s="1180" t="s">
        <v>566</v>
      </c>
      <c r="D35" s="1181"/>
      <c r="E35" s="1182"/>
      <c r="F35" s="36">
        <v>5.61</v>
      </c>
      <c r="G35" s="37">
        <v>7.13</v>
      </c>
      <c r="H35" s="37">
        <v>9.39</v>
      </c>
      <c r="I35" s="37">
        <v>6.92</v>
      </c>
      <c r="J35" s="38">
        <v>4.9800000000000004</v>
      </c>
      <c r="K35" s="22"/>
      <c r="L35" s="22"/>
      <c r="M35" s="22"/>
      <c r="N35" s="22"/>
      <c r="O35" s="22"/>
      <c r="P35" s="22"/>
    </row>
    <row r="36" spans="1:16" ht="39" customHeight="1" x14ac:dyDescent="0.15">
      <c r="A36" s="22"/>
      <c r="B36" s="35"/>
      <c r="C36" s="1180" t="s">
        <v>567</v>
      </c>
      <c r="D36" s="1181"/>
      <c r="E36" s="1182"/>
      <c r="F36" s="36">
        <v>2.91</v>
      </c>
      <c r="G36" s="37">
        <v>3.41</v>
      </c>
      <c r="H36" s="37">
        <v>2.63</v>
      </c>
      <c r="I36" s="37">
        <v>2.67</v>
      </c>
      <c r="J36" s="38">
        <v>2.46</v>
      </c>
      <c r="K36" s="22"/>
      <c r="L36" s="22"/>
      <c r="M36" s="22"/>
      <c r="N36" s="22"/>
      <c r="O36" s="22"/>
      <c r="P36" s="22"/>
    </row>
    <row r="37" spans="1:16" ht="39" customHeight="1" x14ac:dyDescent="0.15">
      <c r="A37" s="22"/>
      <c r="B37" s="35"/>
      <c r="C37" s="1180" t="s">
        <v>568</v>
      </c>
      <c r="D37" s="1181"/>
      <c r="E37" s="1182"/>
      <c r="F37" s="36">
        <v>0.67</v>
      </c>
      <c r="G37" s="37">
        <v>1.01</v>
      </c>
      <c r="H37" s="37">
        <v>1.05</v>
      </c>
      <c r="I37" s="37">
        <v>1.1399999999999999</v>
      </c>
      <c r="J37" s="38">
        <v>0.64</v>
      </c>
      <c r="K37" s="22"/>
      <c r="L37" s="22"/>
      <c r="M37" s="22"/>
      <c r="N37" s="22"/>
      <c r="O37" s="22"/>
      <c r="P37" s="22"/>
    </row>
    <row r="38" spans="1:16" ht="39" customHeight="1" x14ac:dyDescent="0.15">
      <c r="A38" s="22"/>
      <c r="B38" s="35"/>
      <c r="C38" s="1180" t="s">
        <v>569</v>
      </c>
      <c r="D38" s="1181"/>
      <c r="E38" s="1182"/>
      <c r="F38" s="36">
        <v>0.06</v>
      </c>
      <c r="G38" s="37">
        <v>0.7</v>
      </c>
      <c r="H38" s="37">
        <v>0.04</v>
      </c>
      <c r="I38" s="37">
        <v>0.03</v>
      </c>
      <c r="J38" s="38">
        <v>0.01</v>
      </c>
      <c r="K38" s="22"/>
      <c r="L38" s="22"/>
      <c r="M38" s="22"/>
      <c r="N38" s="22"/>
      <c r="O38" s="22"/>
      <c r="P38" s="22"/>
    </row>
    <row r="39" spans="1:16" ht="39" customHeight="1" x14ac:dyDescent="0.15">
      <c r="A39" s="22"/>
      <c r="B39" s="35"/>
      <c r="C39" s="1180" t="s">
        <v>570</v>
      </c>
      <c r="D39" s="1181"/>
      <c r="E39" s="1182"/>
      <c r="F39" s="36">
        <v>0.01</v>
      </c>
      <c r="G39" s="37">
        <v>0.02</v>
      </c>
      <c r="H39" s="37">
        <v>0.03</v>
      </c>
      <c r="I39" s="37">
        <v>0</v>
      </c>
      <c r="J39" s="38">
        <v>0</v>
      </c>
      <c r="K39" s="22"/>
      <c r="L39" s="22"/>
      <c r="M39" s="22"/>
      <c r="N39" s="22"/>
      <c r="O39" s="22"/>
      <c r="P39" s="22"/>
    </row>
    <row r="40" spans="1:16" ht="39" customHeight="1" x14ac:dyDescent="0.15">
      <c r="A40" s="22"/>
      <c r="B40" s="35"/>
      <c r="C40" s="1180" t="s">
        <v>571</v>
      </c>
      <c r="D40" s="1181"/>
      <c r="E40" s="1182"/>
      <c r="F40" s="36">
        <v>0.02</v>
      </c>
      <c r="G40" s="37">
        <v>0.02</v>
      </c>
      <c r="H40" s="37">
        <v>0.03</v>
      </c>
      <c r="I40" s="37">
        <v>0</v>
      </c>
      <c r="J40" s="38">
        <v>0</v>
      </c>
      <c r="K40" s="22"/>
      <c r="L40" s="22"/>
      <c r="M40" s="22"/>
      <c r="N40" s="22"/>
      <c r="O40" s="22"/>
      <c r="P40" s="22"/>
    </row>
    <row r="41" spans="1:16" ht="39" customHeight="1" x14ac:dyDescent="0.15">
      <c r="A41" s="22"/>
      <c r="B41" s="35"/>
      <c r="C41" s="1180" t="s">
        <v>572</v>
      </c>
      <c r="D41" s="1181"/>
      <c r="E41" s="1182"/>
      <c r="F41" s="36">
        <v>0</v>
      </c>
      <c r="G41" s="37">
        <v>0</v>
      </c>
      <c r="H41" s="37">
        <v>0</v>
      </c>
      <c r="I41" s="37">
        <v>0</v>
      </c>
      <c r="J41" s="38">
        <v>0</v>
      </c>
      <c r="K41" s="22"/>
      <c r="L41" s="22"/>
      <c r="M41" s="22"/>
      <c r="N41" s="22"/>
      <c r="O41" s="22"/>
      <c r="P41" s="22"/>
    </row>
    <row r="42" spans="1:16" ht="39" customHeight="1" x14ac:dyDescent="0.15">
      <c r="A42" s="22"/>
      <c r="B42" s="39"/>
      <c r="C42" s="1180" t="s">
        <v>573</v>
      </c>
      <c r="D42" s="1181"/>
      <c r="E42" s="1182"/>
      <c r="F42" s="36" t="s">
        <v>514</v>
      </c>
      <c r="G42" s="37" t="s">
        <v>514</v>
      </c>
      <c r="H42" s="37" t="s">
        <v>514</v>
      </c>
      <c r="I42" s="37" t="s">
        <v>514</v>
      </c>
      <c r="J42" s="38" t="s">
        <v>514</v>
      </c>
      <c r="K42" s="22"/>
      <c r="L42" s="22"/>
      <c r="M42" s="22"/>
      <c r="N42" s="22"/>
      <c r="O42" s="22"/>
      <c r="P42" s="22"/>
    </row>
    <row r="43" spans="1:16" ht="39" customHeight="1" thickBot="1" x14ac:dyDescent="0.2">
      <c r="A43" s="22"/>
      <c r="B43" s="40"/>
      <c r="C43" s="1183" t="s">
        <v>574</v>
      </c>
      <c r="D43" s="1184"/>
      <c r="E43" s="1185"/>
      <c r="F43" s="41">
        <v>0.03</v>
      </c>
      <c r="G43" s="42">
        <v>0</v>
      </c>
      <c r="H43" s="42">
        <v>0</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lQGcEeToEhLtDxJIjDBGQzmU0FKECnjvk/XF6VxQaprMPi3X4iY3RW1KVNJvy44F1GsPDeY//6xolD5ybK70g==" saltValue="Py4NfOCfSMYd3QP0Kt+e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419</v>
      </c>
      <c r="L45" s="60">
        <v>437</v>
      </c>
      <c r="M45" s="60">
        <v>630</v>
      </c>
      <c r="N45" s="60">
        <v>775</v>
      </c>
      <c r="O45" s="61">
        <v>807</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514</v>
      </c>
      <c r="L46" s="64" t="s">
        <v>514</v>
      </c>
      <c r="M46" s="64" t="s">
        <v>514</v>
      </c>
      <c r="N46" s="64" t="s">
        <v>514</v>
      </c>
      <c r="O46" s="65" t="s">
        <v>514</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514</v>
      </c>
      <c r="L47" s="64" t="s">
        <v>514</v>
      </c>
      <c r="M47" s="64" t="s">
        <v>514</v>
      </c>
      <c r="N47" s="64" t="s">
        <v>514</v>
      </c>
      <c r="O47" s="65" t="s">
        <v>514</v>
      </c>
      <c r="P47" s="48"/>
      <c r="Q47" s="48"/>
      <c r="R47" s="48"/>
      <c r="S47" s="48"/>
      <c r="T47" s="48"/>
      <c r="U47" s="48"/>
    </row>
    <row r="48" spans="1:21" ht="30.75" customHeight="1" x14ac:dyDescent="0.15">
      <c r="A48" s="48"/>
      <c r="B48" s="1198"/>
      <c r="C48" s="1199"/>
      <c r="D48" s="62"/>
      <c r="E48" s="1190" t="s">
        <v>15</v>
      </c>
      <c r="F48" s="1190"/>
      <c r="G48" s="1190"/>
      <c r="H48" s="1190"/>
      <c r="I48" s="1190"/>
      <c r="J48" s="1191"/>
      <c r="K48" s="63">
        <v>237</v>
      </c>
      <c r="L48" s="64">
        <v>225</v>
      </c>
      <c r="M48" s="64">
        <v>216</v>
      </c>
      <c r="N48" s="64">
        <v>189</v>
      </c>
      <c r="O48" s="65">
        <v>202</v>
      </c>
      <c r="P48" s="48"/>
      <c r="Q48" s="48"/>
      <c r="R48" s="48"/>
      <c r="S48" s="48"/>
      <c r="T48" s="48"/>
      <c r="U48" s="48"/>
    </row>
    <row r="49" spans="1:21" ht="30.75" customHeight="1" x14ac:dyDescent="0.15">
      <c r="A49" s="48"/>
      <c r="B49" s="1198"/>
      <c r="C49" s="1199"/>
      <c r="D49" s="62"/>
      <c r="E49" s="1190" t="s">
        <v>16</v>
      </c>
      <c r="F49" s="1190"/>
      <c r="G49" s="1190"/>
      <c r="H49" s="1190"/>
      <c r="I49" s="1190"/>
      <c r="J49" s="1191"/>
      <c r="K49" s="63">
        <v>13</v>
      </c>
      <c r="L49" s="64">
        <v>7</v>
      </c>
      <c r="M49" s="64">
        <v>64</v>
      </c>
      <c r="N49" s="64">
        <v>10</v>
      </c>
      <c r="O49" s="65">
        <v>11</v>
      </c>
      <c r="P49" s="48"/>
      <c r="Q49" s="48"/>
      <c r="R49" s="48"/>
      <c r="S49" s="48"/>
      <c r="T49" s="48"/>
      <c r="U49" s="48"/>
    </row>
    <row r="50" spans="1:21" ht="30.75" customHeight="1" x14ac:dyDescent="0.15">
      <c r="A50" s="48"/>
      <c r="B50" s="1198"/>
      <c r="C50" s="1199"/>
      <c r="D50" s="62"/>
      <c r="E50" s="1190" t="s">
        <v>17</v>
      </c>
      <c r="F50" s="1190"/>
      <c r="G50" s="1190"/>
      <c r="H50" s="1190"/>
      <c r="I50" s="1190"/>
      <c r="J50" s="1191"/>
      <c r="K50" s="63">
        <v>65</v>
      </c>
      <c r="L50" s="64">
        <v>64</v>
      </c>
      <c r="M50" s="64">
        <v>64</v>
      </c>
      <c r="N50" s="64">
        <v>27</v>
      </c>
      <c r="O50" s="65">
        <v>27</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514</v>
      </c>
      <c r="L51" s="64" t="s">
        <v>514</v>
      </c>
      <c r="M51" s="64" t="s">
        <v>514</v>
      </c>
      <c r="N51" s="64" t="s">
        <v>514</v>
      </c>
      <c r="O51" s="65" t="s">
        <v>514</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418</v>
      </c>
      <c r="L52" s="64">
        <v>512</v>
      </c>
      <c r="M52" s="64">
        <v>579</v>
      </c>
      <c r="N52" s="64">
        <v>633</v>
      </c>
      <c r="O52" s="65">
        <v>637</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316</v>
      </c>
      <c r="L53" s="69">
        <v>221</v>
      </c>
      <c r="M53" s="69">
        <v>395</v>
      </c>
      <c r="N53" s="69">
        <v>368</v>
      </c>
      <c r="O53" s="70">
        <v>410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3wyl7/48HPlMN3YtsZ2Oa9UpEH/BPLT7vkJKp5HsC2IwwbtQlciVwg49QRBYQvTRx3VarlexO1/WyYVPmkwSQ==" saltValue="g2i8T6BBl1vPVkqHJe56G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556</v>
      </c>
      <c r="J40" s="79" t="s">
        <v>557</v>
      </c>
      <c r="K40" s="79" t="s">
        <v>558</v>
      </c>
      <c r="L40" s="79" t="s">
        <v>559</v>
      </c>
      <c r="M40" s="80" t="s">
        <v>560</v>
      </c>
    </row>
    <row r="41" spans="2:13" ht="27.75" customHeight="1" x14ac:dyDescent="0.15">
      <c r="B41" s="1216" t="s">
        <v>24</v>
      </c>
      <c r="C41" s="1217"/>
      <c r="D41" s="81"/>
      <c r="E41" s="1218" t="s">
        <v>25</v>
      </c>
      <c r="F41" s="1218"/>
      <c r="G41" s="1218"/>
      <c r="H41" s="1219"/>
      <c r="I41" s="82">
        <v>6954</v>
      </c>
      <c r="J41" s="83">
        <v>7159</v>
      </c>
      <c r="K41" s="83">
        <v>7159</v>
      </c>
      <c r="L41" s="83">
        <v>6882</v>
      </c>
      <c r="M41" s="84">
        <v>6650</v>
      </c>
    </row>
    <row r="42" spans="2:13" ht="27.75" customHeight="1" x14ac:dyDescent="0.15">
      <c r="B42" s="1206"/>
      <c r="C42" s="1207"/>
      <c r="D42" s="85"/>
      <c r="E42" s="1210" t="s">
        <v>26</v>
      </c>
      <c r="F42" s="1210"/>
      <c r="G42" s="1210"/>
      <c r="H42" s="1211"/>
      <c r="I42" s="86">
        <v>489</v>
      </c>
      <c r="J42" s="87">
        <v>425</v>
      </c>
      <c r="K42" s="87">
        <v>357</v>
      </c>
      <c r="L42" s="87">
        <v>594</v>
      </c>
      <c r="M42" s="88">
        <v>567</v>
      </c>
    </row>
    <row r="43" spans="2:13" ht="27.75" customHeight="1" x14ac:dyDescent="0.15">
      <c r="B43" s="1206"/>
      <c r="C43" s="1207"/>
      <c r="D43" s="85"/>
      <c r="E43" s="1210" t="s">
        <v>27</v>
      </c>
      <c r="F43" s="1210"/>
      <c r="G43" s="1210"/>
      <c r="H43" s="1211"/>
      <c r="I43" s="86">
        <v>2697</v>
      </c>
      <c r="J43" s="87">
        <v>2531</v>
      </c>
      <c r="K43" s="87">
        <v>2372</v>
      </c>
      <c r="L43" s="87">
        <v>2285</v>
      </c>
      <c r="M43" s="88">
        <v>2110</v>
      </c>
    </row>
    <row r="44" spans="2:13" ht="27.75" customHeight="1" x14ac:dyDescent="0.15">
      <c r="B44" s="1206"/>
      <c r="C44" s="1207"/>
      <c r="D44" s="85"/>
      <c r="E44" s="1210" t="s">
        <v>28</v>
      </c>
      <c r="F44" s="1210"/>
      <c r="G44" s="1210"/>
      <c r="H44" s="1211"/>
      <c r="I44" s="86">
        <v>53</v>
      </c>
      <c r="J44" s="87">
        <v>50</v>
      </c>
      <c r="K44" s="87">
        <v>49</v>
      </c>
      <c r="L44" s="87">
        <v>44</v>
      </c>
      <c r="M44" s="88">
        <v>37</v>
      </c>
    </row>
    <row r="45" spans="2:13" ht="27.75" customHeight="1" x14ac:dyDescent="0.15">
      <c r="B45" s="1206"/>
      <c r="C45" s="1207"/>
      <c r="D45" s="85"/>
      <c r="E45" s="1210" t="s">
        <v>29</v>
      </c>
      <c r="F45" s="1210"/>
      <c r="G45" s="1210"/>
      <c r="H45" s="1211"/>
      <c r="I45" s="86">
        <v>1249</v>
      </c>
      <c r="J45" s="87">
        <v>1167</v>
      </c>
      <c r="K45" s="87">
        <v>1079</v>
      </c>
      <c r="L45" s="87">
        <v>1046</v>
      </c>
      <c r="M45" s="88">
        <v>1010</v>
      </c>
    </row>
    <row r="46" spans="2:13" ht="27.75" customHeight="1" x14ac:dyDescent="0.15">
      <c r="B46" s="1206"/>
      <c r="C46" s="1207"/>
      <c r="D46" s="89"/>
      <c r="E46" s="1210" t="s">
        <v>30</v>
      </c>
      <c r="F46" s="1210"/>
      <c r="G46" s="1210"/>
      <c r="H46" s="1211"/>
      <c r="I46" s="86">
        <v>56</v>
      </c>
      <c r="J46" s="87">
        <v>48</v>
      </c>
      <c r="K46" s="87">
        <v>68</v>
      </c>
      <c r="L46" s="87">
        <v>97</v>
      </c>
      <c r="M46" s="88">
        <v>73</v>
      </c>
    </row>
    <row r="47" spans="2:13" ht="27.75" customHeight="1" x14ac:dyDescent="0.15">
      <c r="B47" s="1206"/>
      <c r="C47" s="1207"/>
      <c r="D47" s="90"/>
      <c r="E47" s="1220" t="s">
        <v>31</v>
      </c>
      <c r="F47" s="1221"/>
      <c r="G47" s="1221"/>
      <c r="H47" s="1222"/>
      <c r="I47" s="86" t="s">
        <v>514</v>
      </c>
      <c r="J47" s="87" t="s">
        <v>514</v>
      </c>
      <c r="K47" s="87" t="s">
        <v>514</v>
      </c>
      <c r="L47" s="87" t="s">
        <v>514</v>
      </c>
      <c r="M47" s="88" t="s">
        <v>514</v>
      </c>
    </row>
    <row r="48" spans="2:13" ht="27.75" customHeight="1" x14ac:dyDescent="0.15">
      <c r="B48" s="1206"/>
      <c r="C48" s="1207"/>
      <c r="D48" s="85"/>
      <c r="E48" s="1210" t="s">
        <v>32</v>
      </c>
      <c r="F48" s="1210"/>
      <c r="G48" s="1210"/>
      <c r="H48" s="1211"/>
      <c r="I48" s="86" t="s">
        <v>514</v>
      </c>
      <c r="J48" s="87" t="s">
        <v>514</v>
      </c>
      <c r="K48" s="87" t="s">
        <v>514</v>
      </c>
      <c r="L48" s="87" t="s">
        <v>514</v>
      </c>
      <c r="M48" s="88" t="s">
        <v>514</v>
      </c>
    </row>
    <row r="49" spans="2:13" ht="27.75" customHeight="1" x14ac:dyDescent="0.15">
      <c r="B49" s="1208"/>
      <c r="C49" s="1209"/>
      <c r="D49" s="85"/>
      <c r="E49" s="1210" t="s">
        <v>33</v>
      </c>
      <c r="F49" s="1210"/>
      <c r="G49" s="1210"/>
      <c r="H49" s="1211"/>
      <c r="I49" s="86" t="s">
        <v>514</v>
      </c>
      <c r="J49" s="87" t="s">
        <v>514</v>
      </c>
      <c r="K49" s="87" t="s">
        <v>514</v>
      </c>
      <c r="L49" s="87" t="s">
        <v>514</v>
      </c>
      <c r="M49" s="88" t="s">
        <v>514</v>
      </c>
    </row>
    <row r="50" spans="2:13" ht="27.75" customHeight="1" x14ac:dyDescent="0.15">
      <c r="B50" s="1204" t="s">
        <v>34</v>
      </c>
      <c r="C50" s="1205"/>
      <c r="D50" s="91"/>
      <c r="E50" s="1210" t="s">
        <v>35</v>
      </c>
      <c r="F50" s="1210"/>
      <c r="G50" s="1210"/>
      <c r="H50" s="1211"/>
      <c r="I50" s="86">
        <v>2398</v>
      </c>
      <c r="J50" s="87">
        <v>2467</v>
      </c>
      <c r="K50" s="87">
        <v>2647</v>
      </c>
      <c r="L50" s="87">
        <v>2696</v>
      </c>
      <c r="M50" s="88">
        <v>2870</v>
      </c>
    </row>
    <row r="51" spans="2:13" ht="27.75" customHeight="1" x14ac:dyDescent="0.15">
      <c r="B51" s="1206"/>
      <c r="C51" s="1207"/>
      <c r="D51" s="85"/>
      <c r="E51" s="1210" t="s">
        <v>36</v>
      </c>
      <c r="F51" s="1210"/>
      <c r="G51" s="1210"/>
      <c r="H51" s="1211"/>
      <c r="I51" s="86">
        <v>22</v>
      </c>
      <c r="J51" s="87">
        <v>16</v>
      </c>
      <c r="K51" s="87">
        <v>9</v>
      </c>
      <c r="L51" s="87">
        <v>8</v>
      </c>
      <c r="M51" s="88">
        <v>25</v>
      </c>
    </row>
    <row r="52" spans="2:13" ht="27.75" customHeight="1" x14ac:dyDescent="0.15">
      <c r="B52" s="1208"/>
      <c r="C52" s="1209"/>
      <c r="D52" s="85"/>
      <c r="E52" s="1210" t="s">
        <v>37</v>
      </c>
      <c r="F52" s="1210"/>
      <c r="G52" s="1210"/>
      <c r="H52" s="1211"/>
      <c r="I52" s="86">
        <v>6483</v>
      </c>
      <c r="J52" s="87">
        <v>6683</v>
      </c>
      <c r="K52" s="87">
        <v>6691</v>
      </c>
      <c r="L52" s="87">
        <v>6510</v>
      </c>
      <c r="M52" s="88">
        <v>6355</v>
      </c>
    </row>
    <row r="53" spans="2:13" ht="27.75" customHeight="1" thickBot="1" x14ac:dyDescent="0.2">
      <c r="B53" s="1212" t="s">
        <v>38</v>
      </c>
      <c r="C53" s="1213"/>
      <c r="D53" s="92"/>
      <c r="E53" s="1214" t="s">
        <v>39</v>
      </c>
      <c r="F53" s="1214"/>
      <c r="G53" s="1214"/>
      <c r="H53" s="1215"/>
      <c r="I53" s="93">
        <v>2593</v>
      </c>
      <c r="J53" s="94">
        <v>2214</v>
      </c>
      <c r="K53" s="94">
        <v>1738</v>
      </c>
      <c r="L53" s="94">
        <v>1735</v>
      </c>
      <c r="M53" s="95">
        <v>1197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SwF9AwOyIsnqgYpi0n4uSTa39737n7ATDP8vb17qK/Lc9OT2ikk2Yk7d8awgvXn21Y9d3ubrPOEyjVM2IxD7w==" saltValue="J9xZMvFZUMFIMSr+VtUT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558</v>
      </c>
      <c r="G54" s="104" t="s">
        <v>559</v>
      </c>
      <c r="H54" s="105" t="s">
        <v>560</v>
      </c>
    </row>
    <row r="55" spans="2:8" ht="52.5" customHeight="1" x14ac:dyDescent="0.15">
      <c r="B55" s="106"/>
      <c r="C55" s="1231" t="s">
        <v>42</v>
      </c>
      <c r="D55" s="1231"/>
      <c r="E55" s="1232"/>
      <c r="F55" s="107">
        <v>1067</v>
      </c>
      <c r="G55" s="107">
        <v>1085</v>
      </c>
      <c r="H55" s="108">
        <v>1035</v>
      </c>
    </row>
    <row r="56" spans="2:8" ht="52.5" customHeight="1" x14ac:dyDescent="0.15">
      <c r="B56" s="109"/>
      <c r="C56" s="1233" t="s">
        <v>43</v>
      </c>
      <c r="D56" s="1233"/>
      <c r="E56" s="1234"/>
      <c r="F56" s="110">
        <v>445</v>
      </c>
      <c r="G56" s="110">
        <v>446</v>
      </c>
      <c r="H56" s="111">
        <v>434</v>
      </c>
    </row>
    <row r="57" spans="2:8" ht="53.25" customHeight="1" x14ac:dyDescent="0.15">
      <c r="B57" s="109"/>
      <c r="C57" s="1235" t="s">
        <v>44</v>
      </c>
      <c r="D57" s="1235"/>
      <c r="E57" s="1236"/>
      <c r="F57" s="112">
        <v>822</v>
      </c>
      <c r="G57" s="112">
        <v>835</v>
      </c>
      <c r="H57" s="113">
        <v>1067</v>
      </c>
    </row>
    <row r="58" spans="2:8" ht="45.75" customHeight="1" x14ac:dyDescent="0.15">
      <c r="B58" s="114"/>
      <c r="C58" s="1223" t="s">
        <v>596</v>
      </c>
      <c r="D58" s="1224"/>
      <c r="E58" s="1225"/>
      <c r="F58" s="115">
        <v>513</v>
      </c>
      <c r="G58" s="115">
        <v>513</v>
      </c>
      <c r="H58" s="116">
        <v>703</v>
      </c>
    </row>
    <row r="59" spans="2:8" ht="45.75" customHeight="1" x14ac:dyDescent="0.15">
      <c r="B59" s="114"/>
      <c r="C59" s="1223" t="s">
        <v>597</v>
      </c>
      <c r="D59" s="1224"/>
      <c r="E59" s="1225"/>
      <c r="F59" s="115">
        <v>141</v>
      </c>
      <c r="G59" s="115">
        <v>132</v>
      </c>
      <c r="H59" s="116">
        <v>132</v>
      </c>
    </row>
    <row r="60" spans="2:8" ht="45.75" customHeight="1" x14ac:dyDescent="0.15">
      <c r="B60" s="114"/>
      <c r="C60" s="1223" t="s">
        <v>600</v>
      </c>
      <c r="D60" s="1224"/>
      <c r="E60" s="1225"/>
      <c r="F60" s="115">
        <v>63</v>
      </c>
      <c r="G60" s="115">
        <v>85</v>
      </c>
      <c r="H60" s="116">
        <v>126</v>
      </c>
    </row>
    <row r="61" spans="2:8" ht="45.75" customHeight="1" x14ac:dyDescent="0.15">
      <c r="B61" s="114"/>
      <c r="C61" s="1223" t="s">
        <v>598</v>
      </c>
      <c r="D61" s="1224"/>
      <c r="E61" s="1225"/>
      <c r="F61" s="115">
        <v>36</v>
      </c>
      <c r="G61" s="115">
        <v>35</v>
      </c>
      <c r="H61" s="116">
        <v>34</v>
      </c>
    </row>
    <row r="62" spans="2:8" ht="45.75" customHeight="1" thickBot="1" x14ac:dyDescent="0.2">
      <c r="B62" s="117"/>
      <c r="C62" s="1226" t="s">
        <v>599</v>
      </c>
      <c r="D62" s="1227"/>
      <c r="E62" s="1228"/>
      <c r="F62" s="118">
        <v>21</v>
      </c>
      <c r="G62" s="118">
        <v>22</v>
      </c>
      <c r="H62" s="119">
        <v>25</v>
      </c>
    </row>
    <row r="63" spans="2:8" ht="52.5" customHeight="1" thickBot="1" x14ac:dyDescent="0.2">
      <c r="B63" s="120"/>
      <c r="C63" s="1229" t="s">
        <v>45</v>
      </c>
      <c r="D63" s="1229"/>
      <c r="E63" s="1230"/>
      <c r="F63" s="121">
        <v>2334</v>
      </c>
      <c r="G63" s="121">
        <v>2365</v>
      </c>
      <c r="H63" s="122">
        <v>2536</v>
      </c>
    </row>
    <row r="64" spans="2:8" ht="15" customHeight="1" x14ac:dyDescent="0.15"/>
    <row r="65" ht="0" hidden="1" customHeight="1" x14ac:dyDescent="0.15"/>
    <row r="66" ht="0" hidden="1" customHeight="1" x14ac:dyDescent="0.15"/>
  </sheetData>
  <sheetProtection algorithmName="SHA-512" hashValue="lkW+NgScFi7PFE+8qXM4MMBdtoAx1uT0tZGlIaqaGAlq80lYcmAaVFPL1mpWSob3/fuFOGXTUdMy1vCX5p8jAw==" saltValue="ybzXqIKPC6RIiK2SHRgu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02A73-1751-4BD6-9870-529085E5E6B4}">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602</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602</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603</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604</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605</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606</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556</v>
      </c>
      <c r="BQ50" s="1271"/>
      <c r="BR50" s="1271"/>
      <c r="BS50" s="1271"/>
      <c r="BT50" s="1271"/>
      <c r="BU50" s="1271"/>
      <c r="BV50" s="1271"/>
      <c r="BW50" s="1271"/>
      <c r="BX50" s="1271" t="s">
        <v>557</v>
      </c>
      <c r="BY50" s="1271"/>
      <c r="BZ50" s="1271"/>
      <c r="CA50" s="1271"/>
      <c r="CB50" s="1271"/>
      <c r="CC50" s="1271"/>
      <c r="CD50" s="1271"/>
      <c r="CE50" s="1271"/>
      <c r="CF50" s="1271" t="s">
        <v>558</v>
      </c>
      <c r="CG50" s="1271"/>
      <c r="CH50" s="1271"/>
      <c r="CI50" s="1271"/>
      <c r="CJ50" s="1271"/>
      <c r="CK50" s="1271"/>
      <c r="CL50" s="1271"/>
      <c r="CM50" s="1271"/>
      <c r="CN50" s="1271" t="s">
        <v>559</v>
      </c>
      <c r="CO50" s="1271"/>
      <c r="CP50" s="1271"/>
      <c r="CQ50" s="1271"/>
      <c r="CR50" s="1271"/>
      <c r="CS50" s="1271"/>
      <c r="CT50" s="1271"/>
      <c r="CU50" s="1271"/>
      <c r="CV50" s="1271" t="s">
        <v>560</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607</v>
      </c>
      <c r="AO51" s="1275"/>
      <c r="AP51" s="1275"/>
      <c r="AQ51" s="1275"/>
      <c r="AR51" s="1275"/>
      <c r="AS51" s="1275"/>
      <c r="AT51" s="1275"/>
      <c r="AU51" s="1275"/>
      <c r="AV51" s="1275"/>
      <c r="AW51" s="1275"/>
      <c r="AX51" s="1275"/>
      <c r="AY51" s="1275"/>
      <c r="AZ51" s="1275"/>
      <c r="BA51" s="1275"/>
      <c r="BB51" s="1275" t="s">
        <v>608</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47.7</v>
      </c>
      <c r="CG51" s="1277"/>
      <c r="CH51" s="1277"/>
      <c r="CI51" s="1277"/>
      <c r="CJ51" s="1277"/>
      <c r="CK51" s="1277"/>
      <c r="CL51" s="1277"/>
      <c r="CM51" s="1277"/>
      <c r="CN51" s="1277">
        <v>48.4</v>
      </c>
      <c r="CO51" s="1277"/>
      <c r="CP51" s="1277"/>
      <c r="CQ51" s="1277"/>
      <c r="CR51" s="1277"/>
      <c r="CS51" s="1277"/>
      <c r="CT51" s="1277"/>
      <c r="CU51" s="1277"/>
      <c r="CV51" s="1277">
        <v>33.6</v>
      </c>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609</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51.5</v>
      </c>
      <c r="CG53" s="1277"/>
      <c r="CH53" s="1277"/>
      <c r="CI53" s="1277"/>
      <c r="CJ53" s="1277"/>
      <c r="CK53" s="1277"/>
      <c r="CL53" s="1277"/>
      <c r="CM53" s="1277"/>
      <c r="CN53" s="1277">
        <v>53.7</v>
      </c>
      <c r="CO53" s="1277"/>
      <c r="CP53" s="1277"/>
      <c r="CQ53" s="1277"/>
      <c r="CR53" s="1277"/>
      <c r="CS53" s="1277"/>
      <c r="CT53" s="1277"/>
      <c r="CU53" s="1277"/>
      <c r="CV53" s="1277">
        <v>55.4</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610</v>
      </c>
      <c r="AO55" s="1271"/>
      <c r="AP55" s="1271"/>
      <c r="AQ55" s="1271"/>
      <c r="AR55" s="1271"/>
      <c r="AS55" s="1271"/>
      <c r="AT55" s="1271"/>
      <c r="AU55" s="1271"/>
      <c r="AV55" s="1271"/>
      <c r="AW55" s="1271"/>
      <c r="AX55" s="1271"/>
      <c r="AY55" s="1271"/>
      <c r="AZ55" s="1271"/>
      <c r="BA55" s="1271"/>
      <c r="BB55" s="1275" t="s">
        <v>608</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20.2</v>
      </c>
      <c r="CG55" s="1277"/>
      <c r="CH55" s="1277"/>
      <c r="CI55" s="1277"/>
      <c r="CJ55" s="1277"/>
      <c r="CK55" s="1277"/>
      <c r="CL55" s="1277"/>
      <c r="CM55" s="1277"/>
      <c r="CN55" s="1277">
        <v>38.5</v>
      </c>
      <c r="CO55" s="1277"/>
      <c r="CP55" s="1277"/>
      <c r="CQ55" s="1277"/>
      <c r="CR55" s="1277"/>
      <c r="CS55" s="1277"/>
      <c r="CT55" s="1277"/>
      <c r="CU55" s="1277"/>
      <c r="CV55" s="1277">
        <v>32.799999999999997</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609</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55.8</v>
      </c>
      <c r="CG57" s="1277"/>
      <c r="CH57" s="1277"/>
      <c r="CI57" s="1277"/>
      <c r="CJ57" s="1277"/>
      <c r="CK57" s="1277"/>
      <c r="CL57" s="1277"/>
      <c r="CM57" s="1277"/>
      <c r="CN57" s="1277">
        <v>57.6</v>
      </c>
      <c r="CO57" s="1277"/>
      <c r="CP57" s="1277"/>
      <c r="CQ57" s="1277"/>
      <c r="CR57" s="1277"/>
      <c r="CS57" s="1277"/>
      <c r="CT57" s="1277"/>
      <c r="CU57" s="1277"/>
      <c r="CV57" s="1277">
        <v>59.3</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611</v>
      </c>
    </row>
    <row r="64" spans="1:109" x14ac:dyDescent="0.15">
      <c r="B64" s="1246"/>
      <c r="G64" s="1253"/>
      <c r="I64" s="1287"/>
      <c r="J64" s="1287"/>
      <c r="K64" s="1287"/>
      <c r="L64" s="1287"/>
      <c r="M64" s="1287"/>
      <c r="N64" s="1288"/>
      <c r="AM64" s="1253"/>
      <c r="AN64" s="1253" t="s">
        <v>604</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89" t="s">
        <v>612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4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4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4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4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46"/>
      <c r="H70" s="1298"/>
      <c r="I70" s="1298"/>
      <c r="J70" s="1299"/>
      <c r="K70" s="1299"/>
      <c r="L70" s="1300"/>
      <c r="M70" s="1299"/>
      <c r="N70" s="1300"/>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301"/>
      <c r="I71" s="1302"/>
      <c r="J71" s="1299"/>
      <c r="K71" s="1299"/>
      <c r="L71" s="1300"/>
      <c r="M71" s="1299"/>
      <c r="N71" s="1300"/>
      <c r="AM71" s="1301"/>
      <c r="AN71" s="1239" t="s">
        <v>606</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556</v>
      </c>
      <c r="BQ72" s="1271"/>
      <c r="BR72" s="1271"/>
      <c r="BS72" s="1271"/>
      <c r="BT72" s="1271"/>
      <c r="BU72" s="1271"/>
      <c r="BV72" s="1271"/>
      <c r="BW72" s="1271"/>
      <c r="BX72" s="1271" t="s">
        <v>557</v>
      </c>
      <c r="BY72" s="1271"/>
      <c r="BZ72" s="1271"/>
      <c r="CA72" s="1271"/>
      <c r="CB72" s="1271"/>
      <c r="CC72" s="1271"/>
      <c r="CD72" s="1271"/>
      <c r="CE72" s="1271"/>
      <c r="CF72" s="1271" t="s">
        <v>558</v>
      </c>
      <c r="CG72" s="1271"/>
      <c r="CH72" s="1271"/>
      <c r="CI72" s="1271"/>
      <c r="CJ72" s="1271"/>
      <c r="CK72" s="1271"/>
      <c r="CL72" s="1271"/>
      <c r="CM72" s="1271"/>
      <c r="CN72" s="1271" t="s">
        <v>559</v>
      </c>
      <c r="CO72" s="1271"/>
      <c r="CP72" s="1271"/>
      <c r="CQ72" s="1271"/>
      <c r="CR72" s="1271"/>
      <c r="CS72" s="1271"/>
      <c r="CT72" s="1271"/>
      <c r="CU72" s="1271"/>
      <c r="CV72" s="1271" t="s">
        <v>560</v>
      </c>
      <c r="CW72" s="1271"/>
      <c r="CX72" s="1271"/>
      <c r="CY72" s="1271"/>
      <c r="CZ72" s="1271"/>
      <c r="DA72" s="1271"/>
      <c r="DB72" s="1271"/>
      <c r="DC72" s="1271"/>
    </row>
    <row r="73" spans="2:107" x14ac:dyDescent="0.15">
      <c r="B73" s="1246"/>
      <c r="G73" s="1272"/>
      <c r="H73" s="1272"/>
      <c r="I73" s="1272"/>
      <c r="J73" s="1272"/>
      <c r="K73" s="1303"/>
      <c r="L73" s="1303"/>
      <c r="M73" s="1303"/>
      <c r="N73" s="1303"/>
      <c r="AM73" s="1264"/>
      <c r="AN73" s="1275" t="s">
        <v>607</v>
      </c>
      <c r="AO73" s="1275"/>
      <c r="AP73" s="1275"/>
      <c r="AQ73" s="1275"/>
      <c r="AR73" s="1275"/>
      <c r="AS73" s="1275"/>
      <c r="AT73" s="1275"/>
      <c r="AU73" s="1275"/>
      <c r="AV73" s="1275"/>
      <c r="AW73" s="1275"/>
      <c r="AX73" s="1275"/>
      <c r="AY73" s="1275"/>
      <c r="AZ73" s="1275"/>
      <c r="BA73" s="1275"/>
      <c r="BB73" s="1275" t="s">
        <v>608</v>
      </c>
      <c r="BC73" s="1275"/>
      <c r="BD73" s="1275"/>
      <c r="BE73" s="1275"/>
      <c r="BF73" s="1275"/>
      <c r="BG73" s="1275"/>
      <c r="BH73" s="1275"/>
      <c r="BI73" s="1275"/>
      <c r="BJ73" s="1275"/>
      <c r="BK73" s="1275"/>
      <c r="BL73" s="1275"/>
      <c r="BM73" s="1275"/>
      <c r="BN73" s="1275"/>
      <c r="BO73" s="1275"/>
      <c r="BP73" s="1277">
        <v>74</v>
      </c>
      <c r="BQ73" s="1277"/>
      <c r="BR73" s="1277"/>
      <c r="BS73" s="1277"/>
      <c r="BT73" s="1277"/>
      <c r="BU73" s="1277"/>
      <c r="BV73" s="1277"/>
      <c r="BW73" s="1277"/>
      <c r="BX73" s="1277">
        <v>62.7</v>
      </c>
      <c r="BY73" s="1277"/>
      <c r="BZ73" s="1277"/>
      <c r="CA73" s="1277"/>
      <c r="CB73" s="1277"/>
      <c r="CC73" s="1277"/>
      <c r="CD73" s="1277"/>
      <c r="CE73" s="1277"/>
      <c r="CF73" s="1277">
        <v>47.7</v>
      </c>
      <c r="CG73" s="1277"/>
      <c r="CH73" s="1277"/>
      <c r="CI73" s="1277"/>
      <c r="CJ73" s="1277"/>
      <c r="CK73" s="1277"/>
      <c r="CL73" s="1277"/>
      <c r="CM73" s="1277"/>
      <c r="CN73" s="1277">
        <v>48.4</v>
      </c>
      <c r="CO73" s="1277"/>
      <c r="CP73" s="1277"/>
      <c r="CQ73" s="1277"/>
      <c r="CR73" s="1277"/>
      <c r="CS73" s="1277"/>
      <c r="CT73" s="1277"/>
      <c r="CU73" s="1277"/>
      <c r="CV73" s="1277">
        <v>33.6</v>
      </c>
      <c r="CW73" s="1277"/>
      <c r="CX73" s="1277"/>
      <c r="CY73" s="1277"/>
      <c r="CZ73" s="1277"/>
      <c r="DA73" s="1277"/>
      <c r="DB73" s="1277"/>
      <c r="DC73" s="1277"/>
    </row>
    <row r="74" spans="2:107" x14ac:dyDescent="0.15">
      <c r="B74" s="1246"/>
      <c r="G74" s="1272"/>
      <c r="H74" s="1272"/>
      <c r="I74" s="1272"/>
      <c r="J74" s="1272"/>
      <c r="K74" s="1303"/>
      <c r="L74" s="1303"/>
      <c r="M74" s="1303"/>
      <c r="N74" s="1303"/>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613</v>
      </c>
      <c r="BC75" s="1275"/>
      <c r="BD75" s="1275"/>
      <c r="BE75" s="1275"/>
      <c r="BF75" s="1275"/>
      <c r="BG75" s="1275"/>
      <c r="BH75" s="1275"/>
      <c r="BI75" s="1275"/>
      <c r="BJ75" s="1275"/>
      <c r="BK75" s="1275"/>
      <c r="BL75" s="1275"/>
      <c r="BM75" s="1275"/>
      <c r="BN75" s="1275"/>
      <c r="BO75" s="1275"/>
      <c r="BP75" s="1277">
        <v>9.6999999999999993</v>
      </c>
      <c r="BQ75" s="1277"/>
      <c r="BR75" s="1277"/>
      <c r="BS75" s="1277"/>
      <c r="BT75" s="1277"/>
      <c r="BU75" s="1277"/>
      <c r="BV75" s="1277"/>
      <c r="BW75" s="1277"/>
      <c r="BX75" s="1277">
        <v>8.1999999999999993</v>
      </c>
      <c r="BY75" s="1277"/>
      <c r="BZ75" s="1277"/>
      <c r="CA75" s="1277"/>
      <c r="CB75" s="1277"/>
      <c r="CC75" s="1277"/>
      <c r="CD75" s="1277"/>
      <c r="CE75" s="1277"/>
      <c r="CF75" s="1277">
        <v>8.6999999999999993</v>
      </c>
      <c r="CG75" s="1277"/>
      <c r="CH75" s="1277"/>
      <c r="CI75" s="1277"/>
      <c r="CJ75" s="1277"/>
      <c r="CK75" s="1277"/>
      <c r="CL75" s="1277"/>
      <c r="CM75" s="1277"/>
      <c r="CN75" s="1277">
        <v>9.1</v>
      </c>
      <c r="CO75" s="1277"/>
      <c r="CP75" s="1277"/>
      <c r="CQ75" s="1277"/>
      <c r="CR75" s="1277"/>
      <c r="CS75" s="1277"/>
      <c r="CT75" s="1277"/>
      <c r="CU75" s="1277"/>
      <c r="CV75" s="1277">
        <v>10.8</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303"/>
      <c r="L77" s="1303"/>
      <c r="M77" s="1303"/>
      <c r="N77" s="1303"/>
      <c r="AN77" s="1271" t="s">
        <v>610</v>
      </c>
      <c r="AO77" s="1271"/>
      <c r="AP77" s="1271"/>
      <c r="AQ77" s="1271"/>
      <c r="AR77" s="1271"/>
      <c r="AS77" s="1271"/>
      <c r="AT77" s="1271"/>
      <c r="AU77" s="1271"/>
      <c r="AV77" s="1271"/>
      <c r="AW77" s="1271"/>
      <c r="AX77" s="1271"/>
      <c r="AY77" s="1271"/>
      <c r="AZ77" s="1271"/>
      <c r="BA77" s="1271"/>
      <c r="BB77" s="1275" t="s">
        <v>608</v>
      </c>
      <c r="BC77" s="1275"/>
      <c r="BD77" s="1275"/>
      <c r="BE77" s="1275"/>
      <c r="BF77" s="1275"/>
      <c r="BG77" s="1275"/>
      <c r="BH77" s="1275"/>
      <c r="BI77" s="1275"/>
      <c r="BJ77" s="1275"/>
      <c r="BK77" s="1275"/>
      <c r="BL77" s="1275"/>
      <c r="BM77" s="1275"/>
      <c r="BN77" s="1275"/>
      <c r="BO77" s="1275"/>
      <c r="BP77" s="1277">
        <v>44.3</v>
      </c>
      <c r="BQ77" s="1277"/>
      <c r="BR77" s="1277"/>
      <c r="BS77" s="1277"/>
      <c r="BT77" s="1277"/>
      <c r="BU77" s="1277"/>
      <c r="BV77" s="1277"/>
      <c r="BW77" s="1277"/>
      <c r="BX77" s="1277">
        <v>40.299999999999997</v>
      </c>
      <c r="BY77" s="1277"/>
      <c r="BZ77" s="1277"/>
      <c r="CA77" s="1277"/>
      <c r="CB77" s="1277"/>
      <c r="CC77" s="1277"/>
      <c r="CD77" s="1277"/>
      <c r="CE77" s="1277"/>
      <c r="CF77" s="1277">
        <v>20.2</v>
      </c>
      <c r="CG77" s="1277"/>
      <c r="CH77" s="1277"/>
      <c r="CI77" s="1277"/>
      <c r="CJ77" s="1277"/>
      <c r="CK77" s="1277"/>
      <c r="CL77" s="1277"/>
      <c r="CM77" s="1277"/>
      <c r="CN77" s="1277">
        <v>38.5</v>
      </c>
      <c r="CO77" s="1277"/>
      <c r="CP77" s="1277"/>
      <c r="CQ77" s="1277"/>
      <c r="CR77" s="1277"/>
      <c r="CS77" s="1277"/>
      <c r="CT77" s="1277"/>
      <c r="CU77" s="1277"/>
      <c r="CV77" s="1277">
        <v>32.799999999999997</v>
      </c>
      <c r="CW77" s="1277"/>
      <c r="CX77" s="1277"/>
      <c r="CY77" s="1277"/>
      <c r="CZ77" s="1277"/>
      <c r="DA77" s="1277"/>
      <c r="DB77" s="1277"/>
      <c r="DC77" s="1277"/>
    </row>
    <row r="78" spans="2:107" x14ac:dyDescent="0.15">
      <c r="B78" s="1246"/>
      <c r="G78" s="1265"/>
      <c r="H78" s="1265"/>
      <c r="I78" s="1265"/>
      <c r="J78" s="1265"/>
      <c r="K78" s="1303"/>
      <c r="L78" s="1303"/>
      <c r="M78" s="1303"/>
      <c r="N78" s="1303"/>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304"/>
      <c r="L79" s="1304"/>
      <c r="M79" s="1304"/>
      <c r="N79" s="1304"/>
      <c r="AN79" s="1271"/>
      <c r="AO79" s="1271"/>
      <c r="AP79" s="1271"/>
      <c r="AQ79" s="1271"/>
      <c r="AR79" s="1271"/>
      <c r="AS79" s="1271"/>
      <c r="AT79" s="1271"/>
      <c r="AU79" s="1271"/>
      <c r="AV79" s="1271"/>
      <c r="AW79" s="1271"/>
      <c r="AX79" s="1271"/>
      <c r="AY79" s="1271"/>
      <c r="AZ79" s="1271"/>
      <c r="BA79" s="1271"/>
      <c r="BB79" s="1275" t="s">
        <v>613</v>
      </c>
      <c r="BC79" s="1275"/>
      <c r="BD79" s="1275"/>
      <c r="BE79" s="1275"/>
      <c r="BF79" s="1275"/>
      <c r="BG79" s="1275"/>
      <c r="BH79" s="1275"/>
      <c r="BI79" s="1275"/>
      <c r="BJ79" s="1275"/>
      <c r="BK79" s="1275"/>
      <c r="BL79" s="1275"/>
      <c r="BM79" s="1275"/>
      <c r="BN79" s="1275"/>
      <c r="BO79" s="1275"/>
      <c r="BP79" s="1277">
        <v>10.6</v>
      </c>
      <c r="BQ79" s="1277"/>
      <c r="BR79" s="1277"/>
      <c r="BS79" s="1277"/>
      <c r="BT79" s="1277"/>
      <c r="BU79" s="1277"/>
      <c r="BV79" s="1277"/>
      <c r="BW79" s="1277"/>
      <c r="BX79" s="1277">
        <v>9.8000000000000007</v>
      </c>
      <c r="BY79" s="1277"/>
      <c r="BZ79" s="1277"/>
      <c r="CA79" s="1277"/>
      <c r="CB79" s="1277"/>
      <c r="CC79" s="1277"/>
      <c r="CD79" s="1277"/>
      <c r="CE79" s="1277"/>
      <c r="CF79" s="1277">
        <v>9.3000000000000007</v>
      </c>
      <c r="CG79" s="1277"/>
      <c r="CH79" s="1277"/>
      <c r="CI79" s="1277"/>
      <c r="CJ79" s="1277"/>
      <c r="CK79" s="1277"/>
      <c r="CL79" s="1277"/>
      <c r="CM79" s="1277"/>
      <c r="CN79" s="1277">
        <v>9.1999999999999993</v>
      </c>
      <c r="CO79" s="1277"/>
      <c r="CP79" s="1277"/>
      <c r="CQ79" s="1277"/>
      <c r="CR79" s="1277"/>
      <c r="CS79" s="1277"/>
      <c r="CT79" s="1277"/>
      <c r="CU79" s="1277"/>
      <c r="CV79" s="1277">
        <v>9.1</v>
      </c>
      <c r="CW79" s="1277"/>
      <c r="CX79" s="1277"/>
      <c r="CY79" s="1277"/>
      <c r="CZ79" s="1277"/>
      <c r="DA79" s="1277"/>
      <c r="DB79" s="1277"/>
      <c r="DC79" s="1277"/>
    </row>
    <row r="80" spans="2:107" x14ac:dyDescent="0.15">
      <c r="B80" s="1246"/>
      <c r="G80" s="1265"/>
      <c r="H80" s="1265"/>
      <c r="I80" s="1279"/>
      <c r="J80" s="1279"/>
      <c r="K80" s="1304"/>
      <c r="L80" s="1304"/>
      <c r="M80" s="1304"/>
      <c r="N80" s="1304"/>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305"/>
      <c r="L82" s="1305"/>
      <c r="M82" s="1305"/>
      <c r="N82" s="1305"/>
      <c r="AQ82" s="1305"/>
      <c r="AR82" s="1305"/>
      <c r="AS82" s="1305"/>
      <c r="AT82" s="1305"/>
      <c r="BC82" s="1305"/>
      <c r="BD82" s="1305"/>
      <c r="BE82" s="1305"/>
      <c r="BF82" s="1305"/>
      <c r="BO82" s="1305"/>
      <c r="BP82" s="1305"/>
      <c r="BQ82" s="1305"/>
      <c r="BR82" s="1305"/>
      <c r="CA82" s="1305"/>
      <c r="CB82" s="1305"/>
      <c r="CC82" s="1305"/>
      <c r="CD82" s="1305"/>
      <c r="CM82" s="1305"/>
      <c r="CN82" s="1305"/>
      <c r="CO82" s="1305"/>
      <c r="CP82" s="1305"/>
      <c r="CY82" s="1305"/>
      <c r="CZ82" s="1305"/>
      <c r="DA82" s="1305"/>
      <c r="DB82" s="1305"/>
      <c r="DC82" s="1305"/>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306"/>
      <c r="AQ87" s="1306"/>
      <c r="BC87" s="1306"/>
      <c r="BO87" s="1306"/>
      <c r="CA87" s="1306"/>
      <c r="CM87" s="1306"/>
      <c r="CY87" s="1306"/>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7ve7mwO390UydopI2XdAGQ7mh1j1O+xSB9uZ8yDQR2JVCl+Wl6JVICCSzZ9/umpop9f0cCFcXNSiithoqJ0ewg==" saltValue="Pi0oqrfJkXzVPJJmxOoS6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16E53-7328-45CF-91D7-D2845C51EE88}">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AKt9L9OILvw6M4/aMl5kIEMK/utciOYjLV2HVIGrp8rtd55WJLn7EtUfMPPSRPjm+mh4mWvB5GXyo4PDUQ8dQ==" saltValue="YPHmrHULSRMTfrFekO4Yu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6D983-ED89-4A80-A497-A6A06E7D4718}">
  <sheetPr>
    <pageSetUpPr fitToPage="1"/>
  </sheetPr>
  <dimension ref="A1:DR135"/>
  <sheetViews>
    <sheetView showGridLines="0" zoomScale="72" zoomScaleNormal="72"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6d5g72hP9aopoTApSvE895g9WkL7iVftwjsIuIV+qd3pDqAp7r1vUInvOCxgyU+Fpk2T9bavibM8xdOlCb4eg==" saltValue="I7FMupCzGwqPe9EopZEZo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553</v>
      </c>
      <c r="G2" s="136"/>
      <c r="H2" s="137"/>
    </row>
    <row r="3" spans="1:8" x14ac:dyDescent="0.15">
      <c r="A3" s="133" t="s">
        <v>546</v>
      </c>
      <c r="B3" s="138"/>
      <c r="C3" s="139"/>
      <c r="D3" s="140">
        <v>153075</v>
      </c>
      <c r="E3" s="141"/>
      <c r="F3" s="142">
        <v>81990</v>
      </c>
      <c r="G3" s="143"/>
      <c r="H3" s="144"/>
    </row>
    <row r="4" spans="1:8" x14ac:dyDescent="0.15">
      <c r="A4" s="145"/>
      <c r="B4" s="146"/>
      <c r="C4" s="147"/>
      <c r="D4" s="148">
        <v>62951</v>
      </c>
      <c r="E4" s="149"/>
      <c r="F4" s="150">
        <v>34482</v>
      </c>
      <c r="G4" s="151"/>
      <c r="H4" s="152"/>
    </row>
    <row r="5" spans="1:8" x14ac:dyDescent="0.15">
      <c r="A5" s="133" t="s">
        <v>548</v>
      </c>
      <c r="B5" s="138"/>
      <c r="C5" s="139"/>
      <c r="D5" s="140">
        <v>85111</v>
      </c>
      <c r="E5" s="141"/>
      <c r="F5" s="142">
        <v>87551</v>
      </c>
      <c r="G5" s="143"/>
      <c r="H5" s="144"/>
    </row>
    <row r="6" spans="1:8" x14ac:dyDescent="0.15">
      <c r="A6" s="145"/>
      <c r="B6" s="146"/>
      <c r="C6" s="147"/>
      <c r="D6" s="148">
        <v>43478</v>
      </c>
      <c r="E6" s="149"/>
      <c r="F6" s="150">
        <v>43994</v>
      </c>
      <c r="G6" s="151"/>
      <c r="H6" s="152"/>
    </row>
    <row r="7" spans="1:8" x14ac:dyDescent="0.15">
      <c r="A7" s="133" t="s">
        <v>549</v>
      </c>
      <c r="B7" s="138"/>
      <c r="C7" s="139"/>
      <c r="D7" s="140">
        <v>66248</v>
      </c>
      <c r="E7" s="141"/>
      <c r="F7" s="142">
        <v>106092</v>
      </c>
      <c r="G7" s="143"/>
      <c r="H7" s="144"/>
    </row>
    <row r="8" spans="1:8" x14ac:dyDescent="0.15">
      <c r="A8" s="145"/>
      <c r="B8" s="146"/>
      <c r="C8" s="147"/>
      <c r="D8" s="148">
        <v>15088</v>
      </c>
      <c r="E8" s="149"/>
      <c r="F8" s="150">
        <v>44299</v>
      </c>
      <c r="G8" s="151"/>
      <c r="H8" s="152"/>
    </row>
    <row r="9" spans="1:8" x14ac:dyDescent="0.15">
      <c r="A9" s="133" t="s">
        <v>550</v>
      </c>
      <c r="B9" s="138"/>
      <c r="C9" s="139"/>
      <c r="D9" s="140">
        <v>55333</v>
      </c>
      <c r="E9" s="141"/>
      <c r="F9" s="142">
        <v>78903</v>
      </c>
      <c r="G9" s="143"/>
      <c r="H9" s="144"/>
    </row>
    <row r="10" spans="1:8" x14ac:dyDescent="0.15">
      <c r="A10" s="145"/>
      <c r="B10" s="146"/>
      <c r="C10" s="147"/>
      <c r="D10" s="148">
        <v>20448</v>
      </c>
      <c r="E10" s="149"/>
      <c r="F10" s="150">
        <v>49201</v>
      </c>
      <c r="G10" s="151"/>
      <c r="H10" s="152"/>
    </row>
    <row r="11" spans="1:8" x14ac:dyDescent="0.15">
      <c r="A11" s="133" t="s">
        <v>551</v>
      </c>
      <c r="B11" s="138"/>
      <c r="C11" s="139"/>
      <c r="D11" s="140">
        <v>71998</v>
      </c>
      <c r="E11" s="141"/>
      <c r="F11" s="142">
        <v>82993</v>
      </c>
      <c r="G11" s="143"/>
      <c r="H11" s="144"/>
    </row>
    <row r="12" spans="1:8" x14ac:dyDescent="0.15">
      <c r="A12" s="145"/>
      <c r="B12" s="146"/>
      <c r="C12" s="153"/>
      <c r="D12" s="148">
        <v>8825</v>
      </c>
      <c r="E12" s="149"/>
      <c r="F12" s="150">
        <v>46787</v>
      </c>
      <c r="G12" s="151"/>
      <c r="H12" s="152"/>
    </row>
    <row r="13" spans="1:8" x14ac:dyDescent="0.15">
      <c r="A13" s="133"/>
      <c r="B13" s="138"/>
      <c r="C13" s="154"/>
      <c r="D13" s="155">
        <v>86353</v>
      </c>
      <c r="E13" s="156"/>
      <c r="F13" s="157">
        <v>87506</v>
      </c>
      <c r="G13" s="158"/>
      <c r="H13" s="144"/>
    </row>
    <row r="14" spans="1:8" x14ac:dyDescent="0.15">
      <c r="A14" s="145"/>
      <c r="B14" s="146"/>
      <c r="C14" s="147"/>
      <c r="D14" s="148">
        <v>30158</v>
      </c>
      <c r="E14" s="149"/>
      <c r="F14" s="150">
        <v>43753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5.61</v>
      </c>
      <c r="C19" s="159">
        <f>ROUND(VALUE(SUBSTITUTE(実質収支比率等に係る経年分析!G$48,"▲","-")),2)</f>
        <v>7.14</v>
      </c>
      <c r="D19" s="159">
        <f>ROUND(VALUE(SUBSTITUTE(実質収支比率等に係る経年分析!H$48,"▲","-")),2)</f>
        <v>9.4</v>
      </c>
      <c r="E19" s="159">
        <f>ROUND(VALUE(SUBSTITUTE(実質収支比率等に係る経年分析!I$48,"▲","-")),2)</f>
        <v>6.93</v>
      </c>
      <c r="F19" s="159">
        <f>ROUND(VALUE(SUBSTITUTE(実質収支比率等に係る経年分析!J$48,"▲","-")),2)</f>
        <v>4.99</v>
      </c>
    </row>
    <row r="20" spans="1:11" x14ac:dyDescent="0.15">
      <c r="A20" s="159" t="s">
        <v>49</v>
      </c>
      <c r="B20" s="159">
        <f>ROUND(VALUE(SUBSTITUTE(実質収支比率等に係る経年分析!F$47,"▲","-")),2)</f>
        <v>33.44</v>
      </c>
      <c r="C20" s="159">
        <f>ROUND(VALUE(SUBSTITUTE(実質収支比率等に係る経年分析!G$47,"▲","-")),2)</f>
        <v>27.73</v>
      </c>
      <c r="D20" s="159">
        <f>ROUND(VALUE(SUBSTITUTE(実質収支比率等に係る経年分析!H$47,"▲","-")),2)</f>
        <v>25.28</v>
      </c>
      <c r="E20" s="159">
        <f>ROUND(VALUE(SUBSTITUTE(実質収支比率等に係る経年分析!I$47,"▲","-")),2)</f>
        <v>25.77</v>
      </c>
      <c r="F20" s="159">
        <f>ROUND(VALUE(SUBSTITUTE(実質収支比率等に係る経年分析!J$47,"▲","-")),2)</f>
        <v>24.73</v>
      </c>
    </row>
    <row r="21" spans="1:11" x14ac:dyDescent="0.15">
      <c r="A21" s="159" t="s">
        <v>50</v>
      </c>
      <c r="B21" s="159">
        <f>IF(ISNUMBER(VALUE(SUBSTITUTE(実質収支比率等に係る経年分析!F$49,"▲","-"))),ROUND(VALUE(SUBSTITUTE(実質収支比率等に係る経年分析!F$49,"▲","-")),2),NA())</f>
        <v>6.74</v>
      </c>
      <c r="C21" s="159">
        <f>IF(ISNUMBER(VALUE(SUBSTITUTE(実質収支比率等に係る経年分析!G$49,"▲","-"))),ROUND(VALUE(SUBSTITUTE(実質収支比率等に係る経年分析!G$49,"▲","-")),2),NA())</f>
        <v>-5.69</v>
      </c>
      <c r="D21" s="159">
        <f>IF(ISNUMBER(VALUE(SUBSTITUTE(実質収支比率等に係る経年分析!H$49,"▲","-"))),ROUND(VALUE(SUBSTITUTE(実質収支比率等に係る経年分析!H$49,"▲","-")),2),NA())</f>
        <v>-2.15</v>
      </c>
      <c r="E21" s="159">
        <f>IF(ISNUMBER(VALUE(SUBSTITUTE(実質収支比率等に係る経年分析!I$49,"▲","-"))),ROUND(VALUE(SUBSTITUTE(実質収支比率等に係る経年分析!I$49,"▲","-")),2),NA())</f>
        <v>-6.8</v>
      </c>
      <c r="F21" s="159">
        <f>IF(ISNUMBER(VALUE(SUBSTITUTE(実質収支比率等に係る経年分析!J$49,"▲","-"))),ROUND(VALUE(SUBSTITUTE(実質収支比率等に係る経年分析!J$49,"▲","-")),2),NA())</f>
        <v>-6.73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霊園整備事業特別会計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1.1399999999999999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0.64</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2.91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3.41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2.63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2.67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2.46</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5.61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7.13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9.39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4.9800000000000004</v>
      </c>
    </row>
    <row r="36" spans="1:16" x14ac:dyDescent="0.15">
      <c r="A36" s="160" t="str">
        <f>IF(連結実質赤字比率に係る赤字・黒字の構成分析!C$34="",NA(),連結実質赤字比率に係る赤字・黒字の構成分析!C$34)</f>
        <v>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9.61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10.220000000000001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8.39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9.08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418</v>
      </c>
      <c r="E42" s="161"/>
      <c r="F42" s="161"/>
      <c r="G42" s="161">
        <f>'実質公債費比率（分子）の構造'!L$52</f>
        <v>512</v>
      </c>
      <c r="H42" s="161"/>
      <c r="I42" s="161"/>
      <c r="J42" s="161">
        <f>'実質公債費比率（分子）の構造'!M$52</f>
        <v>579</v>
      </c>
      <c r="K42" s="161"/>
      <c r="L42" s="161"/>
      <c r="M42" s="161">
        <f>'実質公債費比率（分子）の構造'!N$52</f>
        <v>633</v>
      </c>
      <c r="N42" s="161"/>
      <c r="O42" s="161"/>
      <c r="P42" s="161">
        <f>'実質公債費比率（分子）の構造'!O$52</f>
        <v>637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65</v>
      </c>
      <c r="C44" s="161"/>
      <c r="D44" s="161"/>
      <c r="E44" s="161">
        <f>'実質公債費比率（分子）の構造'!L$50</f>
        <v>64</v>
      </c>
      <c r="F44" s="161"/>
      <c r="G44" s="161"/>
      <c r="H44" s="161">
        <f>'実質公債費比率（分子）の構造'!M$50</f>
        <v>64</v>
      </c>
      <c r="I44" s="161"/>
      <c r="J44" s="161"/>
      <c r="K44" s="161">
        <f>'実質公債費比率（分子）の構造'!N$50</f>
        <v>27</v>
      </c>
      <c r="L44" s="161"/>
      <c r="M44" s="161"/>
      <c r="N44" s="161">
        <f>'実質公債費比率（分子）の構造'!O$50</f>
        <v>27</v>
      </c>
      <c r="O44" s="161"/>
      <c r="P44" s="161"/>
    </row>
    <row r="45" spans="1:16" x14ac:dyDescent="0.15">
      <c r="A45" s="161" t="s">
        <v>60</v>
      </c>
      <c r="B45" s="161">
        <f>'実質公債費比率（分子）の構造'!K$49</f>
        <v>13</v>
      </c>
      <c r="C45" s="161"/>
      <c r="D45" s="161"/>
      <c r="E45" s="161">
        <f>'実質公債費比率（分子）の構造'!L$49</f>
        <v>7</v>
      </c>
      <c r="F45" s="161"/>
      <c r="G45" s="161"/>
      <c r="H45" s="161">
        <f>'実質公債費比率（分子）の構造'!M$49</f>
        <v>64</v>
      </c>
      <c r="I45" s="161"/>
      <c r="J45" s="161"/>
      <c r="K45" s="161">
        <f>'実質公債費比率（分子）の構造'!N$49</f>
        <v>10</v>
      </c>
      <c r="L45" s="161"/>
      <c r="M45" s="161"/>
      <c r="N45" s="161">
        <f>'実質公債費比率（分子）の構造'!O$49</f>
        <v>11</v>
      </c>
      <c r="O45" s="161"/>
      <c r="P45" s="161"/>
    </row>
    <row r="46" spans="1:16" x14ac:dyDescent="0.15">
      <c r="A46" s="161" t="s">
        <v>61</v>
      </c>
      <c r="B46" s="161">
        <f>'実質公債費比率（分子）の構造'!K$48</f>
        <v>237</v>
      </c>
      <c r="C46" s="161"/>
      <c r="D46" s="161"/>
      <c r="E46" s="161">
        <f>'実質公債費比率（分子）の構造'!L$48</f>
        <v>225</v>
      </c>
      <c r="F46" s="161"/>
      <c r="G46" s="161"/>
      <c r="H46" s="161">
        <f>'実質公債費比率（分子）の構造'!M$48</f>
        <v>216</v>
      </c>
      <c r="I46" s="161"/>
      <c r="J46" s="161"/>
      <c r="K46" s="161">
        <f>'実質公債費比率（分子）の構造'!N$48</f>
        <v>189</v>
      </c>
      <c r="L46" s="161"/>
      <c r="M46" s="161"/>
      <c r="N46" s="161">
        <f>'実質公債費比率（分子）の構造'!O$48</f>
        <v>202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419</v>
      </c>
      <c r="C49" s="161"/>
      <c r="D49" s="161"/>
      <c r="E49" s="161">
        <f>'実質公債費比率（分子）の構造'!L$45</f>
        <v>437</v>
      </c>
      <c r="F49" s="161"/>
      <c r="G49" s="161"/>
      <c r="H49" s="161">
        <f>'実質公債費比率（分子）の構造'!M$45</f>
        <v>630</v>
      </c>
      <c r="I49" s="161"/>
      <c r="J49" s="161"/>
      <c r="K49" s="161">
        <f>'実質公債費比率（分子）の構造'!N$45</f>
        <v>775</v>
      </c>
      <c r="L49" s="161"/>
      <c r="M49" s="161"/>
      <c r="N49" s="161">
        <f>'実質公債費比率（分子）の構造'!O$45</f>
        <v>807</v>
      </c>
      <c r="O49" s="161"/>
      <c r="P49" s="161"/>
    </row>
    <row r="50" spans="1:16" x14ac:dyDescent="0.15">
      <c r="A50" s="161" t="s">
        <v>65</v>
      </c>
      <c r="B50" s="161" t="e">
        <f>NA()</f>
        <v>#N/A</v>
      </c>
      <c r="C50" s="161">
        <f>IF(ISNUMBER('実質公債費比率（分子）の構造'!K$53),'実質公債費比率（分子）の構造'!K$53,NA())</f>
        <v>316</v>
      </c>
      <c r="D50" s="161" t="e">
        <f>NA()</f>
        <v>#N/A</v>
      </c>
      <c r="E50" s="161" t="e">
        <f>NA()</f>
        <v>#N/A</v>
      </c>
      <c r="F50" s="161">
        <f>IF(ISNUMBER('実質公債費比率（分子）の構造'!L$53),'実質公債費比率（分子）の構造'!L$53,NA())</f>
        <v>221</v>
      </c>
      <c r="G50" s="161" t="e">
        <f>NA()</f>
        <v>#N/A</v>
      </c>
      <c r="H50" s="161" t="e">
        <f>NA()</f>
        <v>#N/A</v>
      </c>
      <c r="I50" s="161">
        <f>IF(ISNUMBER('実質公債費比率（分子）の構造'!M$53),'実質公債費比率（分子）の構造'!M$53,NA())</f>
        <v>395</v>
      </c>
      <c r="J50" s="161" t="e">
        <f>NA()</f>
        <v>#N/A</v>
      </c>
      <c r="K50" s="161" t="e">
        <f>NA()</f>
        <v>#N/A</v>
      </c>
      <c r="L50" s="161">
        <f>IF(ISNUMBER('実質公債費比率（分子）の構造'!N$53),'実質公債費比率（分子）の構造'!N$53,NA())</f>
        <v>368</v>
      </c>
      <c r="M50" s="161" t="e">
        <f>NA()</f>
        <v>#N/A</v>
      </c>
      <c r="N50" s="161" t="e">
        <f>NA()</f>
        <v>#N/A</v>
      </c>
      <c r="O50" s="161">
        <f>IF(ISNUMBER('実質公債費比率（分子）の構造'!O$53),'実質公債費比率（分子）の構造'!O$53,NA())</f>
        <v>410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6483</v>
      </c>
      <c r="E56" s="160"/>
      <c r="F56" s="160"/>
      <c r="G56" s="160">
        <f>'将来負担比率（分子）の構造'!J$52</f>
        <v>6683</v>
      </c>
      <c r="H56" s="160"/>
      <c r="I56" s="160"/>
      <c r="J56" s="160">
        <f>'将来負担比率（分子）の構造'!K$52</f>
        <v>6691</v>
      </c>
      <c r="K56" s="160"/>
      <c r="L56" s="160"/>
      <c r="M56" s="160">
        <f>'将来負担比率（分子）の構造'!L$52</f>
        <v>6510</v>
      </c>
      <c r="N56" s="160"/>
      <c r="O56" s="160"/>
      <c r="P56" s="160">
        <f>'将来負担比率（分子）の構造'!M$52</f>
        <v>6355</v>
      </c>
    </row>
    <row r="57" spans="1:16" x14ac:dyDescent="0.15">
      <c r="A57" s="160" t="s">
        <v>36</v>
      </c>
      <c r="B57" s="160"/>
      <c r="C57" s="160"/>
      <c r="D57" s="160">
        <f>'将来負担比率（分子）の構造'!I$51</f>
        <v>22</v>
      </c>
      <c r="E57" s="160"/>
      <c r="F57" s="160"/>
      <c r="G57" s="160">
        <f>'将来負担比率（分子）の構造'!J$51</f>
        <v>16</v>
      </c>
      <c r="H57" s="160"/>
      <c r="I57" s="160"/>
      <c r="J57" s="160">
        <f>'将来負担比率（分子）の構造'!K$51</f>
        <v>9</v>
      </c>
      <c r="K57" s="160"/>
      <c r="L57" s="160"/>
      <c r="M57" s="160">
        <f>'将来負担比率（分子）の構造'!L$51</f>
        <v>8</v>
      </c>
      <c r="N57" s="160"/>
      <c r="O57" s="160"/>
      <c r="P57" s="160">
        <f>'将来負担比率（分子）の構造'!M$51</f>
        <v>25</v>
      </c>
    </row>
    <row r="58" spans="1:16" x14ac:dyDescent="0.15">
      <c r="A58" s="160" t="s">
        <v>35</v>
      </c>
      <c r="B58" s="160"/>
      <c r="C58" s="160"/>
      <c r="D58" s="160">
        <f>'将来負担比率（分子）の構造'!I$50</f>
        <v>2398</v>
      </c>
      <c r="E58" s="160"/>
      <c r="F58" s="160"/>
      <c r="G58" s="160">
        <f>'将来負担比率（分子）の構造'!J$50</f>
        <v>2467</v>
      </c>
      <c r="H58" s="160"/>
      <c r="I58" s="160"/>
      <c r="J58" s="160">
        <f>'将来負担比率（分子）の構造'!K$50</f>
        <v>2647</v>
      </c>
      <c r="K58" s="160"/>
      <c r="L58" s="160"/>
      <c r="M58" s="160">
        <f>'将来負担比率（分子）の構造'!L$50</f>
        <v>2696</v>
      </c>
      <c r="N58" s="160"/>
      <c r="O58" s="160"/>
      <c r="P58" s="160">
        <f>'将来負担比率（分子）の構造'!M$50</f>
        <v>2870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56</v>
      </c>
      <c r="C61" s="160"/>
      <c r="D61" s="160"/>
      <c r="E61" s="160">
        <f>'将来負担比率（分子）の構造'!J$46</f>
        <v>48</v>
      </c>
      <c r="F61" s="160"/>
      <c r="G61" s="160"/>
      <c r="H61" s="160">
        <f>'将来負担比率（分子）の構造'!K$46</f>
        <v>68</v>
      </c>
      <c r="I61" s="160"/>
      <c r="J61" s="160"/>
      <c r="K61" s="160">
        <f>'将来負担比率（分子）の構造'!L$46</f>
        <v>97</v>
      </c>
      <c r="L61" s="160"/>
      <c r="M61" s="160"/>
      <c r="N61" s="160">
        <f>'将来負担比率（分子）の構造'!M$46</f>
        <v>73</v>
      </c>
      <c r="O61" s="160"/>
      <c r="P61" s="160"/>
    </row>
    <row r="62" spans="1:16" x14ac:dyDescent="0.15">
      <c r="A62" s="160" t="s">
        <v>29</v>
      </c>
      <c r="B62" s="160">
        <f>'将来負担比率（分子）の構造'!I$45</f>
        <v>1249</v>
      </c>
      <c r="C62" s="160"/>
      <c r="D62" s="160"/>
      <c r="E62" s="160">
        <f>'将来負担比率（分子）の構造'!J$45</f>
        <v>1167</v>
      </c>
      <c r="F62" s="160"/>
      <c r="G62" s="160"/>
      <c r="H62" s="160">
        <f>'将来負担比率（分子）の構造'!K$45</f>
        <v>1079</v>
      </c>
      <c r="I62" s="160"/>
      <c r="J62" s="160"/>
      <c r="K62" s="160">
        <f>'将来負担比率（分子）の構造'!L$45</f>
        <v>1046</v>
      </c>
      <c r="L62" s="160"/>
      <c r="M62" s="160"/>
      <c r="N62" s="160">
        <f>'将来負担比率（分子）の構造'!M$45</f>
        <v>1010</v>
      </c>
      <c r="O62" s="160"/>
      <c r="P62" s="160"/>
    </row>
    <row r="63" spans="1:16" x14ac:dyDescent="0.15">
      <c r="A63" s="160" t="s">
        <v>28</v>
      </c>
      <c r="B63" s="160">
        <f>'将来負担比率（分子）の構造'!I$44</f>
        <v>53</v>
      </c>
      <c r="C63" s="160"/>
      <c r="D63" s="160"/>
      <c r="E63" s="160">
        <f>'将来負担比率（分子）の構造'!J$44</f>
        <v>50</v>
      </c>
      <c r="F63" s="160"/>
      <c r="G63" s="160"/>
      <c r="H63" s="160">
        <f>'将来負担比率（分子）の構造'!K$44</f>
        <v>49</v>
      </c>
      <c r="I63" s="160"/>
      <c r="J63" s="160"/>
      <c r="K63" s="160">
        <f>'将来負担比率（分子）の構造'!L$44</f>
        <v>44</v>
      </c>
      <c r="L63" s="160"/>
      <c r="M63" s="160"/>
      <c r="N63" s="160">
        <f>'将来負担比率（分子）の構造'!M$44</f>
        <v>37</v>
      </c>
      <c r="O63" s="160"/>
      <c r="P63" s="160"/>
    </row>
    <row r="64" spans="1:16" x14ac:dyDescent="0.15">
      <c r="A64" s="160" t="s">
        <v>27</v>
      </c>
      <c r="B64" s="160">
        <f>'将来負担比率（分子）の構造'!I$43</f>
        <v>2697</v>
      </c>
      <c r="C64" s="160"/>
      <c r="D64" s="160"/>
      <c r="E64" s="160">
        <f>'将来負担比率（分子）の構造'!J$43</f>
        <v>2531</v>
      </c>
      <c r="F64" s="160"/>
      <c r="G64" s="160"/>
      <c r="H64" s="160">
        <f>'将来負担比率（分子）の構造'!K$43</f>
        <v>2372</v>
      </c>
      <c r="I64" s="160"/>
      <c r="J64" s="160"/>
      <c r="K64" s="160">
        <f>'将来負担比率（分子）の構造'!L$43</f>
        <v>2285</v>
      </c>
      <c r="L64" s="160"/>
      <c r="M64" s="160"/>
      <c r="N64" s="160">
        <f>'将来負担比率（分子）の構造'!M$43</f>
        <v>2110</v>
      </c>
      <c r="O64" s="160"/>
      <c r="P64" s="160"/>
    </row>
    <row r="65" spans="1:16" x14ac:dyDescent="0.15">
      <c r="A65" s="160" t="s">
        <v>26</v>
      </c>
      <c r="B65" s="160">
        <f>'将来負担比率（分子）の構造'!I$42</f>
        <v>489</v>
      </c>
      <c r="C65" s="160"/>
      <c r="D65" s="160"/>
      <c r="E65" s="160">
        <f>'将来負担比率（分子）の構造'!J$42</f>
        <v>425</v>
      </c>
      <c r="F65" s="160"/>
      <c r="G65" s="160"/>
      <c r="H65" s="160">
        <f>'将来負担比率（分子）の構造'!K$42</f>
        <v>357</v>
      </c>
      <c r="I65" s="160"/>
      <c r="J65" s="160"/>
      <c r="K65" s="160">
        <f>'将来負担比率（分子）の構造'!L$42</f>
        <v>594</v>
      </c>
      <c r="L65" s="160"/>
      <c r="M65" s="160"/>
      <c r="N65" s="160">
        <f>'将来負担比率（分子）の構造'!M$42</f>
        <v>567</v>
      </c>
      <c r="O65" s="160"/>
      <c r="P65" s="160"/>
    </row>
    <row r="66" spans="1:16" x14ac:dyDescent="0.15">
      <c r="A66" s="160" t="s">
        <v>25</v>
      </c>
      <c r="B66" s="160">
        <f>'将来負担比率（分子）の構造'!I$41</f>
        <v>6954</v>
      </c>
      <c r="C66" s="160"/>
      <c r="D66" s="160"/>
      <c r="E66" s="160">
        <f>'将来負担比率（分子）の構造'!J$41</f>
        <v>7159</v>
      </c>
      <c r="F66" s="160"/>
      <c r="G66" s="160"/>
      <c r="H66" s="160">
        <f>'将来負担比率（分子）の構造'!K$41</f>
        <v>7159</v>
      </c>
      <c r="I66" s="160"/>
      <c r="J66" s="160"/>
      <c r="K66" s="160">
        <f>'将来負担比率（分子）の構造'!L$41</f>
        <v>6882</v>
      </c>
      <c r="L66" s="160"/>
      <c r="M66" s="160"/>
      <c r="N66" s="160">
        <f>'将来負担比率（分子）の構造'!M$41</f>
        <v>6650</v>
      </c>
      <c r="O66" s="160"/>
      <c r="P66" s="160"/>
    </row>
    <row r="67" spans="1:16" x14ac:dyDescent="0.15">
      <c r="A67" s="160" t="s">
        <v>69</v>
      </c>
      <c r="B67" s="160" t="e">
        <f>NA()</f>
        <v>#N/A</v>
      </c>
      <c r="C67" s="160">
        <f>IF(ISNUMBER('将来負担比率（分子）の構造'!I$53), IF('将来負担比率（分子）の構造'!I$53 &lt; 0, 0, '将来負担比率（分子）の構造'!I$53), NA())</f>
        <v>2593</v>
      </c>
      <c r="D67" s="160" t="e">
        <f>NA()</f>
        <v>#N/A</v>
      </c>
      <c r="E67" s="160" t="e">
        <f>NA()</f>
        <v>#N/A</v>
      </c>
      <c r="F67" s="160">
        <f>IF(ISNUMBER('将来負担比率（分子）の構造'!J$53), IF('将来負担比率（分子）の構造'!J$53 &lt; 0, 0, '将来負担比率（分子）の構造'!J$53), NA())</f>
        <v>2214</v>
      </c>
      <c r="G67" s="160" t="e">
        <f>NA()</f>
        <v>#N/A</v>
      </c>
      <c r="H67" s="160" t="e">
        <f>NA()</f>
        <v>#N/A</v>
      </c>
      <c r="I67" s="160">
        <f>IF(ISNUMBER('将来負担比率（分子）の構造'!K$53), IF('将来負担比率（分子）の構造'!K$53 &lt; 0, 0, '将来負担比率（分子）の構造'!K$53), NA())</f>
        <v>1738</v>
      </c>
      <c r="J67" s="160" t="e">
        <f>NA()</f>
        <v>#N/A</v>
      </c>
      <c r="K67" s="160" t="e">
        <f>NA()</f>
        <v>#N/A</v>
      </c>
      <c r="L67" s="160">
        <f>IF(ISNUMBER('将来負担比率（分子）の構造'!L$53), IF('将来負担比率（分子）の構造'!L$53 &lt; 0, 0, '将来負担比率（分子）の構造'!L$53), NA())</f>
        <v>1735</v>
      </c>
      <c r="M67" s="160" t="e">
        <f>NA()</f>
        <v>#N/A</v>
      </c>
      <c r="N67" s="160" t="e">
        <f>NA()</f>
        <v>#N/A</v>
      </c>
      <c r="O67" s="160">
        <f>IF(ISNUMBER('将来負担比率（分子）の構造'!M$53), IF('将来負担比率（分子）の構造'!M$53 &lt; 0, 0, '将来負担比率（分子）の構造'!M$53), NA())</f>
        <v>1197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1067</v>
      </c>
      <c r="C72" s="164">
        <f>基金残高に係る経年分析!G55</f>
        <v>1085</v>
      </c>
      <c r="D72" s="164">
        <f>基金残高に係る経年分析!H55</f>
        <v>1035</v>
      </c>
    </row>
    <row r="73" spans="1:16" x14ac:dyDescent="0.15">
      <c r="A73" s="163" t="s">
        <v>72</v>
      </c>
      <c r="B73" s="164">
        <f>基金残高に係る経年分析!F56</f>
        <v>445</v>
      </c>
      <c r="C73" s="164">
        <f>基金残高に係る経年分析!G56</f>
        <v>446</v>
      </c>
      <c r="D73" s="164">
        <f>基金残高に係る経年分析!H56</f>
        <v>434</v>
      </c>
    </row>
    <row r="74" spans="1:16" x14ac:dyDescent="0.15">
      <c r="A74" s="163" t="s">
        <v>73</v>
      </c>
      <c r="B74" s="164">
        <f>基金残高に係る経年分析!F57</f>
        <v>822</v>
      </c>
      <c r="C74" s="164">
        <f>基金残高に係る経年分析!G57</f>
        <v>835</v>
      </c>
      <c r="D74" s="164">
        <f>基金残高に係る経年分析!H57</f>
        <v>1067</v>
      </c>
    </row>
  </sheetData>
  <sheetProtection algorithmName="SHA-512" hashValue="k4h5CKdDswMGb7qEkMsVdBEAloOcbSP96HcqUn9sGF1xLx/gqyCsHS9rc8MKofhXha7VniZZHLqgeWON1YaAgQ==" saltValue="EwIPF9DybNRawisPbLD4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209</v>
      </c>
      <c r="DI1" s="736"/>
      <c r="DJ1" s="736"/>
      <c r="DK1" s="736"/>
      <c r="DL1" s="736"/>
      <c r="DM1" s="736"/>
      <c r="DN1" s="737"/>
      <c r="DO1" s="205"/>
      <c r="DP1" s="735" t="s">
        <v>210</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212</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213</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214</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215</v>
      </c>
      <c r="S4" s="678"/>
      <c r="T4" s="678"/>
      <c r="U4" s="678"/>
      <c r="V4" s="678"/>
      <c r="W4" s="678"/>
      <c r="X4" s="678"/>
      <c r="Y4" s="679"/>
      <c r="Z4" s="677" t="s">
        <v>216</v>
      </c>
      <c r="AA4" s="678"/>
      <c r="AB4" s="678"/>
      <c r="AC4" s="679"/>
      <c r="AD4" s="677" t="s">
        <v>217</v>
      </c>
      <c r="AE4" s="678"/>
      <c r="AF4" s="678"/>
      <c r="AG4" s="678"/>
      <c r="AH4" s="678"/>
      <c r="AI4" s="678"/>
      <c r="AJ4" s="678"/>
      <c r="AK4" s="679"/>
      <c r="AL4" s="677" t="s">
        <v>216</v>
      </c>
      <c r="AM4" s="678"/>
      <c r="AN4" s="678"/>
      <c r="AO4" s="679"/>
      <c r="AP4" s="738" t="s">
        <v>218</v>
      </c>
      <c r="AQ4" s="738"/>
      <c r="AR4" s="738"/>
      <c r="AS4" s="738"/>
      <c r="AT4" s="738"/>
      <c r="AU4" s="738"/>
      <c r="AV4" s="738"/>
      <c r="AW4" s="738"/>
      <c r="AX4" s="738"/>
      <c r="AY4" s="738"/>
      <c r="AZ4" s="738"/>
      <c r="BA4" s="738"/>
      <c r="BB4" s="738"/>
      <c r="BC4" s="738"/>
      <c r="BD4" s="738"/>
      <c r="BE4" s="738"/>
      <c r="BF4" s="738"/>
      <c r="BG4" s="738" t="s">
        <v>219</v>
      </c>
      <c r="BH4" s="738"/>
      <c r="BI4" s="738"/>
      <c r="BJ4" s="738"/>
      <c r="BK4" s="738"/>
      <c r="BL4" s="738"/>
      <c r="BM4" s="738"/>
      <c r="BN4" s="738"/>
      <c r="BO4" s="738" t="s">
        <v>216</v>
      </c>
      <c r="BP4" s="738"/>
      <c r="BQ4" s="738"/>
      <c r="BR4" s="738"/>
      <c r="BS4" s="738" t="s">
        <v>220</v>
      </c>
      <c r="BT4" s="738"/>
      <c r="BU4" s="738"/>
      <c r="BV4" s="738"/>
      <c r="BW4" s="738"/>
      <c r="BX4" s="738"/>
      <c r="BY4" s="738"/>
      <c r="BZ4" s="738"/>
      <c r="CA4" s="738"/>
      <c r="CB4" s="738"/>
      <c r="CD4" s="720" t="s">
        <v>221</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222</v>
      </c>
      <c r="C5" s="703"/>
      <c r="D5" s="703"/>
      <c r="E5" s="703"/>
      <c r="F5" s="703"/>
      <c r="G5" s="703"/>
      <c r="H5" s="703"/>
      <c r="I5" s="703"/>
      <c r="J5" s="703"/>
      <c r="K5" s="703"/>
      <c r="L5" s="703"/>
      <c r="M5" s="703"/>
      <c r="N5" s="703"/>
      <c r="O5" s="703"/>
      <c r="P5" s="703"/>
      <c r="Q5" s="704"/>
      <c r="R5" s="668">
        <v>2044733</v>
      </c>
      <c r="S5" s="669"/>
      <c r="T5" s="669"/>
      <c r="U5" s="669"/>
      <c r="V5" s="669"/>
      <c r="W5" s="669"/>
      <c r="X5" s="669"/>
      <c r="Y5" s="715"/>
      <c r="Z5" s="733">
        <v>28.6</v>
      </c>
      <c r="AA5" s="733"/>
      <c r="AB5" s="733"/>
      <c r="AC5" s="733"/>
      <c r="AD5" s="734">
        <v>2044733</v>
      </c>
      <c r="AE5" s="734"/>
      <c r="AF5" s="734"/>
      <c r="AG5" s="734"/>
      <c r="AH5" s="734"/>
      <c r="AI5" s="734"/>
      <c r="AJ5" s="734"/>
      <c r="AK5" s="734"/>
      <c r="AL5" s="716">
        <v>52.8</v>
      </c>
      <c r="AM5" s="685"/>
      <c r="AN5" s="685"/>
      <c r="AO5" s="717"/>
      <c r="AP5" s="702" t="s">
        <v>223</v>
      </c>
      <c r="AQ5" s="703"/>
      <c r="AR5" s="703"/>
      <c r="AS5" s="703"/>
      <c r="AT5" s="703"/>
      <c r="AU5" s="703"/>
      <c r="AV5" s="703"/>
      <c r="AW5" s="703"/>
      <c r="AX5" s="703"/>
      <c r="AY5" s="703"/>
      <c r="AZ5" s="703"/>
      <c r="BA5" s="703"/>
      <c r="BB5" s="703"/>
      <c r="BC5" s="703"/>
      <c r="BD5" s="703"/>
      <c r="BE5" s="703"/>
      <c r="BF5" s="704"/>
      <c r="BG5" s="603">
        <v>2030275</v>
      </c>
      <c r="BH5" s="606"/>
      <c r="BI5" s="606"/>
      <c r="BJ5" s="606"/>
      <c r="BK5" s="606"/>
      <c r="BL5" s="606"/>
      <c r="BM5" s="606"/>
      <c r="BN5" s="607"/>
      <c r="BO5" s="665">
        <v>99.3</v>
      </c>
      <c r="BP5" s="665"/>
      <c r="BQ5" s="665"/>
      <c r="BR5" s="665"/>
      <c r="BS5" s="666" t="s">
        <v>224</v>
      </c>
      <c r="BT5" s="666"/>
      <c r="BU5" s="666"/>
      <c r="BV5" s="666"/>
      <c r="BW5" s="666"/>
      <c r="BX5" s="666"/>
      <c r="BY5" s="666"/>
      <c r="BZ5" s="666"/>
      <c r="CA5" s="666"/>
      <c r="CB5" s="707"/>
      <c r="CD5" s="720" t="s">
        <v>218</v>
      </c>
      <c r="CE5" s="721"/>
      <c r="CF5" s="721"/>
      <c r="CG5" s="721"/>
      <c r="CH5" s="721"/>
      <c r="CI5" s="721"/>
      <c r="CJ5" s="721"/>
      <c r="CK5" s="721"/>
      <c r="CL5" s="721"/>
      <c r="CM5" s="721"/>
      <c r="CN5" s="721"/>
      <c r="CO5" s="721"/>
      <c r="CP5" s="721"/>
      <c r="CQ5" s="722"/>
      <c r="CR5" s="720" t="s">
        <v>225</v>
      </c>
      <c r="CS5" s="721"/>
      <c r="CT5" s="721"/>
      <c r="CU5" s="721"/>
      <c r="CV5" s="721"/>
      <c r="CW5" s="721"/>
      <c r="CX5" s="721"/>
      <c r="CY5" s="722"/>
      <c r="CZ5" s="720" t="s">
        <v>216</v>
      </c>
      <c r="DA5" s="721"/>
      <c r="DB5" s="721"/>
      <c r="DC5" s="722"/>
      <c r="DD5" s="720" t="s">
        <v>226</v>
      </c>
      <c r="DE5" s="721"/>
      <c r="DF5" s="721"/>
      <c r="DG5" s="721"/>
      <c r="DH5" s="721"/>
      <c r="DI5" s="721"/>
      <c r="DJ5" s="721"/>
      <c r="DK5" s="721"/>
      <c r="DL5" s="721"/>
      <c r="DM5" s="721"/>
      <c r="DN5" s="721"/>
      <c r="DO5" s="721"/>
      <c r="DP5" s="722"/>
      <c r="DQ5" s="720" t="s">
        <v>227</v>
      </c>
      <c r="DR5" s="721"/>
      <c r="DS5" s="721"/>
      <c r="DT5" s="721"/>
      <c r="DU5" s="721"/>
      <c r="DV5" s="721"/>
      <c r="DW5" s="721"/>
      <c r="DX5" s="721"/>
      <c r="DY5" s="721"/>
      <c r="DZ5" s="721"/>
      <c r="EA5" s="721"/>
      <c r="EB5" s="721"/>
      <c r="EC5" s="722"/>
    </row>
    <row r="6" spans="2:143" ht="11.25" customHeight="1" x14ac:dyDescent="0.15">
      <c r="B6" s="600" t="s">
        <v>228</v>
      </c>
      <c r="C6" s="601"/>
      <c r="D6" s="601"/>
      <c r="E6" s="601"/>
      <c r="F6" s="601"/>
      <c r="G6" s="601"/>
      <c r="H6" s="601"/>
      <c r="I6" s="601"/>
      <c r="J6" s="601"/>
      <c r="K6" s="601"/>
      <c r="L6" s="601"/>
      <c r="M6" s="601"/>
      <c r="N6" s="601"/>
      <c r="O6" s="601"/>
      <c r="P6" s="601"/>
      <c r="Q6" s="602"/>
      <c r="R6" s="603">
        <v>55989</v>
      </c>
      <c r="S6" s="606"/>
      <c r="T6" s="606"/>
      <c r="U6" s="606"/>
      <c r="V6" s="606"/>
      <c r="W6" s="606"/>
      <c r="X6" s="606"/>
      <c r="Y6" s="607"/>
      <c r="Z6" s="665">
        <v>0.8</v>
      </c>
      <c r="AA6" s="665"/>
      <c r="AB6" s="665"/>
      <c r="AC6" s="665"/>
      <c r="AD6" s="666">
        <v>55989</v>
      </c>
      <c r="AE6" s="666"/>
      <c r="AF6" s="666"/>
      <c r="AG6" s="666"/>
      <c r="AH6" s="666"/>
      <c r="AI6" s="666"/>
      <c r="AJ6" s="666"/>
      <c r="AK6" s="666"/>
      <c r="AL6" s="608">
        <v>1.4</v>
      </c>
      <c r="AM6" s="609"/>
      <c r="AN6" s="609"/>
      <c r="AO6" s="667"/>
      <c r="AP6" s="600" t="s">
        <v>229</v>
      </c>
      <c r="AQ6" s="601"/>
      <c r="AR6" s="601"/>
      <c r="AS6" s="601"/>
      <c r="AT6" s="601"/>
      <c r="AU6" s="601"/>
      <c r="AV6" s="601"/>
      <c r="AW6" s="601"/>
      <c r="AX6" s="601"/>
      <c r="AY6" s="601"/>
      <c r="AZ6" s="601"/>
      <c r="BA6" s="601"/>
      <c r="BB6" s="601"/>
      <c r="BC6" s="601"/>
      <c r="BD6" s="601"/>
      <c r="BE6" s="601"/>
      <c r="BF6" s="602"/>
      <c r="BG6" s="603">
        <v>2030275</v>
      </c>
      <c r="BH6" s="606"/>
      <c r="BI6" s="606"/>
      <c r="BJ6" s="606"/>
      <c r="BK6" s="606"/>
      <c r="BL6" s="606"/>
      <c r="BM6" s="606"/>
      <c r="BN6" s="607"/>
      <c r="BO6" s="665">
        <v>99.3</v>
      </c>
      <c r="BP6" s="665"/>
      <c r="BQ6" s="665"/>
      <c r="BR6" s="665"/>
      <c r="BS6" s="666" t="s">
        <v>224</v>
      </c>
      <c r="BT6" s="666"/>
      <c r="BU6" s="666"/>
      <c r="BV6" s="666"/>
      <c r="BW6" s="666"/>
      <c r="BX6" s="666"/>
      <c r="BY6" s="666"/>
      <c r="BZ6" s="666"/>
      <c r="CA6" s="666"/>
      <c r="CB6" s="707"/>
      <c r="CD6" s="674" t="s">
        <v>230</v>
      </c>
      <c r="CE6" s="675"/>
      <c r="CF6" s="675"/>
      <c r="CG6" s="675"/>
      <c r="CH6" s="675"/>
      <c r="CI6" s="675"/>
      <c r="CJ6" s="675"/>
      <c r="CK6" s="675"/>
      <c r="CL6" s="675"/>
      <c r="CM6" s="675"/>
      <c r="CN6" s="675"/>
      <c r="CO6" s="675"/>
      <c r="CP6" s="675"/>
      <c r="CQ6" s="676"/>
      <c r="CR6" s="603">
        <v>83748</v>
      </c>
      <c r="CS6" s="606"/>
      <c r="CT6" s="606"/>
      <c r="CU6" s="606"/>
      <c r="CV6" s="606"/>
      <c r="CW6" s="606"/>
      <c r="CX6" s="606"/>
      <c r="CY6" s="607"/>
      <c r="CZ6" s="716">
        <v>1.2</v>
      </c>
      <c r="DA6" s="685"/>
      <c r="DB6" s="685"/>
      <c r="DC6" s="719"/>
      <c r="DD6" s="611" t="s">
        <v>224</v>
      </c>
      <c r="DE6" s="606"/>
      <c r="DF6" s="606"/>
      <c r="DG6" s="606"/>
      <c r="DH6" s="606"/>
      <c r="DI6" s="606"/>
      <c r="DJ6" s="606"/>
      <c r="DK6" s="606"/>
      <c r="DL6" s="606"/>
      <c r="DM6" s="606"/>
      <c r="DN6" s="606"/>
      <c r="DO6" s="606"/>
      <c r="DP6" s="607"/>
      <c r="DQ6" s="611">
        <v>83748</v>
      </c>
      <c r="DR6" s="606"/>
      <c r="DS6" s="606"/>
      <c r="DT6" s="606"/>
      <c r="DU6" s="606"/>
      <c r="DV6" s="606"/>
      <c r="DW6" s="606"/>
      <c r="DX6" s="606"/>
      <c r="DY6" s="606"/>
      <c r="DZ6" s="606"/>
      <c r="EA6" s="606"/>
      <c r="EB6" s="606"/>
      <c r="EC6" s="646"/>
    </row>
    <row r="7" spans="2:143" ht="11.25" customHeight="1" x14ac:dyDescent="0.15">
      <c r="B7" s="600" t="s">
        <v>231</v>
      </c>
      <c r="C7" s="601"/>
      <c r="D7" s="601"/>
      <c r="E7" s="601"/>
      <c r="F7" s="601"/>
      <c r="G7" s="601"/>
      <c r="H7" s="601"/>
      <c r="I7" s="601"/>
      <c r="J7" s="601"/>
      <c r="K7" s="601"/>
      <c r="L7" s="601"/>
      <c r="M7" s="601"/>
      <c r="N7" s="601"/>
      <c r="O7" s="601"/>
      <c r="P7" s="601"/>
      <c r="Q7" s="602"/>
      <c r="R7" s="603">
        <v>2298</v>
      </c>
      <c r="S7" s="606"/>
      <c r="T7" s="606"/>
      <c r="U7" s="606"/>
      <c r="V7" s="606"/>
      <c r="W7" s="606"/>
      <c r="X7" s="606"/>
      <c r="Y7" s="607"/>
      <c r="Z7" s="665">
        <v>0</v>
      </c>
      <c r="AA7" s="665"/>
      <c r="AB7" s="665"/>
      <c r="AC7" s="665"/>
      <c r="AD7" s="666">
        <v>2298</v>
      </c>
      <c r="AE7" s="666"/>
      <c r="AF7" s="666"/>
      <c r="AG7" s="666"/>
      <c r="AH7" s="666"/>
      <c r="AI7" s="666"/>
      <c r="AJ7" s="666"/>
      <c r="AK7" s="666"/>
      <c r="AL7" s="608">
        <v>0.1</v>
      </c>
      <c r="AM7" s="609"/>
      <c r="AN7" s="609"/>
      <c r="AO7" s="667"/>
      <c r="AP7" s="600" t="s">
        <v>232</v>
      </c>
      <c r="AQ7" s="601"/>
      <c r="AR7" s="601"/>
      <c r="AS7" s="601"/>
      <c r="AT7" s="601"/>
      <c r="AU7" s="601"/>
      <c r="AV7" s="601"/>
      <c r="AW7" s="601"/>
      <c r="AX7" s="601"/>
      <c r="AY7" s="601"/>
      <c r="AZ7" s="601"/>
      <c r="BA7" s="601"/>
      <c r="BB7" s="601"/>
      <c r="BC7" s="601"/>
      <c r="BD7" s="601"/>
      <c r="BE7" s="601"/>
      <c r="BF7" s="602"/>
      <c r="BG7" s="603">
        <v>768221</v>
      </c>
      <c r="BH7" s="606"/>
      <c r="BI7" s="606"/>
      <c r="BJ7" s="606"/>
      <c r="BK7" s="606"/>
      <c r="BL7" s="606"/>
      <c r="BM7" s="606"/>
      <c r="BN7" s="607"/>
      <c r="BO7" s="665">
        <v>37.6</v>
      </c>
      <c r="BP7" s="665"/>
      <c r="BQ7" s="665"/>
      <c r="BR7" s="665"/>
      <c r="BS7" s="666" t="s">
        <v>123</v>
      </c>
      <c r="BT7" s="666"/>
      <c r="BU7" s="666"/>
      <c r="BV7" s="666"/>
      <c r="BW7" s="666"/>
      <c r="BX7" s="666"/>
      <c r="BY7" s="666"/>
      <c r="BZ7" s="666"/>
      <c r="CA7" s="666"/>
      <c r="CB7" s="707"/>
      <c r="CD7" s="647" t="s">
        <v>233</v>
      </c>
      <c r="CE7" s="644"/>
      <c r="CF7" s="644"/>
      <c r="CG7" s="644"/>
      <c r="CH7" s="644"/>
      <c r="CI7" s="644"/>
      <c r="CJ7" s="644"/>
      <c r="CK7" s="644"/>
      <c r="CL7" s="644"/>
      <c r="CM7" s="644"/>
      <c r="CN7" s="644"/>
      <c r="CO7" s="644"/>
      <c r="CP7" s="644"/>
      <c r="CQ7" s="645"/>
      <c r="CR7" s="603">
        <v>1086059</v>
      </c>
      <c r="CS7" s="606"/>
      <c r="CT7" s="606"/>
      <c r="CU7" s="606"/>
      <c r="CV7" s="606"/>
      <c r="CW7" s="606"/>
      <c r="CX7" s="606"/>
      <c r="CY7" s="607"/>
      <c r="CZ7" s="665">
        <v>15.7</v>
      </c>
      <c r="DA7" s="665"/>
      <c r="DB7" s="665"/>
      <c r="DC7" s="665"/>
      <c r="DD7" s="611">
        <v>175433</v>
      </c>
      <c r="DE7" s="606"/>
      <c r="DF7" s="606"/>
      <c r="DG7" s="606"/>
      <c r="DH7" s="606"/>
      <c r="DI7" s="606"/>
      <c r="DJ7" s="606"/>
      <c r="DK7" s="606"/>
      <c r="DL7" s="606"/>
      <c r="DM7" s="606"/>
      <c r="DN7" s="606"/>
      <c r="DO7" s="606"/>
      <c r="DP7" s="607"/>
      <c r="DQ7" s="611">
        <v>860430</v>
      </c>
      <c r="DR7" s="606"/>
      <c r="DS7" s="606"/>
      <c r="DT7" s="606"/>
      <c r="DU7" s="606"/>
      <c r="DV7" s="606"/>
      <c r="DW7" s="606"/>
      <c r="DX7" s="606"/>
      <c r="DY7" s="606"/>
      <c r="DZ7" s="606"/>
      <c r="EA7" s="606"/>
      <c r="EB7" s="606"/>
      <c r="EC7" s="646"/>
    </row>
    <row r="8" spans="2:143" ht="11.25" customHeight="1" x14ac:dyDescent="0.15">
      <c r="B8" s="600" t="s">
        <v>234</v>
      </c>
      <c r="C8" s="601"/>
      <c r="D8" s="601"/>
      <c r="E8" s="601"/>
      <c r="F8" s="601"/>
      <c r="G8" s="601"/>
      <c r="H8" s="601"/>
      <c r="I8" s="601"/>
      <c r="J8" s="601"/>
      <c r="K8" s="601"/>
      <c r="L8" s="601"/>
      <c r="M8" s="601"/>
      <c r="N8" s="601"/>
      <c r="O8" s="601"/>
      <c r="P8" s="601"/>
      <c r="Q8" s="602"/>
      <c r="R8" s="603">
        <v>4899</v>
      </c>
      <c r="S8" s="606"/>
      <c r="T8" s="606"/>
      <c r="U8" s="606"/>
      <c r="V8" s="606"/>
      <c r="W8" s="606"/>
      <c r="X8" s="606"/>
      <c r="Y8" s="607"/>
      <c r="Z8" s="665">
        <v>0.1</v>
      </c>
      <c r="AA8" s="665"/>
      <c r="AB8" s="665"/>
      <c r="AC8" s="665"/>
      <c r="AD8" s="666">
        <v>4899</v>
      </c>
      <c r="AE8" s="666"/>
      <c r="AF8" s="666"/>
      <c r="AG8" s="666"/>
      <c r="AH8" s="666"/>
      <c r="AI8" s="666"/>
      <c r="AJ8" s="666"/>
      <c r="AK8" s="666"/>
      <c r="AL8" s="608">
        <v>0.1</v>
      </c>
      <c r="AM8" s="609"/>
      <c r="AN8" s="609"/>
      <c r="AO8" s="667"/>
      <c r="AP8" s="600" t="s">
        <v>235</v>
      </c>
      <c r="AQ8" s="601"/>
      <c r="AR8" s="601"/>
      <c r="AS8" s="601"/>
      <c r="AT8" s="601"/>
      <c r="AU8" s="601"/>
      <c r="AV8" s="601"/>
      <c r="AW8" s="601"/>
      <c r="AX8" s="601"/>
      <c r="AY8" s="601"/>
      <c r="AZ8" s="601"/>
      <c r="BA8" s="601"/>
      <c r="BB8" s="601"/>
      <c r="BC8" s="601"/>
      <c r="BD8" s="601"/>
      <c r="BE8" s="601"/>
      <c r="BF8" s="602"/>
      <c r="BG8" s="603">
        <v>23927</v>
      </c>
      <c r="BH8" s="606"/>
      <c r="BI8" s="606"/>
      <c r="BJ8" s="606"/>
      <c r="BK8" s="606"/>
      <c r="BL8" s="606"/>
      <c r="BM8" s="606"/>
      <c r="BN8" s="607"/>
      <c r="BO8" s="665">
        <v>1.2</v>
      </c>
      <c r="BP8" s="665"/>
      <c r="BQ8" s="665"/>
      <c r="BR8" s="665"/>
      <c r="BS8" s="611" t="s">
        <v>236</v>
      </c>
      <c r="BT8" s="606"/>
      <c r="BU8" s="606"/>
      <c r="BV8" s="606"/>
      <c r="BW8" s="606"/>
      <c r="BX8" s="606"/>
      <c r="BY8" s="606"/>
      <c r="BZ8" s="606"/>
      <c r="CA8" s="606"/>
      <c r="CB8" s="646"/>
      <c r="CD8" s="647" t="s">
        <v>237</v>
      </c>
      <c r="CE8" s="644"/>
      <c r="CF8" s="644"/>
      <c r="CG8" s="644"/>
      <c r="CH8" s="644"/>
      <c r="CI8" s="644"/>
      <c r="CJ8" s="644"/>
      <c r="CK8" s="644"/>
      <c r="CL8" s="644"/>
      <c r="CM8" s="644"/>
      <c r="CN8" s="644"/>
      <c r="CO8" s="644"/>
      <c r="CP8" s="644"/>
      <c r="CQ8" s="645"/>
      <c r="CR8" s="603">
        <v>2071545</v>
      </c>
      <c r="CS8" s="606"/>
      <c r="CT8" s="606"/>
      <c r="CU8" s="606"/>
      <c r="CV8" s="606"/>
      <c r="CW8" s="606"/>
      <c r="CX8" s="606"/>
      <c r="CY8" s="607"/>
      <c r="CZ8" s="665">
        <v>29.9</v>
      </c>
      <c r="DA8" s="665"/>
      <c r="DB8" s="665"/>
      <c r="DC8" s="665"/>
      <c r="DD8" s="611">
        <v>224327</v>
      </c>
      <c r="DE8" s="606"/>
      <c r="DF8" s="606"/>
      <c r="DG8" s="606"/>
      <c r="DH8" s="606"/>
      <c r="DI8" s="606"/>
      <c r="DJ8" s="606"/>
      <c r="DK8" s="606"/>
      <c r="DL8" s="606"/>
      <c r="DM8" s="606"/>
      <c r="DN8" s="606"/>
      <c r="DO8" s="606"/>
      <c r="DP8" s="607"/>
      <c r="DQ8" s="611">
        <v>863252</v>
      </c>
      <c r="DR8" s="606"/>
      <c r="DS8" s="606"/>
      <c r="DT8" s="606"/>
      <c r="DU8" s="606"/>
      <c r="DV8" s="606"/>
      <c r="DW8" s="606"/>
      <c r="DX8" s="606"/>
      <c r="DY8" s="606"/>
      <c r="DZ8" s="606"/>
      <c r="EA8" s="606"/>
      <c r="EB8" s="606"/>
      <c r="EC8" s="646"/>
    </row>
    <row r="9" spans="2:143" ht="11.25" customHeight="1" x14ac:dyDescent="0.15">
      <c r="B9" s="600" t="s">
        <v>238</v>
      </c>
      <c r="C9" s="601"/>
      <c r="D9" s="601"/>
      <c r="E9" s="601"/>
      <c r="F9" s="601"/>
      <c r="G9" s="601"/>
      <c r="H9" s="601"/>
      <c r="I9" s="601"/>
      <c r="J9" s="601"/>
      <c r="K9" s="601"/>
      <c r="L9" s="601"/>
      <c r="M9" s="601"/>
      <c r="N9" s="601"/>
      <c r="O9" s="601"/>
      <c r="P9" s="601"/>
      <c r="Q9" s="602"/>
      <c r="R9" s="603">
        <v>4622</v>
      </c>
      <c r="S9" s="606"/>
      <c r="T9" s="606"/>
      <c r="U9" s="606"/>
      <c r="V9" s="606"/>
      <c r="W9" s="606"/>
      <c r="X9" s="606"/>
      <c r="Y9" s="607"/>
      <c r="Z9" s="665">
        <v>0.1</v>
      </c>
      <c r="AA9" s="665"/>
      <c r="AB9" s="665"/>
      <c r="AC9" s="665"/>
      <c r="AD9" s="666">
        <v>4622</v>
      </c>
      <c r="AE9" s="666"/>
      <c r="AF9" s="666"/>
      <c r="AG9" s="666"/>
      <c r="AH9" s="666"/>
      <c r="AI9" s="666"/>
      <c r="AJ9" s="666"/>
      <c r="AK9" s="666"/>
      <c r="AL9" s="608">
        <v>0.1</v>
      </c>
      <c r="AM9" s="609"/>
      <c r="AN9" s="609"/>
      <c r="AO9" s="667"/>
      <c r="AP9" s="600" t="s">
        <v>239</v>
      </c>
      <c r="AQ9" s="601"/>
      <c r="AR9" s="601"/>
      <c r="AS9" s="601"/>
      <c r="AT9" s="601"/>
      <c r="AU9" s="601"/>
      <c r="AV9" s="601"/>
      <c r="AW9" s="601"/>
      <c r="AX9" s="601"/>
      <c r="AY9" s="601"/>
      <c r="AZ9" s="601"/>
      <c r="BA9" s="601"/>
      <c r="BB9" s="601"/>
      <c r="BC9" s="601"/>
      <c r="BD9" s="601"/>
      <c r="BE9" s="601"/>
      <c r="BF9" s="602"/>
      <c r="BG9" s="603">
        <v>559099</v>
      </c>
      <c r="BH9" s="606"/>
      <c r="BI9" s="606"/>
      <c r="BJ9" s="606"/>
      <c r="BK9" s="606"/>
      <c r="BL9" s="606"/>
      <c r="BM9" s="606"/>
      <c r="BN9" s="607"/>
      <c r="BO9" s="665">
        <v>27.3</v>
      </c>
      <c r="BP9" s="665"/>
      <c r="BQ9" s="665"/>
      <c r="BR9" s="665"/>
      <c r="BS9" s="611" t="s">
        <v>123</v>
      </c>
      <c r="BT9" s="606"/>
      <c r="BU9" s="606"/>
      <c r="BV9" s="606"/>
      <c r="BW9" s="606"/>
      <c r="BX9" s="606"/>
      <c r="BY9" s="606"/>
      <c r="BZ9" s="606"/>
      <c r="CA9" s="606"/>
      <c r="CB9" s="646"/>
      <c r="CD9" s="647" t="s">
        <v>240</v>
      </c>
      <c r="CE9" s="644"/>
      <c r="CF9" s="644"/>
      <c r="CG9" s="644"/>
      <c r="CH9" s="644"/>
      <c r="CI9" s="644"/>
      <c r="CJ9" s="644"/>
      <c r="CK9" s="644"/>
      <c r="CL9" s="644"/>
      <c r="CM9" s="644"/>
      <c r="CN9" s="644"/>
      <c r="CO9" s="644"/>
      <c r="CP9" s="644"/>
      <c r="CQ9" s="645"/>
      <c r="CR9" s="603">
        <v>582211</v>
      </c>
      <c r="CS9" s="606"/>
      <c r="CT9" s="606"/>
      <c r="CU9" s="606"/>
      <c r="CV9" s="606"/>
      <c r="CW9" s="606"/>
      <c r="CX9" s="606"/>
      <c r="CY9" s="607"/>
      <c r="CZ9" s="665">
        <v>8.4</v>
      </c>
      <c r="DA9" s="665"/>
      <c r="DB9" s="665"/>
      <c r="DC9" s="665"/>
      <c r="DD9" s="611">
        <v>8282</v>
      </c>
      <c r="DE9" s="606"/>
      <c r="DF9" s="606"/>
      <c r="DG9" s="606"/>
      <c r="DH9" s="606"/>
      <c r="DI9" s="606"/>
      <c r="DJ9" s="606"/>
      <c r="DK9" s="606"/>
      <c r="DL9" s="606"/>
      <c r="DM9" s="606"/>
      <c r="DN9" s="606"/>
      <c r="DO9" s="606"/>
      <c r="DP9" s="607"/>
      <c r="DQ9" s="611">
        <v>556228</v>
      </c>
      <c r="DR9" s="606"/>
      <c r="DS9" s="606"/>
      <c r="DT9" s="606"/>
      <c r="DU9" s="606"/>
      <c r="DV9" s="606"/>
      <c r="DW9" s="606"/>
      <c r="DX9" s="606"/>
      <c r="DY9" s="606"/>
      <c r="DZ9" s="606"/>
      <c r="EA9" s="606"/>
      <c r="EB9" s="606"/>
      <c r="EC9" s="646"/>
    </row>
    <row r="10" spans="2:143" ht="11.25" customHeight="1" x14ac:dyDescent="0.15">
      <c r="B10" s="600" t="s">
        <v>241</v>
      </c>
      <c r="C10" s="601"/>
      <c r="D10" s="601"/>
      <c r="E10" s="601"/>
      <c r="F10" s="601"/>
      <c r="G10" s="601"/>
      <c r="H10" s="601"/>
      <c r="I10" s="601"/>
      <c r="J10" s="601"/>
      <c r="K10" s="601"/>
      <c r="L10" s="601"/>
      <c r="M10" s="601"/>
      <c r="N10" s="601"/>
      <c r="O10" s="601"/>
      <c r="P10" s="601"/>
      <c r="Q10" s="602"/>
      <c r="R10" s="603" t="s">
        <v>224</v>
      </c>
      <c r="S10" s="606"/>
      <c r="T10" s="606"/>
      <c r="U10" s="606"/>
      <c r="V10" s="606"/>
      <c r="W10" s="606"/>
      <c r="X10" s="606"/>
      <c r="Y10" s="607"/>
      <c r="Z10" s="665" t="s">
        <v>123</v>
      </c>
      <c r="AA10" s="665"/>
      <c r="AB10" s="665"/>
      <c r="AC10" s="665"/>
      <c r="AD10" s="666" t="s">
        <v>123</v>
      </c>
      <c r="AE10" s="666"/>
      <c r="AF10" s="666"/>
      <c r="AG10" s="666"/>
      <c r="AH10" s="666"/>
      <c r="AI10" s="666"/>
      <c r="AJ10" s="666"/>
      <c r="AK10" s="666"/>
      <c r="AL10" s="608" t="s">
        <v>123</v>
      </c>
      <c r="AM10" s="609"/>
      <c r="AN10" s="609"/>
      <c r="AO10" s="667"/>
      <c r="AP10" s="600" t="s">
        <v>242</v>
      </c>
      <c r="AQ10" s="601"/>
      <c r="AR10" s="601"/>
      <c r="AS10" s="601"/>
      <c r="AT10" s="601"/>
      <c r="AU10" s="601"/>
      <c r="AV10" s="601"/>
      <c r="AW10" s="601"/>
      <c r="AX10" s="601"/>
      <c r="AY10" s="601"/>
      <c r="AZ10" s="601"/>
      <c r="BA10" s="601"/>
      <c r="BB10" s="601"/>
      <c r="BC10" s="601"/>
      <c r="BD10" s="601"/>
      <c r="BE10" s="601"/>
      <c r="BF10" s="602"/>
      <c r="BG10" s="603">
        <v>43537</v>
      </c>
      <c r="BH10" s="606"/>
      <c r="BI10" s="606"/>
      <c r="BJ10" s="606"/>
      <c r="BK10" s="606"/>
      <c r="BL10" s="606"/>
      <c r="BM10" s="606"/>
      <c r="BN10" s="607"/>
      <c r="BO10" s="665">
        <v>2.1</v>
      </c>
      <c r="BP10" s="665"/>
      <c r="BQ10" s="665"/>
      <c r="BR10" s="665"/>
      <c r="BS10" s="611" t="s">
        <v>224</v>
      </c>
      <c r="BT10" s="606"/>
      <c r="BU10" s="606"/>
      <c r="BV10" s="606"/>
      <c r="BW10" s="606"/>
      <c r="BX10" s="606"/>
      <c r="BY10" s="606"/>
      <c r="BZ10" s="606"/>
      <c r="CA10" s="606"/>
      <c r="CB10" s="646"/>
      <c r="CD10" s="647" t="s">
        <v>243</v>
      </c>
      <c r="CE10" s="644"/>
      <c r="CF10" s="644"/>
      <c r="CG10" s="644"/>
      <c r="CH10" s="644"/>
      <c r="CI10" s="644"/>
      <c r="CJ10" s="644"/>
      <c r="CK10" s="644"/>
      <c r="CL10" s="644"/>
      <c r="CM10" s="644"/>
      <c r="CN10" s="644"/>
      <c r="CO10" s="644"/>
      <c r="CP10" s="644"/>
      <c r="CQ10" s="645"/>
      <c r="CR10" s="603">
        <v>8828</v>
      </c>
      <c r="CS10" s="606"/>
      <c r="CT10" s="606"/>
      <c r="CU10" s="606"/>
      <c r="CV10" s="606"/>
      <c r="CW10" s="606"/>
      <c r="CX10" s="606"/>
      <c r="CY10" s="607"/>
      <c r="CZ10" s="665">
        <v>0.1</v>
      </c>
      <c r="DA10" s="665"/>
      <c r="DB10" s="665"/>
      <c r="DC10" s="665"/>
      <c r="DD10" s="611" t="s">
        <v>224</v>
      </c>
      <c r="DE10" s="606"/>
      <c r="DF10" s="606"/>
      <c r="DG10" s="606"/>
      <c r="DH10" s="606"/>
      <c r="DI10" s="606"/>
      <c r="DJ10" s="606"/>
      <c r="DK10" s="606"/>
      <c r="DL10" s="606"/>
      <c r="DM10" s="606"/>
      <c r="DN10" s="606"/>
      <c r="DO10" s="606"/>
      <c r="DP10" s="607"/>
      <c r="DQ10" s="611">
        <v>851</v>
      </c>
      <c r="DR10" s="606"/>
      <c r="DS10" s="606"/>
      <c r="DT10" s="606"/>
      <c r="DU10" s="606"/>
      <c r="DV10" s="606"/>
      <c r="DW10" s="606"/>
      <c r="DX10" s="606"/>
      <c r="DY10" s="606"/>
      <c r="DZ10" s="606"/>
      <c r="EA10" s="606"/>
      <c r="EB10" s="606"/>
      <c r="EC10" s="646"/>
    </row>
    <row r="11" spans="2:143" ht="11.25" customHeight="1" x14ac:dyDescent="0.15">
      <c r="B11" s="600" t="s">
        <v>244</v>
      </c>
      <c r="C11" s="601"/>
      <c r="D11" s="601"/>
      <c r="E11" s="601"/>
      <c r="F11" s="601"/>
      <c r="G11" s="601"/>
      <c r="H11" s="601"/>
      <c r="I11" s="601"/>
      <c r="J11" s="601"/>
      <c r="K11" s="601"/>
      <c r="L11" s="601"/>
      <c r="M11" s="601"/>
      <c r="N11" s="601"/>
      <c r="O11" s="601"/>
      <c r="P11" s="601"/>
      <c r="Q11" s="602"/>
      <c r="R11" s="603" t="s">
        <v>224</v>
      </c>
      <c r="S11" s="606"/>
      <c r="T11" s="606"/>
      <c r="U11" s="606"/>
      <c r="V11" s="606"/>
      <c r="W11" s="606"/>
      <c r="X11" s="606"/>
      <c r="Y11" s="607"/>
      <c r="Z11" s="665" t="s">
        <v>123</v>
      </c>
      <c r="AA11" s="665"/>
      <c r="AB11" s="665"/>
      <c r="AC11" s="665"/>
      <c r="AD11" s="666" t="s">
        <v>123</v>
      </c>
      <c r="AE11" s="666"/>
      <c r="AF11" s="666"/>
      <c r="AG11" s="666"/>
      <c r="AH11" s="666"/>
      <c r="AI11" s="666"/>
      <c r="AJ11" s="666"/>
      <c r="AK11" s="666"/>
      <c r="AL11" s="608" t="s">
        <v>123</v>
      </c>
      <c r="AM11" s="609"/>
      <c r="AN11" s="609"/>
      <c r="AO11" s="667"/>
      <c r="AP11" s="600" t="s">
        <v>245</v>
      </c>
      <c r="AQ11" s="601"/>
      <c r="AR11" s="601"/>
      <c r="AS11" s="601"/>
      <c r="AT11" s="601"/>
      <c r="AU11" s="601"/>
      <c r="AV11" s="601"/>
      <c r="AW11" s="601"/>
      <c r="AX11" s="601"/>
      <c r="AY11" s="601"/>
      <c r="AZ11" s="601"/>
      <c r="BA11" s="601"/>
      <c r="BB11" s="601"/>
      <c r="BC11" s="601"/>
      <c r="BD11" s="601"/>
      <c r="BE11" s="601"/>
      <c r="BF11" s="602"/>
      <c r="BG11" s="603">
        <v>141658</v>
      </c>
      <c r="BH11" s="606"/>
      <c r="BI11" s="606"/>
      <c r="BJ11" s="606"/>
      <c r="BK11" s="606"/>
      <c r="BL11" s="606"/>
      <c r="BM11" s="606"/>
      <c r="BN11" s="607"/>
      <c r="BO11" s="665">
        <v>6.9</v>
      </c>
      <c r="BP11" s="665"/>
      <c r="BQ11" s="665"/>
      <c r="BR11" s="665"/>
      <c r="BS11" s="611" t="s">
        <v>224</v>
      </c>
      <c r="BT11" s="606"/>
      <c r="BU11" s="606"/>
      <c r="BV11" s="606"/>
      <c r="BW11" s="606"/>
      <c r="BX11" s="606"/>
      <c r="BY11" s="606"/>
      <c r="BZ11" s="606"/>
      <c r="CA11" s="606"/>
      <c r="CB11" s="646"/>
      <c r="CD11" s="647" t="s">
        <v>246</v>
      </c>
      <c r="CE11" s="644"/>
      <c r="CF11" s="644"/>
      <c r="CG11" s="644"/>
      <c r="CH11" s="644"/>
      <c r="CI11" s="644"/>
      <c r="CJ11" s="644"/>
      <c r="CK11" s="644"/>
      <c r="CL11" s="644"/>
      <c r="CM11" s="644"/>
      <c r="CN11" s="644"/>
      <c r="CO11" s="644"/>
      <c r="CP11" s="644"/>
      <c r="CQ11" s="645"/>
      <c r="CR11" s="603">
        <v>409848</v>
      </c>
      <c r="CS11" s="606"/>
      <c r="CT11" s="606"/>
      <c r="CU11" s="606"/>
      <c r="CV11" s="606"/>
      <c r="CW11" s="606"/>
      <c r="CX11" s="606"/>
      <c r="CY11" s="607"/>
      <c r="CZ11" s="665">
        <v>5.9</v>
      </c>
      <c r="DA11" s="665"/>
      <c r="DB11" s="665"/>
      <c r="DC11" s="665"/>
      <c r="DD11" s="611">
        <v>100188</v>
      </c>
      <c r="DE11" s="606"/>
      <c r="DF11" s="606"/>
      <c r="DG11" s="606"/>
      <c r="DH11" s="606"/>
      <c r="DI11" s="606"/>
      <c r="DJ11" s="606"/>
      <c r="DK11" s="606"/>
      <c r="DL11" s="606"/>
      <c r="DM11" s="606"/>
      <c r="DN11" s="606"/>
      <c r="DO11" s="606"/>
      <c r="DP11" s="607"/>
      <c r="DQ11" s="611">
        <v>161190</v>
      </c>
      <c r="DR11" s="606"/>
      <c r="DS11" s="606"/>
      <c r="DT11" s="606"/>
      <c r="DU11" s="606"/>
      <c r="DV11" s="606"/>
      <c r="DW11" s="606"/>
      <c r="DX11" s="606"/>
      <c r="DY11" s="606"/>
      <c r="DZ11" s="606"/>
      <c r="EA11" s="606"/>
      <c r="EB11" s="606"/>
      <c r="EC11" s="646"/>
    </row>
    <row r="12" spans="2:143" ht="11.25" customHeight="1" x14ac:dyDescent="0.15">
      <c r="B12" s="600" t="s">
        <v>247</v>
      </c>
      <c r="C12" s="601"/>
      <c r="D12" s="601"/>
      <c r="E12" s="601"/>
      <c r="F12" s="601"/>
      <c r="G12" s="601"/>
      <c r="H12" s="601"/>
      <c r="I12" s="601"/>
      <c r="J12" s="601"/>
      <c r="K12" s="601"/>
      <c r="L12" s="601"/>
      <c r="M12" s="601"/>
      <c r="N12" s="601"/>
      <c r="O12" s="601"/>
      <c r="P12" s="601"/>
      <c r="Q12" s="602"/>
      <c r="R12" s="603">
        <v>262788</v>
      </c>
      <c r="S12" s="606"/>
      <c r="T12" s="606"/>
      <c r="U12" s="606"/>
      <c r="V12" s="606"/>
      <c r="W12" s="606"/>
      <c r="X12" s="606"/>
      <c r="Y12" s="607"/>
      <c r="Z12" s="665">
        <v>3.7</v>
      </c>
      <c r="AA12" s="665"/>
      <c r="AB12" s="665"/>
      <c r="AC12" s="665"/>
      <c r="AD12" s="666">
        <v>262788</v>
      </c>
      <c r="AE12" s="666"/>
      <c r="AF12" s="666"/>
      <c r="AG12" s="666"/>
      <c r="AH12" s="666"/>
      <c r="AI12" s="666"/>
      <c r="AJ12" s="666"/>
      <c r="AK12" s="666"/>
      <c r="AL12" s="608">
        <v>6.8</v>
      </c>
      <c r="AM12" s="609"/>
      <c r="AN12" s="609"/>
      <c r="AO12" s="667"/>
      <c r="AP12" s="600" t="s">
        <v>248</v>
      </c>
      <c r="AQ12" s="601"/>
      <c r="AR12" s="601"/>
      <c r="AS12" s="601"/>
      <c r="AT12" s="601"/>
      <c r="AU12" s="601"/>
      <c r="AV12" s="601"/>
      <c r="AW12" s="601"/>
      <c r="AX12" s="601"/>
      <c r="AY12" s="601"/>
      <c r="AZ12" s="601"/>
      <c r="BA12" s="601"/>
      <c r="BB12" s="601"/>
      <c r="BC12" s="601"/>
      <c r="BD12" s="601"/>
      <c r="BE12" s="601"/>
      <c r="BF12" s="602"/>
      <c r="BG12" s="603">
        <v>1078024</v>
      </c>
      <c r="BH12" s="606"/>
      <c r="BI12" s="606"/>
      <c r="BJ12" s="606"/>
      <c r="BK12" s="606"/>
      <c r="BL12" s="606"/>
      <c r="BM12" s="606"/>
      <c r="BN12" s="607"/>
      <c r="BO12" s="665">
        <v>52.7</v>
      </c>
      <c r="BP12" s="665"/>
      <c r="BQ12" s="665"/>
      <c r="BR12" s="665"/>
      <c r="BS12" s="611" t="s">
        <v>224</v>
      </c>
      <c r="BT12" s="606"/>
      <c r="BU12" s="606"/>
      <c r="BV12" s="606"/>
      <c r="BW12" s="606"/>
      <c r="BX12" s="606"/>
      <c r="BY12" s="606"/>
      <c r="BZ12" s="606"/>
      <c r="CA12" s="606"/>
      <c r="CB12" s="646"/>
      <c r="CD12" s="647" t="s">
        <v>249</v>
      </c>
      <c r="CE12" s="644"/>
      <c r="CF12" s="644"/>
      <c r="CG12" s="644"/>
      <c r="CH12" s="644"/>
      <c r="CI12" s="644"/>
      <c r="CJ12" s="644"/>
      <c r="CK12" s="644"/>
      <c r="CL12" s="644"/>
      <c r="CM12" s="644"/>
      <c r="CN12" s="644"/>
      <c r="CO12" s="644"/>
      <c r="CP12" s="644"/>
      <c r="CQ12" s="645"/>
      <c r="CR12" s="603">
        <v>114317</v>
      </c>
      <c r="CS12" s="606"/>
      <c r="CT12" s="606"/>
      <c r="CU12" s="606"/>
      <c r="CV12" s="606"/>
      <c r="CW12" s="606"/>
      <c r="CX12" s="606"/>
      <c r="CY12" s="607"/>
      <c r="CZ12" s="665">
        <v>1.7</v>
      </c>
      <c r="DA12" s="665"/>
      <c r="DB12" s="665"/>
      <c r="DC12" s="665"/>
      <c r="DD12" s="611">
        <v>1221</v>
      </c>
      <c r="DE12" s="606"/>
      <c r="DF12" s="606"/>
      <c r="DG12" s="606"/>
      <c r="DH12" s="606"/>
      <c r="DI12" s="606"/>
      <c r="DJ12" s="606"/>
      <c r="DK12" s="606"/>
      <c r="DL12" s="606"/>
      <c r="DM12" s="606"/>
      <c r="DN12" s="606"/>
      <c r="DO12" s="606"/>
      <c r="DP12" s="607"/>
      <c r="DQ12" s="611">
        <v>79693</v>
      </c>
      <c r="DR12" s="606"/>
      <c r="DS12" s="606"/>
      <c r="DT12" s="606"/>
      <c r="DU12" s="606"/>
      <c r="DV12" s="606"/>
      <c r="DW12" s="606"/>
      <c r="DX12" s="606"/>
      <c r="DY12" s="606"/>
      <c r="DZ12" s="606"/>
      <c r="EA12" s="606"/>
      <c r="EB12" s="606"/>
      <c r="EC12" s="646"/>
    </row>
    <row r="13" spans="2:143" ht="11.25" customHeight="1" x14ac:dyDescent="0.15">
      <c r="B13" s="600" t="s">
        <v>250</v>
      </c>
      <c r="C13" s="601"/>
      <c r="D13" s="601"/>
      <c r="E13" s="601"/>
      <c r="F13" s="601"/>
      <c r="G13" s="601"/>
      <c r="H13" s="601"/>
      <c r="I13" s="601"/>
      <c r="J13" s="601"/>
      <c r="K13" s="601"/>
      <c r="L13" s="601"/>
      <c r="M13" s="601"/>
      <c r="N13" s="601"/>
      <c r="O13" s="601"/>
      <c r="P13" s="601"/>
      <c r="Q13" s="602"/>
      <c r="R13" s="603">
        <v>20812</v>
      </c>
      <c r="S13" s="606"/>
      <c r="T13" s="606"/>
      <c r="U13" s="606"/>
      <c r="V13" s="606"/>
      <c r="W13" s="606"/>
      <c r="X13" s="606"/>
      <c r="Y13" s="607"/>
      <c r="Z13" s="665">
        <v>0.3</v>
      </c>
      <c r="AA13" s="665"/>
      <c r="AB13" s="665"/>
      <c r="AC13" s="665"/>
      <c r="AD13" s="666">
        <v>20812</v>
      </c>
      <c r="AE13" s="666"/>
      <c r="AF13" s="666"/>
      <c r="AG13" s="666"/>
      <c r="AH13" s="666"/>
      <c r="AI13" s="666"/>
      <c r="AJ13" s="666"/>
      <c r="AK13" s="666"/>
      <c r="AL13" s="608">
        <v>0.5</v>
      </c>
      <c r="AM13" s="609"/>
      <c r="AN13" s="609"/>
      <c r="AO13" s="667"/>
      <c r="AP13" s="600" t="s">
        <v>251</v>
      </c>
      <c r="AQ13" s="601"/>
      <c r="AR13" s="601"/>
      <c r="AS13" s="601"/>
      <c r="AT13" s="601"/>
      <c r="AU13" s="601"/>
      <c r="AV13" s="601"/>
      <c r="AW13" s="601"/>
      <c r="AX13" s="601"/>
      <c r="AY13" s="601"/>
      <c r="AZ13" s="601"/>
      <c r="BA13" s="601"/>
      <c r="BB13" s="601"/>
      <c r="BC13" s="601"/>
      <c r="BD13" s="601"/>
      <c r="BE13" s="601"/>
      <c r="BF13" s="602"/>
      <c r="BG13" s="603">
        <v>1062898</v>
      </c>
      <c r="BH13" s="606"/>
      <c r="BI13" s="606"/>
      <c r="BJ13" s="606"/>
      <c r="BK13" s="606"/>
      <c r="BL13" s="606"/>
      <c r="BM13" s="606"/>
      <c r="BN13" s="607"/>
      <c r="BO13" s="665">
        <v>52</v>
      </c>
      <c r="BP13" s="665"/>
      <c r="BQ13" s="665"/>
      <c r="BR13" s="665"/>
      <c r="BS13" s="611" t="s">
        <v>236</v>
      </c>
      <c r="BT13" s="606"/>
      <c r="BU13" s="606"/>
      <c r="BV13" s="606"/>
      <c r="BW13" s="606"/>
      <c r="BX13" s="606"/>
      <c r="BY13" s="606"/>
      <c r="BZ13" s="606"/>
      <c r="CA13" s="606"/>
      <c r="CB13" s="646"/>
      <c r="CD13" s="647" t="s">
        <v>252</v>
      </c>
      <c r="CE13" s="644"/>
      <c r="CF13" s="644"/>
      <c r="CG13" s="644"/>
      <c r="CH13" s="644"/>
      <c r="CI13" s="644"/>
      <c r="CJ13" s="644"/>
      <c r="CK13" s="644"/>
      <c r="CL13" s="644"/>
      <c r="CM13" s="644"/>
      <c r="CN13" s="644"/>
      <c r="CO13" s="644"/>
      <c r="CP13" s="644"/>
      <c r="CQ13" s="645"/>
      <c r="CR13" s="603">
        <v>581903</v>
      </c>
      <c r="CS13" s="606"/>
      <c r="CT13" s="606"/>
      <c r="CU13" s="606"/>
      <c r="CV13" s="606"/>
      <c r="CW13" s="606"/>
      <c r="CX13" s="606"/>
      <c r="CY13" s="607"/>
      <c r="CZ13" s="665">
        <v>8.4</v>
      </c>
      <c r="DA13" s="665"/>
      <c r="DB13" s="665"/>
      <c r="DC13" s="665"/>
      <c r="DD13" s="611">
        <v>331480</v>
      </c>
      <c r="DE13" s="606"/>
      <c r="DF13" s="606"/>
      <c r="DG13" s="606"/>
      <c r="DH13" s="606"/>
      <c r="DI13" s="606"/>
      <c r="DJ13" s="606"/>
      <c r="DK13" s="606"/>
      <c r="DL13" s="606"/>
      <c r="DM13" s="606"/>
      <c r="DN13" s="606"/>
      <c r="DO13" s="606"/>
      <c r="DP13" s="607"/>
      <c r="DQ13" s="611">
        <v>319810</v>
      </c>
      <c r="DR13" s="606"/>
      <c r="DS13" s="606"/>
      <c r="DT13" s="606"/>
      <c r="DU13" s="606"/>
      <c r="DV13" s="606"/>
      <c r="DW13" s="606"/>
      <c r="DX13" s="606"/>
      <c r="DY13" s="606"/>
      <c r="DZ13" s="606"/>
      <c r="EA13" s="606"/>
      <c r="EB13" s="606"/>
      <c r="EC13" s="646"/>
    </row>
    <row r="14" spans="2:143" ht="11.25" customHeight="1" x14ac:dyDescent="0.15">
      <c r="B14" s="600" t="s">
        <v>253</v>
      </c>
      <c r="C14" s="601"/>
      <c r="D14" s="601"/>
      <c r="E14" s="601"/>
      <c r="F14" s="601"/>
      <c r="G14" s="601"/>
      <c r="H14" s="601"/>
      <c r="I14" s="601"/>
      <c r="J14" s="601"/>
      <c r="K14" s="601"/>
      <c r="L14" s="601"/>
      <c r="M14" s="601"/>
      <c r="N14" s="601"/>
      <c r="O14" s="601"/>
      <c r="P14" s="601"/>
      <c r="Q14" s="602"/>
      <c r="R14" s="603" t="s">
        <v>254</v>
      </c>
      <c r="S14" s="606"/>
      <c r="T14" s="606"/>
      <c r="U14" s="606"/>
      <c r="V14" s="606"/>
      <c r="W14" s="606"/>
      <c r="X14" s="606"/>
      <c r="Y14" s="607"/>
      <c r="Z14" s="665" t="s">
        <v>224</v>
      </c>
      <c r="AA14" s="665"/>
      <c r="AB14" s="665"/>
      <c r="AC14" s="665"/>
      <c r="AD14" s="666" t="s">
        <v>123</v>
      </c>
      <c r="AE14" s="666"/>
      <c r="AF14" s="666"/>
      <c r="AG14" s="666"/>
      <c r="AH14" s="666"/>
      <c r="AI14" s="666"/>
      <c r="AJ14" s="666"/>
      <c r="AK14" s="666"/>
      <c r="AL14" s="608" t="s">
        <v>224</v>
      </c>
      <c r="AM14" s="609"/>
      <c r="AN14" s="609"/>
      <c r="AO14" s="667"/>
      <c r="AP14" s="600" t="s">
        <v>255</v>
      </c>
      <c r="AQ14" s="601"/>
      <c r="AR14" s="601"/>
      <c r="AS14" s="601"/>
      <c r="AT14" s="601"/>
      <c r="AU14" s="601"/>
      <c r="AV14" s="601"/>
      <c r="AW14" s="601"/>
      <c r="AX14" s="601"/>
      <c r="AY14" s="601"/>
      <c r="AZ14" s="601"/>
      <c r="BA14" s="601"/>
      <c r="BB14" s="601"/>
      <c r="BC14" s="601"/>
      <c r="BD14" s="601"/>
      <c r="BE14" s="601"/>
      <c r="BF14" s="602"/>
      <c r="BG14" s="603">
        <v>43007</v>
      </c>
      <c r="BH14" s="606"/>
      <c r="BI14" s="606"/>
      <c r="BJ14" s="606"/>
      <c r="BK14" s="606"/>
      <c r="BL14" s="606"/>
      <c r="BM14" s="606"/>
      <c r="BN14" s="607"/>
      <c r="BO14" s="665">
        <v>2.1</v>
      </c>
      <c r="BP14" s="665"/>
      <c r="BQ14" s="665"/>
      <c r="BR14" s="665"/>
      <c r="BS14" s="611" t="s">
        <v>224</v>
      </c>
      <c r="BT14" s="606"/>
      <c r="BU14" s="606"/>
      <c r="BV14" s="606"/>
      <c r="BW14" s="606"/>
      <c r="BX14" s="606"/>
      <c r="BY14" s="606"/>
      <c r="BZ14" s="606"/>
      <c r="CA14" s="606"/>
      <c r="CB14" s="646"/>
      <c r="CD14" s="647" t="s">
        <v>256</v>
      </c>
      <c r="CE14" s="644"/>
      <c r="CF14" s="644"/>
      <c r="CG14" s="644"/>
      <c r="CH14" s="644"/>
      <c r="CI14" s="644"/>
      <c r="CJ14" s="644"/>
      <c r="CK14" s="644"/>
      <c r="CL14" s="644"/>
      <c r="CM14" s="644"/>
      <c r="CN14" s="644"/>
      <c r="CO14" s="644"/>
      <c r="CP14" s="644"/>
      <c r="CQ14" s="645"/>
      <c r="CR14" s="603">
        <v>295281</v>
      </c>
      <c r="CS14" s="606"/>
      <c r="CT14" s="606"/>
      <c r="CU14" s="606"/>
      <c r="CV14" s="606"/>
      <c r="CW14" s="606"/>
      <c r="CX14" s="606"/>
      <c r="CY14" s="607"/>
      <c r="CZ14" s="665">
        <v>4.3</v>
      </c>
      <c r="DA14" s="665"/>
      <c r="DB14" s="665"/>
      <c r="DC14" s="665"/>
      <c r="DD14" s="611">
        <v>41271</v>
      </c>
      <c r="DE14" s="606"/>
      <c r="DF14" s="606"/>
      <c r="DG14" s="606"/>
      <c r="DH14" s="606"/>
      <c r="DI14" s="606"/>
      <c r="DJ14" s="606"/>
      <c r="DK14" s="606"/>
      <c r="DL14" s="606"/>
      <c r="DM14" s="606"/>
      <c r="DN14" s="606"/>
      <c r="DO14" s="606"/>
      <c r="DP14" s="607"/>
      <c r="DQ14" s="611">
        <v>258705</v>
      </c>
      <c r="DR14" s="606"/>
      <c r="DS14" s="606"/>
      <c r="DT14" s="606"/>
      <c r="DU14" s="606"/>
      <c r="DV14" s="606"/>
      <c r="DW14" s="606"/>
      <c r="DX14" s="606"/>
      <c r="DY14" s="606"/>
      <c r="DZ14" s="606"/>
      <c r="EA14" s="606"/>
      <c r="EB14" s="606"/>
      <c r="EC14" s="646"/>
    </row>
    <row r="15" spans="2:143" ht="11.25" customHeight="1" x14ac:dyDescent="0.15">
      <c r="B15" s="600" t="s">
        <v>257</v>
      </c>
      <c r="C15" s="601"/>
      <c r="D15" s="601"/>
      <c r="E15" s="601"/>
      <c r="F15" s="601"/>
      <c r="G15" s="601"/>
      <c r="H15" s="601"/>
      <c r="I15" s="601"/>
      <c r="J15" s="601"/>
      <c r="K15" s="601"/>
      <c r="L15" s="601"/>
      <c r="M15" s="601"/>
      <c r="N15" s="601"/>
      <c r="O15" s="601"/>
      <c r="P15" s="601"/>
      <c r="Q15" s="602"/>
      <c r="R15" s="603">
        <v>13384</v>
      </c>
      <c r="S15" s="606"/>
      <c r="T15" s="606"/>
      <c r="U15" s="606"/>
      <c r="V15" s="606"/>
      <c r="W15" s="606"/>
      <c r="X15" s="606"/>
      <c r="Y15" s="607"/>
      <c r="Z15" s="665">
        <v>0.2</v>
      </c>
      <c r="AA15" s="665"/>
      <c r="AB15" s="665"/>
      <c r="AC15" s="665"/>
      <c r="AD15" s="666">
        <v>13384</v>
      </c>
      <c r="AE15" s="666"/>
      <c r="AF15" s="666"/>
      <c r="AG15" s="666"/>
      <c r="AH15" s="666"/>
      <c r="AI15" s="666"/>
      <c r="AJ15" s="666"/>
      <c r="AK15" s="666"/>
      <c r="AL15" s="608">
        <v>0.3</v>
      </c>
      <c r="AM15" s="609"/>
      <c r="AN15" s="609"/>
      <c r="AO15" s="667"/>
      <c r="AP15" s="600" t="s">
        <v>258</v>
      </c>
      <c r="AQ15" s="601"/>
      <c r="AR15" s="601"/>
      <c r="AS15" s="601"/>
      <c r="AT15" s="601"/>
      <c r="AU15" s="601"/>
      <c r="AV15" s="601"/>
      <c r="AW15" s="601"/>
      <c r="AX15" s="601"/>
      <c r="AY15" s="601"/>
      <c r="AZ15" s="601"/>
      <c r="BA15" s="601"/>
      <c r="BB15" s="601"/>
      <c r="BC15" s="601"/>
      <c r="BD15" s="601"/>
      <c r="BE15" s="601"/>
      <c r="BF15" s="602"/>
      <c r="BG15" s="603">
        <v>141023</v>
      </c>
      <c r="BH15" s="606"/>
      <c r="BI15" s="606"/>
      <c r="BJ15" s="606"/>
      <c r="BK15" s="606"/>
      <c r="BL15" s="606"/>
      <c r="BM15" s="606"/>
      <c r="BN15" s="607"/>
      <c r="BO15" s="665">
        <v>6.9</v>
      </c>
      <c r="BP15" s="665"/>
      <c r="BQ15" s="665"/>
      <c r="BR15" s="665"/>
      <c r="BS15" s="611" t="s">
        <v>123</v>
      </c>
      <c r="BT15" s="606"/>
      <c r="BU15" s="606"/>
      <c r="BV15" s="606"/>
      <c r="BW15" s="606"/>
      <c r="BX15" s="606"/>
      <c r="BY15" s="606"/>
      <c r="BZ15" s="606"/>
      <c r="CA15" s="606"/>
      <c r="CB15" s="646"/>
      <c r="CD15" s="647" t="s">
        <v>259</v>
      </c>
      <c r="CE15" s="644"/>
      <c r="CF15" s="644"/>
      <c r="CG15" s="644"/>
      <c r="CH15" s="644"/>
      <c r="CI15" s="644"/>
      <c r="CJ15" s="644"/>
      <c r="CK15" s="644"/>
      <c r="CL15" s="644"/>
      <c r="CM15" s="644"/>
      <c r="CN15" s="644"/>
      <c r="CO15" s="644"/>
      <c r="CP15" s="644"/>
      <c r="CQ15" s="645"/>
      <c r="CR15" s="603">
        <v>861923</v>
      </c>
      <c r="CS15" s="606"/>
      <c r="CT15" s="606"/>
      <c r="CU15" s="606"/>
      <c r="CV15" s="606"/>
      <c r="CW15" s="606"/>
      <c r="CX15" s="606"/>
      <c r="CY15" s="607"/>
      <c r="CZ15" s="665">
        <v>12.4</v>
      </c>
      <c r="DA15" s="665"/>
      <c r="DB15" s="665"/>
      <c r="DC15" s="665"/>
      <c r="DD15" s="611">
        <v>149308</v>
      </c>
      <c r="DE15" s="606"/>
      <c r="DF15" s="606"/>
      <c r="DG15" s="606"/>
      <c r="DH15" s="606"/>
      <c r="DI15" s="606"/>
      <c r="DJ15" s="606"/>
      <c r="DK15" s="606"/>
      <c r="DL15" s="606"/>
      <c r="DM15" s="606"/>
      <c r="DN15" s="606"/>
      <c r="DO15" s="606"/>
      <c r="DP15" s="607"/>
      <c r="DQ15" s="611">
        <v>564952</v>
      </c>
      <c r="DR15" s="606"/>
      <c r="DS15" s="606"/>
      <c r="DT15" s="606"/>
      <c r="DU15" s="606"/>
      <c r="DV15" s="606"/>
      <c r="DW15" s="606"/>
      <c r="DX15" s="606"/>
      <c r="DY15" s="606"/>
      <c r="DZ15" s="606"/>
      <c r="EA15" s="606"/>
      <c r="EB15" s="606"/>
      <c r="EC15" s="646"/>
    </row>
    <row r="16" spans="2:143" ht="11.25" customHeight="1" x14ac:dyDescent="0.15">
      <c r="B16" s="600" t="s">
        <v>260</v>
      </c>
      <c r="C16" s="601"/>
      <c r="D16" s="601"/>
      <c r="E16" s="601"/>
      <c r="F16" s="601"/>
      <c r="G16" s="601"/>
      <c r="H16" s="601"/>
      <c r="I16" s="601"/>
      <c r="J16" s="601"/>
      <c r="K16" s="601"/>
      <c r="L16" s="601"/>
      <c r="M16" s="601"/>
      <c r="N16" s="601"/>
      <c r="O16" s="601"/>
      <c r="P16" s="601"/>
      <c r="Q16" s="602"/>
      <c r="R16" s="603" t="s">
        <v>123</v>
      </c>
      <c r="S16" s="606"/>
      <c r="T16" s="606"/>
      <c r="U16" s="606"/>
      <c r="V16" s="606"/>
      <c r="W16" s="606"/>
      <c r="X16" s="606"/>
      <c r="Y16" s="607"/>
      <c r="Z16" s="665" t="s">
        <v>224</v>
      </c>
      <c r="AA16" s="665"/>
      <c r="AB16" s="665"/>
      <c r="AC16" s="665"/>
      <c r="AD16" s="666" t="s">
        <v>224</v>
      </c>
      <c r="AE16" s="666"/>
      <c r="AF16" s="666"/>
      <c r="AG16" s="666"/>
      <c r="AH16" s="666"/>
      <c r="AI16" s="666"/>
      <c r="AJ16" s="666"/>
      <c r="AK16" s="666"/>
      <c r="AL16" s="608" t="s">
        <v>254</v>
      </c>
      <c r="AM16" s="609"/>
      <c r="AN16" s="609"/>
      <c r="AO16" s="667"/>
      <c r="AP16" s="600" t="s">
        <v>261</v>
      </c>
      <c r="AQ16" s="601"/>
      <c r="AR16" s="601"/>
      <c r="AS16" s="601"/>
      <c r="AT16" s="601"/>
      <c r="AU16" s="601"/>
      <c r="AV16" s="601"/>
      <c r="AW16" s="601"/>
      <c r="AX16" s="601"/>
      <c r="AY16" s="601"/>
      <c r="AZ16" s="601"/>
      <c r="BA16" s="601"/>
      <c r="BB16" s="601"/>
      <c r="BC16" s="601"/>
      <c r="BD16" s="601"/>
      <c r="BE16" s="601"/>
      <c r="BF16" s="602"/>
      <c r="BG16" s="603" t="s">
        <v>123</v>
      </c>
      <c r="BH16" s="606"/>
      <c r="BI16" s="606"/>
      <c r="BJ16" s="606"/>
      <c r="BK16" s="606"/>
      <c r="BL16" s="606"/>
      <c r="BM16" s="606"/>
      <c r="BN16" s="607"/>
      <c r="BO16" s="665" t="s">
        <v>224</v>
      </c>
      <c r="BP16" s="665"/>
      <c r="BQ16" s="665"/>
      <c r="BR16" s="665"/>
      <c r="BS16" s="611" t="s">
        <v>224</v>
      </c>
      <c r="BT16" s="606"/>
      <c r="BU16" s="606"/>
      <c r="BV16" s="606"/>
      <c r="BW16" s="606"/>
      <c r="BX16" s="606"/>
      <c r="BY16" s="606"/>
      <c r="BZ16" s="606"/>
      <c r="CA16" s="606"/>
      <c r="CB16" s="646"/>
      <c r="CD16" s="647" t="s">
        <v>262</v>
      </c>
      <c r="CE16" s="644"/>
      <c r="CF16" s="644"/>
      <c r="CG16" s="644"/>
      <c r="CH16" s="644"/>
      <c r="CI16" s="644"/>
      <c r="CJ16" s="644"/>
      <c r="CK16" s="644"/>
      <c r="CL16" s="644"/>
      <c r="CM16" s="644"/>
      <c r="CN16" s="644"/>
      <c r="CO16" s="644"/>
      <c r="CP16" s="644"/>
      <c r="CQ16" s="645"/>
      <c r="CR16" s="603">
        <v>22772</v>
      </c>
      <c r="CS16" s="606"/>
      <c r="CT16" s="606"/>
      <c r="CU16" s="606"/>
      <c r="CV16" s="606"/>
      <c r="CW16" s="606"/>
      <c r="CX16" s="606"/>
      <c r="CY16" s="607"/>
      <c r="CZ16" s="665">
        <v>0.3</v>
      </c>
      <c r="DA16" s="665"/>
      <c r="DB16" s="665"/>
      <c r="DC16" s="665"/>
      <c r="DD16" s="611" t="s">
        <v>123</v>
      </c>
      <c r="DE16" s="606"/>
      <c r="DF16" s="606"/>
      <c r="DG16" s="606"/>
      <c r="DH16" s="606"/>
      <c r="DI16" s="606"/>
      <c r="DJ16" s="606"/>
      <c r="DK16" s="606"/>
      <c r="DL16" s="606"/>
      <c r="DM16" s="606"/>
      <c r="DN16" s="606"/>
      <c r="DO16" s="606"/>
      <c r="DP16" s="607"/>
      <c r="DQ16" s="611">
        <v>11589</v>
      </c>
      <c r="DR16" s="606"/>
      <c r="DS16" s="606"/>
      <c r="DT16" s="606"/>
      <c r="DU16" s="606"/>
      <c r="DV16" s="606"/>
      <c r="DW16" s="606"/>
      <c r="DX16" s="606"/>
      <c r="DY16" s="606"/>
      <c r="DZ16" s="606"/>
      <c r="EA16" s="606"/>
      <c r="EB16" s="606"/>
      <c r="EC16" s="646"/>
    </row>
    <row r="17" spans="2:133" ht="11.25" customHeight="1" x14ac:dyDescent="0.15">
      <c r="B17" s="600" t="s">
        <v>263</v>
      </c>
      <c r="C17" s="601"/>
      <c r="D17" s="601"/>
      <c r="E17" s="601"/>
      <c r="F17" s="601"/>
      <c r="G17" s="601"/>
      <c r="H17" s="601"/>
      <c r="I17" s="601"/>
      <c r="J17" s="601"/>
      <c r="K17" s="601"/>
      <c r="L17" s="601"/>
      <c r="M17" s="601"/>
      <c r="N17" s="601"/>
      <c r="O17" s="601"/>
      <c r="P17" s="601"/>
      <c r="Q17" s="602"/>
      <c r="R17" s="603">
        <v>6624</v>
      </c>
      <c r="S17" s="606"/>
      <c r="T17" s="606"/>
      <c r="U17" s="606"/>
      <c r="V17" s="606"/>
      <c r="W17" s="606"/>
      <c r="X17" s="606"/>
      <c r="Y17" s="607"/>
      <c r="Z17" s="665">
        <v>0.1</v>
      </c>
      <c r="AA17" s="665"/>
      <c r="AB17" s="665"/>
      <c r="AC17" s="665"/>
      <c r="AD17" s="666">
        <v>6624</v>
      </c>
      <c r="AE17" s="666"/>
      <c r="AF17" s="666"/>
      <c r="AG17" s="666"/>
      <c r="AH17" s="666"/>
      <c r="AI17" s="666"/>
      <c r="AJ17" s="666"/>
      <c r="AK17" s="666"/>
      <c r="AL17" s="608">
        <v>0.2</v>
      </c>
      <c r="AM17" s="609"/>
      <c r="AN17" s="609"/>
      <c r="AO17" s="667"/>
      <c r="AP17" s="600" t="s">
        <v>264</v>
      </c>
      <c r="AQ17" s="601"/>
      <c r="AR17" s="601"/>
      <c r="AS17" s="601"/>
      <c r="AT17" s="601"/>
      <c r="AU17" s="601"/>
      <c r="AV17" s="601"/>
      <c r="AW17" s="601"/>
      <c r="AX17" s="601"/>
      <c r="AY17" s="601"/>
      <c r="AZ17" s="601"/>
      <c r="BA17" s="601"/>
      <c r="BB17" s="601"/>
      <c r="BC17" s="601"/>
      <c r="BD17" s="601"/>
      <c r="BE17" s="601"/>
      <c r="BF17" s="602"/>
      <c r="BG17" s="603" t="s">
        <v>236</v>
      </c>
      <c r="BH17" s="606"/>
      <c r="BI17" s="606"/>
      <c r="BJ17" s="606"/>
      <c r="BK17" s="606"/>
      <c r="BL17" s="606"/>
      <c r="BM17" s="606"/>
      <c r="BN17" s="607"/>
      <c r="BO17" s="665" t="s">
        <v>224</v>
      </c>
      <c r="BP17" s="665"/>
      <c r="BQ17" s="665"/>
      <c r="BR17" s="665"/>
      <c r="BS17" s="611" t="s">
        <v>123</v>
      </c>
      <c r="BT17" s="606"/>
      <c r="BU17" s="606"/>
      <c r="BV17" s="606"/>
      <c r="BW17" s="606"/>
      <c r="BX17" s="606"/>
      <c r="BY17" s="606"/>
      <c r="BZ17" s="606"/>
      <c r="CA17" s="606"/>
      <c r="CB17" s="646"/>
      <c r="CD17" s="647" t="s">
        <v>265</v>
      </c>
      <c r="CE17" s="644"/>
      <c r="CF17" s="644"/>
      <c r="CG17" s="644"/>
      <c r="CH17" s="644"/>
      <c r="CI17" s="644"/>
      <c r="CJ17" s="644"/>
      <c r="CK17" s="644"/>
      <c r="CL17" s="644"/>
      <c r="CM17" s="644"/>
      <c r="CN17" s="644"/>
      <c r="CO17" s="644"/>
      <c r="CP17" s="644"/>
      <c r="CQ17" s="645"/>
      <c r="CR17" s="603">
        <v>807061</v>
      </c>
      <c r="CS17" s="606"/>
      <c r="CT17" s="606"/>
      <c r="CU17" s="606"/>
      <c r="CV17" s="606"/>
      <c r="CW17" s="606"/>
      <c r="CX17" s="606"/>
      <c r="CY17" s="607"/>
      <c r="CZ17" s="665">
        <v>11.7</v>
      </c>
      <c r="DA17" s="665"/>
      <c r="DB17" s="665"/>
      <c r="DC17" s="665"/>
      <c r="DD17" s="611" t="s">
        <v>224</v>
      </c>
      <c r="DE17" s="606"/>
      <c r="DF17" s="606"/>
      <c r="DG17" s="606"/>
      <c r="DH17" s="606"/>
      <c r="DI17" s="606"/>
      <c r="DJ17" s="606"/>
      <c r="DK17" s="606"/>
      <c r="DL17" s="606"/>
      <c r="DM17" s="606"/>
      <c r="DN17" s="606"/>
      <c r="DO17" s="606"/>
      <c r="DP17" s="607"/>
      <c r="DQ17" s="611">
        <v>796473</v>
      </c>
      <c r="DR17" s="606"/>
      <c r="DS17" s="606"/>
      <c r="DT17" s="606"/>
      <c r="DU17" s="606"/>
      <c r="DV17" s="606"/>
      <c r="DW17" s="606"/>
      <c r="DX17" s="606"/>
      <c r="DY17" s="606"/>
      <c r="DZ17" s="606"/>
      <c r="EA17" s="606"/>
      <c r="EB17" s="606"/>
      <c r="EC17" s="646"/>
    </row>
    <row r="18" spans="2:133" ht="11.25" customHeight="1" x14ac:dyDescent="0.15">
      <c r="B18" s="600" t="s">
        <v>266</v>
      </c>
      <c r="C18" s="601"/>
      <c r="D18" s="601"/>
      <c r="E18" s="601"/>
      <c r="F18" s="601"/>
      <c r="G18" s="601"/>
      <c r="H18" s="601"/>
      <c r="I18" s="601"/>
      <c r="J18" s="601"/>
      <c r="K18" s="601"/>
      <c r="L18" s="601"/>
      <c r="M18" s="601"/>
      <c r="N18" s="601"/>
      <c r="O18" s="601"/>
      <c r="P18" s="601"/>
      <c r="Q18" s="602"/>
      <c r="R18" s="603">
        <v>1695942</v>
      </c>
      <c r="S18" s="606"/>
      <c r="T18" s="606"/>
      <c r="U18" s="606"/>
      <c r="V18" s="606"/>
      <c r="W18" s="606"/>
      <c r="X18" s="606"/>
      <c r="Y18" s="607"/>
      <c r="Z18" s="665">
        <v>23.7</v>
      </c>
      <c r="AA18" s="665"/>
      <c r="AB18" s="665"/>
      <c r="AC18" s="665"/>
      <c r="AD18" s="666">
        <v>1447436</v>
      </c>
      <c r="AE18" s="666"/>
      <c r="AF18" s="666"/>
      <c r="AG18" s="666"/>
      <c r="AH18" s="666"/>
      <c r="AI18" s="666"/>
      <c r="AJ18" s="666"/>
      <c r="AK18" s="666"/>
      <c r="AL18" s="608">
        <v>37.4</v>
      </c>
      <c r="AM18" s="609"/>
      <c r="AN18" s="609"/>
      <c r="AO18" s="667"/>
      <c r="AP18" s="600" t="s">
        <v>267</v>
      </c>
      <c r="AQ18" s="601"/>
      <c r="AR18" s="601"/>
      <c r="AS18" s="601"/>
      <c r="AT18" s="601"/>
      <c r="AU18" s="601"/>
      <c r="AV18" s="601"/>
      <c r="AW18" s="601"/>
      <c r="AX18" s="601"/>
      <c r="AY18" s="601"/>
      <c r="AZ18" s="601"/>
      <c r="BA18" s="601"/>
      <c r="BB18" s="601"/>
      <c r="BC18" s="601"/>
      <c r="BD18" s="601"/>
      <c r="BE18" s="601"/>
      <c r="BF18" s="602"/>
      <c r="BG18" s="603" t="s">
        <v>123</v>
      </c>
      <c r="BH18" s="606"/>
      <c r="BI18" s="606"/>
      <c r="BJ18" s="606"/>
      <c r="BK18" s="606"/>
      <c r="BL18" s="606"/>
      <c r="BM18" s="606"/>
      <c r="BN18" s="607"/>
      <c r="BO18" s="665" t="s">
        <v>224</v>
      </c>
      <c r="BP18" s="665"/>
      <c r="BQ18" s="665"/>
      <c r="BR18" s="665"/>
      <c r="BS18" s="611" t="s">
        <v>224</v>
      </c>
      <c r="BT18" s="606"/>
      <c r="BU18" s="606"/>
      <c r="BV18" s="606"/>
      <c r="BW18" s="606"/>
      <c r="BX18" s="606"/>
      <c r="BY18" s="606"/>
      <c r="BZ18" s="606"/>
      <c r="CA18" s="606"/>
      <c r="CB18" s="646"/>
      <c r="CD18" s="647" t="s">
        <v>268</v>
      </c>
      <c r="CE18" s="644"/>
      <c r="CF18" s="644"/>
      <c r="CG18" s="644"/>
      <c r="CH18" s="644"/>
      <c r="CI18" s="644"/>
      <c r="CJ18" s="644"/>
      <c r="CK18" s="644"/>
      <c r="CL18" s="644"/>
      <c r="CM18" s="644"/>
      <c r="CN18" s="644"/>
      <c r="CO18" s="644"/>
      <c r="CP18" s="644"/>
      <c r="CQ18" s="645"/>
      <c r="CR18" s="603" t="s">
        <v>123</v>
      </c>
      <c r="CS18" s="606"/>
      <c r="CT18" s="606"/>
      <c r="CU18" s="606"/>
      <c r="CV18" s="606"/>
      <c r="CW18" s="606"/>
      <c r="CX18" s="606"/>
      <c r="CY18" s="607"/>
      <c r="CZ18" s="665" t="s">
        <v>123</v>
      </c>
      <c r="DA18" s="665"/>
      <c r="DB18" s="665"/>
      <c r="DC18" s="665"/>
      <c r="DD18" s="611" t="s">
        <v>123</v>
      </c>
      <c r="DE18" s="606"/>
      <c r="DF18" s="606"/>
      <c r="DG18" s="606"/>
      <c r="DH18" s="606"/>
      <c r="DI18" s="606"/>
      <c r="DJ18" s="606"/>
      <c r="DK18" s="606"/>
      <c r="DL18" s="606"/>
      <c r="DM18" s="606"/>
      <c r="DN18" s="606"/>
      <c r="DO18" s="606"/>
      <c r="DP18" s="607"/>
      <c r="DQ18" s="611" t="s">
        <v>123</v>
      </c>
      <c r="DR18" s="606"/>
      <c r="DS18" s="606"/>
      <c r="DT18" s="606"/>
      <c r="DU18" s="606"/>
      <c r="DV18" s="606"/>
      <c r="DW18" s="606"/>
      <c r="DX18" s="606"/>
      <c r="DY18" s="606"/>
      <c r="DZ18" s="606"/>
      <c r="EA18" s="606"/>
      <c r="EB18" s="606"/>
      <c r="EC18" s="646"/>
    </row>
    <row r="19" spans="2:133" ht="11.25" customHeight="1" x14ac:dyDescent="0.15">
      <c r="B19" s="600" t="s">
        <v>269</v>
      </c>
      <c r="C19" s="601"/>
      <c r="D19" s="601"/>
      <c r="E19" s="601"/>
      <c r="F19" s="601"/>
      <c r="G19" s="601"/>
      <c r="H19" s="601"/>
      <c r="I19" s="601"/>
      <c r="J19" s="601"/>
      <c r="K19" s="601"/>
      <c r="L19" s="601"/>
      <c r="M19" s="601"/>
      <c r="N19" s="601"/>
      <c r="O19" s="601"/>
      <c r="P19" s="601"/>
      <c r="Q19" s="602"/>
      <c r="R19" s="603">
        <v>1447436</v>
      </c>
      <c r="S19" s="606"/>
      <c r="T19" s="606"/>
      <c r="U19" s="606"/>
      <c r="V19" s="606"/>
      <c r="W19" s="606"/>
      <c r="X19" s="606"/>
      <c r="Y19" s="607"/>
      <c r="Z19" s="665">
        <v>20.3</v>
      </c>
      <c r="AA19" s="665"/>
      <c r="AB19" s="665"/>
      <c r="AC19" s="665"/>
      <c r="AD19" s="666">
        <v>1447436</v>
      </c>
      <c r="AE19" s="666"/>
      <c r="AF19" s="666"/>
      <c r="AG19" s="666"/>
      <c r="AH19" s="666"/>
      <c r="AI19" s="666"/>
      <c r="AJ19" s="666"/>
      <c r="AK19" s="666"/>
      <c r="AL19" s="608">
        <v>37.4</v>
      </c>
      <c r="AM19" s="609"/>
      <c r="AN19" s="609"/>
      <c r="AO19" s="667"/>
      <c r="AP19" s="600" t="s">
        <v>270</v>
      </c>
      <c r="AQ19" s="601"/>
      <c r="AR19" s="601"/>
      <c r="AS19" s="601"/>
      <c r="AT19" s="601"/>
      <c r="AU19" s="601"/>
      <c r="AV19" s="601"/>
      <c r="AW19" s="601"/>
      <c r="AX19" s="601"/>
      <c r="AY19" s="601"/>
      <c r="AZ19" s="601"/>
      <c r="BA19" s="601"/>
      <c r="BB19" s="601"/>
      <c r="BC19" s="601"/>
      <c r="BD19" s="601"/>
      <c r="BE19" s="601"/>
      <c r="BF19" s="602"/>
      <c r="BG19" s="603">
        <v>14458</v>
      </c>
      <c r="BH19" s="606"/>
      <c r="BI19" s="606"/>
      <c r="BJ19" s="606"/>
      <c r="BK19" s="606"/>
      <c r="BL19" s="606"/>
      <c r="BM19" s="606"/>
      <c r="BN19" s="607"/>
      <c r="BO19" s="665">
        <v>0.7</v>
      </c>
      <c r="BP19" s="665"/>
      <c r="BQ19" s="665"/>
      <c r="BR19" s="665"/>
      <c r="BS19" s="611" t="s">
        <v>123</v>
      </c>
      <c r="BT19" s="606"/>
      <c r="BU19" s="606"/>
      <c r="BV19" s="606"/>
      <c r="BW19" s="606"/>
      <c r="BX19" s="606"/>
      <c r="BY19" s="606"/>
      <c r="BZ19" s="606"/>
      <c r="CA19" s="606"/>
      <c r="CB19" s="646"/>
      <c r="CD19" s="647" t="s">
        <v>271</v>
      </c>
      <c r="CE19" s="644"/>
      <c r="CF19" s="644"/>
      <c r="CG19" s="644"/>
      <c r="CH19" s="644"/>
      <c r="CI19" s="644"/>
      <c r="CJ19" s="644"/>
      <c r="CK19" s="644"/>
      <c r="CL19" s="644"/>
      <c r="CM19" s="644"/>
      <c r="CN19" s="644"/>
      <c r="CO19" s="644"/>
      <c r="CP19" s="644"/>
      <c r="CQ19" s="645"/>
      <c r="CR19" s="603" t="s">
        <v>224</v>
      </c>
      <c r="CS19" s="606"/>
      <c r="CT19" s="606"/>
      <c r="CU19" s="606"/>
      <c r="CV19" s="606"/>
      <c r="CW19" s="606"/>
      <c r="CX19" s="606"/>
      <c r="CY19" s="607"/>
      <c r="CZ19" s="665" t="s">
        <v>123</v>
      </c>
      <c r="DA19" s="665"/>
      <c r="DB19" s="665"/>
      <c r="DC19" s="665"/>
      <c r="DD19" s="611" t="s">
        <v>224</v>
      </c>
      <c r="DE19" s="606"/>
      <c r="DF19" s="606"/>
      <c r="DG19" s="606"/>
      <c r="DH19" s="606"/>
      <c r="DI19" s="606"/>
      <c r="DJ19" s="606"/>
      <c r="DK19" s="606"/>
      <c r="DL19" s="606"/>
      <c r="DM19" s="606"/>
      <c r="DN19" s="606"/>
      <c r="DO19" s="606"/>
      <c r="DP19" s="607"/>
      <c r="DQ19" s="611" t="s">
        <v>224</v>
      </c>
      <c r="DR19" s="606"/>
      <c r="DS19" s="606"/>
      <c r="DT19" s="606"/>
      <c r="DU19" s="606"/>
      <c r="DV19" s="606"/>
      <c r="DW19" s="606"/>
      <c r="DX19" s="606"/>
      <c r="DY19" s="606"/>
      <c r="DZ19" s="606"/>
      <c r="EA19" s="606"/>
      <c r="EB19" s="606"/>
      <c r="EC19" s="646"/>
    </row>
    <row r="20" spans="2:133" ht="11.25" customHeight="1" x14ac:dyDescent="0.15">
      <c r="B20" s="600" t="s">
        <v>272</v>
      </c>
      <c r="C20" s="601"/>
      <c r="D20" s="601"/>
      <c r="E20" s="601"/>
      <c r="F20" s="601"/>
      <c r="G20" s="601"/>
      <c r="H20" s="601"/>
      <c r="I20" s="601"/>
      <c r="J20" s="601"/>
      <c r="K20" s="601"/>
      <c r="L20" s="601"/>
      <c r="M20" s="601"/>
      <c r="N20" s="601"/>
      <c r="O20" s="601"/>
      <c r="P20" s="601"/>
      <c r="Q20" s="602"/>
      <c r="R20" s="603">
        <v>125913</v>
      </c>
      <c r="S20" s="606"/>
      <c r="T20" s="606"/>
      <c r="U20" s="606"/>
      <c r="V20" s="606"/>
      <c r="W20" s="606"/>
      <c r="X20" s="606"/>
      <c r="Y20" s="607"/>
      <c r="Z20" s="665">
        <v>1.8</v>
      </c>
      <c r="AA20" s="665"/>
      <c r="AB20" s="665"/>
      <c r="AC20" s="665"/>
      <c r="AD20" s="666" t="s">
        <v>224</v>
      </c>
      <c r="AE20" s="666"/>
      <c r="AF20" s="666"/>
      <c r="AG20" s="666"/>
      <c r="AH20" s="666"/>
      <c r="AI20" s="666"/>
      <c r="AJ20" s="666"/>
      <c r="AK20" s="666"/>
      <c r="AL20" s="608" t="s">
        <v>123</v>
      </c>
      <c r="AM20" s="609"/>
      <c r="AN20" s="609"/>
      <c r="AO20" s="667"/>
      <c r="AP20" s="600" t="s">
        <v>273</v>
      </c>
      <c r="AQ20" s="601"/>
      <c r="AR20" s="601"/>
      <c r="AS20" s="601"/>
      <c r="AT20" s="601"/>
      <c r="AU20" s="601"/>
      <c r="AV20" s="601"/>
      <c r="AW20" s="601"/>
      <c r="AX20" s="601"/>
      <c r="AY20" s="601"/>
      <c r="AZ20" s="601"/>
      <c r="BA20" s="601"/>
      <c r="BB20" s="601"/>
      <c r="BC20" s="601"/>
      <c r="BD20" s="601"/>
      <c r="BE20" s="601"/>
      <c r="BF20" s="602"/>
      <c r="BG20" s="603">
        <v>14458</v>
      </c>
      <c r="BH20" s="606"/>
      <c r="BI20" s="606"/>
      <c r="BJ20" s="606"/>
      <c r="BK20" s="606"/>
      <c r="BL20" s="606"/>
      <c r="BM20" s="606"/>
      <c r="BN20" s="607"/>
      <c r="BO20" s="665">
        <v>0.7</v>
      </c>
      <c r="BP20" s="665"/>
      <c r="BQ20" s="665"/>
      <c r="BR20" s="665"/>
      <c r="BS20" s="611" t="s">
        <v>123</v>
      </c>
      <c r="BT20" s="606"/>
      <c r="BU20" s="606"/>
      <c r="BV20" s="606"/>
      <c r="BW20" s="606"/>
      <c r="BX20" s="606"/>
      <c r="BY20" s="606"/>
      <c r="BZ20" s="606"/>
      <c r="CA20" s="606"/>
      <c r="CB20" s="646"/>
      <c r="CD20" s="647" t="s">
        <v>274</v>
      </c>
      <c r="CE20" s="644"/>
      <c r="CF20" s="644"/>
      <c r="CG20" s="644"/>
      <c r="CH20" s="644"/>
      <c r="CI20" s="644"/>
      <c r="CJ20" s="644"/>
      <c r="CK20" s="644"/>
      <c r="CL20" s="644"/>
      <c r="CM20" s="644"/>
      <c r="CN20" s="644"/>
      <c r="CO20" s="644"/>
      <c r="CP20" s="644"/>
      <c r="CQ20" s="645"/>
      <c r="CR20" s="603">
        <v>6925496</v>
      </c>
      <c r="CS20" s="606"/>
      <c r="CT20" s="606"/>
      <c r="CU20" s="606"/>
      <c r="CV20" s="606"/>
      <c r="CW20" s="606"/>
      <c r="CX20" s="606"/>
      <c r="CY20" s="607"/>
      <c r="CZ20" s="665">
        <v>100</v>
      </c>
      <c r="DA20" s="665"/>
      <c r="DB20" s="665"/>
      <c r="DC20" s="665"/>
      <c r="DD20" s="611">
        <v>1031510</v>
      </c>
      <c r="DE20" s="606"/>
      <c r="DF20" s="606"/>
      <c r="DG20" s="606"/>
      <c r="DH20" s="606"/>
      <c r="DI20" s="606"/>
      <c r="DJ20" s="606"/>
      <c r="DK20" s="606"/>
      <c r="DL20" s="606"/>
      <c r="DM20" s="606"/>
      <c r="DN20" s="606"/>
      <c r="DO20" s="606"/>
      <c r="DP20" s="607"/>
      <c r="DQ20" s="611">
        <v>4556921</v>
      </c>
      <c r="DR20" s="606"/>
      <c r="DS20" s="606"/>
      <c r="DT20" s="606"/>
      <c r="DU20" s="606"/>
      <c r="DV20" s="606"/>
      <c r="DW20" s="606"/>
      <c r="DX20" s="606"/>
      <c r="DY20" s="606"/>
      <c r="DZ20" s="606"/>
      <c r="EA20" s="606"/>
      <c r="EB20" s="606"/>
      <c r="EC20" s="646"/>
    </row>
    <row r="21" spans="2:133" ht="11.25" customHeight="1" x14ac:dyDescent="0.15">
      <c r="B21" s="600" t="s">
        <v>275</v>
      </c>
      <c r="C21" s="601"/>
      <c r="D21" s="601"/>
      <c r="E21" s="601"/>
      <c r="F21" s="601"/>
      <c r="G21" s="601"/>
      <c r="H21" s="601"/>
      <c r="I21" s="601"/>
      <c r="J21" s="601"/>
      <c r="K21" s="601"/>
      <c r="L21" s="601"/>
      <c r="M21" s="601"/>
      <c r="N21" s="601"/>
      <c r="O21" s="601"/>
      <c r="P21" s="601"/>
      <c r="Q21" s="602"/>
      <c r="R21" s="603">
        <v>122593</v>
      </c>
      <c r="S21" s="606"/>
      <c r="T21" s="606"/>
      <c r="U21" s="606"/>
      <c r="V21" s="606"/>
      <c r="W21" s="606"/>
      <c r="X21" s="606"/>
      <c r="Y21" s="607"/>
      <c r="Z21" s="665">
        <v>1.7</v>
      </c>
      <c r="AA21" s="665"/>
      <c r="AB21" s="665"/>
      <c r="AC21" s="665"/>
      <c r="AD21" s="666" t="s">
        <v>224</v>
      </c>
      <c r="AE21" s="666"/>
      <c r="AF21" s="666"/>
      <c r="AG21" s="666"/>
      <c r="AH21" s="666"/>
      <c r="AI21" s="666"/>
      <c r="AJ21" s="666"/>
      <c r="AK21" s="666"/>
      <c r="AL21" s="608" t="s">
        <v>123</v>
      </c>
      <c r="AM21" s="609"/>
      <c r="AN21" s="609"/>
      <c r="AO21" s="667"/>
      <c r="AP21" s="711" t="s">
        <v>276</v>
      </c>
      <c r="AQ21" s="718"/>
      <c r="AR21" s="718"/>
      <c r="AS21" s="718"/>
      <c r="AT21" s="718"/>
      <c r="AU21" s="718"/>
      <c r="AV21" s="718"/>
      <c r="AW21" s="718"/>
      <c r="AX21" s="718"/>
      <c r="AY21" s="718"/>
      <c r="AZ21" s="718"/>
      <c r="BA21" s="718"/>
      <c r="BB21" s="718"/>
      <c r="BC21" s="718"/>
      <c r="BD21" s="718"/>
      <c r="BE21" s="718"/>
      <c r="BF21" s="713"/>
      <c r="BG21" s="603">
        <v>14458</v>
      </c>
      <c r="BH21" s="606"/>
      <c r="BI21" s="606"/>
      <c r="BJ21" s="606"/>
      <c r="BK21" s="606"/>
      <c r="BL21" s="606"/>
      <c r="BM21" s="606"/>
      <c r="BN21" s="607"/>
      <c r="BO21" s="665">
        <v>0.7</v>
      </c>
      <c r="BP21" s="665"/>
      <c r="BQ21" s="665"/>
      <c r="BR21" s="665"/>
      <c r="BS21" s="611" t="s">
        <v>224</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277</v>
      </c>
      <c r="C22" s="601"/>
      <c r="D22" s="601"/>
      <c r="E22" s="601"/>
      <c r="F22" s="601"/>
      <c r="G22" s="601"/>
      <c r="H22" s="601"/>
      <c r="I22" s="601"/>
      <c r="J22" s="601"/>
      <c r="K22" s="601"/>
      <c r="L22" s="601"/>
      <c r="M22" s="601"/>
      <c r="N22" s="601"/>
      <c r="O22" s="601"/>
      <c r="P22" s="601"/>
      <c r="Q22" s="602"/>
      <c r="R22" s="603">
        <v>4112091</v>
      </c>
      <c r="S22" s="606"/>
      <c r="T22" s="606"/>
      <c r="U22" s="606"/>
      <c r="V22" s="606"/>
      <c r="W22" s="606"/>
      <c r="X22" s="606"/>
      <c r="Y22" s="607"/>
      <c r="Z22" s="665">
        <v>57.5</v>
      </c>
      <c r="AA22" s="665"/>
      <c r="AB22" s="665"/>
      <c r="AC22" s="665"/>
      <c r="AD22" s="666">
        <v>3863585</v>
      </c>
      <c r="AE22" s="666"/>
      <c r="AF22" s="666"/>
      <c r="AG22" s="666"/>
      <c r="AH22" s="666"/>
      <c r="AI22" s="666"/>
      <c r="AJ22" s="666"/>
      <c r="AK22" s="666"/>
      <c r="AL22" s="608">
        <v>99.8</v>
      </c>
      <c r="AM22" s="609"/>
      <c r="AN22" s="609"/>
      <c r="AO22" s="667"/>
      <c r="AP22" s="711" t="s">
        <v>278</v>
      </c>
      <c r="AQ22" s="718"/>
      <c r="AR22" s="718"/>
      <c r="AS22" s="718"/>
      <c r="AT22" s="718"/>
      <c r="AU22" s="718"/>
      <c r="AV22" s="718"/>
      <c r="AW22" s="718"/>
      <c r="AX22" s="718"/>
      <c r="AY22" s="718"/>
      <c r="AZ22" s="718"/>
      <c r="BA22" s="718"/>
      <c r="BB22" s="718"/>
      <c r="BC22" s="718"/>
      <c r="BD22" s="718"/>
      <c r="BE22" s="718"/>
      <c r="BF22" s="713"/>
      <c r="BG22" s="603" t="s">
        <v>224</v>
      </c>
      <c r="BH22" s="606"/>
      <c r="BI22" s="606"/>
      <c r="BJ22" s="606"/>
      <c r="BK22" s="606"/>
      <c r="BL22" s="606"/>
      <c r="BM22" s="606"/>
      <c r="BN22" s="607"/>
      <c r="BO22" s="665" t="s">
        <v>224</v>
      </c>
      <c r="BP22" s="665"/>
      <c r="BQ22" s="665"/>
      <c r="BR22" s="665"/>
      <c r="BS22" s="611" t="s">
        <v>224</v>
      </c>
      <c r="BT22" s="606"/>
      <c r="BU22" s="606"/>
      <c r="BV22" s="606"/>
      <c r="BW22" s="606"/>
      <c r="BX22" s="606"/>
      <c r="BY22" s="606"/>
      <c r="BZ22" s="606"/>
      <c r="CA22" s="606"/>
      <c r="CB22" s="646"/>
      <c r="CD22" s="720" t="s">
        <v>279</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280</v>
      </c>
      <c r="C23" s="601"/>
      <c r="D23" s="601"/>
      <c r="E23" s="601"/>
      <c r="F23" s="601"/>
      <c r="G23" s="601"/>
      <c r="H23" s="601"/>
      <c r="I23" s="601"/>
      <c r="J23" s="601"/>
      <c r="K23" s="601"/>
      <c r="L23" s="601"/>
      <c r="M23" s="601"/>
      <c r="N23" s="601"/>
      <c r="O23" s="601"/>
      <c r="P23" s="601"/>
      <c r="Q23" s="602"/>
      <c r="R23" s="603">
        <v>1490</v>
      </c>
      <c r="S23" s="606"/>
      <c r="T23" s="606"/>
      <c r="U23" s="606"/>
      <c r="V23" s="606"/>
      <c r="W23" s="606"/>
      <c r="X23" s="606"/>
      <c r="Y23" s="607"/>
      <c r="Z23" s="665">
        <v>0</v>
      </c>
      <c r="AA23" s="665"/>
      <c r="AB23" s="665"/>
      <c r="AC23" s="665"/>
      <c r="AD23" s="666">
        <v>1490</v>
      </c>
      <c r="AE23" s="666"/>
      <c r="AF23" s="666"/>
      <c r="AG23" s="666"/>
      <c r="AH23" s="666"/>
      <c r="AI23" s="666"/>
      <c r="AJ23" s="666"/>
      <c r="AK23" s="666"/>
      <c r="AL23" s="608">
        <v>0</v>
      </c>
      <c r="AM23" s="609"/>
      <c r="AN23" s="609"/>
      <c r="AO23" s="667"/>
      <c r="AP23" s="711" t="s">
        <v>281</v>
      </c>
      <c r="AQ23" s="718"/>
      <c r="AR23" s="718"/>
      <c r="AS23" s="718"/>
      <c r="AT23" s="718"/>
      <c r="AU23" s="718"/>
      <c r="AV23" s="718"/>
      <c r="AW23" s="718"/>
      <c r="AX23" s="718"/>
      <c r="AY23" s="718"/>
      <c r="AZ23" s="718"/>
      <c r="BA23" s="718"/>
      <c r="BB23" s="718"/>
      <c r="BC23" s="718"/>
      <c r="BD23" s="718"/>
      <c r="BE23" s="718"/>
      <c r="BF23" s="713"/>
      <c r="BG23" s="603" t="s">
        <v>224</v>
      </c>
      <c r="BH23" s="606"/>
      <c r="BI23" s="606"/>
      <c r="BJ23" s="606"/>
      <c r="BK23" s="606"/>
      <c r="BL23" s="606"/>
      <c r="BM23" s="606"/>
      <c r="BN23" s="607"/>
      <c r="BO23" s="665" t="s">
        <v>254</v>
      </c>
      <c r="BP23" s="665"/>
      <c r="BQ23" s="665"/>
      <c r="BR23" s="665"/>
      <c r="BS23" s="611" t="s">
        <v>224</v>
      </c>
      <c r="BT23" s="606"/>
      <c r="BU23" s="606"/>
      <c r="BV23" s="606"/>
      <c r="BW23" s="606"/>
      <c r="BX23" s="606"/>
      <c r="BY23" s="606"/>
      <c r="BZ23" s="606"/>
      <c r="CA23" s="606"/>
      <c r="CB23" s="646"/>
      <c r="CD23" s="720" t="s">
        <v>218</v>
      </c>
      <c r="CE23" s="721"/>
      <c r="CF23" s="721"/>
      <c r="CG23" s="721"/>
      <c r="CH23" s="721"/>
      <c r="CI23" s="721"/>
      <c r="CJ23" s="721"/>
      <c r="CK23" s="721"/>
      <c r="CL23" s="721"/>
      <c r="CM23" s="721"/>
      <c r="CN23" s="721"/>
      <c r="CO23" s="721"/>
      <c r="CP23" s="721"/>
      <c r="CQ23" s="722"/>
      <c r="CR23" s="720" t="s">
        <v>282</v>
      </c>
      <c r="CS23" s="721"/>
      <c r="CT23" s="721"/>
      <c r="CU23" s="721"/>
      <c r="CV23" s="721"/>
      <c r="CW23" s="721"/>
      <c r="CX23" s="721"/>
      <c r="CY23" s="722"/>
      <c r="CZ23" s="720" t="s">
        <v>283</v>
      </c>
      <c r="DA23" s="721"/>
      <c r="DB23" s="721"/>
      <c r="DC23" s="722"/>
      <c r="DD23" s="720" t="s">
        <v>284</v>
      </c>
      <c r="DE23" s="721"/>
      <c r="DF23" s="721"/>
      <c r="DG23" s="721"/>
      <c r="DH23" s="721"/>
      <c r="DI23" s="721"/>
      <c r="DJ23" s="721"/>
      <c r="DK23" s="722"/>
      <c r="DL23" s="729" t="s">
        <v>285</v>
      </c>
      <c r="DM23" s="730"/>
      <c r="DN23" s="730"/>
      <c r="DO23" s="730"/>
      <c r="DP23" s="730"/>
      <c r="DQ23" s="730"/>
      <c r="DR23" s="730"/>
      <c r="DS23" s="730"/>
      <c r="DT23" s="730"/>
      <c r="DU23" s="730"/>
      <c r="DV23" s="731"/>
      <c r="DW23" s="720" t="s">
        <v>286</v>
      </c>
      <c r="DX23" s="721"/>
      <c r="DY23" s="721"/>
      <c r="DZ23" s="721"/>
      <c r="EA23" s="721"/>
      <c r="EB23" s="721"/>
      <c r="EC23" s="722"/>
    </row>
    <row r="24" spans="2:133" ht="11.25" customHeight="1" x14ac:dyDescent="0.15">
      <c r="B24" s="600" t="s">
        <v>287</v>
      </c>
      <c r="C24" s="601"/>
      <c r="D24" s="601"/>
      <c r="E24" s="601"/>
      <c r="F24" s="601"/>
      <c r="G24" s="601"/>
      <c r="H24" s="601"/>
      <c r="I24" s="601"/>
      <c r="J24" s="601"/>
      <c r="K24" s="601"/>
      <c r="L24" s="601"/>
      <c r="M24" s="601"/>
      <c r="N24" s="601"/>
      <c r="O24" s="601"/>
      <c r="P24" s="601"/>
      <c r="Q24" s="602"/>
      <c r="R24" s="603">
        <v>49089</v>
      </c>
      <c r="S24" s="606"/>
      <c r="T24" s="606"/>
      <c r="U24" s="606"/>
      <c r="V24" s="606"/>
      <c r="W24" s="606"/>
      <c r="X24" s="606"/>
      <c r="Y24" s="607"/>
      <c r="Z24" s="665">
        <v>0.7</v>
      </c>
      <c r="AA24" s="665"/>
      <c r="AB24" s="665"/>
      <c r="AC24" s="665"/>
      <c r="AD24" s="666" t="s">
        <v>123</v>
      </c>
      <c r="AE24" s="666"/>
      <c r="AF24" s="666"/>
      <c r="AG24" s="666"/>
      <c r="AH24" s="666"/>
      <c r="AI24" s="666"/>
      <c r="AJ24" s="666"/>
      <c r="AK24" s="666"/>
      <c r="AL24" s="608" t="s">
        <v>224</v>
      </c>
      <c r="AM24" s="609"/>
      <c r="AN24" s="609"/>
      <c r="AO24" s="667"/>
      <c r="AP24" s="711" t="s">
        <v>288</v>
      </c>
      <c r="AQ24" s="718"/>
      <c r="AR24" s="718"/>
      <c r="AS24" s="718"/>
      <c r="AT24" s="718"/>
      <c r="AU24" s="718"/>
      <c r="AV24" s="718"/>
      <c r="AW24" s="718"/>
      <c r="AX24" s="718"/>
      <c r="AY24" s="718"/>
      <c r="AZ24" s="718"/>
      <c r="BA24" s="718"/>
      <c r="BB24" s="718"/>
      <c r="BC24" s="718"/>
      <c r="BD24" s="718"/>
      <c r="BE24" s="718"/>
      <c r="BF24" s="713"/>
      <c r="BG24" s="603" t="s">
        <v>123</v>
      </c>
      <c r="BH24" s="606"/>
      <c r="BI24" s="606"/>
      <c r="BJ24" s="606"/>
      <c r="BK24" s="606"/>
      <c r="BL24" s="606"/>
      <c r="BM24" s="606"/>
      <c r="BN24" s="607"/>
      <c r="BO24" s="665" t="s">
        <v>123</v>
      </c>
      <c r="BP24" s="665"/>
      <c r="BQ24" s="665"/>
      <c r="BR24" s="665"/>
      <c r="BS24" s="611" t="s">
        <v>123</v>
      </c>
      <c r="BT24" s="606"/>
      <c r="BU24" s="606"/>
      <c r="BV24" s="606"/>
      <c r="BW24" s="606"/>
      <c r="BX24" s="606"/>
      <c r="BY24" s="606"/>
      <c r="BZ24" s="606"/>
      <c r="CA24" s="606"/>
      <c r="CB24" s="646"/>
      <c r="CD24" s="674" t="s">
        <v>289</v>
      </c>
      <c r="CE24" s="675"/>
      <c r="CF24" s="675"/>
      <c r="CG24" s="675"/>
      <c r="CH24" s="675"/>
      <c r="CI24" s="675"/>
      <c r="CJ24" s="675"/>
      <c r="CK24" s="675"/>
      <c r="CL24" s="675"/>
      <c r="CM24" s="675"/>
      <c r="CN24" s="675"/>
      <c r="CO24" s="675"/>
      <c r="CP24" s="675"/>
      <c r="CQ24" s="676"/>
      <c r="CR24" s="668">
        <v>2812225</v>
      </c>
      <c r="CS24" s="669"/>
      <c r="CT24" s="669"/>
      <c r="CU24" s="669"/>
      <c r="CV24" s="669"/>
      <c r="CW24" s="669"/>
      <c r="CX24" s="669"/>
      <c r="CY24" s="715"/>
      <c r="CZ24" s="716">
        <v>40.6</v>
      </c>
      <c r="DA24" s="685"/>
      <c r="DB24" s="685"/>
      <c r="DC24" s="719"/>
      <c r="DD24" s="714">
        <v>2048905</v>
      </c>
      <c r="DE24" s="669"/>
      <c r="DF24" s="669"/>
      <c r="DG24" s="669"/>
      <c r="DH24" s="669"/>
      <c r="DI24" s="669"/>
      <c r="DJ24" s="669"/>
      <c r="DK24" s="715"/>
      <c r="DL24" s="714">
        <v>2038904</v>
      </c>
      <c r="DM24" s="669"/>
      <c r="DN24" s="669"/>
      <c r="DO24" s="669"/>
      <c r="DP24" s="669"/>
      <c r="DQ24" s="669"/>
      <c r="DR24" s="669"/>
      <c r="DS24" s="669"/>
      <c r="DT24" s="669"/>
      <c r="DU24" s="669"/>
      <c r="DV24" s="715"/>
      <c r="DW24" s="716">
        <v>49.3</v>
      </c>
      <c r="DX24" s="685"/>
      <c r="DY24" s="685"/>
      <c r="DZ24" s="685"/>
      <c r="EA24" s="685"/>
      <c r="EB24" s="685"/>
      <c r="EC24" s="717"/>
    </row>
    <row r="25" spans="2:133" ht="11.25" customHeight="1" x14ac:dyDescent="0.15">
      <c r="B25" s="600" t="s">
        <v>290</v>
      </c>
      <c r="C25" s="601"/>
      <c r="D25" s="601"/>
      <c r="E25" s="601"/>
      <c r="F25" s="601"/>
      <c r="G25" s="601"/>
      <c r="H25" s="601"/>
      <c r="I25" s="601"/>
      <c r="J25" s="601"/>
      <c r="K25" s="601"/>
      <c r="L25" s="601"/>
      <c r="M25" s="601"/>
      <c r="N25" s="601"/>
      <c r="O25" s="601"/>
      <c r="P25" s="601"/>
      <c r="Q25" s="602"/>
      <c r="R25" s="603">
        <v>69657</v>
      </c>
      <c r="S25" s="606"/>
      <c r="T25" s="606"/>
      <c r="U25" s="606"/>
      <c r="V25" s="606"/>
      <c r="W25" s="606"/>
      <c r="X25" s="606"/>
      <c r="Y25" s="607"/>
      <c r="Z25" s="665">
        <v>1</v>
      </c>
      <c r="AA25" s="665"/>
      <c r="AB25" s="665"/>
      <c r="AC25" s="665"/>
      <c r="AD25" s="666">
        <v>2503</v>
      </c>
      <c r="AE25" s="666"/>
      <c r="AF25" s="666"/>
      <c r="AG25" s="666"/>
      <c r="AH25" s="666"/>
      <c r="AI25" s="666"/>
      <c r="AJ25" s="666"/>
      <c r="AK25" s="666"/>
      <c r="AL25" s="608">
        <v>0.1</v>
      </c>
      <c r="AM25" s="609"/>
      <c r="AN25" s="609"/>
      <c r="AO25" s="667"/>
      <c r="AP25" s="711" t="s">
        <v>291</v>
      </c>
      <c r="AQ25" s="718"/>
      <c r="AR25" s="718"/>
      <c r="AS25" s="718"/>
      <c r="AT25" s="718"/>
      <c r="AU25" s="718"/>
      <c r="AV25" s="718"/>
      <c r="AW25" s="718"/>
      <c r="AX25" s="718"/>
      <c r="AY25" s="718"/>
      <c r="AZ25" s="718"/>
      <c r="BA25" s="718"/>
      <c r="BB25" s="718"/>
      <c r="BC25" s="718"/>
      <c r="BD25" s="718"/>
      <c r="BE25" s="718"/>
      <c r="BF25" s="713"/>
      <c r="BG25" s="603" t="s">
        <v>123</v>
      </c>
      <c r="BH25" s="606"/>
      <c r="BI25" s="606"/>
      <c r="BJ25" s="606"/>
      <c r="BK25" s="606"/>
      <c r="BL25" s="606"/>
      <c r="BM25" s="606"/>
      <c r="BN25" s="607"/>
      <c r="BO25" s="665" t="s">
        <v>123</v>
      </c>
      <c r="BP25" s="665"/>
      <c r="BQ25" s="665"/>
      <c r="BR25" s="665"/>
      <c r="BS25" s="611" t="s">
        <v>123</v>
      </c>
      <c r="BT25" s="606"/>
      <c r="BU25" s="606"/>
      <c r="BV25" s="606"/>
      <c r="BW25" s="606"/>
      <c r="BX25" s="606"/>
      <c r="BY25" s="606"/>
      <c r="BZ25" s="606"/>
      <c r="CA25" s="606"/>
      <c r="CB25" s="646"/>
      <c r="CD25" s="647" t="s">
        <v>292</v>
      </c>
      <c r="CE25" s="644"/>
      <c r="CF25" s="644"/>
      <c r="CG25" s="644"/>
      <c r="CH25" s="644"/>
      <c r="CI25" s="644"/>
      <c r="CJ25" s="644"/>
      <c r="CK25" s="644"/>
      <c r="CL25" s="644"/>
      <c r="CM25" s="644"/>
      <c r="CN25" s="644"/>
      <c r="CO25" s="644"/>
      <c r="CP25" s="644"/>
      <c r="CQ25" s="645"/>
      <c r="CR25" s="603">
        <v>1056493</v>
      </c>
      <c r="CS25" s="604"/>
      <c r="CT25" s="604"/>
      <c r="CU25" s="604"/>
      <c r="CV25" s="604"/>
      <c r="CW25" s="604"/>
      <c r="CX25" s="604"/>
      <c r="CY25" s="605"/>
      <c r="CZ25" s="608">
        <v>15.3</v>
      </c>
      <c r="DA25" s="637"/>
      <c r="DB25" s="637"/>
      <c r="DC25" s="638"/>
      <c r="DD25" s="611">
        <v>985907</v>
      </c>
      <c r="DE25" s="604"/>
      <c r="DF25" s="604"/>
      <c r="DG25" s="604"/>
      <c r="DH25" s="604"/>
      <c r="DI25" s="604"/>
      <c r="DJ25" s="604"/>
      <c r="DK25" s="605"/>
      <c r="DL25" s="611">
        <v>976733</v>
      </c>
      <c r="DM25" s="604"/>
      <c r="DN25" s="604"/>
      <c r="DO25" s="604"/>
      <c r="DP25" s="604"/>
      <c r="DQ25" s="604"/>
      <c r="DR25" s="604"/>
      <c r="DS25" s="604"/>
      <c r="DT25" s="604"/>
      <c r="DU25" s="604"/>
      <c r="DV25" s="605"/>
      <c r="DW25" s="608">
        <v>23.6</v>
      </c>
      <c r="DX25" s="637"/>
      <c r="DY25" s="637"/>
      <c r="DZ25" s="637"/>
      <c r="EA25" s="637"/>
      <c r="EB25" s="637"/>
      <c r="EC25" s="639"/>
    </row>
    <row r="26" spans="2:133" ht="11.25" customHeight="1" x14ac:dyDescent="0.15">
      <c r="B26" s="600" t="s">
        <v>293</v>
      </c>
      <c r="C26" s="601"/>
      <c r="D26" s="601"/>
      <c r="E26" s="601"/>
      <c r="F26" s="601"/>
      <c r="G26" s="601"/>
      <c r="H26" s="601"/>
      <c r="I26" s="601"/>
      <c r="J26" s="601"/>
      <c r="K26" s="601"/>
      <c r="L26" s="601"/>
      <c r="M26" s="601"/>
      <c r="N26" s="601"/>
      <c r="O26" s="601"/>
      <c r="P26" s="601"/>
      <c r="Q26" s="602"/>
      <c r="R26" s="603">
        <v>7604</v>
      </c>
      <c r="S26" s="606"/>
      <c r="T26" s="606"/>
      <c r="U26" s="606"/>
      <c r="V26" s="606"/>
      <c r="W26" s="606"/>
      <c r="X26" s="606"/>
      <c r="Y26" s="607"/>
      <c r="Z26" s="665">
        <v>0.1</v>
      </c>
      <c r="AA26" s="665"/>
      <c r="AB26" s="665"/>
      <c r="AC26" s="665"/>
      <c r="AD26" s="666" t="s">
        <v>123</v>
      </c>
      <c r="AE26" s="666"/>
      <c r="AF26" s="666"/>
      <c r="AG26" s="666"/>
      <c r="AH26" s="666"/>
      <c r="AI26" s="666"/>
      <c r="AJ26" s="666"/>
      <c r="AK26" s="666"/>
      <c r="AL26" s="608" t="s">
        <v>123</v>
      </c>
      <c r="AM26" s="609"/>
      <c r="AN26" s="609"/>
      <c r="AO26" s="667"/>
      <c r="AP26" s="711" t="s">
        <v>294</v>
      </c>
      <c r="AQ26" s="712"/>
      <c r="AR26" s="712"/>
      <c r="AS26" s="712"/>
      <c r="AT26" s="712"/>
      <c r="AU26" s="712"/>
      <c r="AV26" s="712"/>
      <c r="AW26" s="712"/>
      <c r="AX26" s="712"/>
      <c r="AY26" s="712"/>
      <c r="AZ26" s="712"/>
      <c r="BA26" s="712"/>
      <c r="BB26" s="712"/>
      <c r="BC26" s="712"/>
      <c r="BD26" s="712"/>
      <c r="BE26" s="712"/>
      <c r="BF26" s="713"/>
      <c r="BG26" s="603" t="s">
        <v>123</v>
      </c>
      <c r="BH26" s="606"/>
      <c r="BI26" s="606"/>
      <c r="BJ26" s="606"/>
      <c r="BK26" s="606"/>
      <c r="BL26" s="606"/>
      <c r="BM26" s="606"/>
      <c r="BN26" s="607"/>
      <c r="BO26" s="665" t="s">
        <v>123</v>
      </c>
      <c r="BP26" s="665"/>
      <c r="BQ26" s="665"/>
      <c r="BR26" s="665"/>
      <c r="BS26" s="611" t="s">
        <v>236</v>
      </c>
      <c r="BT26" s="606"/>
      <c r="BU26" s="606"/>
      <c r="BV26" s="606"/>
      <c r="BW26" s="606"/>
      <c r="BX26" s="606"/>
      <c r="BY26" s="606"/>
      <c r="BZ26" s="606"/>
      <c r="CA26" s="606"/>
      <c r="CB26" s="646"/>
      <c r="CD26" s="647" t="s">
        <v>295</v>
      </c>
      <c r="CE26" s="644"/>
      <c r="CF26" s="644"/>
      <c r="CG26" s="644"/>
      <c r="CH26" s="644"/>
      <c r="CI26" s="644"/>
      <c r="CJ26" s="644"/>
      <c r="CK26" s="644"/>
      <c r="CL26" s="644"/>
      <c r="CM26" s="644"/>
      <c r="CN26" s="644"/>
      <c r="CO26" s="644"/>
      <c r="CP26" s="644"/>
      <c r="CQ26" s="645"/>
      <c r="CR26" s="603">
        <v>614963</v>
      </c>
      <c r="CS26" s="606"/>
      <c r="CT26" s="606"/>
      <c r="CU26" s="606"/>
      <c r="CV26" s="606"/>
      <c r="CW26" s="606"/>
      <c r="CX26" s="606"/>
      <c r="CY26" s="607"/>
      <c r="CZ26" s="608">
        <v>8.9</v>
      </c>
      <c r="DA26" s="637"/>
      <c r="DB26" s="637"/>
      <c r="DC26" s="638"/>
      <c r="DD26" s="611">
        <v>576261</v>
      </c>
      <c r="DE26" s="606"/>
      <c r="DF26" s="606"/>
      <c r="DG26" s="606"/>
      <c r="DH26" s="606"/>
      <c r="DI26" s="606"/>
      <c r="DJ26" s="606"/>
      <c r="DK26" s="607"/>
      <c r="DL26" s="611" t="s">
        <v>123</v>
      </c>
      <c r="DM26" s="606"/>
      <c r="DN26" s="606"/>
      <c r="DO26" s="606"/>
      <c r="DP26" s="606"/>
      <c r="DQ26" s="606"/>
      <c r="DR26" s="606"/>
      <c r="DS26" s="606"/>
      <c r="DT26" s="606"/>
      <c r="DU26" s="606"/>
      <c r="DV26" s="607"/>
      <c r="DW26" s="608" t="s">
        <v>224</v>
      </c>
      <c r="DX26" s="637"/>
      <c r="DY26" s="637"/>
      <c r="DZ26" s="637"/>
      <c r="EA26" s="637"/>
      <c r="EB26" s="637"/>
      <c r="EC26" s="639"/>
    </row>
    <row r="27" spans="2:133" ht="11.25" customHeight="1" x14ac:dyDescent="0.15">
      <c r="B27" s="600" t="s">
        <v>296</v>
      </c>
      <c r="C27" s="601"/>
      <c r="D27" s="601"/>
      <c r="E27" s="601"/>
      <c r="F27" s="601"/>
      <c r="G27" s="601"/>
      <c r="H27" s="601"/>
      <c r="I27" s="601"/>
      <c r="J27" s="601"/>
      <c r="K27" s="601"/>
      <c r="L27" s="601"/>
      <c r="M27" s="601"/>
      <c r="N27" s="601"/>
      <c r="O27" s="601"/>
      <c r="P27" s="601"/>
      <c r="Q27" s="602"/>
      <c r="R27" s="603">
        <v>738628</v>
      </c>
      <c r="S27" s="606"/>
      <c r="T27" s="606"/>
      <c r="U27" s="606"/>
      <c r="V27" s="606"/>
      <c r="W27" s="606"/>
      <c r="X27" s="606"/>
      <c r="Y27" s="607"/>
      <c r="Z27" s="665">
        <v>10.3</v>
      </c>
      <c r="AA27" s="665"/>
      <c r="AB27" s="665"/>
      <c r="AC27" s="665"/>
      <c r="AD27" s="666" t="s">
        <v>224</v>
      </c>
      <c r="AE27" s="666"/>
      <c r="AF27" s="666"/>
      <c r="AG27" s="666"/>
      <c r="AH27" s="666"/>
      <c r="AI27" s="666"/>
      <c r="AJ27" s="666"/>
      <c r="AK27" s="666"/>
      <c r="AL27" s="608" t="s">
        <v>123</v>
      </c>
      <c r="AM27" s="609"/>
      <c r="AN27" s="609"/>
      <c r="AO27" s="667"/>
      <c r="AP27" s="600" t="s">
        <v>297</v>
      </c>
      <c r="AQ27" s="601"/>
      <c r="AR27" s="601"/>
      <c r="AS27" s="601"/>
      <c r="AT27" s="601"/>
      <c r="AU27" s="601"/>
      <c r="AV27" s="601"/>
      <c r="AW27" s="601"/>
      <c r="AX27" s="601"/>
      <c r="AY27" s="601"/>
      <c r="AZ27" s="601"/>
      <c r="BA27" s="601"/>
      <c r="BB27" s="601"/>
      <c r="BC27" s="601"/>
      <c r="BD27" s="601"/>
      <c r="BE27" s="601"/>
      <c r="BF27" s="602"/>
      <c r="BG27" s="603">
        <v>2044733</v>
      </c>
      <c r="BH27" s="606"/>
      <c r="BI27" s="606"/>
      <c r="BJ27" s="606"/>
      <c r="BK27" s="606"/>
      <c r="BL27" s="606"/>
      <c r="BM27" s="606"/>
      <c r="BN27" s="607"/>
      <c r="BO27" s="665">
        <v>100</v>
      </c>
      <c r="BP27" s="665"/>
      <c r="BQ27" s="665"/>
      <c r="BR27" s="665"/>
      <c r="BS27" s="611" t="s">
        <v>123</v>
      </c>
      <c r="BT27" s="606"/>
      <c r="BU27" s="606"/>
      <c r="BV27" s="606"/>
      <c r="BW27" s="606"/>
      <c r="BX27" s="606"/>
      <c r="BY27" s="606"/>
      <c r="BZ27" s="606"/>
      <c r="CA27" s="606"/>
      <c r="CB27" s="646"/>
      <c r="CD27" s="647" t="s">
        <v>298</v>
      </c>
      <c r="CE27" s="644"/>
      <c r="CF27" s="644"/>
      <c r="CG27" s="644"/>
      <c r="CH27" s="644"/>
      <c r="CI27" s="644"/>
      <c r="CJ27" s="644"/>
      <c r="CK27" s="644"/>
      <c r="CL27" s="644"/>
      <c r="CM27" s="644"/>
      <c r="CN27" s="644"/>
      <c r="CO27" s="644"/>
      <c r="CP27" s="644"/>
      <c r="CQ27" s="645"/>
      <c r="CR27" s="603">
        <v>948671</v>
      </c>
      <c r="CS27" s="604"/>
      <c r="CT27" s="604"/>
      <c r="CU27" s="604"/>
      <c r="CV27" s="604"/>
      <c r="CW27" s="604"/>
      <c r="CX27" s="604"/>
      <c r="CY27" s="605"/>
      <c r="CZ27" s="608">
        <v>13.7</v>
      </c>
      <c r="DA27" s="637"/>
      <c r="DB27" s="637"/>
      <c r="DC27" s="638"/>
      <c r="DD27" s="611">
        <v>266525</v>
      </c>
      <c r="DE27" s="604"/>
      <c r="DF27" s="604"/>
      <c r="DG27" s="604"/>
      <c r="DH27" s="604"/>
      <c r="DI27" s="604"/>
      <c r="DJ27" s="604"/>
      <c r="DK27" s="605"/>
      <c r="DL27" s="611">
        <v>265698</v>
      </c>
      <c r="DM27" s="604"/>
      <c r="DN27" s="604"/>
      <c r="DO27" s="604"/>
      <c r="DP27" s="604"/>
      <c r="DQ27" s="604"/>
      <c r="DR27" s="604"/>
      <c r="DS27" s="604"/>
      <c r="DT27" s="604"/>
      <c r="DU27" s="604"/>
      <c r="DV27" s="605"/>
      <c r="DW27" s="608">
        <v>6.4</v>
      </c>
      <c r="DX27" s="637"/>
      <c r="DY27" s="637"/>
      <c r="DZ27" s="637"/>
      <c r="EA27" s="637"/>
      <c r="EB27" s="637"/>
      <c r="EC27" s="639"/>
    </row>
    <row r="28" spans="2:133" ht="11.25" customHeight="1" x14ac:dyDescent="0.15">
      <c r="B28" s="708" t="s">
        <v>299</v>
      </c>
      <c r="C28" s="709"/>
      <c r="D28" s="709"/>
      <c r="E28" s="709"/>
      <c r="F28" s="709"/>
      <c r="G28" s="709"/>
      <c r="H28" s="709"/>
      <c r="I28" s="709"/>
      <c r="J28" s="709"/>
      <c r="K28" s="709"/>
      <c r="L28" s="709"/>
      <c r="M28" s="709"/>
      <c r="N28" s="709"/>
      <c r="O28" s="709"/>
      <c r="P28" s="709"/>
      <c r="Q28" s="710"/>
      <c r="R28" s="603" t="s">
        <v>254</v>
      </c>
      <c r="S28" s="606"/>
      <c r="T28" s="606"/>
      <c r="U28" s="606"/>
      <c r="V28" s="606"/>
      <c r="W28" s="606"/>
      <c r="X28" s="606"/>
      <c r="Y28" s="607"/>
      <c r="Z28" s="665" t="s">
        <v>123</v>
      </c>
      <c r="AA28" s="665"/>
      <c r="AB28" s="665"/>
      <c r="AC28" s="665"/>
      <c r="AD28" s="666" t="s">
        <v>224</v>
      </c>
      <c r="AE28" s="666"/>
      <c r="AF28" s="666"/>
      <c r="AG28" s="666"/>
      <c r="AH28" s="666"/>
      <c r="AI28" s="666"/>
      <c r="AJ28" s="666"/>
      <c r="AK28" s="666"/>
      <c r="AL28" s="608" t="s">
        <v>224</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300</v>
      </c>
      <c r="CE28" s="644"/>
      <c r="CF28" s="644"/>
      <c r="CG28" s="644"/>
      <c r="CH28" s="644"/>
      <c r="CI28" s="644"/>
      <c r="CJ28" s="644"/>
      <c r="CK28" s="644"/>
      <c r="CL28" s="644"/>
      <c r="CM28" s="644"/>
      <c r="CN28" s="644"/>
      <c r="CO28" s="644"/>
      <c r="CP28" s="644"/>
      <c r="CQ28" s="645"/>
      <c r="CR28" s="603">
        <v>807061</v>
      </c>
      <c r="CS28" s="606"/>
      <c r="CT28" s="606"/>
      <c r="CU28" s="606"/>
      <c r="CV28" s="606"/>
      <c r="CW28" s="606"/>
      <c r="CX28" s="606"/>
      <c r="CY28" s="607"/>
      <c r="CZ28" s="608">
        <v>11.7</v>
      </c>
      <c r="DA28" s="637"/>
      <c r="DB28" s="637"/>
      <c r="DC28" s="638"/>
      <c r="DD28" s="611">
        <v>796473</v>
      </c>
      <c r="DE28" s="606"/>
      <c r="DF28" s="606"/>
      <c r="DG28" s="606"/>
      <c r="DH28" s="606"/>
      <c r="DI28" s="606"/>
      <c r="DJ28" s="606"/>
      <c r="DK28" s="607"/>
      <c r="DL28" s="611">
        <v>796473</v>
      </c>
      <c r="DM28" s="606"/>
      <c r="DN28" s="606"/>
      <c r="DO28" s="606"/>
      <c r="DP28" s="606"/>
      <c r="DQ28" s="606"/>
      <c r="DR28" s="606"/>
      <c r="DS28" s="606"/>
      <c r="DT28" s="606"/>
      <c r="DU28" s="606"/>
      <c r="DV28" s="607"/>
      <c r="DW28" s="608">
        <v>19.3</v>
      </c>
      <c r="DX28" s="637"/>
      <c r="DY28" s="637"/>
      <c r="DZ28" s="637"/>
      <c r="EA28" s="637"/>
      <c r="EB28" s="637"/>
      <c r="EC28" s="639"/>
    </row>
    <row r="29" spans="2:133" ht="11.25" customHeight="1" x14ac:dyDescent="0.15">
      <c r="B29" s="600" t="s">
        <v>301</v>
      </c>
      <c r="C29" s="601"/>
      <c r="D29" s="601"/>
      <c r="E29" s="601"/>
      <c r="F29" s="601"/>
      <c r="G29" s="601"/>
      <c r="H29" s="601"/>
      <c r="I29" s="601"/>
      <c r="J29" s="601"/>
      <c r="K29" s="601"/>
      <c r="L29" s="601"/>
      <c r="M29" s="601"/>
      <c r="N29" s="601"/>
      <c r="O29" s="601"/>
      <c r="P29" s="601"/>
      <c r="Q29" s="602"/>
      <c r="R29" s="603">
        <v>946799</v>
      </c>
      <c r="S29" s="606"/>
      <c r="T29" s="606"/>
      <c r="U29" s="606"/>
      <c r="V29" s="606"/>
      <c r="W29" s="606"/>
      <c r="X29" s="606"/>
      <c r="Y29" s="607"/>
      <c r="Z29" s="665">
        <v>13.3</v>
      </c>
      <c r="AA29" s="665"/>
      <c r="AB29" s="665"/>
      <c r="AC29" s="665"/>
      <c r="AD29" s="666" t="s">
        <v>224</v>
      </c>
      <c r="AE29" s="666"/>
      <c r="AF29" s="666"/>
      <c r="AG29" s="666"/>
      <c r="AH29" s="666"/>
      <c r="AI29" s="666"/>
      <c r="AJ29" s="666"/>
      <c r="AK29" s="666"/>
      <c r="AL29" s="608" t="s">
        <v>123</v>
      </c>
      <c r="AM29" s="609"/>
      <c r="AN29" s="609"/>
      <c r="AO29" s="667"/>
      <c r="AP29" s="677" t="s">
        <v>218</v>
      </c>
      <c r="AQ29" s="678"/>
      <c r="AR29" s="678"/>
      <c r="AS29" s="678"/>
      <c r="AT29" s="678"/>
      <c r="AU29" s="678"/>
      <c r="AV29" s="678"/>
      <c r="AW29" s="678"/>
      <c r="AX29" s="678"/>
      <c r="AY29" s="678"/>
      <c r="AZ29" s="678"/>
      <c r="BA29" s="678"/>
      <c r="BB29" s="678"/>
      <c r="BC29" s="678"/>
      <c r="BD29" s="678"/>
      <c r="BE29" s="678"/>
      <c r="BF29" s="679"/>
      <c r="BG29" s="677" t="s">
        <v>302</v>
      </c>
      <c r="BH29" s="705"/>
      <c r="BI29" s="705"/>
      <c r="BJ29" s="705"/>
      <c r="BK29" s="705"/>
      <c r="BL29" s="705"/>
      <c r="BM29" s="705"/>
      <c r="BN29" s="705"/>
      <c r="BO29" s="705"/>
      <c r="BP29" s="705"/>
      <c r="BQ29" s="706"/>
      <c r="BR29" s="677" t="s">
        <v>303</v>
      </c>
      <c r="BS29" s="705"/>
      <c r="BT29" s="705"/>
      <c r="BU29" s="705"/>
      <c r="BV29" s="705"/>
      <c r="BW29" s="705"/>
      <c r="BX29" s="705"/>
      <c r="BY29" s="705"/>
      <c r="BZ29" s="705"/>
      <c r="CA29" s="705"/>
      <c r="CB29" s="706"/>
      <c r="CD29" s="687" t="s">
        <v>304</v>
      </c>
      <c r="CE29" s="688"/>
      <c r="CF29" s="647" t="s">
        <v>305</v>
      </c>
      <c r="CG29" s="644"/>
      <c r="CH29" s="644"/>
      <c r="CI29" s="644"/>
      <c r="CJ29" s="644"/>
      <c r="CK29" s="644"/>
      <c r="CL29" s="644"/>
      <c r="CM29" s="644"/>
      <c r="CN29" s="644"/>
      <c r="CO29" s="644"/>
      <c r="CP29" s="644"/>
      <c r="CQ29" s="645"/>
      <c r="CR29" s="603">
        <v>807061</v>
      </c>
      <c r="CS29" s="604"/>
      <c r="CT29" s="604"/>
      <c r="CU29" s="604"/>
      <c r="CV29" s="604"/>
      <c r="CW29" s="604"/>
      <c r="CX29" s="604"/>
      <c r="CY29" s="605"/>
      <c r="CZ29" s="608">
        <v>11.7</v>
      </c>
      <c r="DA29" s="637"/>
      <c r="DB29" s="637"/>
      <c r="DC29" s="638"/>
      <c r="DD29" s="611">
        <v>796473</v>
      </c>
      <c r="DE29" s="604"/>
      <c r="DF29" s="604"/>
      <c r="DG29" s="604"/>
      <c r="DH29" s="604"/>
      <c r="DI29" s="604"/>
      <c r="DJ29" s="604"/>
      <c r="DK29" s="605"/>
      <c r="DL29" s="611">
        <v>796473</v>
      </c>
      <c r="DM29" s="604"/>
      <c r="DN29" s="604"/>
      <c r="DO29" s="604"/>
      <c r="DP29" s="604"/>
      <c r="DQ29" s="604"/>
      <c r="DR29" s="604"/>
      <c r="DS29" s="604"/>
      <c r="DT29" s="604"/>
      <c r="DU29" s="604"/>
      <c r="DV29" s="605"/>
      <c r="DW29" s="608">
        <v>19.3</v>
      </c>
      <c r="DX29" s="637"/>
      <c r="DY29" s="637"/>
      <c r="DZ29" s="637"/>
      <c r="EA29" s="637"/>
      <c r="EB29" s="637"/>
      <c r="EC29" s="639"/>
    </row>
    <row r="30" spans="2:133" ht="11.25" customHeight="1" x14ac:dyDescent="0.15">
      <c r="B30" s="600" t="s">
        <v>306</v>
      </c>
      <c r="C30" s="601"/>
      <c r="D30" s="601"/>
      <c r="E30" s="601"/>
      <c r="F30" s="601"/>
      <c r="G30" s="601"/>
      <c r="H30" s="601"/>
      <c r="I30" s="601"/>
      <c r="J30" s="601"/>
      <c r="K30" s="601"/>
      <c r="L30" s="601"/>
      <c r="M30" s="601"/>
      <c r="N30" s="601"/>
      <c r="O30" s="601"/>
      <c r="P30" s="601"/>
      <c r="Q30" s="602"/>
      <c r="R30" s="603">
        <v>10720</v>
      </c>
      <c r="S30" s="606"/>
      <c r="T30" s="606"/>
      <c r="U30" s="606"/>
      <c r="V30" s="606"/>
      <c r="W30" s="606"/>
      <c r="X30" s="606"/>
      <c r="Y30" s="607"/>
      <c r="Z30" s="665">
        <v>0.2</v>
      </c>
      <c r="AA30" s="665"/>
      <c r="AB30" s="665"/>
      <c r="AC30" s="665"/>
      <c r="AD30" s="666">
        <v>2450</v>
      </c>
      <c r="AE30" s="666"/>
      <c r="AF30" s="666"/>
      <c r="AG30" s="666"/>
      <c r="AH30" s="666"/>
      <c r="AI30" s="666"/>
      <c r="AJ30" s="666"/>
      <c r="AK30" s="666"/>
      <c r="AL30" s="608">
        <v>0.1</v>
      </c>
      <c r="AM30" s="609"/>
      <c r="AN30" s="609"/>
      <c r="AO30" s="667"/>
      <c r="AP30" s="693" t="s">
        <v>307</v>
      </c>
      <c r="AQ30" s="694"/>
      <c r="AR30" s="694"/>
      <c r="AS30" s="694"/>
      <c r="AT30" s="699" t="s">
        <v>308</v>
      </c>
      <c r="AU30" s="210"/>
      <c r="AV30" s="210"/>
      <c r="AW30" s="210"/>
      <c r="AX30" s="702" t="s">
        <v>182</v>
      </c>
      <c r="AY30" s="703"/>
      <c r="AZ30" s="703"/>
      <c r="BA30" s="703"/>
      <c r="BB30" s="703"/>
      <c r="BC30" s="703"/>
      <c r="BD30" s="703"/>
      <c r="BE30" s="703"/>
      <c r="BF30" s="704"/>
      <c r="BG30" s="683">
        <v>98.4</v>
      </c>
      <c r="BH30" s="684"/>
      <c r="BI30" s="684"/>
      <c r="BJ30" s="684"/>
      <c r="BK30" s="684"/>
      <c r="BL30" s="684"/>
      <c r="BM30" s="685">
        <v>84.4</v>
      </c>
      <c r="BN30" s="684"/>
      <c r="BO30" s="684"/>
      <c r="BP30" s="684"/>
      <c r="BQ30" s="686"/>
      <c r="BR30" s="683">
        <v>98.3</v>
      </c>
      <c r="BS30" s="684"/>
      <c r="BT30" s="684"/>
      <c r="BU30" s="684"/>
      <c r="BV30" s="684"/>
      <c r="BW30" s="684"/>
      <c r="BX30" s="685">
        <v>84.1</v>
      </c>
      <c r="BY30" s="684"/>
      <c r="BZ30" s="684"/>
      <c r="CA30" s="684"/>
      <c r="CB30" s="686"/>
      <c r="CD30" s="689"/>
      <c r="CE30" s="690"/>
      <c r="CF30" s="647" t="s">
        <v>309</v>
      </c>
      <c r="CG30" s="644"/>
      <c r="CH30" s="644"/>
      <c r="CI30" s="644"/>
      <c r="CJ30" s="644"/>
      <c r="CK30" s="644"/>
      <c r="CL30" s="644"/>
      <c r="CM30" s="644"/>
      <c r="CN30" s="644"/>
      <c r="CO30" s="644"/>
      <c r="CP30" s="644"/>
      <c r="CQ30" s="645"/>
      <c r="CR30" s="603">
        <v>764651</v>
      </c>
      <c r="CS30" s="606"/>
      <c r="CT30" s="606"/>
      <c r="CU30" s="606"/>
      <c r="CV30" s="606"/>
      <c r="CW30" s="606"/>
      <c r="CX30" s="606"/>
      <c r="CY30" s="607"/>
      <c r="CZ30" s="608">
        <v>11</v>
      </c>
      <c r="DA30" s="637"/>
      <c r="DB30" s="637"/>
      <c r="DC30" s="638"/>
      <c r="DD30" s="611">
        <v>754063</v>
      </c>
      <c r="DE30" s="606"/>
      <c r="DF30" s="606"/>
      <c r="DG30" s="606"/>
      <c r="DH30" s="606"/>
      <c r="DI30" s="606"/>
      <c r="DJ30" s="606"/>
      <c r="DK30" s="607"/>
      <c r="DL30" s="611">
        <v>754063</v>
      </c>
      <c r="DM30" s="606"/>
      <c r="DN30" s="606"/>
      <c r="DO30" s="606"/>
      <c r="DP30" s="606"/>
      <c r="DQ30" s="606"/>
      <c r="DR30" s="606"/>
      <c r="DS30" s="606"/>
      <c r="DT30" s="606"/>
      <c r="DU30" s="606"/>
      <c r="DV30" s="607"/>
      <c r="DW30" s="608">
        <v>18.2</v>
      </c>
      <c r="DX30" s="637"/>
      <c r="DY30" s="637"/>
      <c r="DZ30" s="637"/>
      <c r="EA30" s="637"/>
      <c r="EB30" s="637"/>
      <c r="EC30" s="639"/>
    </row>
    <row r="31" spans="2:133" ht="11.25" customHeight="1" x14ac:dyDescent="0.15">
      <c r="B31" s="600" t="s">
        <v>310</v>
      </c>
      <c r="C31" s="601"/>
      <c r="D31" s="601"/>
      <c r="E31" s="601"/>
      <c r="F31" s="601"/>
      <c r="G31" s="601"/>
      <c r="H31" s="601"/>
      <c r="I31" s="601"/>
      <c r="J31" s="601"/>
      <c r="K31" s="601"/>
      <c r="L31" s="601"/>
      <c r="M31" s="601"/>
      <c r="N31" s="601"/>
      <c r="O31" s="601"/>
      <c r="P31" s="601"/>
      <c r="Q31" s="602"/>
      <c r="R31" s="603">
        <v>11139</v>
      </c>
      <c r="S31" s="606"/>
      <c r="T31" s="606"/>
      <c r="U31" s="606"/>
      <c r="V31" s="606"/>
      <c r="W31" s="606"/>
      <c r="X31" s="606"/>
      <c r="Y31" s="607"/>
      <c r="Z31" s="665">
        <v>0.2</v>
      </c>
      <c r="AA31" s="665"/>
      <c r="AB31" s="665"/>
      <c r="AC31" s="665"/>
      <c r="AD31" s="666" t="s">
        <v>123</v>
      </c>
      <c r="AE31" s="666"/>
      <c r="AF31" s="666"/>
      <c r="AG31" s="666"/>
      <c r="AH31" s="666"/>
      <c r="AI31" s="666"/>
      <c r="AJ31" s="666"/>
      <c r="AK31" s="666"/>
      <c r="AL31" s="608" t="s">
        <v>224</v>
      </c>
      <c r="AM31" s="609"/>
      <c r="AN31" s="609"/>
      <c r="AO31" s="667"/>
      <c r="AP31" s="695"/>
      <c r="AQ31" s="696"/>
      <c r="AR31" s="696"/>
      <c r="AS31" s="696"/>
      <c r="AT31" s="700"/>
      <c r="AU31" s="209" t="s">
        <v>311</v>
      </c>
      <c r="AV31" s="209"/>
      <c r="AW31" s="209"/>
      <c r="AX31" s="600" t="s">
        <v>312</v>
      </c>
      <c r="AY31" s="601"/>
      <c r="AZ31" s="601"/>
      <c r="BA31" s="601"/>
      <c r="BB31" s="601"/>
      <c r="BC31" s="601"/>
      <c r="BD31" s="601"/>
      <c r="BE31" s="601"/>
      <c r="BF31" s="602"/>
      <c r="BG31" s="681">
        <v>99.2</v>
      </c>
      <c r="BH31" s="604"/>
      <c r="BI31" s="604"/>
      <c r="BJ31" s="604"/>
      <c r="BK31" s="604"/>
      <c r="BL31" s="604"/>
      <c r="BM31" s="609">
        <v>97.8</v>
      </c>
      <c r="BN31" s="682"/>
      <c r="BO31" s="682"/>
      <c r="BP31" s="682"/>
      <c r="BQ31" s="643"/>
      <c r="BR31" s="681">
        <v>99.1</v>
      </c>
      <c r="BS31" s="604"/>
      <c r="BT31" s="604"/>
      <c r="BU31" s="604"/>
      <c r="BV31" s="604"/>
      <c r="BW31" s="604"/>
      <c r="BX31" s="609">
        <v>97</v>
      </c>
      <c r="BY31" s="682"/>
      <c r="BZ31" s="682"/>
      <c r="CA31" s="682"/>
      <c r="CB31" s="643"/>
      <c r="CD31" s="689"/>
      <c r="CE31" s="690"/>
      <c r="CF31" s="647" t="s">
        <v>313</v>
      </c>
      <c r="CG31" s="644"/>
      <c r="CH31" s="644"/>
      <c r="CI31" s="644"/>
      <c r="CJ31" s="644"/>
      <c r="CK31" s="644"/>
      <c r="CL31" s="644"/>
      <c r="CM31" s="644"/>
      <c r="CN31" s="644"/>
      <c r="CO31" s="644"/>
      <c r="CP31" s="644"/>
      <c r="CQ31" s="645"/>
      <c r="CR31" s="603">
        <v>42410</v>
      </c>
      <c r="CS31" s="604"/>
      <c r="CT31" s="604"/>
      <c r="CU31" s="604"/>
      <c r="CV31" s="604"/>
      <c r="CW31" s="604"/>
      <c r="CX31" s="604"/>
      <c r="CY31" s="605"/>
      <c r="CZ31" s="608">
        <v>0.6</v>
      </c>
      <c r="DA31" s="637"/>
      <c r="DB31" s="637"/>
      <c r="DC31" s="638"/>
      <c r="DD31" s="611">
        <v>42410</v>
      </c>
      <c r="DE31" s="604"/>
      <c r="DF31" s="604"/>
      <c r="DG31" s="604"/>
      <c r="DH31" s="604"/>
      <c r="DI31" s="604"/>
      <c r="DJ31" s="604"/>
      <c r="DK31" s="605"/>
      <c r="DL31" s="611">
        <v>42410</v>
      </c>
      <c r="DM31" s="604"/>
      <c r="DN31" s="604"/>
      <c r="DO31" s="604"/>
      <c r="DP31" s="604"/>
      <c r="DQ31" s="604"/>
      <c r="DR31" s="604"/>
      <c r="DS31" s="604"/>
      <c r="DT31" s="604"/>
      <c r="DU31" s="604"/>
      <c r="DV31" s="605"/>
      <c r="DW31" s="608">
        <v>1</v>
      </c>
      <c r="DX31" s="637"/>
      <c r="DY31" s="637"/>
      <c r="DZ31" s="637"/>
      <c r="EA31" s="637"/>
      <c r="EB31" s="637"/>
      <c r="EC31" s="639"/>
    </row>
    <row r="32" spans="2:133" ht="11.25" customHeight="1" x14ac:dyDescent="0.15">
      <c r="B32" s="600" t="s">
        <v>314</v>
      </c>
      <c r="C32" s="601"/>
      <c r="D32" s="601"/>
      <c r="E32" s="601"/>
      <c r="F32" s="601"/>
      <c r="G32" s="601"/>
      <c r="H32" s="601"/>
      <c r="I32" s="601"/>
      <c r="J32" s="601"/>
      <c r="K32" s="601"/>
      <c r="L32" s="601"/>
      <c r="M32" s="601"/>
      <c r="N32" s="601"/>
      <c r="O32" s="601"/>
      <c r="P32" s="601"/>
      <c r="Q32" s="602"/>
      <c r="R32" s="603">
        <v>233245</v>
      </c>
      <c r="S32" s="606"/>
      <c r="T32" s="606"/>
      <c r="U32" s="606"/>
      <c r="V32" s="606"/>
      <c r="W32" s="606"/>
      <c r="X32" s="606"/>
      <c r="Y32" s="607"/>
      <c r="Z32" s="665">
        <v>3.3</v>
      </c>
      <c r="AA32" s="665"/>
      <c r="AB32" s="665"/>
      <c r="AC32" s="665"/>
      <c r="AD32" s="666" t="s">
        <v>224</v>
      </c>
      <c r="AE32" s="666"/>
      <c r="AF32" s="666"/>
      <c r="AG32" s="666"/>
      <c r="AH32" s="666"/>
      <c r="AI32" s="666"/>
      <c r="AJ32" s="666"/>
      <c r="AK32" s="666"/>
      <c r="AL32" s="608" t="s">
        <v>123</v>
      </c>
      <c r="AM32" s="609"/>
      <c r="AN32" s="609"/>
      <c r="AO32" s="667"/>
      <c r="AP32" s="697"/>
      <c r="AQ32" s="698"/>
      <c r="AR32" s="698"/>
      <c r="AS32" s="698"/>
      <c r="AT32" s="701"/>
      <c r="AU32" s="211"/>
      <c r="AV32" s="211"/>
      <c r="AW32" s="211"/>
      <c r="AX32" s="615" t="s">
        <v>315</v>
      </c>
      <c r="AY32" s="616"/>
      <c r="AZ32" s="616"/>
      <c r="BA32" s="616"/>
      <c r="BB32" s="616"/>
      <c r="BC32" s="616"/>
      <c r="BD32" s="616"/>
      <c r="BE32" s="616"/>
      <c r="BF32" s="617"/>
      <c r="BG32" s="680">
        <v>97.5</v>
      </c>
      <c r="BH32" s="619"/>
      <c r="BI32" s="619"/>
      <c r="BJ32" s="619"/>
      <c r="BK32" s="619"/>
      <c r="BL32" s="619"/>
      <c r="BM32" s="663">
        <v>75.099999999999994</v>
      </c>
      <c r="BN32" s="619"/>
      <c r="BO32" s="619"/>
      <c r="BP32" s="619"/>
      <c r="BQ32" s="656"/>
      <c r="BR32" s="680">
        <v>97.6</v>
      </c>
      <c r="BS32" s="619"/>
      <c r="BT32" s="619"/>
      <c r="BU32" s="619"/>
      <c r="BV32" s="619"/>
      <c r="BW32" s="619"/>
      <c r="BX32" s="663">
        <v>75</v>
      </c>
      <c r="BY32" s="619"/>
      <c r="BZ32" s="619"/>
      <c r="CA32" s="619"/>
      <c r="CB32" s="656"/>
      <c r="CD32" s="691"/>
      <c r="CE32" s="692"/>
      <c r="CF32" s="647" t="s">
        <v>316</v>
      </c>
      <c r="CG32" s="644"/>
      <c r="CH32" s="644"/>
      <c r="CI32" s="644"/>
      <c r="CJ32" s="644"/>
      <c r="CK32" s="644"/>
      <c r="CL32" s="644"/>
      <c r="CM32" s="644"/>
      <c r="CN32" s="644"/>
      <c r="CO32" s="644"/>
      <c r="CP32" s="644"/>
      <c r="CQ32" s="645"/>
      <c r="CR32" s="603" t="s">
        <v>123</v>
      </c>
      <c r="CS32" s="606"/>
      <c r="CT32" s="606"/>
      <c r="CU32" s="606"/>
      <c r="CV32" s="606"/>
      <c r="CW32" s="606"/>
      <c r="CX32" s="606"/>
      <c r="CY32" s="607"/>
      <c r="CZ32" s="608" t="s">
        <v>123</v>
      </c>
      <c r="DA32" s="637"/>
      <c r="DB32" s="637"/>
      <c r="DC32" s="638"/>
      <c r="DD32" s="611" t="s">
        <v>224</v>
      </c>
      <c r="DE32" s="606"/>
      <c r="DF32" s="606"/>
      <c r="DG32" s="606"/>
      <c r="DH32" s="606"/>
      <c r="DI32" s="606"/>
      <c r="DJ32" s="606"/>
      <c r="DK32" s="607"/>
      <c r="DL32" s="611" t="s">
        <v>224</v>
      </c>
      <c r="DM32" s="606"/>
      <c r="DN32" s="606"/>
      <c r="DO32" s="606"/>
      <c r="DP32" s="606"/>
      <c r="DQ32" s="606"/>
      <c r="DR32" s="606"/>
      <c r="DS32" s="606"/>
      <c r="DT32" s="606"/>
      <c r="DU32" s="606"/>
      <c r="DV32" s="607"/>
      <c r="DW32" s="608" t="s">
        <v>254</v>
      </c>
      <c r="DX32" s="637"/>
      <c r="DY32" s="637"/>
      <c r="DZ32" s="637"/>
      <c r="EA32" s="637"/>
      <c r="EB32" s="637"/>
      <c r="EC32" s="639"/>
    </row>
    <row r="33" spans="2:133" ht="11.25" customHeight="1" x14ac:dyDescent="0.15">
      <c r="B33" s="600" t="s">
        <v>317</v>
      </c>
      <c r="C33" s="601"/>
      <c r="D33" s="601"/>
      <c r="E33" s="601"/>
      <c r="F33" s="601"/>
      <c r="G33" s="601"/>
      <c r="H33" s="601"/>
      <c r="I33" s="601"/>
      <c r="J33" s="601"/>
      <c r="K33" s="601"/>
      <c r="L33" s="601"/>
      <c r="M33" s="601"/>
      <c r="N33" s="601"/>
      <c r="O33" s="601"/>
      <c r="P33" s="601"/>
      <c r="Q33" s="602"/>
      <c r="R33" s="603">
        <v>220697</v>
      </c>
      <c r="S33" s="606"/>
      <c r="T33" s="606"/>
      <c r="U33" s="606"/>
      <c r="V33" s="606"/>
      <c r="W33" s="606"/>
      <c r="X33" s="606"/>
      <c r="Y33" s="607"/>
      <c r="Z33" s="665">
        <v>3.1</v>
      </c>
      <c r="AA33" s="665"/>
      <c r="AB33" s="665"/>
      <c r="AC33" s="665"/>
      <c r="AD33" s="666" t="s">
        <v>224</v>
      </c>
      <c r="AE33" s="666"/>
      <c r="AF33" s="666"/>
      <c r="AG33" s="666"/>
      <c r="AH33" s="666"/>
      <c r="AI33" s="666"/>
      <c r="AJ33" s="666"/>
      <c r="AK33" s="666"/>
      <c r="AL33" s="608" t="s">
        <v>123</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318</v>
      </c>
      <c r="CE33" s="644"/>
      <c r="CF33" s="644"/>
      <c r="CG33" s="644"/>
      <c r="CH33" s="644"/>
      <c r="CI33" s="644"/>
      <c r="CJ33" s="644"/>
      <c r="CK33" s="644"/>
      <c r="CL33" s="644"/>
      <c r="CM33" s="644"/>
      <c r="CN33" s="644"/>
      <c r="CO33" s="644"/>
      <c r="CP33" s="644"/>
      <c r="CQ33" s="645"/>
      <c r="CR33" s="603">
        <v>3058989</v>
      </c>
      <c r="CS33" s="604"/>
      <c r="CT33" s="604"/>
      <c r="CU33" s="604"/>
      <c r="CV33" s="604"/>
      <c r="CW33" s="604"/>
      <c r="CX33" s="604"/>
      <c r="CY33" s="605"/>
      <c r="CZ33" s="608">
        <v>44.2</v>
      </c>
      <c r="DA33" s="637"/>
      <c r="DB33" s="637"/>
      <c r="DC33" s="638"/>
      <c r="DD33" s="611">
        <v>2326373</v>
      </c>
      <c r="DE33" s="604"/>
      <c r="DF33" s="604"/>
      <c r="DG33" s="604"/>
      <c r="DH33" s="604"/>
      <c r="DI33" s="604"/>
      <c r="DJ33" s="604"/>
      <c r="DK33" s="605"/>
      <c r="DL33" s="611">
        <v>1647250</v>
      </c>
      <c r="DM33" s="604"/>
      <c r="DN33" s="604"/>
      <c r="DO33" s="604"/>
      <c r="DP33" s="604"/>
      <c r="DQ33" s="604"/>
      <c r="DR33" s="604"/>
      <c r="DS33" s="604"/>
      <c r="DT33" s="604"/>
      <c r="DU33" s="604"/>
      <c r="DV33" s="605"/>
      <c r="DW33" s="608">
        <v>39.799999999999997</v>
      </c>
      <c r="DX33" s="637"/>
      <c r="DY33" s="637"/>
      <c r="DZ33" s="637"/>
      <c r="EA33" s="637"/>
      <c r="EB33" s="637"/>
      <c r="EC33" s="639"/>
    </row>
    <row r="34" spans="2:133" ht="11.25" customHeight="1" x14ac:dyDescent="0.15">
      <c r="B34" s="600" t="s">
        <v>319</v>
      </c>
      <c r="C34" s="601"/>
      <c r="D34" s="601"/>
      <c r="E34" s="601"/>
      <c r="F34" s="601"/>
      <c r="G34" s="601"/>
      <c r="H34" s="601"/>
      <c r="I34" s="601"/>
      <c r="J34" s="601"/>
      <c r="K34" s="601"/>
      <c r="L34" s="601"/>
      <c r="M34" s="601"/>
      <c r="N34" s="601"/>
      <c r="O34" s="601"/>
      <c r="P34" s="601"/>
      <c r="Q34" s="602"/>
      <c r="R34" s="603">
        <v>211509</v>
      </c>
      <c r="S34" s="606"/>
      <c r="T34" s="606"/>
      <c r="U34" s="606"/>
      <c r="V34" s="606"/>
      <c r="W34" s="606"/>
      <c r="X34" s="606"/>
      <c r="Y34" s="607"/>
      <c r="Z34" s="665">
        <v>3</v>
      </c>
      <c r="AA34" s="665"/>
      <c r="AB34" s="665"/>
      <c r="AC34" s="665"/>
      <c r="AD34" s="666">
        <v>24</v>
      </c>
      <c r="AE34" s="666"/>
      <c r="AF34" s="666"/>
      <c r="AG34" s="666"/>
      <c r="AH34" s="666"/>
      <c r="AI34" s="666"/>
      <c r="AJ34" s="666"/>
      <c r="AK34" s="666"/>
      <c r="AL34" s="608">
        <v>0</v>
      </c>
      <c r="AM34" s="609"/>
      <c r="AN34" s="609"/>
      <c r="AO34" s="667"/>
      <c r="AP34" s="214"/>
      <c r="AQ34" s="677" t="s">
        <v>320</v>
      </c>
      <c r="AR34" s="678"/>
      <c r="AS34" s="678"/>
      <c r="AT34" s="678"/>
      <c r="AU34" s="678"/>
      <c r="AV34" s="678"/>
      <c r="AW34" s="678"/>
      <c r="AX34" s="678"/>
      <c r="AY34" s="678"/>
      <c r="AZ34" s="678"/>
      <c r="BA34" s="678"/>
      <c r="BB34" s="678"/>
      <c r="BC34" s="678"/>
      <c r="BD34" s="678"/>
      <c r="BE34" s="678"/>
      <c r="BF34" s="679"/>
      <c r="BG34" s="677" t="s">
        <v>321</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322</v>
      </c>
      <c r="CE34" s="644"/>
      <c r="CF34" s="644"/>
      <c r="CG34" s="644"/>
      <c r="CH34" s="644"/>
      <c r="CI34" s="644"/>
      <c r="CJ34" s="644"/>
      <c r="CK34" s="644"/>
      <c r="CL34" s="644"/>
      <c r="CM34" s="644"/>
      <c r="CN34" s="644"/>
      <c r="CO34" s="644"/>
      <c r="CP34" s="644"/>
      <c r="CQ34" s="645"/>
      <c r="CR34" s="603">
        <v>1057799</v>
      </c>
      <c r="CS34" s="606"/>
      <c r="CT34" s="606"/>
      <c r="CU34" s="606"/>
      <c r="CV34" s="606"/>
      <c r="CW34" s="606"/>
      <c r="CX34" s="606"/>
      <c r="CY34" s="607"/>
      <c r="CZ34" s="608">
        <v>15.3</v>
      </c>
      <c r="DA34" s="637"/>
      <c r="DB34" s="637"/>
      <c r="DC34" s="638"/>
      <c r="DD34" s="611">
        <v>585989</v>
      </c>
      <c r="DE34" s="606"/>
      <c r="DF34" s="606"/>
      <c r="DG34" s="606"/>
      <c r="DH34" s="606"/>
      <c r="DI34" s="606"/>
      <c r="DJ34" s="606"/>
      <c r="DK34" s="607"/>
      <c r="DL34" s="611">
        <v>504110</v>
      </c>
      <c r="DM34" s="606"/>
      <c r="DN34" s="606"/>
      <c r="DO34" s="606"/>
      <c r="DP34" s="606"/>
      <c r="DQ34" s="606"/>
      <c r="DR34" s="606"/>
      <c r="DS34" s="606"/>
      <c r="DT34" s="606"/>
      <c r="DU34" s="606"/>
      <c r="DV34" s="607"/>
      <c r="DW34" s="608">
        <v>12.2</v>
      </c>
      <c r="DX34" s="637"/>
      <c r="DY34" s="637"/>
      <c r="DZ34" s="637"/>
      <c r="EA34" s="637"/>
      <c r="EB34" s="637"/>
      <c r="EC34" s="639"/>
    </row>
    <row r="35" spans="2:133" ht="11.25" customHeight="1" x14ac:dyDescent="0.15">
      <c r="B35" s="600" t="s">
        <v>323</v>
      </c>
      <c r="C35" s="601"/>
      <c r="D35" s="601"/>
      <c r="E35" s="601"/>
      <c r="F35" s="601"/>
      <c r="G35" s="601"/>
      <c r="H35" s="601"/>
      <c r="I35" s="601"/>
      <c r="J35" s="601"/>
      <c r="K35" s="601"/>
      <c r="L35" s="601"/>
      <c r="M35" s="601"/>
      <c r="N35" s="601"/>
      <c r="O35" s="601"/>
      <c r="P35" s="601"/>
      <c r="Q35" s="602"/>
      <c r="R35" s="603">
        <v>532700</v>
      </c>
      <c r="S35" s="606"/>
      <c r="T35" s="606"/>
      <c r="U35" s="606"/>
      <c r="V35" s="606"/>
      <c r="W35" s="606"/>
      <c r="X35" s="606"/>
      <c r="Y35" s="607"/>
      <c r="Z35" s="665">
        <v>7.5</v>
      </c>
      <c r="AA35" s="665"/>
      <c r="AB35" s="665"/>
      <c r="AC35" s="665"/>
      <c r="AD35" s="666" t="s">
        <v>123</v>
      </c>
      <c r="AE35" s="666"/>
      <c r="AF35" s="666"/>
      <c r="AG35" s="666"/>
      <c r="AH35" s="666"/>
      <c r="AI35" s="666"/>
      <c r="AJ35" s="666"/>
      <c r="AK35" s="666"/>
      <c r="AL35" s="608" t="s">
        <v>224</v>
      </c>
      <c r="AM35" s="609"/>
      <c r="AN35" s="609"/>
      <c r="AO35" s="667"/>
      <c r="AP35" s="214"/>
      <c r="AQ35" s="671" t="s">
        <v>324</v>
      </c>
      <c r="AR35" s="672"/>
      <c r="AS35" s="672"/>
      <c r="AT35" s="672"/>
      <c r="AU35" s="672"/>
      <c r="AV35" s="672"/>
      <c r="AW35" s="672"/>
      <c r="AX35" s="672"/>
      <c r="AY35" s="673"/>
      <c r="AZ35" s="668">
        <v>828345</v>
      </c>
      <c r="BA35" s="669"/>
      <c r="BB35" s="669"/>
      <c r="BC35" s="669"/>
      <c r="BD35" s="669"/>
      <c r="BE35" s="669"/>
      <c r="BF35" s="670"/>
      <c r="BG35" s="674" t="s">
        <v>325</v>
      </c>
      <c r="BH35" s="675"/>
      <c r="BI35" s="675"/>
      <c r="BJ35" s="675"/>
      <c r="BK35" s="675"/>
      <c r="BL35" s="675"/>
      <c r="BM35" s="675"/>
      <c r="BN35" s="675"/>
      <c r="BO35" s="675"/>
      <c r="BP35" s="675"/>
      <c r="BQ35" s="675"/>
      <c r="BR35" s="675"/>
      <c r="BS35" s="675"/>
      <c r="BT35" s="675"/>
      <c r="BU35" s="676"/>
      <c r="BV35" s="668">
        <v>103008</v>
      </c>
      <c r="BW35" s="669"/>
      <c r="BX35" s="669"/>
      <c r="BY35" s="669"/>
      <c r="BZ35" s="669"/>
      <c r="CA35" s="669"/>
      <c r="CB35" s="670"/>
      <c r="CD35" s="647" t="s">
        <v>326</v>
      </c>
      <c r="CE35" s="644"/>
      <c r="CF35" s="644"/>
      <c r="CG35" s="644"/>
      <c r="CH35" s="644"/>
      <c r="CI35" s="644"/>
      <c r="CJ35" s="644"/>
      <c r="CK35" s="644"/>
      <c r="CL35" s="644"/>
      <c r="CM35" s="644"/>
      <c r="CN35" s="644"/>
      <c r="CO35" s="644"/>
      <c r="CP35" s="644"/>
      <c r="CQ35" s="645"/>
      <c r="CR35" s="603">
        <v>38452</v>
      </c>
      <c r="CS35" s="604"/>
      <c r="CT35" s="604"/>
      <c r="CU35" s="604"/>
      <c r="CV35" s="604"/>
      <c r="CW35" s="604"/>
      <c r="CX35" s="604"/>
      <c r="CY35" s="605"/>
      <c r="CZ35" s="608">
        <v>0.6</v>
      </c>
      <c r="DA35" s="637"/>
      <c r="DB35" s="637"/>
      <c r="DC35" s="638"/>
      <c r="DD35" s="611">
        <v>34929</v>
      </c>
      <c r="DE35" s="604"/>
      <c r="DF35" s="604"/>
      <c r="DG35" s="604"/>
      <c r="DH35" s="604"/>
      <c r="DI35" s="604"/>
      <c r="DJ35" s="604"/>
      <c r="DK35" s="605"/>
      <c r="DL35" s="611">
        <v>13975</v>
      </c>
      <c r="DM35" s="604"/>
      <c r="DN35" s="604"/>
      <c r="DO35" s="604"/>
      <c r="DP35" s="604"/>
      <c r="DQ35" s="604"/>
      <c r="DR35" s="604"/>
      <c r="DS35" s="604"/>
      <c r="DT35" s="604"/>
      <c r="DU35" s="604"/>
      <c r="DV35" s="605"/>
      <c r="DW35" s="608">
        <v>0.3</v>
      </c>
      <c r="DX35" s="637"/>
      <c r="DY35" s="637"/>
      <c r="DZ35" s="637"/>
      <c r="EA35" s="637"/>
      <c r="EB35" s="637"/>
      <c r="EC35" s="639"/>
    </row>
    <row r="36" spans="2:133" ht="11.25" customHeight="1" x14ac:dyDescent="0.15">
      <c r="B36" s="600" t="s">
        <v>327</v>
      </c>
      <c r="C36" s="601"/>
      <c r="D36" s="601"/>
      <c r="E36" s="601"/>
      <c r="F36" s="601"/>
      <c r="G36" s="601"/>
      <c r="H36" s="601"/>
      <c r="I36" s="601"/>
      <c r="J36" s="601"/>
      <c r="K36" s="601"/>
      <c r="L36" s="601"/>
      <c r="M36" s="601"/>
      <c r="N36" s="601"/>
      <c r="O36" s="601"/>
      <c r="P36" s="601"/>
      <c r="Q36" s="602"/>
      <c r="R36" s="603" t="s">
        <v>224</v>
      </c>
      <c r="S36" s="606"/>
      <c r="T36" s="606"/>
      <c r="U36" s="606"/>
      <c r="V36" s="606"/>
      <c r="W36" s="606"/>
      <c r="X36" s="606"/>
      <c r="Y36" s="607"/>
      <c r="Z36" s="665" t="s">
        <v>123</v>
      </c>
      <c r="AA36" s="665"/>
      <c r="AB36" s="665"/>
      <c r="AC36" s="665"/>
      <c r="AD36" s="666" t="s">
        <v>224</v>
      </c>
      <c r="AE36" s="666"/>
      <c r="AF36" s="666"/>
      <c r="AG36" s="666"/>
      <c r="AH36" s="666"/>
      <c r="AI36" s="666"/>
      <c r="AJ36" s="666"/>
      <c r="AK36" s="666"/>
      <c r="AL36" s="608" t="s">
        <v>224</v>
      </c>
      <c r="AM36" s="609"/>
      <c r="AN36" s="609"/>
      <c r="AO36" s="667"/>
      <c r="AQ36" s="640" t="s">
        <v>328</v>
      </c>
      <c r="AR36" s="641"/>
      <c r="AS36" s="641"/>
      <c r="AT36" s="641"/>
      <c r="AU36" s="641"/>
      <c r="AV36" s="641"/>
      <c r="AW36" s="641"/>
      <c r="AX36" s="641"/>
      <c r="AY36" s="642"/>
      <c r="AZ36" s="603">
        <v>174400</v>
      </c>
      <c r="BA36" s="606"/>
      <c r="BB36" s="606"/>
      <c r="BC36" s="606"/>
      <c r="BD36" s="604"/>
      <c r="BE36" s="604"/>
      <c r="BF36" s="643"/>
      <c r="BG36" s="647" t="s">
        <v>329</v>
      </c>
      <c r="BH36" s="644"/>
      <c r="BI36" s="644"/>
      <c r="BJ36" s="644"/>
      <c r="BK36" s="644"/>
      <c r="BL36" s="644"/>
      <c r="BM36" s="644"/>
      <c r="BN36" s="644"/>
      <c r="BO36" s="644"/>
      <c r="BP36" s="644"/>
      <c r="BQ36" s="644"/>
      <c r="BR36" s="644"/>
      <c r="BS36" s="644"/>
      <c r="BT36" s="644"/>
      <c r="BU36" s="645"/>
      <c r="BV36" s="603">
        <v>1065</v>
      </c>
      <c r="BW36" s="606"/>
      <c r="BX36" s="606"/>
      <c r="BY36" s="606"/>
      <c r="BZ36" s="606"/>
      <c r="CA36" s="606"/>
      <c r="CB36" s="646"/>
      <c r="CD36" s="647" t="s">
        <v>330</v>
      </c>
      <c r="CE36" s="644"/>
      <c r="CF36" s="644"/>
      <c r="CG36" s="644"/>
      <c r="CH36" s="644"/>
      <c r="CI36" s="644"/>
      <c r="CJ36" s="644"/>
      <c r="CK36" s="644"/>
      <c r="CL36" s="644"/>
      <c r="CM36" s="644"/>
      <c r="CN36" s="644"/>
      <c r="CO36" s="644"/>
      <c r="CP36" s="644"/>
      <c r="CQ36" s="645"/>
      <c r="CR36" s="603">
        <v>947260</v>
      </c>
      <c r="CS36" s="606"/>
      <c r="CT36" s="606"/>
      <c r="CU36" s="606"/>
      <c r="CV36" s="606"/>
      <c r="CW36" s="606"/>
      <c r="CX36" s="606"/>
      <c r="CY36" s="607"/>
      <c r="CZ36" s="608">
        <v>13.7</v>
      </c>
      <c r="DA36" s="637"/>
      <c r="DB36" s="637"/>
      <c r="DC36" s="638"/>
      <c r="DD36" s="611">
        <v>861781</v>
      </c>
      <c r="DE36" s="606"/>
      <c r="DF36" s="606"/>
      <c r="DG36" s="606"/>
      <c r="DH36" s="606"/>
      <c r="DI36" s="606"/>
      <c r="DJ36" s="606"/>
      <c r="DK36" s="607"/>
      <c r="DL36" s="611">
        <v>524490</v>
      </c>
      <c r="DM36" s="606"/>
      <c r="DN36" s="606"/>
      <c r="DO36" s="606"/>
      <c r="DP36" s="606"/>
      <c r="DQ36" s="606"/>
      <c r="DR36" s="606"/>
      <c r="DS36" s="606"/>
      <c r="DT36" s="606"/>
      <c r="DU36" s="606"/>
      <c r="DV36" s="607"/>
      <c r="DW36" s="608">
        <v>12.7</v>
      </c>
      <c r="DX36" s="637"/>
      <c r="DY36" s="637"/>
      <c r="DZ36" s="637"/>
      <c r="EA36" s="637"/>
      <c r="EB36" s="637"/>
      <c r="EC36" s="639"/>
    </row>
    <row r="37" spans="2:133" ht="11.25" customHeight="1" x14ac:dyDescent="0.15">
      <c r="B37" s="600" t="s">
        <v>331</v>
      </c>
      <c r="C37" s="601"/>
      <c r="D37" s="601"/>
      <c r="E37" s="601"/>
      <c r="F37" s="601"/>
      <c r="G37" s="601"/>
      <c r="H37" s="601"/>
      <c r="I37" s="601"/>
      <c r="J37" s="601"/>
      <c r="K37" s="601"/>
      <c r="L37" s="601"/>
      <c r="M37" s="601"/>
      <c r="N37" s="601"/>
      <c r="O37" s="601"/>
      <c r="P37" s="601"/>
      <c r="Q37" s="602"/>
      <c r="R37" s="603">
        <v>263800</v>
      </c>
      <c r="S37" s="606"/>
      <c r="T37" s="606"/>
      <c r="U37" s="606"/>
      <c r="V37" s="606"/>
      <c r="W37" s="606"/>
      <c r="X37" s="606"/>
      <c r="Y37" s="607"/>
      <c r="Z37" s="665">
        <v>3.7</v>
      </c>
      <c r="AA37" s="665"/>
      <c r="AB37" s="665"/>
      <c r="AC37" s="665"/>
      <c r="AD37" s="666" t="s">
        <v>123</v>
      </c>
      <c r="AE37" s="666"/>
      <c r="AF37" s="666"/>
      <c r="AG37" s="666"/>
      <c r="AH37" s="666"/>
      <c r="AI37" s="666"/>
      <c r="AJ37" s="666"/>
      <c r="AK37" s="666"/>
      <c r="AL37" s="608" t="s">
        <v>123</v>
      </c>
      <c r="AM37" s="609"/>
      <c r="AN37" s="609"/>
      <c r="AO37" s="667"/>
      <c r="AQ37" s="640" t="s">
        <v>332</v>
      </c>
      <c r="AR37" s="641"/>
      <c r="AS37" s="641"/>
      <c r="AT37" s="641"/>
      <c r="AU37" s="641"/>
      <c r="AV37" s="641"/>
      <c r="AW37" s="641"/>
      <c r="AX37" s="641"/>
      <c r="AY37" s="642"/>
      <c r="AZ37" s="603">
        <v>102632</v>
      </c>
      <c r="BA37" s="606"/>
      <c r="BB37" s="606"/>
      <c r="BC37" s="606"/>
      <c r="BD37" s="604"/>
      <c r="BE37" s="604"/>
      <c r="BF37" s="643"/>
      <c r="BG37" s="647" t="s">
        <v>333</v>
      </c>
      <c r="BH37" s="644"/>
      <c r="BI37" s="644"/>
      <c r="BJ37" s="644"/>
      <c r="BK37" s="644"/>
      <c r="BL37" s="644"/>
      <c r="BM37" s="644"/>
      <c r="BN37" s="644"/>
      <c r="BO37" s="644"/>
      <c r="BP37" s="644"/>
      <c r="BQ37" s="644"/>
      <c r="BR37" s="644"/>
      <c r="BS37" s="644"/>
      <c r="BT37" s="644"/>
      <c r="BU37" s="645"/>
      <c r="BV37" s="603">
        <v>1795</v>
      </c>
      <c r="BW37" s="606"/>
      <c r="BX37" s="606"/>
      <c r="BY37" s="606"/>
      <c r="BZ37" s="606"/>
      <c r="CA37" s="606"/>
      <c r="CB37" s="646"/>
      <c r="CD37" s="647" t="s">
        <v>334</v>
      </c>
      <c r="CE37" s="644"/>
      <c r="CF37" s="644"/>
      <c r="CG37" s="644"/>
      <c r="CH37" s="644"/>
      <c r="CI37" s="644"/>
      <c r="CJ37" s="644"/>
      <c r="CK37" s="644"/>
      <c r="CL37" s="644"/>
      <c r="CM37" s="644"/>
      <c r="CN37" s="644"/>
      <c r="CO37" s="644"/>
      <c r="CP37" s="644"/>
      <c r="CQ37" s="645"/>
      <c r="CR37" s="603">
        <v>539941</v>
      </c>
      <c r="CS37" s="604"/>
      <c r="CT37" s="604"/>
      <c r="CU37" s="604"/>
      <c r="CV37" s="604"/>
      <c r="CW37" s="604"/>
      <c r="CX37" s="604"/>
      <c r="CY37" s="605"/>
      <c r="CZ37" s="608">
        <v>7.8</v>
      </c>
      <c r="DA37" s="637"/>
      <c r="DB37" s="637"/>
      <c r="DC37" s="638"/>
      <c r="DD37" s="611">
        <v>539941</v>
      </c>
      <c r="DE37" s="604"/>
      <c r="DF37" s="604"/>
      <c r="DG37" s="604"/>
      <c r="DH37" s="604"/>
      <c r="DI37" s="604"/>
      <c r="DJ37" s="604"/>
      <c r="DK37" s="605"/>
      <c r="DL37" s="611">
        <v>384021</v>
      </c>
      <c r="DM37" s="604"/>
      <c r="DN37" s="604"/>
      <c r="DO37" s="604"/>
      <c r="DP37" s="604"/>
      <c r="DQ37" s="604"/>
      <c r="DR37" s="604"/>
      <c r="DS37" s="604"/>
      <c r="DT37" s="604"/>
      <c r="DU37" s="604"/>
      <c r="DV37" s="605"/>
      <c r="DW37" s="608">
        <v>9.3000000000000007</v>
      </c>
      <c r="DX37" s="637"/>
      <c r="DY37" s="637"/>
      <c r="DZ37" s="637"/>
      <c r="EA37" s="637"/>
      <c r="EB37" s="637"/>
      <c r="EC37" s="639"/>
    </row>
    <row r="38" spans="2:133" ht="11.25" customHeight="1" x14ac:dyDescent="0.15">
      <c r="B38" s="615" t="s">
        <v>335</v>
      </c>
      <c r="C38" s="616"/>
      <c r="D38" s="616"/>
      <c r="E38" s="616"/>
      <c r="F38" s="616"/>
      <c r="G38" s="616"/>
      <c r="H38" s="616"/>
      <c r="I38" s="616"/>
      <c r="J38" s="616"/>
      <c r="K38" s="616"/>
      <c r="L38" s="616"/>
      <c r="M38" s="616"/>
      <c r="N38" s="616"/>
      <c r="O38" s="616"/>
      <c r="P38" s="616"/>
      <c r="Q38" s="617"/>
      <c r="R38" s="618">
        <v>7145368</v>
      </c>
      <c r="S38" s="655"/>
      <c r="T38" s="655"/>
      <c r="U38" s="655"/>
      <c r="V38" s="655"/>
      <c r="W38" s="655"/>
      <c r="X38" s="655"/>
      <c r="Y38" s="660"/>
      <c r="Z38" s="661">
        <v>100</v>
      </c>
      <c r="AA38" s="661"/>
      <c r="AB38" s="661"/>
      <c r="AC38" s="661"/>
      <c r="AD38" s="662">
        <v>3870052</v>
      </c>
      <c r="AE38" s="662"/>
      <c r="AF38" s="662"/>
      <c r="AG38" s="662"/>
      <c r="AH38" s="662"/>
      <c r="AI38" s="662"/>
      <c r="AJ38" s="662"/>
      <c r="AK38" s="662"/>
      <c r="AL38" s="621">
        <v>100</v>
      </c>
      <c r="AM38" s="663"/>
      <c r="AN38" s="663"/>
      <c r="AO38" s="664"/>
      <c r="AQ38" s="640" t="s">
        <v>336</v>
      </c>
      <c r="AR38" s="641"/>
      <c r="AS38" s="641"/>
      <c r="AT38" s="641"/>
      <c r="AU38" s="641"/>
      <c r="AV38" s="641"/>
      <c r="AW38" s="641"/>
      <c r="AX38" s="641"/>
      <c r="AY38" s="642"/>
      <c r="AZ38" s="603">
        <v>17200</v>
      </c>
      <c r="BA38" s="606"/>
      <c r="BB38" s="606"/>
      <c r="BC38" s="606"/>
      <c r="BD38" s="604"/>
      <c r="BE38" s="604"/>
      <c r="BF38" s="643"/>
      <c r="BG38" s="647" t="s">
        <v>337</v>
      </c>
      <c r="BH38" s="644"/>
      <c r="BI38" s="644"/>
      <c r="BJ38" s="644"/>
      <c r="BK38" s="644"/>
      <c r="BL38" s="644"/>
      <c r="BM38" s="644"/>
      <c r="BN38" s="644"/>
      <c r="BO38" s="644"/>
      <c r="BP38" s="644"/>
      <c r="BQ38" s="644"/>
      <c r="BR38" s="644"/>
      <c r="BS38" s="644"/>
      <c r="BT38" s="644"/>
      <c r="BU38" s="645"/>
      <c r="BV38" s="603">
        <v>3115</v>
      </c>
      <c r="BW38" s="606"/>
      <c r="BX38" s="606"/>
      <c r="BY38" s="606"/>
      <c r="BZ38" s="606"/>
      <c r="CA38" s="606"/>
      <c r="CB38" s="646"/>
      <c r="CD38" s="647" t="s">
        <v>338</v>
      </c>
      <c r="CE38" s="644"/>
      <c r="CF38" s="644"/>
      <c r="CG38" s="644"/>
      <c r="CH38" s="644"/>
      <c r="CI38" s="644"/>
      <c r="CJ38" s="644"/>
      <c r="CK38" s="644"/>
      <c r="CL38" s="644"/>
      <c r="CM38" s="644"/>
      <c r="CN38" s="644"/>
      <c r="CO38" s="644"/>
      <c r="CP38" s="644"/>
      <c r="CQ38" s="645"/>
      <c r="CR38" s="603">
        <v>725713</v>
      </c>
      <c r="CS38" s="606"/>
      <c r="CT38" s="606"/>
      <c r="CU38" s="606"/>
      <c r="CV38" s="606"/>
      <c r="CW38" s="606"/>
      <c r="CX38" s="606"/>
      <c r="CY38" s="607"/>
      <c r="CZ38" s="608">
        <v>10.5</v>
      </c>
      <c r="DA38" s="637"/>
      <c r="DB38" s="637"/>
      <c r="DC38" s="638"/>
      <c r="DD38" s="611">
        <v>636275</v>
      </c>
      <c r="DE38" s="606"/>
      <c r="DF38" s="606"/>
      <c r="DG38" s="606"/>
      <c r="DH38" s="606"/>
      <c r="DI38" s="606"/>
      <c r="DJ38" s="606"/>
      <c r="DK38" s="607"/>
      <c r="DL38" s="611">
        <v>604675</v>
      </c>
      <c r="DM38" s="606"/>
      <c r="DN38" s="606"/>
      <c r="DO38" s="606"/>
      <c r="DP38" s="606"/>
      <c r="DQ38" s="606"/>
      <c r="DR38" s="606"/>
      <c r="DS38" s="606"/>
      <c r="DT38" s="606"/>
      <c r="DU38" s="606"/>
      <c r="DV38" s="607"/>
      <c r="DW38" s="608">
        <v>14.6</v>
      </c>
      <c r="DX38" s="637"/>
      <c r="DY38" s="637"/>
      <c r="DZ38" s="637"/>
      <c r="EA38" s="637"/>
      <c r="EB38" s="637"/>
      <c r="EC38" s="639"/>
    </row>
    <row r="39" spans="2:133" ht="11.25" customHeight="1" x14ac:dyDescent="0.15">
      <c r="AQ39" s="640" t="s">
        <v>339</v>
      </c>
      <c r="AR39" s="641"/>
      <c r="AS39" s="641"/>
      <c r="AT39" s="641"/>
      <c r="AU39" s="641"/>
      <c r="AV39" s="641"/>
      <c r="AW39" s="641"/>
      <c r="AX39" s="641"/>
      <c r="AY39" s="642"/>
      <c r="AZ39" s="603" t="s">
        <v>224</v>
      </c>
      <c r="BA39" s="606"/>
      <c r="BB39" s="606"/>
      <c r="BC39" s="606"/>
      <c r="BD39" s="604"/>
      <c r="BE39" s="604"/>
      <c r="BF39" s="643"/>
      <c r="BG39" s="648" t="s">
        <v>340</v>
      </c>
      <c r="BH39" s="649"/>
      <c r="BI39" s="649"/>
      <c r="BJ39" s="649"/>
      <c r="BK39" s="649"/>
      <c r="BL39" s="215"/>
      <c r="BM39" s="644" t="s">
        <v>341</v>
      </c>
      <c r="BN39" s="644"/>
      <c r="BO39" s="644"/>
      <c r="BP39" s="644"/>
      <c r="BQ39" s="644"/>
      <c r="BR39" s="644"/>
      <c r="BS39" s="644"/>
      <c r="BT39" s="644"/>
      <c r="BU39" s="645"/>
      <c r="BV39" s="603">
        <v>84</v>
      </c>
      <c r="BW39" s="606"/>
      <c r="BX39" s="606"/>
      <c r="BY39" s="606"/>
      <c r="BZ39" s="606"/>
      <c r="CA39" s="606"/>
      <c r="CB39" s="646"/>
      <c r="CD39" s="647" t="s">
        <v>342</v>
      </c>
      <c r="CE39" s="644"/>
      <c r="CF39" s="644"/>
      <c r="CG39" s="644"/>
      <c r="CH39" s="644"/>
      <c r="CI39" s="644"/>
      <c r="CJ39" s="644"/>
      <c r="CK39" s="644"/>
      <c r="CL39" s="644"/>
      <c r="CM39" s="644"/>
      <c r="CN39" s="644"/>
      <c r="CO39" s="644"/>
      <c r="CP39" s="644"/>
      <c r="CQ39" s="645"/>
      <c r="CR39" s="603">
        <v>242366</v>
      </c>
      <c r="CS39" s="604"/>
      <c r="CT39" s="604"/>
      <c r="CU39" s="604"/>
      <c r="CV39" s="604"/>
      <c r="CW39" s="604"/>
      <c r="CX39" s="604"/>
      <c r="CY39" s="605"/>
      <c r="CZ39" s="608">
        <v>3.5</v>
      </c>
      <c r="DA39" s="637"/>
      <c r="DB39" s="637"/>
      <c r="DC39" s="638"/>
      <c r="DD39" s="611">
        <v>190000</v>
      </c>
      <c r="DE39" s="604"/>
      <c r="DF39" s="604"/>
      <c r="DG39" s="604"/>
      <c r="DH39" s="604"/>
      <c r="DI39" s="604"/>
      <c r="DJ39" s="604"/>
      <c r="DK39" s="605"/>
      <c r="DL39" s="611" t="s">
        <v>224</v>
      </c>
      <c r="DM39" s="604"/>
      <c r="DN39" s="604"/>
      <c r="DO39" s="604"/>
      <c r="DP39" s="604"/>
      <c r="DQ39" s="604"/>
      <c r="DR39" s="604"/>
      <c r="DS39" s="604"/>
      <c r="DT39" s="604"/>
      <c r="DU39" s="604"/>
      <c r="DV39" s="605"/>
      <c r="DW39" s="608" t="s">
        <v>224</v>
      </c>
      <c r="DX39" s="637"/>
      <c r="DY39" s="637"/>
      <c r="DZ39" s="637"/>
      <c r="EA39" s="637"/>
      <c r="EB39" s="637"/>
      <c r="EC39" s="639"/>
    </row>
    <row r="40" spans="2:133" ht="11.25" customHeight="1" x14ac:dyDescent="0.15">
      <c r="AQ40" s="640" t="s">
        <v>343</v>
      </c>
      <c r="AR40" s="641"/>
      <c r="AS40" s="641"/>
      <c r="AT40" s="641"/>
      <c r="AU40" s="641"/>
      <c r="AV40" s="641"/>
      <c r="AW40" s="641"/>
      <c r="AX40" s="641"/>
      <c r="AY40" s="642"/>
      <c r="AZ40" s="603">
        <v>145546</v>
      </c>
      <c r="BA40" s="606"/>
      <c r="BB40" s="606"/>
      <c r="BC40" s="606"/>
      <c r="BD40" s="604"/>
      <c r="BE40" s="604"/>
      <c r="BF40" s="643"/>
      <c r="BG40" s="648"/>
      <c r="BH40" s="649"/>
      <c r="BI40" s="649"/>
      <c r="BJ40" s="649"/>
      <c r="BK40" s="649"/>
      <c r="BL40" s="215"/>
      <c r="BM40" s="644" t="s">
        <v>344</v>
      </c>
      <c r="BN40" s="644"/>
      <c r="BO40" s="644"/>
      <c r="BP40" s="644"/>
      <c r="BQ40" s="644"/>
      <c r="BR40" s="644"/>
      <c r="BS40" s="644"/>
      <c r="BT40" s="644"/>
      <c r="BU40" s="645"/>
      <c r="BV40" s="603">
        <v>125</v>
      </c>
      <c r="BW40" s="606"/>
      <c r="BX40" s="606"/>
      <c r="BY40" s="606"/>
      <c r="BZ40" s="606"/>
      <c r="CA40" s="606"/>
      <c r="CB40" s="646"/>
      <c r="CD40" s="647" t="s">
        <v>345</v>
      </c>
      <c r="CE40" s="644"/>
      <c r="CF40" s="644"/>
      <c r="CG40" s="644"/>
      <c r="CH40" s="644"/>
      <c r="CI40" s="644"/>
      <c r="CJ40" s="644"/>
      <c r="CK40" s="644"/>
      <c r="CL40" s="644"/>
      <c r="CM40" s="644"/>
      <c r="CN40" s="644"/>
      <c r="CO40" s="644"/>
      <c r="CP40" s="644"/>
      <c r="CQ40" s="645"/>
      <c r="CR40" s="603">
        <v>47399</v>
      </c>
      <c r="CS40" s="606"/>
      <c r="CT40" s="606"/>
      <c r="CU40" s="606"/>
      <c r="CV40" s="606"/>
      <c r="CW40" s="606"/>
      <c r="CX40" s="606"/>
      <c r="CY40" s="607"/>
      <c r="CZ40" s="608">
        <v>0.7</v>
      </c>
      <c r="DA40" s="637"/>
      <c r="DB40" s="637"/>
      <c r="DC40" s="638"/>
      <c r="DD40" s="611">
        <v>17399</v>
      </c>
      <c r="DE40" s="606"/>
      <c r="DF40" s="606"/>
      <c r="DG40" s="606"/>
      <c r="DH40" s="606"/>
      <c r="DI40" s="606"/>
      <c r="DJ40" s="606"/>
      <c r="DK40" s="607"/>
      <c r="DL40" s="611" t="s">
        <v>123</v>
      </c>
      <c r="DM40" s="606"/>
      <c r="DN40" s="606"/>
      <c r="DO40" s="606"/>
      <c r="DP40" s="606"/>
      <c r="DQ40" s="606"/>
      <c r="DR40" s="606"/>
      <c r="DS40" s="606"/>
      <c r="DT40" s="606"/>
      <c r="DU40" s="606"/>
      <c r="DV40" s="607"/>
      <c r="DW40" s="608" t="s">
        <v>123</v>
      </c>
      <c r="DX40" s="637"/>
      <c r="DY40" s="637"/>
      <c r="DZ40" s="637"/>
      <c r="EA40" s="637"/>
      <c r="EB40" s="637"/>
      <c r="EC40" s="639"/>
    </row>
    <row r="41" spans="2:133" ht="11.25" customHeight="1" x14ac:dyDescent="0.15">
      <c r="AQ41" s="652" t="s">
        <v>346</v>
      </c>
      <c r="AR41" s="653"/>
      <c r="AS41" s="653"/>
      <c r="AT41" s="653"/>
      <c r="AU41" s="653"/>
      <c r="AV41" s="653"/>
      <c r="AW41" s="653"/>
      <c r="AX41" s="653"/>
      <c r="AY41" s="654"/>
      <c r="AZ41" s="618">
        <v>388567</v>
      </c>
      <c r="BA41" s="655"/>
      <c r="BB41" s="655"/>
      <c r="BC41" s="655"/>
      <c r="BD41" s="619"/>
      <c r="BE41" s="619"/>
      <c r="BF41" s="656"/>
      <c r="BG41" s="650"/>
      <c r="BH41" s="651"/>
      <c r="BI41" s="651"/>
      <c r="BJ41" s="651"/>
      <c r="BK41" s="651"/>
      <c r="BL41" s="216"/>
      <c r="BM41" s="657" t="s">
        <v>347</v>
      </c>
      <c r="BN41" s="657"/>
      <c r="BO41" s="657"/>
      <c r="BP41" s="657"/>
      <c r="BQ41" s="657"/>
      <c r="BR41" s="657"/>
      <c r="BS41" s="657"/>
      <c r="BT41" s="657"/>
      <c r="BU41" s="658"/>
      <c r="BV41" s="618">
        <v>284</v>
      </c>
      <c r="BW41" s="655"/>
      <c r="BX41" s="655"/>
      <c r="BY41" s="655"/>
      <c r="BZ41" s="655"/>
      <c r="CA41" s="655"/>
      <c r="CB41" s="659"/>
      <c r="CD41" s="647" t="s">
        <v>348</v>
      </c>
      <c r="CE41" s="644"/>
      <c r="CF41" s="644"/>
      <c r="CG41" s="644"/>
      <c r="CH41" s="644"/>
      <c r="CI41" s="644"/>
      <c r="CJ41" s="644"/>
      <c r="CK41" s="644"/>
      <c r="CL41" s="644"/>
      <c r="CM41" s="644"/>
      <c r="CN41" s="644"/>
      <c r="CO41" s="644"/>
      <c r="CP41" s="644"/>
      <c r="CQ41" s="645"/>
      <c r="CR41" s="603" t="s">
        <v>123</v>
      </c>
      <c r="CS41" s="604"/>
      <c r="CT41" s="604"/>
      <c r="CU41" s="604"/>
      <c r="CV41" s="604"/>
      <c r="CW41" s="604"/>
      <c r="CX41" s="604"/>
      <c r="CY41" s="605"/>
      <c r="CZ41" s="608" t="s">
        <v>224</v>
      </c>
      <c r="DA41" s="637"/>
      <c r="DB41" s="637"/>
      <c r="DC41" s="638"/>
      <c r="DD41" s="611" t="s">
        <v>123</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350</v>
      </c>
      <c r="CE42" s="601"/>
      <c r="CF42" s="601"/>
      <c r="CG42" s="601"/>
      <c r="CH42" s="601"/>
      <c r="CI42" s="601"/>
      <c r="CJ42" s="601"/>
      <c r="CK42" s="601"/>
      <c r="CL42" s="601"/>
      <c r="CM42" s="601"/>
      <c r="CN42" s="601"/>
      <c r="CO42" s="601"/>
      <c r="CP42" s="601"/>
      <c r="CQ42" s="602"/>
      <c r="CR42" s="603">
        <v>1054282</v>
      </c>
      <c r="CS42" s="606"/>
      <c r="CT42" s="606"/>
      <c r="CU42" s="606"/>
      <c r="CV42" s="606"/>
      <c r="CW42" s="606"/>
      <c r="CX42" s="606"/>
      <c r="CY42" s="607"/>
      <c r="CZ42" s="608">
        <v>15.2</v>
      </c>
      <c r="DA42" s="609"/>
      <c r="DB42" s="609"/>
      <c r="DC42" s="610"/>
      <c r="DD42" s="611">
        <v>181643</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352</v>
      </c>
      <c r="CE43" s="601"/>
      <c r="CF43" s="601"/>
      <c r="CG43" s="601"/>
      <c r="CH43" s="601"/>
      <c r="CI43" s="601"/>
      <c r="CJ43" s="601"/>
      <c r="CK43" s="601"/>
      <c r="CL43" s="601"/>
      <c r="CM43" s="601"/>
      <c r="CN43" s="601"/>
      <c r="CO43" s="601"/>
      <c r="CP43" s="601"/>
      <c r="CQ43" s="602"/>
      <c r="CR43" s="603">
        <v>22951</v>
      </c>
      <c r="CS43" s="604"/>
      <c r="CT43" s="604"/>
      <c r="CU43" s="604"/>
      <c r="CV43" s="604"/>
      <c r="CW43" s="604"/>
      <c r="CX43" s="604"/>
      <c r="CY43" s="605"/>
      <c r="CZ43" s="608">
        <v>0.3</v>
      </c>
      <c r="DA43" s="637"/>
      <c r="DB43" s="637"/>
      <c r="DC43" s="638"/>
      <c r="DD43" s="611">
        <v>22951</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353</v>
      </c>
      <c r="CD44" s="631" t="s">
        <v>304</v>
      </c>
      <c r="CE44" s="632"/>
      <c r="CF44" s="600" t="s">
        <v>354</v>
      </c>
      <c r="CG44" s="601"/>
      <c r="CH44" s="601"/>
      <c r="CI44" s="601"/>
      <c r="CJ44" s="601"/>
      <c r="CK44" s="601"/>
      <c r="CL44" s="601"/>
      <c r="CM44" s="601"/>
      <c r="CN44" s="601"/>
      <c r="CO44" s="601"/>
      <c r="CP44" s="601"/>
      <c r="CQ44" s="602"/>
      <c r="CR44" s="603">
        <v>1031510</v>
      </c>
      <c r="CS44" s="606"/>
      <c r="CT44" s="606"/>
      <c r="CU44" s="606"/>
      <c r="CV44" s="606"/>
      <c r="CW44" s="606"/>
      <c r="CX44" s="606"/>
      <c r="CY44" s="607"/>
      <c r="CZ44" s="608">
        <v>14.9</v>
      </c>
      <c r="DA44" s="609"/>
      <c r="DB44" s="609"/>
      <c r="DC44" s="610"/>
      <c r="DD44" s="611">
        <v>170054</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355</v>
      </c>
      <c r="CG45" s="601"/>
      <c r="CH45" s="601"/>
      <c r="CI45" s="601"/>
      <c r="CJ45" s="601"/>
      <c r="CK45" s="601"/>
      <c r="CL45" s="601"/>
      <c r="CM45" s="601"/>
      <c r="CN45" s="601"/>
      <c r="CO45" s="601"/>
      <c r="CP45" s="601"/>
      <c r="CQ45" s="602"/>
      <c r="CR45" s="603">
        <v>903725</v>
      </c>
      <c r="CS45" s="604"/>
      <c r="CT45" s="604"/>
      <c r="CU45" s="604"/>
      <c r="CV45" s="604"/>
      <c r="CW45" s="604"/>
      <c r="CX45" s="604"/>
      <c r="CY45" s="605"/>
      <c r="CZ45" s="608">
        <v>13</v>
      </c>
      <c r="DA45" s="637"/>
      <c r="DB45" s="637"/>
      <c r="DC45" s="638"/>
      <c r="DD45" s="611">
        <v>84296</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356</v>
      </c>
      <c r="CG46" s="601"/>
      <c r="CH46" s="601"/>
      <c r="CI46" s="601"/>
      <c r="CJ46" s="601"/>
      <c r="CK46" s="601"/>
      <c r="CL46" s="601"/>
      <c r="CM46" s="601"/>
      <c r="CN46" s="601"/>
      <c r="CO46" s="601"/>
      <c r="CP46" s="601"/>
      <c r="CQ46" s="602"/>
      <c r="CR46" s="603">
        <v>126431</v>
      </c>
      <c r="CS46" s="606"/>
      <c r="CT46" s="606"/>
      <c r="CU46" s="606"/>
      <c r="CV46" s="606"/>
      <c r="CW46" s="606"/>
      <c r="CX46" s="606"/>
      <c r="CY46" s="607"/>
      <c r="CZ46" s="608">
        <v>1.8</v>
      </c>
      <c r="DA46" s="609"/>
      <c r="DB46" s="609"/>
      <c r="DC46" s="610"/>
      <c r="DD46" s="611">
        <v>85704</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357</v>
      </c>
      <c r="CG47" s="601"/>
      <c r="CH47" s="601"/>
      <c r="CI47" s="601"/>
      <c r="CJ47" s="601"/>
      <c r="CK47" s="601"/>
      <c r="CL47" s="601"/>
      <c r="CM47" s="601"/>
      <c r="CN47" s="601"/>
      <c r="CO47" s="601"/>
      <c r="CP47" s="601"/>
      <c r="CQ47" s="602"/>
      <c r="CR47" s="603">
        <v>22772</v>
      </c>
      <c r="CS47" s="604"/>
      <c r="CT47" s="604"/>
      <c r="CU47" s="604"/>
      <c r="CV47" s="604"/>
      <c r="CW47" s="604"/>
      <c r="CX47" s="604"/>
      <c r="CY47" s="605"/>
      <c r="CZ47" s="608">
        <v>0.3</v>
      </c>
      <c r="DA47" s="637"/>
      <c r="DB47" s="637"/>
      <c r="DC47" s="638"/>
      <c r="DD47" s="611">
        <v>11589</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358</v>
      </c>
      <c r="CG48" s="601"/>
      <c r="CH48" s="601"/>
      <c r="CI48" s="601"/>
      <c r="CJ48" s="601"/>
      <c r="CK48" s="601"/>
      <c r="CL48" s="601"/>
      <c r="CM48" s="601"/>
      <c r="CN48" s="601"/>
      <c r="CO48" s="601"/>
      <c r="CP48" s="601"/>
      <c r="CQ48" s="602"/>
      <c r="CR48" s="603" t="s">
        <v>224</v>
      </c>
      <c r="CS48" s="606"/>
      <c r="CT48" s="606"/>
      <c r="CU48" s="606"/>
      <c r="CV48" s="606"/>
      <c r="CW48" s="606"/>
      <c r="CX48" s="606"/>
      <c r="CY48" s="607"/>
      <c r="CZ48" s="608" t="s">
        <v>123</v>
      </c>
      <c r="DA48" s="609"/>
      <c r="DB48" s="609"/>
      <c r="DC48" s="610"/>
      <c r="DD48" s="611" t="s">
        <v>123</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359</v>
      </c>
      <c r="CE49" s="616"/>
      <c r="CF49" s="616"/>
      <c r="CG49" s="616"/>
      <c r="CH49" s="616"/>
      <c r="CI49" s="616"/>
      <c r="CJ49" s="616"/>
      <c r="CK49" s="616"/>
      <c r="CL49" s="616"/>
      <c r="CM49" s="616"/>
      <c r="CN49" s="616"/>
      <c r="CO49" s="616"/>
      <c r="CP49" s="616"/>
      <c r="CQ49" s="617"/>
      <c r="CR49" s="618">
        <v>6925496</v>
      </c>
      <c r="CS49" s="619"/>
      <c r="CT49" s="619"/>
      <c r="CU49" s="619"/>
      <c r="CV49" s="619"/>
      <c r="CW49" s="619"/>
      <c r="CX49" s="619"/>
      <c r="CY49" s="620"/>
      <c r="CZ49" s="621">
        <v>100</v>
      </c>
      <c r="DA49" s="622"/>
      <c r="DB49" s="622"/>
      <c r="DC49" s="623"/>
      <c r="DD49" s="624">
        <v>4556921</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LfQA9mJE3KvqwTTNuL47/z2oxj++h6P7jivYem+rQdiz/JRnHpJrAEsSuIO6348KaP+yZ7EanMYkxGfwedSs4g==" saltValue="m/mZVNERBIEJsCdiEm1Sv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361</v>
      </c>
      <c r="DK2" s="1142"/>
      <c r="DL2" s="1142"/>
      <c r="DM2" s="1142"/>
      <c r="DN2" s="1142"/>
      <c r="DO2" s="1143"/>
      <c r="DP2" s="229"/>
      <c r="DQ2" s="1141" t="s">
        <v>362</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363</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365</v>
      </c>
      <c r="B5" s="1027"/>
      <c r="C5" s="1027"/>
      <c r="D5" s="1027"/>
      <c r="E5" s="1027"/>
      <c r="F5" s="1027"/>
      <c r="G5" s="1027"/>
      <c r="H5" s="1027"/>
      <c r="I5" s="1027"/>
      <c r="J5" s="1027"/>
      <c r="K5" s="1027"/>
      <c r="L5" s="1027"/>
      <c r="M5" s="1027"/>
      <c r="N5" s="1027"/>
      <c r="O5" s="1027"/>
      <c r="P5" s="1028"/>
      <c r="Q5" s="1032" t="s">
        <v>366</v>
      </c>
      <c r="R5" s="1033"/>
      <c r="S5" s="1033"/>
      <c r="T5" s="1033"/>
      <c r="U5" s="1034"/>
      <c r="V5" s="1032" t="s">
        <v>367</v>
      </c>
      <c r="W5" s="1033"/>
      <c r="X5" s="1033"/>
      <c r="Y5" s="1033"/>
      <c r="Z5" s="1034"/>
      <c r="AA5" s="1032" t="s">
        <v>368</v>
      </c>
      <c r="AB5" s="1033"/>
      <c r="AC5" s="1033"/>
      <c r="AD5" s="1033"/>
      <c r="AE5" s="1033"/>
      <c r="AF5" s="1144" t="s">
        <v>369</v>
      </c>
      <c r="AG5" s="1033"/>
      <c r="AH5" s="1033"/>
      <c r="AI5" s="1033"/>
      <c r="AJ5" s="1048"/>
      <c r="AK5" s="1033" t="s">
        <v>370</v>
      </c>
      <c r="AL5" s="1033"/>
      <c r="AM5" s="1033"/>
      <c r="AN5" s="1033"/>
      <c r="AO5" s="1034"/>
      <c r="AP5" s="1032" t="s">
        <v>371</v>
      </c>
      <c r="AQ5" s="1033"/>
      <c r="AR5" s="1033"/>
      <c r="AS5" s="1033"/>
      <c r="AT5" s="1034"/>
      <c r="AU5" s="1032" t="s">
        <v>372</v>
      </c>
      <c r="AV5" s="1033"/>
      <c r="AW5" s="1033"/>
      <c r="AX5" s="1033"/>
      <c r="AY5" s="1048"/>
      <c r="AZ5" s="236"/>
      <c r="BA5" s="236"/>
      <c r="BB5" s="236"/>
      <c r="BC5" s="236"/>
      <c r="BD5" s="236"/>
      <c r="BE5" s="237"/>
      <c r="BF5" s="237"/>
      <c r="BG5" s="237"/>
      <c r="BH5" s="237"/>
      <c r="BI5" s="237"/>
      <c r="BJ5" s="237"/>
      <c r="BK5" s="237"/>
      <c r="BL5" s="237"/>
      <c r="BM5" s="237"/>
      <c r="BN5" s="237"/>
      <c r="BO5" s="237"/>
      <c r="BP5" s="237"/>
      <c r="BQ5" s="1026" t="s">
        <v>373</v>
      </c>
      <c r="BR5" s="1027"/>
      <c r="BS5" s="1027"/>
      <c r="BT5" s="1027"/>
      <c r="BU5" s="1027"/>
      <c r="BV5" s="1027"/>
      <c r="BW5" s="1027"/>
      <c r="BX5" s="1027"/>
      <c r="BY5" s="1027"/>
      <c r="BZ5" s="1027"/>
      <c r="CA5" s="1027"/>
      <c r="CB5" s="1027"/>
      <c r="CC5" s="1027"/>
      <c r="CD5" s="1027"/>
      <c r="CE5" s="1027"/>
      <c r="CF5" s="1027"/>
      <c r="CG5" s="1028"/>
      <c r="CH5" s="1032" t="s">
        <v>374</v>
      </c>
      <c r="CI5" s="1033"/>
      <c r="CJ5" s="1033"/>
      <c r="CK5" s="1033"/>
      <c r="CL5" s="1034"/>
      <c r="CM5" s="1032" t="s">
        <v>375</v>
      </c>
      <c r="CN5" s="1033"/>
      <c r="CO5" s="1033"/>
      <c r="CP5" s="1033"/>
      <c r="CQ5" s="1034"/>
      <c r="CR5" s="1032" t="s">
        <v>376</v>
      </c>
      <c r="CS5" s="1033"/>
      <c r="CT5" s="1033"/>
      <c r="CU5" s="1033"/>
      <c r="CV5" s="1034"/>
      <c r="CW5" s="1032" t="s">
        <v>377</v>
      </c>
      <c r="CX5" s="1033"/>
      <c r="CY5" s="1033"/>
      <c r="CZ5" s="1033"/>
      <c r="DA5" s="1034"/>
      <c r="DB5" s="1032" t="s">
        <v>378</v>
      </c>
      <c r="DC5" s="1033"/>
      <c r="DD5" s="1033"/>
      <c r="DE5" s="1033"/>
      <c r="DF5" s="1034"/>
      <c r="DG5" s="1129" t="s">
        <v>379</v>
      </c>
      <c r="DH5" s="1130"/>
      <c r="DI5" s="1130"/>
      <c r="DJ5" s="1130"/>
      <c r="DK5" s="1131"/>
      <c r="DL5" s="1129" t="s">
        <v>380</v>
      </c>
      <c r="DM5" s="1130"/>
      <c r="DN5" s="1130"/>
      <c r="DO5" s="1130"/>
      <c r="DP5" s="1131"/>
      <c r="DQ5" s="1032" t="s">
        <v>381</v>
      </c>
      <c r="DR5" s="1033"/>
      <c r="DS5" s="1033"/>
      <c r="DT5" s="1033"/>
      <c r="DU5" s="1034"/>
      <c r="DV5" s="1032" t="s">
        <v>372</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382</v>
      </c>
      <c r="C7" s="1082"/>
      <c r="D7" s="1082"/>
      <c r="E7" s="1082"/>
      <c r="F7" s="1082"/>
      <c r="G7" s="1082"/>
      <c r="H7" s="1082"/>
      <c r="I7" s="1082"/>
      <c r="J7" s="1082"/>
      <c r="K7" s="1082"/>
      <c r="L7" s="1082"/>
      <c r="M7" s="1082"/>
      <c r="N7" s="1082"/>
      <c r="O7" s="1082"/>
      <c r="P7" s="1083"/>
      <c r="Q7" s="1135">
        <v>7149</v>
      </c>
      <c r="R7" s="1136"/>
      <c r="S7" s="1136"/>
      <c r="T7" s="1136"/>
      <c r="U7" s="1136"/>
      <c r="V7" s="1136">
        <v>6929</v>
      </c>
      <c r="W7" s="1136"/>
      <c r="X7" s="1136"/>
      <c r="Y7" s="1136"/>
      <c r="Z7" s="1136"/>
      <c r="AA7" s="1136">
        <v>220</v>
      </c>
      <c r="AB7" s="1136"/>
      <c r="AC7" s="1136"/>
      <c r="AD7" s="1136"/>
      <c r="AE7" s="1137"/>
      <c r="AF7" s="1138">
        <v>209</v>
      </c>
      <c r="AG7" s="1139"/>
      <c r="AH7" s="1139"/>
      <c r="AI7" s="1139"/>
      <c r="AJ7" s="1140"/>
      <c r="AK7" s="1122">
        <v>233</v>
      </c>
      <c r="AL7" s="1123"/>
      <c r="AM7" s="1123"/>
      <c r="AN7" s="1123"/>
      <c r="AO7" s="1123"/>
      <c r="AP7" s="1123">
        <v>6650</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578</v>
      </c>
      <c r="BT7" s="1127"/>
      <c r="BU7" s="1127"/>
      <c r="BV7" s="1127"/>
      <c r="BW7" s="1127"/>
      <c r="BX7" s="1127"/>
      <c r="BY7" s="1127"/>
      <c r="BZ7" s="1127"/>
      <c r="CA7" s="1127"/>
      <c r="CB7" s="1127"/>
      <c r="CC7" s="1127"/>
      <c r="CD7" s="1127"/>
      <c r="CE7" s="1127"/>
      <c r="CF7" s="1127"/>
      <c r="CG7" s="1128"/>
      <c r="CH7" s="1119">
        <v>0</v>
      </c>
      <c r="CI7" s="1120"/>
      <c r="CJ7" s="1120"/>
      <c r="CK7" s="1120"/>
      <c r="CL7" s="1121"/>
      <c r="CM7" s="1119">
        <v>14</v>
      </c>
      <c r="CN7" s="1120"/>
      <c r="CO7" s="1120"/>
      <c r="CP7" s="1120"/>
      <c r="CQ7" s="1121"/>
      <c r="CR7" s="1119">
        <v>35</v>
      </c>
      <c r="CS7" s="1120"/>
      <c r="CT7" s="1120"/>
      <c r="CU7" s="1120"/>
      <c r="CV7" s="1121"/>
      <c r="CW7" s="1119">
        <v>3</v>
      </c>
      <c r="CX7" s="1120"/>
      <c r="CY7" s="1120"/>
      <c r="CZ7" s="1120"/>
      <c r="DA7" s="1121"/>
      <c r="DB7" s="1119" t="s">
        <v>592</v>
      </c>
      <c r="DC7" s="1120"/>
      <c r="DD7" s="1120"/>
      <c r="DE7" s="1120"/>
      <c r="DF7" s="1121"/>
      <c r="DG7" s="1119" t="s">
        <v>592</v>
      </c>
      <c r="DH7" s="1120"/>
      <c r="DI7" s="1120"/>
      <c r="DJ7" s="1120"/>
      <c r="DK7" s="1121"/>
      <c r="DL7" s="1119" t="s">
        <v>594</v>
      </c>
      <c r="DM7" s="1120"/>
      <c r="DN7" s="1120"/>
      <c r="DO7" s="1120"/>
      <c r="DP7" s="1121"/>
      <c r="DQ7" s="1119" t="s">
        <v>592</v>
      </c>
      <c r="DR7" s="1120"/>
      <c r="DS7" s="1120"/>
      <c r="DT7" s="1120"/>
      <c r="DU7" s="1121"/>
      <c r="DV7" s="1146"/>
      <c r="DW7" s="1147"/>
      <c r="DX7" s="1147"/>
      <c r="DY7" s="1147"/>
      <c r="DZ7" s="1148"/>
      <c r="EA7" s="234"/>
    </row>
    <row r="8" spans="1:131" s="235" customFormat="1" ht="26.25" customHeight="1" x14ac:dyDescent="0.15">
      <c r="A8" s="241">
        <v>2</v>
      </c>
      <c r="B8" s="1062" t="s">
        <v>383</v>
      </c>
      <c r="C8" s="1063"/>
      <c r="D8" s="1063"/>
      <c r="E8" s="1063"/>
      <c r="F8" s="1063"/>
      <c r="G8" s="1063"/>
      <c r="H8" s="1063"/>
      <c r="I8" s="1063"/>
      <c r="J8" s="1063"/>
      <c r="K8" s="1063"/>
      <c r="L8" s="1063"/>
      <c r="M8" s="1063"/>
      <c r="N8" s="1063"/>
      <c r="O8" s="1063"/>
      <c r="P8" s="1064"/>
      <c r="Q8" s="1074">
        <v>1</v>
      </c>
      <c r="R8" s="1075"/>
      <c r="S8" s="1075"/>
      <c r="T8" s="1075"/>
      <c r="U8" s="1075"/>
      <c r="V8" s="1075">
        <v>0</v>
      </c>
      <c r="W8" s="1075"/>
      <c r="X8" s="1075"/>
      <c r="Y8" s="1075"/>
      <c r="Z8" s="1075"/>
      <c r="AA8" s="1075">
        <v>0</v>
      </c>
      <c r="AB8" s="1075"/>
      <c r="AC8" s="1075"/>
      <c r="AD8" s="1075"/>
      <c r="AE8" s="1076"/>
      <c r="AF8" s="1068">
        <v>0</v>
      </c>
      <c r="AG8" s="1069"/>
      <c r="AH8" s="1069"/>
      <c r="AI8" s="1069"/>
      <c r="AJ8" s="1070"/>
      <c r="AK8" s="1117">
        <v>1</v>
      </c>
      <c r="AL8" s="1118"/>
      <c r="AM8" s="1118"/>
      <c r="AN8" s="1118"/>
      <c r="AO8" s="1118"/>
      <c r="AP8" s="1118">
        <v>0</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t="s">
        <v>591</v>
      </c>
      <c r="BS8" s="1045" t="s">
        <v>579</v>
      </c>
      <c r="BT8" s="1046"/>
      <c r="BU8" s="1046"/>
      <c r="BV8" s="1046"/>
      <c r="BW8" s="1046"/>
      <c r="BX8" s="1046"/>
      <c r="BY8" s="1046"/>
      <c r="BZ8" s="1046"/>
      <c r="CA8" s="1046"/>
      <c r="CB8" s="1046"/>
      <c r="CC8" s="1046"/>
      <c r="CD8" s="1046"/>
      <c r="CE8" s="1046"/>
      <c r="CF8" s="1046"/>
      <c r="CG8" s="1047"/>
      <c r="CH8" s="1020">
        <v>-72</v>
      </c>
      <c r="CI8" s="1021"/>
      <c r="CJ8" s="1021"/>
      <c r="CK8" s="1021"/>
      <c r="CL8" s="1022"/>
      <c r="CM8" s="1020">
        <v>-188</v>
      </c>
      <c r="CN8" s="1021"/>
      <c r="CO8" s="1021"/>
      <c r="CP8" s="1021"/>
      <c r="CQ8" s="1022"/>
      <c r="CR8" s="1020">
        <v>30</v>
      </c>
      <c r="CS8" s="1021"/>
      <c r="CT8" s="1021"/>
      <c r="CU8" s="1021"/>
      <c r="CV8" s="1022"/>
      <c r="CW8" s="1020" t="s">
        <v>594</v>
      </c>
      <c r="CX8" s="1021"/>
      <c r="CY8" s="1021"/>
      <c r="CZ8" s="1021"/>
      <c r="DA8" s="1022"/>
      <c r="DB8" s="1020" t="s">
        <v>592</v>
      </c>
      <c r="DC8" s="1021"/>
      <c r="DD8" s="1021"/>
      <c r="DE8" s="1021"/>
      <c r="DF8" s="1022"/>
      <c r="DG8" s="1020" t="s">
        <v>592</v>
      </c>
      <c r="DH8" s="1021"/>
      <c r="DI8" s="1021"/>
      <c r="DJ8" s="1021"/>
      <c r="DK8" s="1022"/>
      <c r="DL8" s="1020">
        <v>81</v>
      </c>
      <c r="DM8" s="1021"/>
      <c r="DN8" s="1021"/>
      <c r="DO8" s="1021"/>
      <c r="DP8" s="1022"/>
      <c r="DQ8" s="1020">
        <v>73</v>
      </c>
      <c r="DR8" s="1021"/>
      <c r="DS8" s="1021"/>
      <c r="DT8" s="1021"/>
      <c r="DU8" s="1022"/>
      <c r="DV8" s="1023"/>
      <c r="DW8" s="1024"/>
      <c r="DX8" s="1024"/>
      <c r="DY8" s="1024"/>
      <c r="DZ8" s="1025"/>
      <c r="EA8" s="234"/>
    </row>
    <row r="9" spans="1:131" s="235" customFormat="1" ht="26.25" customHeight="1" x14ac:dyDescent="0.15">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580</v>
      </c>
      <c r="BT9" s="1046"/>
      <c r="BU9" s="1046"/>
      <c r="BV9" s="1046"/>
      <c r="BW9" s="1046"/>
      <c r="BX9" s="1046"/>
      <c r="BY9" s="1046"/>
      <c r="BZ9" s="1046"/>
      <c r="CA9" s="1046"/>
      <c r="CB9" s="1046"/>
      <c r="CC9" s="1046"/>
      <c r="CD9" s="1046"/>
      <c r="CE9" s="1046"/>
      <c r="CF9" s="1046"/>
      <c r="CG9" s="1047"/>
      <c r="CH9" s="1020">
        <v>0</v>
      </c>
      <c r="CI9" s="1021"/>
      <c r="CJ9" s="1021"/>
      <c r="CK9" s="1021"/>
      <c r="CL9" s="1022"/>
      <c r="CM9" s="1020">
        <v>29</v>
      </c>
      <c r="CN9" s="1021"/>
      <c r="CO9" s="1021"/>
      <c r="CP9" s="1021"/>
      <c r="CQ9" s="1022"/>
      <c r="CR9" s="1020">
        <v>20</v>
      </c>
      <c r="CS9" s="1021"/>
      <c r="CT9" s="1021"/>
      <c r="CU9" s="1021"/>
      <c r="CV9" s="1022"/>
      <c r="CW9" s="1020" t="s">
        <v>592</v>
      </c>
      <c r="CX9" s="1021"/>
      <c r="CY9" s="1021"/>
      <c r="CZ9" s="1021"/>
      <c r="DA9" s="1022"/>
      <c r="DB9" s="1020" t="s">
        <v>595</v>
      </c>
      <c r="DC9" s="1021"/>
      <c r="DD9" s="1021"/>
      <c r="DE9" s="1021"/>
      <c r="DF9" s="1022"/>
      <c r="DG9" s="1020" t="s">
        <v>592</v>
      </c>
      <c r="DH9" s="1021"/>
      <c r="DI9" s="1021"/>
      <c r="DJ9" s="1021"/>
      <c r="DK9" s="1022"/>
      <c r="DL9" s="1020" t="s">
        <v>594</v>
      </c>
      <c r="DM9" s="1021"/>
      <c r="DN9" s="1021"/>
      <c r="DO9" s="1021"/>
      <c r="DP9" s="1022"/>
      <c r="DQ9" s="1020" t="s">
        <v>592</v>
      </c>
      <c r="DR9" s="1021"/>
      <c r="DS9" s="1021"/>
      <c r="DT9" s="1021"/>
      <c r="DU9" s="1022"/>
      <c r="DV9" s="1023"/>
      <c r="DW9" s="1024"/>
      <c r="DX9" s="1024"/>
      <c r="DY9" s="1024"/>
      <c r="DZ9" s="1025"/>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384</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385</v>
      </c>
      <c r="B23" s="975" t="s">
        <v>386</v>
      </c>
      <c r="C23" s="976"/>
      <c r="D23" s="976"/>
      <c r="E23" s="976"/>
      <c r="F23" s="976"/>
      <c r="G23" s="976"/>
      <c r="H23" s="976"/>
      <c r="I23" s="976"/>
      <c r="J23" s="976"/>
      <c r="K23" s="976"/>
      <c r="L23" s="976"/>
      <c r="M23" s="976"/>
      <c r="N23" s="976"/>
      <c r="O23" s="976"/>
      <c r="P23" s="977"/>
      <c r="Q23" s="1099">
        <v>7149</v>
      </c>
      <c r="R23" s="1100"/>
      <c r="S23" s="1100"/>
      <c r="T23" s="1100"/>
      <c r="U23" s="1100"/>
      <c r="V23" s="1100">
        <v>6930</v>
      </c>
      <c r="W23" s="1100"/>
      <c r="X23" s="1100"/>
      <c r="Y23" s="1100"/>
      <c r="Z23" s="1100"/>
      <c r="AA23" s="1100">
        <v>220</v>
      </c>
      <c r="AB23" s="1100"/>
      <c r="AC23" s="1100"/>
      <c r="AD23" s="1100"/>
      <c r="AE23" s="1101"/>
      <c r="AF23" s="1102">
        <v>209</v>
      </c>
      <c r="AG23" s="1100"/>
      <c r="AH23" s="1100"/>
      <c r="AI23" s="1100"/>
      <c r="AJ23" s="1103"/>
      <c r="AK23" s="1104"/>
      <c r="AL23" s="1105"/>
      <c r="AM23" s="1105"/>
      <c r="AN23" s="1105"/>
      <c r="AO23" s="1105"/>
      <c r="AP23" s="1100">
        <v>6650</v>
      </c>
      <c r="AQ23" s="1100"/>
      <c r="AR23" s="1100"/>
      <c r="AS23" s="1100"/>
      <c r="AT23" s="1100"/>
      <c r="AU23" s="1106"/>
      <c r="AV23" s="1106"/>
      <c r="AW23" s="1106"/>
      <c r="AX23" s="1106"/>
      <c r="AY23" s="1107"/>
      <c r="AZ23" s="1096" t="s">
        <v>387</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388</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389</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365</v>
      </c>
      <c r="B26" s="1027"/>
      <c r="C26" s="1027"/>
      <c r="D26" s="1027"/>
      <c r="E26" s="1027"/>
      <c r="F26" s="1027"/>
      <c r="G26" s="1027"/>
      <c r="H26" s="1027"/>
      <c r="I26" s="1027"/>
      <c r="J26" s="1027"/>
      <c r="K26" s="1027"/>
      <c r="L26" s="1027"/>
      <c r="M26" s="1027"/>
      <c r="N26" s="1027"/>
      <c r="O26" s="1027"/>
      <c r="P26" s="1028"/>
      <c r="Q26" s="1032" t="s">
        <v>390</v>
      </c>
      <c r="R26" s="1033"/>
      <c r="S26" s="1033"/>
      <c r="T26" s="1033"/>
      <c r="U26" s="1034"/>
      <c r="V26" s="1032" t="s">
        <v>391</v>
      </c>
      <c r="W26" s="1033"/>
      <c r="X26" s="1033"/>
      <c r="Y26" s="1033"/>
      <c r="Z26" s="1034"/>
      <c r="AA26" s="1032" t="s">
        <v>392</v>
      </c>
      <c r="AB26" s="1033"/>
      <c r="AC26" s="1033"/>
      <c r="AD26" s="1033"/>
      <c r="AE26" s="1033"/>
      <c r="AF26" s="1090" t="s">
        <v>393</v>
      </c>
      <c r="AG26" s="1039"/>
      <c r="AH26" s="1039"/>
      <c r="AI26" s="1039"/>
      <c r="AJ26" s="1091"/>
      <c r="AK26" s="1033" t="s">
        <v>394</v>
      </c>
      <c r="AL26" s="1033"/>
      <c r="AM26" s="1033"/>
      <c r="AN26" s="1033"/>
      <c r="AO26" s="1034"/>
      <c r="AP26" s="1032" t="s">
        <v>395</v>
      </c>
      <c r="AQ26" s="1033"/>
      <c r="AR26" s="1033"/>
      <c r="AS26" s="1033"/>
      <c r="AT26" s="1034"/>
      <c r="AU26" s="1032" t="s">
        <v>396</v>
      </c>
      <c r="AV26" s="1033"/>
      <c r="AW26" s="1033"/>
      <c r="AX26" s="1033"/>
      <c r="AY26" s="1034"/>
      <c r="AZ26" s="1032" t="s">
        <v>397</v>
      </c>
      <c r="BA26" s="1033"/>
      <c r="BB26" s="1033"/>
      <c r="BC26" s="1033"/>
      <c r="BD26" s="1034"/>
      <c r="BE26" s="1032" t="s">
        <v>372</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398</v>
      </c>
      <c r="C28" s="1082"/>
      <c r="D28" s="1082"/>
      <c r="E28" s="1082"/>
      <c r="F28" s="1082"/>
      <c r="G28" s="1082"/>
      <c r="H28" s="1082"/>
      <c r="I28" s="1082"/>
      <c r="J28" s="1082"/>
      <c r="K28" s="1082"/>
      <c r="L28" s="1082"/>
      <c r="M28" s="1082"/>
      <c r="N28" s="1082"/>
      <c r="O28" s="1082"/>
      <c r="P28" s="1083"/>
      <c r="Q28" s="1084">
        <v>1703</v>
      </c>
      <c r="R28" s="1085"/>
      <c r="S28" s="1085"/>
      <c r="T28" s="1085"/>
      <c r="U28" s="1085"/>
      <c r="V28" s="1085">
        <v>1600</v>
      </c>
      <c r="W28" s="1085"/>
      <c r="X28" s="1085"/>
      <c r="Y28" s="1085"/>
      <c r="Z28" s="1085"/>
      <c r="AA28" s="1085">
        <v>103</v>
      </c>
      <c r="AB28" s="1085"/>
      <c r="AC28" s="1085"/>
      <c r="AD28" s="1085"/>
      <c r="AE28" s="1086"/>
      <c r="AF28" s="1087">
        <v>103</v>
      </c>
      <c r="AG28" s="1085"/>
      <c r="AH28" s="1085"/>
      <c r="AI28" s="1085"/>
      <c r="AJ28" s="1088"/>
      <c r="AK28" s="1089">
        <v>146</v>
      </c>
      <c r="AL28" s="1077"/>
      <c r="AM28" s="1077"/>
      <c r="AN28" s="1077"/>
      <c r="AO28" s="1077"/>
      <c r="AP28" s="1077" t="s">
        <v>575</v>
      </c>
      <c r="AQ28" s="1077"/>
      <c r="AR28" s="1077"/>
      <c r="AS28" s="1077"/>
      <c r="AT28" s="1077"/>
      <c r="AU28" s="1077" t="s">
        <v>575</v>
      </c>
      <c r="AV28" s="1077"/>
      <c r="AW28" s="1077"/>
      <c r="AX28" s="1077"/>
      <c r="AY28" s="1077"/>
      <c r="AZ28" s="1078" t="s">
        <v>575</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2" t="s">
        <v>399</v>
      </c>
      <c r="C29" s="1063"/>
      <c r="D29" s="1063"/>
      <c r="E29" s="1063"/>
      <c r="F29" s="1063"/>
      <c r="G29" s="1063"/>
      <c r="H29" s="1063"/>
      <c r="I29" s="1063"/>
      <c r="J29" s="1063"/>
      <c r="K29" s="1063"/>
      <c r="L29" s="1063"/>
      <c r="M29" s="1063"/>
      <c r="N29" s="1063"/>
      <c r="O29" s="1063"/>
      <c r="P29" s="1064"/>
      <c r="Q29" s="1074">
        <v>1334</v>
      </c>
      <c r="R29" s="1075"/>
      <c r="S29" s="1075"/>
      <c r="T29" s="1075"/>
      <c r="U29" s="1075"/>
      <c r="V29" s="1075">
        <v>1307</v>
      </c>
      <c r="W29" s="1075"/>
      <c r="X29" s="1075"/>
      <c r="Y29" s="1075"/>
      <c r="Z29" s="1075"/>
      <c r="AA29" s="1075">
        <v>27</v>
      </c>
      <c r="AB29" s="1075"/>
      <c r="AC29" s="1075"/>
      <c r="AD29" s="1075"/>
      <c r="AE29" s="1076"/>
      <c r="AF29" s="1068">
        <v>27</v>
      </c>
      <c r="AG29" s="1069"/>
      <c r="AH29" s="1069"/>
      <c r="AI29" s="1069"/>
      <c r="AJ29" s="1070"/>
      <c r="AK29" s="1011">
        <v>196</v>
      </c>
      <c r="AL29" s="1002"/>
      <c r="AM29" s="1002"/>
      <c r="AN29" s="1002"/>
      <c r="AO29" s="1002"/>
      <c r="AP29" s="1002" t="s">
        <v>575</v>
      </c>
      <c r="AQ29" s="1002"/>
      <c r="AR29" s="1002"/>
      <c r="AS29" s="1002"/>
      <c r="AT29" s="1002"/>
      <c r="AU29" s="1002" t="s">
        <v>577</v>
      </c>
      <c r="AV29" s="1002"/>
      <c r="AW29" s="1002"/>
      <c r="AX29" s="1002"/>
      <c r="AY29" s="1002"/>
      <c r="AZ29" s="1073" t="s">
        <v>575</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2" t="s">
        <v>400</v>
      </c>
      <c r="C30" s="1063"/>
      <c r="D30" s="1063"/>
      <c r="E30" s="1063"/>
      <c r="F30" s="1063"/>
      <c r="G30" s="1063"/>
      <c r="H30" s="1063"/>
      <c r="I30" s="1063"/>
      <c r="J30" s="1063"/>
      <c r="K30" s="1063"/>
      <c r="L30" s="1063"/>
      <c r="M30" s="1063"/>
      <c r="N30" s="1063"/>
      <c r="O30" s="1063"/>
      <c r="P30" s="1064"/>
      <c r="Q30" s="1074">
        <v>139</v>
      </c>
      <c r="R30" s="1075"/>
      <c r="S30" s="1075"/>
      <c r="T30" s="1075"/>
      <c r="U30" s="1075"/>
      <c r="V30" s="1075">
        <v>139</v>
      </c>
      <c r="W30" s="1075"/>
      <c r="X30" s="1075"/>
      <c r="Y30" s="1075"/>
      <c r="Z30" s="1075"/>
      <c r="AA30" s="1075">
        <v>0</v>
      </c>
      <c r="AB30" s="1075"/>
      <c r="AC30" s="1075"/>
      <c r="AD30" s="1075"/>
      <c r="AE30" s="1076"/>
      <c r="AF30" s="1068">
        <v>0</v>
      </c>
      <c r="AG30" s="1069"/>
      <c r="AH30" s="1069"/>
      <c r="AI30" s="1069"/>
      <c r="AJ30" s="1070"/>
      <c r="AK30" s="1011">
        <v>44</v>
      </c>
      <c r="AL30" s="1002"/>
      <c r="AM30" s="1002"/>
      <c r="AN30" s="1002"/>
      <c r="AO30" s="1002"/>
      <c r="AP30" s="1002" t="s">
        <v>576</v>
      </c>
      <c r="AQ30" s="1002"/>
      <c r="AR30" s="1002"/>
      <c r="AS30" s="1002"/>
      <c r="AT30" s="1002"/>
      <c r="AU30" s="1002" t="s">
        <v>577</v>
      </c>
      <c r="AV30" s="1002"/>
      <c r="AW30" s="1002"/>
      <c r="AX30" s="1002"/>
      <c r="AY30" s="1002"/>
      <c r="AZ30" s="1073" t="s">
        <v>575</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2" t="s">
        <v>401</v>
      </c>
      <c r="C31" s="1063"/>
      <c r="D31" s="1063"/>
      <c r="E31" s="1063"/>
      <c r="F31" s="1063"/>
      <c r="G31" s="1063"/>
      <c r="H31" s="1063"/>
      <c r="I31" s="1063"/>
      <c r="J31" s="1063"/>
      <c r="K31" s="1063"/>
      <c r="L31" s="1063"/>
      <c r="M31" s="1063"/>
      <c r="N31" s="1063"/>
      <c r="O31" s="1063"/>
      <c r="P31" s="1064"/>
      <c r="Q31" s="1074">
        <v>403</v>
      </c>
      <c r="R31" s="1075"/>
      <c r="S31" s="1075"/>
      <c r="T31" s="1075"/>
      <c r="U31" s="1075"/>
      <c r="V31" s="1075">
        <v>329</v>
      </c>
      <c r="W31" s="1075"/>
      <c r="X31" s="1075"/>
      <c r="Y31" s="1075"/>
      <c r="Z31" s="1075"/>
      <c r="AA31" s="1075">
        <v>74</v>
      </c>
      <c r="AB31" s="1075"/>
      <c r="AC31" s="1075"/>
      <c r="AD31" s="1075"/>
      <c r="AE31" s="1076"/>
      <c r="AF31" s="1068">
        <v>380</v>
      </c>
      <c r="AG31" s="1069"/>
      <c r="AH31" s="1069"/>
      <c r="AI31" s="1069"/>
      <c r="AJ31" s="1070"/>
      <c r="AK31" s="1011">
        <v>85</v>
      </c>
      <c r="AL31" s="1002"/>
      <c r="AM31" s="1002"/>
      <c r="AN31" s="1002"/>
      <c r="AO31" s="1002"/>
      <c r="AP31" s="1002">
        <v>1845</v>
      </c>
      <c r="AQ31" s="1002"/>
      <c r="AR31" s="1002"/>
      <c r="AS31" s="1002"/>
      <c r="AT31" s="1002"/>
      <c r="AU31" s="1002">
        <v>297</v>
      </c>
      <c r="AV31" s="1002"/>
      <c r="AW31" s="1002"/>
      <c r="AX31" s="1002"/>
      <c r="AY31" s="1002"/>
      <c r="AZ31" s="1073" t="s">
        <v>575</v>
      </c>
      <c r="BA31" s="1073"/>
      <c r="BB31" s="1073"/>
      <c r="BC31" s="1073"/>
      <c r="BD31" s="1073"/>
      <c r="BE31" s="1057" t="s">
        <v>402</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2" t="s">
        <v>403</v>
      </c>
      <c r="C32" s="1063"/>
      <c r="D32" s="1063"/>
      <c r="E32" s="1063"/>
      <c r="F32" s="1063"/>
      <c r="G32" s="1063"/>
      <c r="H32" s="1063"/>
      <c r="I32" s="1063"/>
      <c r="J32" s="1063"/>
      <c r="K32" s="1063"/>
      <c r="L32" s="1063"/>
      <c r="M32" s="1063"/>
      <c r="N32" s="1063"/>
      <c r="O32" s="1063"/>
      <c r="P32" s="1064"/>
      <c r="Q32" s="1074">
        <v>34</v>
      </c>
      <c r="R32" s="1075"/>
      <c r="S32" s="1075"/>
      <c r="T32" s="1075"/>
      <c r="U32" s="1075"/>
      <c r="V32" s="1075">
        <v>34</v>
      </c>
      <c r="W32" s="1075"/>
      <c r="X32" s="1075"/>
      <c r="Y32" s="1075"/>
      <c r="Z32" s="1075"/>
      <c r="AA32" s="1075">
        <v>0</v>
      </c>
      <c r="AB32" s="1075"/>
      <c r="AC32" s="1075"/>
      <c r="AD32" s="1075"/>
      <c r="AE32" s="1076"/>
      <c r="AF32" s="1068">
        <v>0</v>
      </c>
      <c r="AG32" s="1069"/>
      <c r="AH32" s="1069"/>
      <c r="AI32" s="1069"/>
      <c r="AJ32" s="1070"/>
      <c r="AK32" s="1011">
        <v>17</v>
      </c>
      <c r="AL32" s="1002"/>
      <c r="AM32" s="1002"/>
      <c r="AN32" s="1002"/>
      <c r="AO32" s="1002"/>
      <c r="AP32" s="1002">
        <v>191</v>
      </c>
      <c r="AQ32" s="1002"/>
      <c r="AR32" s="1002"/>
      <c r="AS32" s="1002"/>
      <c r="AT32" s="1002"/>
      <c r="AU32" s="1002">
        <v>158</v>
      </c>
      <c r="AV32" s="1002"/>
      <c r="AW32" s="1002"/>
      <c r="AX32" s="1002"/>
      <c r="AY32" s="1002"/>
      <c r="AZ32" s="1073" t="s">
        <v>575</v>
      </c>
      <c r="BA32" s="1073"/>
      <c r="BB32" s="1073"/>
      <c r="BC32" s="1073"/>
      <c r="BD32" s="1073"/>
      <c r="BE32" s="1057" t="s">
        <v>404</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2" t="s">
        <v>405</v>
      </c>
      <c r="C33" s="1063"/>
      <c r="D33" s="1063"/>
      <c r="E33" s="1063"/>
      <c r="F33" s="1063"/>
      <c r="G33" s="1063"/>
      <c r="H33" s="1063"/>
      <c r="I33" s="1063"/>
      <c r="J33" s="1063"/>
      <c r="K33" s="1063"/>
      <c r="L33" s="1063"/>
      <c r="M33" s="1063"/>
      <c r="N33" s="1063"/>
      <c r="O33" s="1063"/>
      <c r="P33" s="1064"/>
      <c r="Q33" s="1074">
        <v>289</v>
      </c>
      <c r="R33" s="1075"/>
      <c r="S33" s="1075"/>
      <c r="T33" s="1075"/>
      <c r="U33" s="1075"/>
      <c r="V33" s="1075">
        <v>288</v>
      </c>
      <c r="W33" s="1075"/>
      <c r="X33" s="1075"/>
      <c r="Y33" s="1075"/>
      <c r="Z33" s="1075"/>
      <c r="AA33" s="1075">
        <v>1</v>
      </c>
      <c r="AB33" s="1075"/>
      <c r="AC33" s="1075"/>
      <c r="AD33" s="1075"/>
      <c r="AE33" s="1076"/>
      <c r="AF33" s="1068">
        <v>1</v>
      </c>
      <c r="AG33" s="1069"/>
      <c r="AH33" s="1069"/>
      <c r="AI33" s="1069"/>
      <c r="AJ33" s="1070"/>
      <c r="AK33" s="1011">
        <v>127</v>
      </c>
      <c r="AL33" s="1002"/>
      <c r="AM33" s="1002"/>
      <c r="AN33" s="1002"/>
      <c r="AO33" s="1002"/>
      <c r="AP33" s="1002">
        <v>1700</v>
      </c>
      <c r="AQ33" s="1002"/>
      <c r="AR33" s="1002"/>
      <c r="AS33" s="1002"/>
      <c r="AT33" s="1002"/>
      <c r="AU33" s="1002">
        <v>1285</v>
      </c>
      <c r="AV33" s="1002"/>
      <c r="AW33" s="1002"/>
      <c r="AX33" s="1002"/>
      <c r="AY33" s="1002"/>
      <c r="AZ33" s="1073" t="s">
        <v>575</v>
      </c>
      <c r="BA33" s="1073"/>
      <c r="BB33" s="1073"/>
      <c r="BC33" s="1073"/>
      <c r="BD33" s="1073"/>
      <c r="BE33" s="1057" t="s">
        <v>404</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2" t="s">
        <v>406</v>
      </c>
      <c r="C34" s="1063"/>
      <c r="D34" s="1063"/>
      <c r="E34" s="1063"/>
      <c r="F34" s="1063"/>
      <c r="G34" s="1063"/>
      <c r="H34" s="1063"/>
      <c r="I34" s="1063"/>
      <c r="J34" s="1063"/>
      <c r="K34" s="1063"/>
      <c r="L34" s="1063"/>
      <c r="M34" s="1063"/>
      <c r="N34" s="1063"/>
      <c r="O34" s="1063"/>
      <c r="P34" s="1064"/>
      <c r="Q34" s="1074">
        <v>78</v>
      </c>
      <c r="R34" s="1075"/>
      <c r="S34" s="1075"/>
      <c r="T34" s="1075"/>
      <c r="U34" s="1075"/>
      <c r="V34" s="1075">
        <v>78</v>
      </c>
      <c r="W34" s="1075"/>
      <c r="X34" s="1075"/>
      <c r="Y34" s="1075"/>
      <c r="Z34" s="1075"/>
      <c r="AA34" s="1075">
        <v>0</v>
      </c>
      <c r="AB34" s="1075"/>
      <c r="AC34" s="1075"/>
      <c r="AD34" s="1075"/>
      <c r="AE34" s="1076"/>
      <c r="AF34" s="1068">
        <v>0</v>
      </c>
      <c r="AG34" s="1069"/>
      <c r="AH34" s="1069"/>
      <c r="AI34" s="1069"/>
      <c r="AJ34" s="1070"/>
      <c r="AK34" s="1011">
        <v>48</v>
      </c>
      <c r="AL34" s="1002"/>
      <c r="AM34" s="1002"/>
      <c r="AN34" s="1002"/>
      <c r="AO34" s="1002"/>
      <c r="AP34" s="1002">
        <v>430</v>
      </c>
      <c r="AQ34" s="1002"/>
      <c r="AR34" s="1002"/>
      <c r="AS34" s="1002"/>
      <c r="AT34" s="1002"/>
      <c r="AU34" s="1002">
        <v>370</v>
      </c>
      <c r="AV34" s="1002"/>
      <c r="AW34" s="1002"/>
      <c r="AX34" s="1002"/>
      <c r="AY34" s="1002"/>
      <c r="AZ34" s="1073" t="s">
        <v>575</v>
      </c>
      <c r="BA34" s="1073"/>
      <c r="BB34" s="1073"/>
      <c r="BC34" s="1073"/>
      <c r="BD34" s="1073"/>
      <c r="BE34" s="1057" t="s">
        <v>404</v>
      </c>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407</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385</v>
      </c>
      <c r="B63" s="975" t="s">
        <v>408</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512</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387</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410</v>
      </c>
      <c r="B66" s="1027"/>
      <c r="C66" s="1027"/>
      <c r="D66" s="1027"/>
      <c r="E66" s="1027"/>
      <c r="F66" s="1027"/>
      <c r="G66" s="1027"/>
      <c r="H66" s="1027"/>
      <c r="I66" s="1027"/>
      <c r="J66" s="1027"/>
      <c r="K66" s="1027"/>
      <c r="L66" s="1027"/>
      <c r="M66" s="1027"/>
      <c r="N66" s="1027"/>
      <c r="O66" s="1027"/>
      <c r="P66" s="1028"/>
      <c r="Q66" s="1032" t="s">
        <v>390</v>
      </c>
      <c r="R66" s="1033"/>
      <c r="S66" s="1033"/>
      <c r="T66" s="1033"/>
      <c r="U66" s="1034"/>
      <c r="V66" s="1032" t="s">
        <v>411</v>
      </c>
      <c r="W66" s="1033"/>
      <c r="X66" s="1033"/>
      <c r="Y66" s="1033"/>
      <c r="Z66" s="1034"/>
      <c r="AA66" s="1032" t="s">
        <v>412</v>
      </c>
      <c r="AB66" s="1033"/>
      <c r="AC66" s="1033"/>
      <c r="AD66" s="1033"/>
      <c r="AE66" s="1034"/>
      <c r="AF66" s="1038" t="s">
        <v>413</v>
      </c>
      <c r="AG66" s="1039"/>
      <c r="AH66" s="1039"/>
      <c r="AI66" s="1039"/>
      <c r="AJ66" s="1040"/>
      <c r="AK66" s="1032" t="s">
        <v>414</v>
      </c>
      <c r="AL66" s="1027"/>
      <c r="AM66" s="1027"/>
      <c r="AN66" s="1027"/>
      <c r="AO66" s="1028"/>
      <c r="AP66" s="1032" t="s">
        <v>415</v>
      </c>
      <c r="AQ66" s="1033"/>
      <c r="AR66" s="1033"/>
      <c r="AS66" s="1033"/>
      <c r="AT66" s="1034"/>
      <c r="AU66" s="1032" t="s">
        <v>416</v>
      </c>
      <c r="AV66" s="1033"/>
      <c r="AW66" s="1033"/>
      <c r="AX66" s="1033"/>
      <c r="AY66" s="1034"/>
      <c r="AZ66" s="1032" t="s">
        <v>372</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581</v>
      </c>
      <c r="C68" s="1017"/>
      <c r="D68" s="1017"/>
      <c r="E68" s="1017"/>
      <c r="F68" s="1017"/>
      <c r="G68" s="1017"/>
      <c r="H68" s="1017"/>
      <c r="I68" s="1017"/>
      <c r="J68" s="1017"/>
      <c r="K68" s="1017"/>
      <c r="L68" s="1017"/>
      <c r="M68" s="1017"/>
      <c r="N68" s="1017"/>
      <c r="O68" s="1017"/>
      <c r="P68" s="1018"/>
      <c r="Q68" s="1019">
        <v>1069</v>
      </c>
      <c r="R68" s="1013"/>
      <c r="S68" s="1013"/>
      <c r="T68" s="1013"/>
      <c r="U68" s="1013"/>
      <c r="V68" s="1013">
        <v>1011</v>
      </c>
      <c r="W68" s="1013"/>
      <c r="X68" s="1013"/>
      <c r="Y68" s="1013"/>
      <c r="Z68" s="1013"/>
      <c r="AA68" s="1013">
        <v>58</v>
      </c>
      <c r="AB68" s="1013"/>
      <c r="AC68" s="1013"/>
      <c r="AD68" s="1013"/>
      <c r="AE68" s="1013"/>
      <c r="AF68" s="1013">
        <v>58</v>
      </c>
      <c r="AG68" s="1013"/>
      <c r="AH68" s="1013"/>
      <c r="AI68" s="1013"/>
      <c r="AJ68" s="1013"/>
      <c r="AK68" s="1013" t="s">
        <v>601</v>
      </c>
      <c r="AL68" s="1013"/>
      <c r="AM68" s="1013"/>
      <c r="AN68" s="1013"/>
      <c r="AO68" s="1013"/>
      <c r="AP68" s="1013">
        <v>260</v>
      </c>
      <c r="AQ68" s="1013"/>
      <c r="AR68" s="1013"/>
      <c r="AS68" s="1013"/>
      <c r="AT68" s="1013"/>
      <c r="AU68" s="1013" t="s">
        <v>592</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582</v>
      </c>
      <c r="C69" s="1006"/>
      <c r="D69" s="1006"/>
      <c r="E69" s="1006"/>
      <c r="F69" s="1006"/>
      <c r="G69" s="1006"/>
      <c r="H69" s="1006"/>
      <c r="I69" s="1006"/>
      <c r="J69" s="1006"/>
      <c r="K69" s="1006"/>
      <c r="L69" s="1006"/>
      <c r="M69" s="1006"/>
      <c r="N69" s="1006"/>
      <c r="O69" s="1006"/>
      <c r="P69" s="1007"/>
      <c r="Q69" s="1008">
        <v>3956</v>
      </c>
      <c r="R69" s="1002"/>
      <c r="S69" s="1002"/>
      <c r="T69" s="1002"/>
      <c r="U69" s="1002"/>
      <c r="V69" s="1002">
        <v>3822</v>
      </c>
      <c r="W69" s="1002"/>
      <c r="X69" s="1002"/>
      <c r="Y69" s="1002"/>
      <c r="Z69" s="1002"/>
      <c r="AA69" s="1002">
        <v>134</v>
      </c>
      <c r="AB69" s="1002"/>
      <c r="AC69" s="1002"/>
      <c r="AD69" s="1002"/>
      <c r="AE69" s="1002"/>
      <c r="AF69" s="1002">
        <v>134</v>
      </c>
      <c r="AG69" s="1002"/>
      <c r="AH69" s="1002"/>
      <c r="AI69" s="1002"/>
      <c r="AJ69" s="1002"/>
      <c r="AK69" s="1002" t="s">
        <v>592</v>
      </c>
      <c r="AL69" s="1002"/>
      <c r="AM69" s="1002"/>
      <c r="AN69" s="1002"/>
      <c r="AO69" s="1002"/>
      <c r="AP69" s="1002">
        <v>422</v>
      </c>
      <c r="AQ69" s="1002"/>
      <c r="AR69" s="1002"/>
      <c r="AS69" s="1002"/>
      <c r="AT69" s="1002"/>
      <c r="AU69" s="1002">
        <v>35</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583</v>
      </c>
      <c r="C70" s="1006"/>
      <c r="D70" s="1006"/>
      <c r="E70" s="1006"/>
      <c r="F70" s="1006"/>
      <c r="G70" s="1006"/>
      <c r="H70" s="1006"/>
      <c r="I70" s="1006"/>
      <c r="J70" s="1006"/>
      <c r="K70" s="1006"/>
      <c r="L70" s="1006"/>
      <c r="M70" s="1006"/>
      <c r="N70" s="1006"/>
      <c r="O70" s="1006"/>
      <c r="P70" s="1007"/>
      <c r="Q70" s="1008">
        <v>1173</v>
      </c>
      <c r="R70" s="1002"/>
      <c r="S70" s="1002"/>
      <c r="T70" s="1002"/>
      <c r="U70" s="1002"/>
      <c r="V70" s="1002">
        <v>998</v>
      </c>
      <c r="W70" s="1002"/>
      <c r="X70" s="1002"/>
      <c r="Y70" s="1002"/>
      <c r="Z70" s="1002"/>
      <c r="AA70" s="1002">
        <v>176</v>
      </c>
      <c r="AB70" s="1002"/>
      <c r="AC70" s="1002"/>
      <c r="AD70" s="1002"/>
      <c r="AE70" s="1002"/>
      <c r="AF70" s="1002">
        <v>506</v>
      </c>
      <c r="AG70" s="1002"/>
      <c r="AH70" s="1002"/>
      <c r="AI70" s="1002"/>
      <c r="AJ70" s="1002"/>
      <c r="AK70" s="1002" t="s">
        <v>592</v>
      </c>
      <c r="AL70" s="1002"/>
      <c r="AM70" s="1002"/>
      <c r="AN70" s="1002"/>
      <c r="AO70" s="1002"/>
      <c r="AP70" s="1002">
        <v>3326</v>
      </c>
      <c r="AQ70" s="1002"/>
      <c r="AR70" s="1002"/>
      <c r="AS70" s="1002"/>
      <c r="AT70" s="1002"/>
      <c r="AU70" s="1002">
        <v>2</v>
      </c>
      <c r="AV70" s="1002"/>
      <c r="AW70" s="1002"/>
      <c r="AX70" s="1002"/>
      <c r="AY70" s="1002"/>
      <c r="AZ70" s="1003" t="s">
        <v>593</v>
      </c>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584</v>
      </c>
      <c r="C71" s="1006"/>
      <c r="D71" s="1006"/>
      <c r="E71" s="1006"/>
      <c r="F71" s="1006"/>
      <c r="G71" s="1006"/>
      <c r="H71" s="1006"/>
      <c r="I71" s="1006"/>
      <c r="J71" s="1006"/>
      <c r="K71" s="1006"/>
      <c r="L71" s="1006"/>
      <c r="M71" s="1006"/>
      <c r="N71" s="1006"/>
      <c r="O71" s="1006"/>
      <c r="P71" s="1007"/>
      <c r="Q71" s="1008">
        <v>867</v>
      </c>
      <c r="R71" s="1002"/>
      <c r="S71" s="1002"/>
      <c r="T71" s="1002"/>
      <c r="U71" s="1002"/>
      <c r="V71" s="1002">
        <v>814</v>
      </c>
      <c r="W71" s="1002"/>
      <c r="X71" s="1002"/>
      <c r="Y71" s="1002"/>
      <c r="Z71" s="1002"/>
      <c r="AA71" s="1002">
        <v>53</v>
      </c>
      <c r="AB71" s="1002"/>
      <c r="AC71" s="1002"/>
      <c r="AD71" s="1002"/>
      <c r="AE71" s="1002"/>
      <c r="AF71" s="1002">
        <v>53</v>
      </c>
      <c r="AG71" s="1002"/>
      <c r="AH71" s="1002"/>
      <c r="AI71" s="1002"/>
      <c r="AJ71" s="1002"/>
      <c r="AK71" s="1002" t="s">
        <v>592</v>
      </c>
      <c r="AL71" s="1002"/>
      <c r="AM71" s="1002"/>
      <c r="AN71" s="1002"/>
      <c r="AO71" s="1002"/>
      <c r="AP71" s="1002" t="s">
        <v>592</v>
      </c>
      <c r="AQ71" s="1002"/>
      <c r="AR71" s="1002"/>
      <c r="AS71" s="1002"/>
      <c r="AT71" s="1002"/>
      <c r="AU71" s="1002" t="s">
        <v>592</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585</v>
      </c>
      <c r="C72" s="1006"/>
      <c r="D72" s="1006"/>
      <c r="E72" s="1006"/>
      <c r="F72" s="1006"/>
      <c r="G72" s="1006"/>
      <c r="H72" s="1006"/>
      <c r="I72" s="1006"/>
      <c r="J72" s="1006"/>
      <c r="K72" s="1006"/>
      <c r="L72" s="1006"/>
      <c r="M72" s="1006"/>
      <c r="N72" s="1006"/>
      <c r="O72" s="1006"/>
      <c r="P72" s="1007"/>
      <c r="Q72" s="1008">
        <v>250285</v>
      </c>
      <c r="R72" s="1002"/>
      <c r="S72" s="1002"/>
      <c r="T72" s="1002"/>
      <c r="U72" s="1002"/>
      <c r="V72" s="1002">
        <v>238827</v>
      </c>
      <c r="W72" s="1002"/>
      <c r="X72" s="1002"/>
      <c r="Y72" s="1002"/>
      <c r="Z72" s="1002"/>
      <c r="AA72" s="1002">
        <v>11458</v>
      </c>
      <c r="AB72" s="1002"/>
      <c r="AC72" s="1002"/>
      <c r="AD72" s="1002"/>
      <c r="AE72" s="1002"/>
      <c r="AF72" s="1002">
        <v>11458</v>
      </c>
      <c r="AG72" s="1002"/>
      <c r="AH72" s="1002"/>
      <c r="AI72" s="1002"/>
      <c r="AJ72" s="1002"/>
      <c r="AK72" s="1002">
        <v>608</v>
      </c>
      <c r="AL72" s="1002"/>
      <c r="AM72" s="1002"/>
      <c r="AN72" s="1002"/>
      <c r="AO72" s="1002"/>
      <c r="AP72" s="1002" t="s">
        <v>592</v>
      </c>
      <c r="AQ72" s="1002"/>
      <c r="AR72" s="1002"/>
      <c r="AS72" s="1002"/>
      <c r="AT72" s="1002"/>
      <c r="AU72" s="1002" t="s">
        <v>592</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586</v>
      </c>
      <c r="C73" s="1006"/>
      <c r="D73" s="1006"/>
      <c r="E73" s="1006"/>
      <c r="F73" s="1006"/>
      <c r="G73" s="1006"/>
      <c r="H73" s="1006"/>
      <c r="I73" s="1006"/>
      <c r="J73" s="1006"/>
      <c r="K73" s="1006"/>
      <c r="L73" s="1006"/>
      <c r="M73" s="1006"/>
      <c r="N73" s="1006"/>
      <c r="O73" s="1006"/>
      <c r="P73" s="1007"/>
      <c r="Q73" s="1008">
        <v>10004</v>
      </c>
      <c r="R73" s="1002"/>
      <c r="S73" s="1002"/>
      <c r="T73" s="1002"/>
      <c r="U73" s="1002"/>
      <c r="V73" s="1002">
        <v>9478</v>
      </c>
      <c r="W73" s="1002"/>
      <c r="X73" s="1002"/>
      <c r="Y73" s="1002"/>
      <c r="Z73" s="1002"/>
      <c r="AA73" s="1002">
        <v>526</v>
      </c>
      <c r="AB73" s="1002"/>
      <c r="AC73" s="1002"/>
      <c r="AD73" s="1002"/>
      <c r="AE73" s="1002"/>
      <c r="AF73" s="1002">
        <v>526</v>
      </c>
      <c r="AG73" s="1002"/>
      <c r="AH73" s="1002"/>
      <c r="AI73" s="1002"/>
      <c r="AJ73" s="1002"/>
      <c r="AK73" s="1002">
        <v>15</v>
      </c>
      <c r="AL73" s="1002"/>
      <c r="AM73" s="1002"/>
      <c r="AN73" s="1002"/>
      <c r="AO73" s="1002"/>
      <c r="AP73" s="1002" t="s">
        <v>592</v>
      </c>
      <c r="AQ73" s="1002"/>
      <c r="AR73" s="1002"/>
      <c r="AS73" s="1002"/>
      <c r="AT73" s="1002"/>
      <c r="AU73" s="1002" t="s">
        <v>594</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587</v>
      </c>
      <c r="C74" s="1006"/>
      <c r="D74" s="1006"/>
      <c r="E74" s="1006"/>
      <c r="F74" s="1006"/>
      <c r="G74" s="1006"/>
      <c r="H74" s="1006"/>
      <c r="I74" s="1006"/>
      <c r="J74" s="1006"/>
      <c r="K74" s="1006"/>
      <c r="L74" s="1006"/>
      <c r="M74" s="1006"/>
      <c r="N74" s="1006"/>
      <c r="O74" s="1006"/>
      <c r="P74" s="1007"/>
      <c r="Q74" s="1008">
        <v>1564</v>
      </c>
      <c r="R74" s="1002"/>
      <c r="S74" s="1002"/>
      <c r="T74" s="1002"/>
      <c r="U74" s="1002"/>
      <c r="V74" s="1002">
        <v>1563</v>
      </c>
      <c r="W74" s="1002"/>
      <c r="X74" s="1002"/>
      <c r="Y74" s="1002"/>
      <c r="Z74" s="1002"/>
      <c r="AA74" s="1002">
        <v>1</v>
      </c>
      <c r="AB74" s="1002"/>
      <c r="AC74" s="1002"/>
      <c r="AD74" s="1002"/>
      <c r="AE74" s="1002"/>
      <c r="AF74" s="1002">
        <v>1</v>
      </c>
      <c r="AG74" s="1002"/>
      <c r="AH74" s="1002"/>
      <c r="AI74" s="1002"/>
      <c r="AJ74" s="1002"/>
      <c r="AK74" s="1002" t="s">
        <v>592</v>
      </c>
      <c r="AL74" s="1002"/>
      <c r="AM74" s="1002"/>
      <c r="AN74" s="1002"/>
      <c r="AO74" s="1002"/>
      <c r="AP74" s="1002" t="s">
        <v>592</v>
      </c>
      <c r="AQ74" s="1002"/>
      <c r="AR74" s="1002"/>
      <c r="AS74" s="1002"/>
      <c r="AT74" s="1002"/>
      <c r="AU74" s="1002" t="s">
        <v>592</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588</v>
      </c>
      <c r="C75" s="1006"/>
      <c r="D75" s="1006"/>
      <c r="E75" s="1006"/>
      <c r="F75" s="1006"/>
      <c r="G75" s="1006"/>
      <c r="H75" s="1006"/>
      <c r="I75" s="1006"/>
      <c r="J75" s="1006"/>
      <c r="K75" s="1006"/>
      <c r="L75" s="1006"/>
      <c r="M75" s="1006"/>
      <c r="N75" s="1006"/>
      <c r="O75" s="1006"/>
      <c r="P75" s="1007"/>
      <c r="Q75" s="1009">
        <v>1</v>
      </c>
      <c r="R75" s="1010"/>
      <c r="S75" s="1010"/>
      <c r="T75" s="1010"/>
      <c r="U75" s="1011"/>
      <c r="V75" s="1012">
        <v>0</v>
      </c>
      <c r="W75" s="1010"/>
      <c r="X75" s="1010"/>
      <c r="Y75" s="1010"/>
      <c r="Z75" s="1011"/>
      <c r="AA75" s="1012">
        <v>1</v>
      </c>
      <c r="AB75" s="1010"/>
      <c r="AC75" s="1010"/>
      <c r="AD75" s="1010"/>
      <c r="AE75" s="1011"/>
      <c r="AF75" s="1012">
        <v>1</v>
      </c>
      <c r="AG75" s="1010"/>
      <c r="AH75" s="1010"/>
      <c r="AI75" s="1010"/>
      <c r="AJ75" s="1011"/>
      <c r="AK75" s="1012" t="s">
        <v>592</v>
      </c>
      <c r="AL75" s="1010"/>
      <c r="AM75" s="1010"/>
      <c r="AN75" s="1010"/>
      <c r="AO75" s="1011"/>
      <c r="AP75" s="1012" t="s">
        <v>592</v>
      </c>
      <c r="AQ75" s="1010"/>
      <c r="AR75" s="1010"/>
      <c r="AS75" s="1010"/>
      <c r="AT75" s="1011"/>
      <c r="AU75" s="1012" t="s">
        <v>594</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589</v>
      </c>
      <c r="C76" s="1006"/>
      <c r="D76" s="1006"/>
      <c r="E76" s="1006"/>
      <c r="F76" s="1006"/>
      <c r="G76" s="1006"/>
      <c r="H76" s="1006"/>
      <c r="I76" s="1006"/>
      <c r="J76" s="1006"/>
      <c r="K76" s="1006"/>
      <c r="L76" s="1006"/>
      <c r="M76" s="1006"/>
      <c r="N76" s="1006"/>
      <c r="O76" s="1006"/>
      <c r="P76" s="1007"/>
      <c r="Q76" s="1009">
        <v>41</v>
      </c>
      <c r="R76" s="1010"/>
      <c r="S76" s="1010"/>
      <c r="T76" s="1010"/>
      <c r="U76" s="1011"/>
      <c r="V76" s="1012">
        <v>35</v>
      </c>
      <c r="W76" s="1010"/>
      <c r="X76" s="1010"/>
      <c r="Y76" s="1010"/>
      <c r="Z76" s="1011"/>
      <c r="AA76" s="1012">
        <v>6</v>
      </c>
      <c r="AB76" s="1010"/>
      <c r="AC76" s="1010"/>
      <c r="AD76" s="1010"/>
      <c r="AE76" s="1011"/>
      <c r="AF76" s="1012">
        <v>6</v>
      </c>
      <c r="AG76" s="1010"/>
      <c r="AH76" s="1010"/>
      <c r="AI76" s="1010"/>
      <c r="AJ76" s="1011"/>
      <c r="AK76" s="1012" t="s">
        <v>592</v>
      </c>
      <c r="AL76" s="1010"/>
      <c r="AM76" s="1010"/>
      <c r="AN76" s="1010"/>
      <c r="AO76" s="1011"/>
      <c r="AP76" s="1012" t="s">
        <v>592</v>
      </c>
      <c r="AQ76" s="1010"/>
      <c r="AR76" s="1010"/>
      <c r="AS76" s="1010"/>
      <c r="AT76" s="1011"/>
      <c r="AU76" s="1012" t="s">
        <v>592</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t="s">
        <v>590</v>
      </c>
      <c r="C77" s="1006"/>
      <c r="D77" s="1006"/>
      <c r="E77" s="1006"/>
      <c r="F77" s="1006"/>
      <c r="G77" s="1006"/>
      <c r="H77" s="1006"/>
      <c r="I77" s="1006"/>
      <c r="J77" s="1006"/>
      <c r="K77" s="1006"/>
      <c r="L77" s="1006"/>
      <c r="M77" s="1006"/>
      <c r="N77" s="1006"/>
      <c r="O77" s="1006"/>
      <c r="P77" s="1007"/>
      <c r="Q77" s="1009">
        <v>42</v>
      </c>
      <c r="R77" s="1010"/>
      <c r="S77" s="1010"/>
      <c r="T77" s="1010"/>
      <c r="U77" s="1011"/>
      <c r="V77" s="1012">
        <v>39</v>
      </c>
      <c r="W77" s="1010"/>
      <c r="X77" s="1010"/>
      <c r="Y77" s="1010"/>
      <c r="Z77" s="1011"/>
      <c r="AA77" s="1012">
        <v>3</v>
      </c>
      <c r="AB77" s="1010"/>
      <c r="AC77" s="1010"/>
      <c r="AD77" s="1010"/>
      <c r="AE77" s="1011"/>
      <c r="AF77" s="1012">
        <v>3</v>
      </c>
      <c r="AG77" s="1010"/>
      <c r="AH77" s="1010"/>
      <c r="AI77" s="1010"/>
      <c r="AJ77" s="1011"/>
      <c r="AK77" s="1012" t="s">
        <v>592</v>
      </c>
      <c r="AL77" s="1010"/>
      <c r="AM77" s="1010"/>
      <c r="AN77" s="1010"/>
      <c r="AO77" s="1011"/>
      <c r="AP77" s="1012" t="s">
        <v>592</v>
      </c>
      <c r="AQ77" s="1010"/>
      <c r="AR77" s="1010"/>
      <c r="AS77" s="1010"/>
      <c r="AT77" s="1011"/>
      <c r="AU77" s="1012" t="s">
        <v>594</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385</v>
      </c>
      <c r="B88" s="975" t="s">
        <v>417</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975" t="s">
        <v>418</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85</v>
      </c>
      <c r="CS102" s="982"/>
      <c r="CT102" s="982"/>
      <c r="CU102" s="982"/>
      <c r="CV102" s="983"/>
      <c r="CW102" s="981">
        <v>3</v>
      </c>
      <c r="CX102" s="982"/>
      <c r="CY102" s="982"/>
      <c r="CZ102" s="982"/>
      <c r="DA102" s="983"/>
      <c r="DB102" s="981" t="s">
        <v>592</v>
      </c>
      <c r="DC102" s="982"/>
      <c r="DD102" s="982"/>
      <c r="DE102" s="982"/>
      <c r="DF102" s="983"/>
      <c r="DG102" s="981" t="s">
        <v>592</v>
      </c>
      <c r="DH102" s="982"/>
      <c r="DI102" s="982"/>
      <c r="DJ102" s="982"/>
      <c r="DK102" s="983"/>
      <c r="DL102" s="981">
        <v>81</v>
      </c>
      <c r="DM102" s="982"/>
      <c r="DN102" s="982"/>
      <c r="DO102" s="982"/>
      <c r="DP102" s="983"/>
      <c r="DQ102" s="981">
        <v>73</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426</v>
      </c>
      <c r="AB109" s="925"/>
      <c r="AC109" s="925"/>
      <c r="AD109" s="925"/>
      <c r="AE109" s="926"/>
      <c r="AF109" s="927" t="s">
        <v>303</v>
      </c>
      <c r="AG109" s="925"/>
      <c r="AH109" s="925"/>
      <c r="AI109" s="925"/>
      <c r="AJ109" s="926"/>
      <c r="AK109" s="927" t="s">
        <v>302</v>
      </c>
      <c r="AL109" s="925"/>
      <c r="AM109" s="925"/>
      <c r="AN109" s="925"/>
      <c r="AO109" s="926"/>
      <c r="AP109" s="927" t="s">
        <v>427</v>
      </c>
      <c r="AQ109" s="925"/>
      <c r="AR109" s="925"/>
      <c r="AS109" s="925"/>
      <c r="AT109" s="956"/>
      <c r="AU109" s="924" t="s">
        <v>425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426</v>
      </c>
      <c r="BR109" s="925"/>
      <c r="BS109" s="925"/>
      <c r="BT109" s="925"/>
      <c r="BU109" s="926"/>
      <c r="BV109" s="927" t="s">
        <v>303</v>
      </c>
      <c r="BW109" s="925"/>
      <c r="BX109" s="925"/>
      <c r="BY109" s="925"/>
      <c r="BZ109" s="926"/>
      <c r="CA109" s="927" t="s">
        <v>302</v>
      </c>
      <c r="CB109" s="925"/>
      <c r="CC109" s="925"/>
      <c r="CD109" s="925"/>
      <c r="CE109" s="926"/>
      <c r="CF109" s="963" t="s">
        <v>427</v>
      </c>
      <c r="CG109" s="963"/>
      <c r="CH109" s="963"/>
      <c r="CI109" s="963"/>
      <c r="CJ109" s="963"/>
      <c r="CK109" s="927" t="s">
        <v>428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426</v>
      </c>
      <c r="DH109" s="925"/>
      <c r="DI109" s="925"/>
      <c r="DJ109" s="925"/>
      <c r="DK109" s="926"/>
      <c r="DL109" s="927" t="s">
        <v>303</v>
      </c>
      <c r="DM109" s="925"/>
      <c r="DN109" s="925"/>
      <c r="DO109" s="925"/>
      <c r="DP109" s="926"/>
      <c r="DQ109" s="927" t="s">
        <v>302</v>
      </c>
      <c r="DR109" s="925"/>
      <c r="DS109" s="925"/>
      <c r="DT109" s="925"/>
      <c r="DU109" s="926"/>
      <c r="DV109" s="927" t="s">
        <v>427</v>
      </c>
      <c r="DW109" s="925"/>
      <c r="DX109" s="925"/>
      <c r="DY109" s="925"/>
      <c r="DZ109" s="956"/>
    </row>
    <row r="110" spans="1:131" s="226" customFormat="1" ht="26.25" customHeight="1" x14ac:dyDescent="0.15">
      <c r="A110" s="827" t="s">
        <v>429</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629839</v>
      </c>
      <c r="AB110" s="918"/>
      <c r="AC110" s="918"/>
      <c r="AD110" s="918"/>
      <c r="AE110" s="919"/>
      <c r="AF110" s="920">
        <v>774681</v>
      </c>
      <c r="AG110" s="918"/>
      <c r="AH110" s="918"/>
      <c r="AI110" s="918"/>
      <c r="AJ110" s="919"/>
      <c r="AK110" s="920">
        <v>807061</v>
      </c>
      <c r="AL110" s="918"/>
      <c r="AM110" s="918"/>
      <c r="AN110" s="918"/>
      <c r="AO110" s="919"/>
      <c r="AP110" s="921">
        <v>22.7</v>
      </c>
      <c r="AQ110" s="922"/>
      <c r="AR110" s="922"/>
      <c r="AS110" s="922"/>
      <c r="AT110" s="923"/>
      <c r="AU110" s="957" t="s">
        <v>67</v>
      </c>
      <c r="AV110" s="958"/>
      <c r="AW110" s="958"/>
      <c r="AX110" s="958"/>
      <c r="AY110" s="958"/>
      <c r="AZ110" s="883" t="s">
        <v>430</v>
      </c>
      <c r="BA110" s="828"/>
      <c r="BB110" s="828"/>
      <c r="BC110" s="828"/>
      <c r="BD110" s="828"/>
      <c r="BE110" s="828"/>
      <c r="BF110" s="828"/>
      <c r="BG110" s="828"/>
      <c r="BH110" s="828"/>
      <c r="BI110" s="828"/>
      <c r="BJ110" s="828"/>
      <c r="BK110" s="828"/>
      <c r="BL110" s="828"/>
      <c r="BM110" s="828"/>
      <c r="BN110" s="828"/>
      <c r="BO110" s="828"/>
      <c r="BP110" s="829"/>
      <c r="BQ110" s="884">
        <v>7159468</v>
      </c>
      <c r="BR110" s="865"/>
      <c r="BS110" s="865"/>
      <c r="BT110" s="865"/>
      <c r="BU110" s="865"/>
      <c r="BV110" s="865">
        <v>6882290</v>
      </c>
      <c r="BW110" s="865"/>
      <c r="BX110" s="865"/>
      <c r="BY110" s="865"/>
      <c r="BZ110" s="865"/>
      <c r="CA110" s="865">
        <v>6650339</v>
      </c>
      <c r="CB110" s="865"/>
      <c r="CC110" s="865"/>
      <c r="CD110" s="865"/>
      <c r="CE110" s="865"/>
      <c r="CF110" s="889">
        <v>186.8</v>
      </c>
      <c r="CG110" s="890"/>
      <c r="CH110" s="890"/>
      <c r="CI110" s="890"/>
      <c r="CJ110" s="890"/>
      <c r="CK110" s="953" t="s">
        <v>431</v>
      </c>
      <c r="CL110" s="839"/>
      <c r="CM110" s="914" t="s">
        <v>432</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387</v>
      </c>
      <c r="DH110" s="865"/>
      <c r="DI110" s="865"/>
      <c r="DJ110" s="865"/>
      <c r="DK110" s="865"/>
      <c r="DL110" s="865" t="s">
        <v>387</v>
      </c>
      <c r="DM110" s="865"/>
      <c r="DN110" s="865"/>
      <c r="DO110" s="865"/>
      <c r="DP110" s="865"/>
      <c r="DQ110" s="865" t="s">
        <v>433</v>
      </c>
      <c r="DR110" s="865"/>
      <c r="DS110" s="865"/>
      <c r="DT110" s="865"/>
      <c r="DU110" s="865"/>
      <c r="DV110" s="866" t="s">
        <v>123</v>
      </c>
      <c r="DW110" s="866"/>
      <c r="DX110" s="866"/>
      <c r="DY110" s="866"/>
      <c r="DZ110" s="867"/>
    </row>
    <row r="111" spans="1:131" s="226" customFormat="1" ht="26.25" customHeight="1" x14ac:dyDescent="0.15">
      <c r="A111" s="794" t="s">
        <v>434</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435</v>
      </c>
      <c r="AB111" s="946"/>
      <c r="AC111" s="946"/>
      <c r="AD111" s="946"/>
      <c r="AE111" s="947"/>
      <c r="AF111" s="948" t="s">
        <v>123</v>
      </c>
      <c r="AG111" s="946"/>
      <c r="AH111" s="946"/>
      <c r="AI111" s="946"/>
      <c r="AJ111" s="947"/>
      <c r="AK111" s="948" t="s">
        <v>123</v>
      </c>
      <c r="AL111" s="946"/>
      <c r="AM111" s="946"/>
      <c r="AN111" s="946"/>
      <c r="AO111" s="947"/>
      <c r="AP111" s="949" t="s">
        <v>433</v>
      </c>
      <c r="AQ111" s="950"/>
      <c r="AR111" s="950"/>
      <c r="AS111" s="950"/>
      <c r="AT111" s="951"/>
      <c r="AU111" s="959"/>
      <c r="AV111" s="960"/>
      <c r="AW111" s="960"/>
      <c r="AX111" s="960"/>
      <c r="AY111" s="960"/>
      <c r="AZ111" s="835" t="s">
        <v>436</v>
      </c>
      <c r="BA111" s="770"/>
      <c r="BB111" s="770"/>
      <c r="BC111" s="770"/>
      <c r="BD111" s="770"/>
      <c r="BE111" s="770"/>
      <c r="BF111" s="770"/>
      <c r="BG111" s="770"/>
      <c r="BH111" s="770"/>
      <c r="BI111" s="770"/>
      <c r="BJ111" s="770"/>
      <c r="BK111" s="770"/>
      <c r="BL111" s="770"/>
      <c r="BM111" s="770"/>
      <c r="BN111" s="770"/>
      <c r="BO111" s="770"/>
      <c r="BP111" s="771"/>
      <c r="BQ111" s="836">
        <v>357263</v>
      </c>
      <c r="BR111" s="837"/>
      <c r="BS111" s="837"/>
      <c r="BT111" s="837"/>
      <c r="BU111" s="837"/>
      <c r="BV111" s="837">
        <v>594065</v>
      </c>
      <c r="BW111" s="837"/>
      <c r="BX111" s="837"/>
      <c r="BY111" s="837"/>
      <c r="BZ111" s="837"/>
      <c r="CA111" s="837">
        <v>567388</v>
      </c>
      <c r="CB111" s="837"/>
      <c r="CC111" s="837"/>
      <c r="CD111" s="837"/>
      <c r="CE111" s="837"/>
      <c r="CF111" s="898">
        <v>15.9</v>
      </c>
      <c r="CG111" s="899"/>
      <c r="CH111" s="899"/>
      <c r="CI111" s="899"/>
      <c r="CJ111" s="899"/>
      <c r="CK111" s="954"/>
      <c r="CL111" s="841"/>
      <c r="CM111" s="844" t="s">
        <v>437</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433</v>
      </c>
      <c r="DH111" s="837"/>
      <c r="DI111" s="837"/>
      <c r="DJ111" s="837"/>
      <c r="DK111" s="837"/>
      <c r="DL111" s="837" t="s">
        <v>387</v>
      </c>
      <c r="DM111" s="837"/>
      <c r="DN111" s="837"/>
      <c r="DO111" s="837"/>
      <c r="DP111" s="837"/>
      <c r="DQ111" s="837" t="s">
        <v>387</v>
      </c>
      <c r="DR111" s="837"/>
      <c r="DS111" s="837"/>
      <c r="DT111" s="837"/>
      <c r="DU111" s="837"/>
      <c r="DV111" s="814" t="s">
        <v>433</v>
      </c>
      <c r="DW111" s="814"/>
      <c r="DX111" s="814"/>
      <c r="DY111" s="814"/>
      <c r="DZ111" s="815"/>
    </row>
    <row r="112" spans="1:131" s="226" customFormat="1" ht="26.25" customHeight="1" x14ac:dyDescent="0.15">
      <c r="A112" s="939" t="s">
        <v>438</v>
      </c>
      <c r="B112" s="940"/>
      <c r="C112" s="770" t="s">
        <v>439</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387</v>
      </c>
      <c r="AB112" s="800"/>
      <c r="AC112" s="800"/>
      <c r="AD112" s="800"/>
      <c r="AE112" s="801"/>
      <c r="AF112" s="802" t="s">
        <v>433</v>
      </c>
      <c r="AG112" s="800"/>
      <c r="AH112" s="800"/>
      <c r="AI112" s="800"/>
      <c r="AJ112" s="801"/>
      <c r="AK112" s="802" t="s">
        <v>123</v>
      </c>
      <c r="AL112" s="800"/>
      <c r="AM112" s="800"/>
      <c r="AN112" s="800"/>
      <c r="AO112" s="801"/>
      <c r="AP112" s="847" t="s">
        <v>123</v>
      </c>
      <c r="AQ112" s="848"/>
      <c r="AR112" s="848"/>
      <c r="AS112" s="848"/>
      <c r="AT112" s="849"/>
      <c r="AU112" s="959"/>
      <c r="AV112" s="960"/>
      <c r="AW112" s="960"/>
      <c r="AX112" s="960"/>
      <c r="AY112" s="960"/>
      <c r="AZ112" s="835" t="s">
        <v>440</v>
      </c>
      <c r="BA112" s="770"/>
      <c r="BB112" s="770"/>
      <c r="BC112" s="770"/>
      <c r="BD112" s="770"/>
      <c r="BE112" s="770"/>
      <c r="BF112" s="770"/>
      <c r="BG112" s="770"/>
      <c r="BH112" s="770"/>
      <c r="BI112" s="770"/>
      <c r="BJ112" s="770"/>
      <c r="BK112" s="770"/>
      <c r="BL112" s="770"/>
      <c r="BM112" s="770"/>
      <c r="BN112" s="770"/>
      <c r="BO112" s="770"/>
      <c r="BP112" s="771"/>
      <c r="BQ112" s="836">
        <v>2372293</v>
      </c>
      <c r="BR112" s="837"/>
      <c r="BS112" s="837"/>
      <c r="BT112" s="837"/>
      <c r="BU112" s="837"/>
      <c r="BV112" s="837">
        <v>2284542</v>
      </c>
      <c r="BW112" s="837"/>
      <c r="BX112" s="837"/>
      <c r="BY112" s="837"/>
      <c r="BZ112" s="837"/>
      <c r="CA112" s="837">
        <v>2110275</v>
      </c>
      <c r="CB112" s="837"/>
      <c r="CC112" s="837"/>
      <c r="CD112" s="837"/>
      <c r="CE112" s="837"/>
      <c r="CF112" s="898">
        <v>59.3</v>
      </c>
      <c r="CG112" s="899"/>
      <c r="CH112" s="899"/>
      <c r="CI112" s="899"/>
      <c r="CJ112" s="899"/>
      <c r="CK112" s="954"/>
      <c r="CL112" s="841"/>
      <c r="CM112" s="844" t="s">
        <v>441</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442</v>
      </c>
      <c r="DH112" s="837"/>
      <c r="DI112" s="837"/>
      <c r="DJ112" s="837"/>
      <c r="DK112" s="837"/>
      <c r="DL112" s="837" t="s">
        <v>123</v>
      </c>
      <c r="DM112" s="837"/>
      <c r="DN112" s="837"/>
      <c r="DO112" s="837"/>
      <c r="DP112" s="837"/>
      <c r="DQ112" s="837" t="s">
        <v>387</v>
      </c>
      <c r="DR112" s="837"/>
      <c r="DS112" s="837"/>
      <c r="DT112" s="837"/>
      <c r="DU112" s="837"/>
      <c r="DV112" s="814" t="s">
        <v>443</v>
      </c>
      <c r="DW112" s="814"/>
      <c r="DX112" s="814"/>
      <c r="DY112" s="814"/>
      <c r="DZ112" s="815"/>
    </row>
    <row r="113" spans="1:130" s="226" customFormat="1" ht="26.25" customHeight="1" x14ac:dyDescent="0.15">
      <c r="A113" s="941"/>
      <c r="B113" s="942"/>
      <c r="C113" s="770" t="s">
        <v>444</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215654</v>
      </c>
      <c r="AB113" s="946"/>
      <c r="AC113" s="946"/>
      <c r="AD113" s="946"/>
      <c r="AE113" s="947"/>
      <c r="AF113" s="948">
        <v>189447</v>
      </c>
      <c r="AG113" s="946"/>
      <c r="AH113" s="946"/>
      <c r="AI113" s="946"/>
      <c r="AJ113" s="947"/>
      <c r="AK113" s="948">
        <v>202374</v>
      </c>
      <c r="AL113" s="946"/>
      <c r="AM113" s="946"/>
      <c r="AN113" s="946"/>
      <c r="AO113" s="947"/>
      <c r="AP113" s="949">
        <v>5.7</v>
      </c>
      <c r="AQ113" s="950"/>
      <c r="AR113" s="950"/>
      <c r="AS113" s="950"/>
      <c r="AT113" s="951"/>
      <c r="AU113" s="959"/>
      <c r="AV113" s="960"/>
      <c r="AW113" s="960"/>
      <c r="AX113" s="960"/>
      <c r="AY113" s="960"/>
      <c r="AZ113" s="835" t="s">
        <v>445</v>
      </c>
      <c r="BA113" s="770"/>
      <c r="BB113" s="770"/>
      <c r="BC113" s="770"/>
      <c r="BD113" s="770"/>
      <c r="BE113" s="770"/>
      <c r="BF113" s="770"/>
      <c r="BG113" s="770"/>
      <c r="BH113" s="770"/>
      <c r="BI113" s="770"/>
      <c r="BJ113" s="770"/>
      <c r="BK113" s="770"/>
      <c r="BL113" s="770"/>
      <c r="BM113" s="770"/>
      <c r="BN113" s="770"/>
      <c r="BO113" s="770"/>
      <c r="BP113" s="771"/>
      <c r="BQ113" s="836">
        <v>48777</v>
      </c>
      <c r="BR113" s="837"/>
      <c r="BS113" s="837"/>
      <c r="BT113" s="837"/>
      <c r="BU113" s="837"/>
      <c r="BV113" s="837">
        <v>44129</v>
      </c>
      <c r="BW113" s="837"/>
      <c r="BX113" s="837"/>
      <c r="BY113" s="837"/>
      <c r="BZ113" s="837"/>
      <c r="CA113" s="837">
        <v>36529</v>
      </c>
      <c r="CB113" s="837"/>
      <c r="CC113" s="837"/>
      <c r="CD113" s="837"/>
      <c r="CE113" s="837"/>
      <c r="CF113" s="898">
        <v>1</v>
      </c>
      <c r="CG113" s="899"/>
      <c r="CH113" s="899"/>
      <c r="CI113" s="899"/>
      <c r="CJ113" s="899"/>
      <c r="CK113" s="954"/>
      <c r="CL113" s="841"/>
      <c r="CM113" s="844" t="s">
        <v>446</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123</v>
      </c>
      <c r="DH113" s="800"/>
      <c r="DI113" s="800"/>
      <c r="DJ113" s="800"/>
      <c r="DK113" s="801"/>
      <c r="DL113" s="802" t="s">
        <v>387</v>
      </c>
      <c r="DM113" s="800"/>
      <c r="DN113" s="800"/>
      <c r="DO113" s="800"/>
      <c r="DP113" s="801"/>
      <c r="DQ113" s="802" t="s">
        <v>123</v>
      </c>
      <c r="DR113" s="800"/>
      <c r="DS113" s="800"/>
      <c r="DT113" s="800"/>
      <c r="DU113" s="801"/>
      <c r="DV113" s="847" t="s">
        <v>123</v>
      </c>
      <c r="DW113" s="848"/>
      <c r="DX113" s="848"/>
      <c r="DY113" s="848"/>
      <c r="DZ113" s="849"/>
    </row>
    <row r="114" spans="1:130" s="226" customFormat="1" ht="26.25" customHeight="1" x14ac:dyDescent="0.15">
      <c r="A114" s="941"/>
      <c r="B114" s="942"/>
      <c r="C114" s="770" t="s">
        <v>447</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63897</v>
      </c>
      <c r="AB114" s="800"/>
      <c r="AC114" s="800"/>
      <c r="AD114" s="800"/>
      <c r="AE114" s="801"/>
      <c r="AF114" s="802">
        <v>10033</v>
      </c>
      <c r="AG114" s="800"/>
      <c r="AH114" s="800"/>
      <c r="AI114" s="800"/>
      <c r="AJ114" s="801"/>
      <c r="AK114" s="802">
        <v>11006</v>
      </c>
      <c r="AL114" s="800"/>
      <c r="AM114" s="800"/>
      <c r="AN114" s="800"/>
      <c r="AO114" s="801"/>
      <c r="AP114" s="847">
        <v>0.3</v>
      </c>
      <c r="AQ114" s="848"/>
      <c r="AR114" s="848"/>
      <c r="AS114" s="848"/>
      <c r="AT114" s="849"/>
      <c r="AU114" s="959"/>
      <c r="AV114" s="960"/>
      <c r="AW114" s="960"/>
      <c r="AX114" s="960"/>
      <c r="AY114" s="960"/>
      <c r="AZ114" s="835" t="s">
        <v>448</v>
      </c>
      <c r="BA114" s="770"/>
      <c r="BB114" s="770"/>
      <c r="BC114" s="770"/>
      <c r="BD114" s="770"/>
      <c r="BE114" s="770"/>
      <c r="BF114" s="770"/>
      <c r="BG114" s="770"/>
      <c r="BH114" s="770"/>
      <c r="BI114" s="770"/>
      <c r="BJ114" s="770"/>
      <c r="BK114" s="770"/>
      <c r="BL114" s="770"/>
      <c r="BM114" s="770"/>
      <c r="BN114" s="770"/>
      <c r="BO114" s="770"/>
      <c r="BP114" s="771"/>
      <c r="BQ114" s="836">
        <v>1079473</v>
      </c>
      <c r="BR114" s="837"/>
      <c r="BS114" s="837"/>
      <c r="BT114" s="837"/>
      <c r="BU114" s="837"/>
      <c r="BV114" s="837">
        <v>1046273</v>
      </c>
      <c r="BW114" s="837"/>
      <c r="BX114" s="837"/>
      <c r="BY114" s="837"/>
      <c r="BZ114" s="837"/>
      <c r="CA114" s="837">
        <v>1009697</v>
      </c>
      <c r="CB114" s="837"/>
      <c r="CC114" s="837"/>
      <c r="CD114" s="837"/>
      <c r="CE114" s="837"/>
      <c r="CF114" s="898">
        <v>28.4</v>
      </c>
      <c r="CG114" s="899"/>
      <c r="CH114" s="899"/>
      <c r="CI114" s="899"/>
      <c r="CJ114" s="899"/>
      <c r="CK114" s="954"/>
      <c r="CL114" s="841"/>
      <c r="CM114" s="844" t="s">
        <v>449</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442</v>
      </c>
      <c r="DH114" s="800"/>
      <c r="DI114" s="800"/>
      <c r="DJ114" s="800"/>
      <c r="DK114" s="801"/>
      <c r="DL114" s="802" t="s">
        <v>435</v>
      </c>
      <c r="DM114" s="800"/>
      <c r="DN114" s="800"/>
      <c r="DO114" s="800"/>
      <c r="DP114" s="801"/>
      <c r="DQ114" s="802" t="s">
        <v>387</v>
      </c>
      <c r="DR114" s="800"/>
      <c r="DS114" s="800"/>
      <c r="DT114" s="800"/>
      <c r="DU114" s="801"/>
      <c r="DV114" s="847" t="s">
        <v>443</v>
      </c>
      <c r="DW114" s="848"/>
      <c r="DX114" s="848"/>
      <c r="DY114" s="848"/>
      <c r="DZ114" s="849"/>
    </row>
    <row r="115" spans="1:130" s="226" customFormat="1" ht="26.25" customHeight="1" x14ac:dyDescent="0.15">
      <c r="A115" s="941"/>
      <c r="B115" s="942"/>
      <c r="C115" s="770" t="s">
        <v>450</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64215</v>
      </c>
      <c r="AB115" s="946"/>
      <c r="AC115" s="946"/>
      <c r="AD115" s="946"/>
      <c r="AE115" s="947"/>
      <c r="AF115" s="948">
        <v>26923</v>
      </c>
      <c r="AG115" s="946"/>
      <c r="AH115" s="946"/>
      <c r="AI115" s="946"/>
      <c r="AJ115" s="947"/>
      <c r="AK115" s="948">
        <v>26871</v>
      </c>
      <c r="AL115" s="946"/>
      <c r="AM115" s="946"/>
      <c r="AN115" s="946"/>
      <c r="AO115" s="947"/>
      <c r="AP115" s="949">
        <v>0.8</v>
      </c>
      <c r="AQ115" s="950"/>
      <c r="AR115" s="950"/>
      <c r="AS115" s="950"/>
      <c r="AT115" s="951"/>
      <c r="AU115" s="959"/>
      <c r="AV115" s="960"/>
      <c r="AW115" s="960"/>
      <c r="AX115" s="960"/>
      <c r="AY115" s="960"/>
      <c r="AZ115" s="835" t="s">
        <v>451</v>
      </c>
      <c r="BA115" s="770"/>
      <c r="BB115" s="770"/>
      <c r="BC115" s="770"/>
      <c r="BD115" s="770"/>
      <c r="BE115" s="770"/>
      <c r="BF115" s="770"/>
      <c r="BG115" s="770"/>
      <c r="BH115" s="770"/>
      <c r="BI115" s="770"/>
      <c r="BJ115" s="770"/>
      <c r="BK115" s="770"/>
      <c r="BL115" s="770"/>
      <c r="BM115" s="770"/>
      <c r="BN115" s="770"/>
      <c r="BO115" s="770"/>
      <c r="BP115" s="771"/>
      <c r="BQ115" s="836">
        <v>67500</v>
      </c>
      <c r="BR115" s="837"/>
      <c r="BS115" s="837"/>
      <c r="BT115" s="837"/>
      <c r="BU115" s="837"/>
      <c r="BV115" s="837">
        <v>97200</v>
      </c>
      <c r="BW115" s="837"/>
      <c r="BX115" s="837"/>
      <c r="BY115" s="837"/>
      <c r="BZ115" s="837"/>
      <c r="CA115" s="837">
        <v>72900</v>
      </c>
      <c r="CB115" s="837"/>
      <c r="CC115" s="837"/>
      <c r="CD115" s="837"/>
      <c r="CE115" s="837"/>
      <c r="CF115" s="898">
        <v>2</v>
      </c>
      <c r="CG115" s="899"/>
      <c r="CH115" s="899"/>
      <c r="CI115" s="899"/>
      <c r="CJ115" s="899"/>
      <c r="CK115" s="954"/>
      <c r="CL115" s="841"/>
      <c r="CM115" s="835" t="s">
        <v>452</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387</v>
      </c>
      <c r="DH115" s="800"/>
      <c r="DI115" s="800"/>
      <c r="DJ115" s="800"/>
      <c r="DK115" s="801"/>
      <c r="DL115" s="802" t="s">
        <v>387</v>
      </c>
      <c r="DM115" s="800"/>
      <c r="DN115" s="800"/>
      <c r="DO115" s="800"/>
      <c r="DP115" s="801"/>
      <c r="DQ115" s="802" t="s">
        <v>433</v>
      </c>
      <c r="DR115" s="800"/>
      <c r="DS115" s="800"/>
      <c r="DT115" s="800"/>
      <c r="DU115" s="801"/>
      <c r="DV115" s="847" t="s">
        <v>387</v>
      </c>
      <c r="DW115" s="848"/>
      <c r="DX115" s="848"/>
      <c r="DY115" s="848"/>
      <c r="DZ115" s="849"/>
    </row>
    <row r="116" spans="1:130" s="226" customFormat="1" ht="26.25" customHeight="1" x14ac:dyDescent="0.15">
      <c r="A116" s="943"/>
      <c r="B116" s="944"/>
      <c r="C116" s="903" t="s">
        <v>453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387</v>
      </c>
      <c r="AB116" s="800"/>
      <c r="AC116" s="800"/>
      <c r="AD116" s="800"/>
      <c r="AE116" s="801"/>
      <c r="AF116" s="802" t="s">
        <v>123</v>
      </c>
      <c r="AG116" s="800"/>
      <c r="AH116" s="800"/>
      <c r="AI116" s="800"/>
      <c r="AJ116" s="801"/>
      <c r="AK116" s="802" t="s">
        <v>123</v>
      </c>
      <c r="AL116" s="800"/>
      <c r="AM116" s="800"/>
      <c r="AN116" s="800"/>
      <c r="AO116" s="801"/>
      <c r="AP116" s="847" t="s">
        <v>387</v>
      </c>
      <c r="AQ116" s="848"/>
      <c r="AR116" s="848"/>
      <c r="AS116" s="848"/>
      <c r="AT116" s="849"/>
      <c r="AU116" s="959"/>
      <c r="AV116" s="960"/>
      <c r="AW116" s="960"/>
      <c r="AX116" s="960"/>
      <c r="AY116" s="960"/>
      <c r="AZ116" s="886" t="s">
        <v>454</v>
      </c>
      <c r="BA116" s="887"/>
      <c r="BB116" s="887"/>
      <c r="BC116" s="887"/>
      <c r="BD116" s="887"/>
      <c r="BE116" s="887"/>
      <c r="BF116" s="887"/>
      <c r="BG116" s="887"/>
      <c r="BH116" s="887"/>
      <c r="BI116" s="887"/>
      <c r="BJ116" s="887"/>
      <c r="BK116" s="887"/>
      <c r="BL116" s="887"/>
      <c r="BM116" s="887"/>
      <c r="BN116" s="887"/>
      <c r="BO116" s="887"/>
      <c r="BP116" s="888"/>
      <c r="BQ116" s="836" t="s">
        <v>442</v>
      </c>
      <c r="BR116" s="837"/>
      <c r="BS116" s="837"/>
      <c r="BT116" s="837"/>
      <c r="BU116" s="837"/>
      <c r="BV116" s="837" t="s">
        <v>123</v>
      </c>
      <c r="BW116" s="837"/>
      <c r="BX116" s="837"/>
      <c r="BY116" s="837"/>
      <c r="BZ116" s="837"/>
      <c r="CA116" s="837" t="s">
        <v>387</v>
      </c>
      <c r="CB116" s="837"/>
      <c r="CC116" s="837"/>
      <c r="CD116" s="837"/>
      <c r="CE116" s="837"/>
      <c r="CF116" s="898" t="s">
        <v>123</v>
      </c>
      <c r="CG116" s="899"/>
      <c r="CH116" s="899"/>
      <c r="CI116" s="899"/>
      <c r="CJ116" s="899"/>
      <c r="CK116" s="954"/>
      <c r="CL116" s="841"/>
      <c r="CM116" s="844" t="s">
        <v>455</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43985</v>
      </c>
      <c r="DH116" s="800"/>
      <c r="DI116" s="800"/>
      <c r="DJ116" s="800"/>
      <c r="DK116" s="801"/>
      <c r="DL116" s="802">
        <v>294708</v>
      </c>
      <c r="DM116" s="800"/>
      <c r="DN116" s="800"/>
      <c r="DO116" s="800"/>
      <c r="DP116" s="801"/>
      <c r="DQ116" s="802">
        <v>285431</v>
      </c>
      <c r="DR116" s="800"/>
      <c r="DS116" s="800"/>
      <c r="DT116" s="800"/>
      <c r="DU116" s="801"/>
      <c r="DV116" s="847">
        <v>8</v>
      </c>
      <c r="DW116" s="848"/>
      <c r="DX116" s="848"/>
      <c r="DY116" s="848"/>
      <c r="DZ116" s="849"/>
    </row>
    <row r="117" spans="1:130" s="226" customFormat="1" ht="26.25" customHeight="1" x14ac:dyDescent="0.15">
      <c r="A117" s="92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456</v>
      </c>
      <c r="Z117" s="926"/>
      <c r="AA117" s="931">
        <v>973605</v>
      </c>
      <c r="AB117" s="932"/>
      <c r="AC117" s="932"/>
      <c r="AD117" s="932"/>
      <c r="AE117" s="933"/>
      <c r="AF117" s="934">
        <v>1001084</v>
      </c>
      <c r="AG117" s="932"/>
      <c r="AH117" s="932"/>
      <c r="AI117" s="932"/>
      <c r="AJ117" s="933"/>
      <c r="AK117" s="934">
        <v>1047312</v>
      </c>
      <c r="AL117" s="932"/>
      <c r="AM117" s="932"/>
      <c r="AN117" s="932"/>
      <c r="AO117" s="933"/>
      <c r="AP117" s="935"/>
      <c r="AQ117" s="936"/>
      <c r="AR117" s="936"/>
      <c r="AS117" s="936"/>
      <c r="AT117" s="937"/>
      <c r="AU117" s="959"/>
      <c r="AV117" s="960"/>
      <c r="AW117" s="960"/>
      <c r="AX117" s="960"/>
      <c r="AY117" s="960"/>
      <c r="AZ117" s="886" t="s">
        <v>457</v>
      </c>
      <c r="BA117" s="887"/>
      <c r="BB117" s="887"/>
      <c r="BC117" s="887"/>
      <c r="BD117" s="887"/>
      <c r="BE117" s="887"/>
      <c r="BF117" s="887"/>
      <c r="BG117" s="887"/>
      <c r="BH117" s="887"/>
      <c r="BI117" s="887"/>
      <c r="BJ117" s="887"/>
      <c r="BK117" s="887"/>
      <c r="BL117" s="887"/>
      <c r="BM117" s="887"/>
      <c r="BN117" s="887"/>
      <c r="BO117" s="887"/>
      <c r="BP117" s="888"/>
      <c r="BQ117" s="836" t="s">
        <v>123</v>
      </c>
      <c r="BR117" s="837"/>
      <c r="BS117" s="837"/>
      <c r="BT117" s="837"/>
      <c r="BU117" s="837"/>
      <c r="BV117" s="837" t="s">
        <v>123</v>
      </c>
      <c r="BW117" s="837"/>
      <c r="BX117" s="837"/>
      <c r="BY117" s="837"/>
      <c r="BZ117" s="837"/>
      <c r="CA117" s="837" t="s">
        <v>387</v>
      </c>
      <c r="CB117" s="837"/>
      <c r="CC117" s="837"/>
      <c r="CD117" s="837"/>
      <c r="CE117" s="837"/>
      <c r="CF117" s="898" t="s">
        <v>123</v>
      </c>
      <c r="CG117" s="899"/>
      <c r="CH117" s="899"/>
      <c r="CI117" s="899"/>
      <c r="CJ117" s="899"/>
      <c r="CK117" s="954"/>
      <c r="CL117" s="841"/>
      <c r="CM117" s="844" t="s">
        <v>458</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433</v>
      </c>
      <c r="DH117" s="800"/>
      <c r="DI117" s="800"/>
      <c r="DJ117" s="800"/>
      <c r="DK117" s="801"/>
      <c r="DL117" s="802" t="s">
        <v>459</v>
      </c>
      <c r="DM117" s="800"/>
      <c r="DN117" s="800"/>
      <c r="DO117" s="800"/>
      <c r="DP117" s="801"/>
      <c r="DQ117" s="802" t="s">
        <v>387</v>
      </c>
      <c r="DR117" s="800"/>
      <c r="DS117" s="800"/>
      <c r="DT117" s="800"/>
      <c r="DU117" s="801"/>
      <c r="DV117" s="847" t="s">
        <v>433</v>
      </c>
      <c r="DW117" s="848"/>
      <c r="DX117" s="848"/>
      <c r="DY117" s="848"/>
      <c r="DZ117" s="849"/>
    </row>
    <row r="118" spans="1:130" s="226" customFormat="1" ht="26.25" customHeight="1" x14ac:dyDescent="0.15">
      <c r="A118" s="924" t="s">
        <v>428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426</v>
      </c>
      <c r="AB118" s="925"/>
      <c r="AC118" s="925"/>
      <c r="AD118" s="925"/>
      <c r="AE118" s="926"/>
      <c r="AF118" s="927" t="s">
        <v>303</v>
      </c>
      <c r="AG118" s="925"/>
      <c r="AH118" s="925"/>
      <c r="AI118" s="925"/>
      <c r="AJ118" s="926"/>
      <c r="AK118" s="927" t="s">
        <v>302</v>
      </c>
      <c r="AL118" s="925"/>
      <c r="AM118" s="925"/>
      <c r="AN118" s="925"/>
      <c r="AO118" s="926"/>
      <c r="AP118" s="928" t="s">
        <v>427</v>
      </c>
      <c r="AQ118" s="929"/>
      <c r="AR118" s="929"/>
      <c r="AS118" s="929"/>
      <c r="AT118" s="930"/>
      <c r="AU118" s="959"/>
      <c r="AV118" s="960"/>
      <c r="AW118" s="960"/>
      <c r="AX118" s="960"/>
      <c r="AY118" s="960"/>
      <c r="AZ118" s="902" t="s">
        <v>460</v>
      </c>
      <c r="BA118" s="903"/>
      <c r="BB118" s="903"/>
      <c r="BC118" s="903"/>
      <c r="BD118" s="903"/>
      <c r="BE118" s="903"/>
      <c r="BF118" s="903"/>
      <c r="BG118" s="903"/>
      <c r="BH118" s="903"/>
      <c r="BI118" s="903"/>
      <c r="BJ118" s="903"/>
      <c r="BK118" s="903"/>
      <c r="BL118" s="903"/>
      <c r="BM118" s="903"/>
      <c r="BN118" s="903"/>
      <c r="BO118" s="903"/>
      <c r="BP118" s="904"/>
      <c r="BQ118" s="905" t="s">
        <v>433</v>
      </c>
      <c r="BR118" s="868"/>
      <c r="BS118" s="868"/>
      <c r="BT118" s="868"/>
      <c r="BU118" s="868"/>
      <c r="BV118" s="868" t="s">
        <v>435</v>
      </c>
      <c r="BW118" s="868"/>
      <c r="BX118" s="868"/>
      <c r="BY118" s="868"/>
      <c r="BZ118" s="868"/>
      <c r="CA118" s="868" t="s">
        <v>123</v>
      </c>
      <c r="CB118" s="868"/>
      <c r="CC118" s="868"/>
      <c r="CD118" s="868"/>
      <c r="CE118" s="868"/>
      <c r="CF118" s="898" t="s">
        <v>435</v>
      </c>
      <c r="CG118" s="899"/>
      <c r="CH118" s="899"/>
      <c r="CI118" s="899"/>
      <c r="CJ118" s="899"/>
      <c r="CK118" s="954"/>
      <c r="CL118" s="841"/>
      <c r="CM118" s="844" t="s">
        <v>461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123</v>
      </c>
      <c r="DH118" s="800"/>
      <c r="DI118" s="800"/>
      <c r="DJ118" s="800"/>
      <c r="DK118" s="801"/>
      <c r="DL118" s="802" t="s">
        <v>387</v>
      </c>
      <c r="DM118" s="800"/>
      <c r="DN118" s="800"/>
      <c r="DO118" s="800"/>
      <c r="DP118" s="801"/>
      <c r="DQ118" s="802" t="s">
        <v>435</v>
      </c>
      <c r="DR118" s="800"/>
      <c r="DS118" s="800"/>
      <c r="DT118" s="800"/>
      <c r="DU118" s="801"/>
      <c r="DV118" s="847" t="s">
        <v>442</v>
      </c>
      <c r="DW118" s="848"/>
      <c r="DX118" s="848"/>
      <c r="DY118" s="848"/>
      <c r="DZ118" s="849"/>
    </row>
    <row r="119" spans="1:130" s="226" customFormat="1" ht="26.25" customHeight="1" x14ac:dyDescent="0.15">
      <c r="A119" s="838" t="s">
        <v>431</v>
      </c>
      <c r="B119" s="839"/>
      <c r="C119" s="914" t="s">
        <v>432</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433</v>
      </c>
      <c r="AB119" s="918"/>
      <c r="AC119" s="918"/>
      <c r="AD119" s="918"/>
      <c r="AE119" s="919"/>
      <c r="AF119" s="920" t="s">
        <v>387</v>
      </c>
      <c r="AG119" s="918"/>
      <c r="AH119" s="918"/>
      <c r="AI119" s="918"/>
      <c r="AJ119" s="919"/>
      <c r="AK119" s="920" t="s">
        <v>442</v>
      </c>
      <c r="AL119" s="918"/>
      <c r="AM119" s="918"/>
      <c r="AN119" s="918"/>
      <c r="AO119" s="919"/>
      <c r="AP119" s="921" t="s">
        <v>123</v>
      </c>
      <c r="AQ119" s="922"/>
      <c r="AR119" s="922"/>
      <c r="AS119" s="922"/>
      <c r="AT119" s="923"/>
      <c r="AU119" s="961"/>
      <c r="AV119" s="962"/>
      <c r="AW119" s="962"/>
      <c r="AX119" s="962"/>
      <c r="AY119" s="962"/>
      <c r="AZ119" s="257" t="s">
        <v>182</v>
      </c>
      <c r="BA119" s="257"/>
      <c r="BB119" s="257"/>
      <c r="BC119" s="257"/>
      <c r="BD119" s="257"/>
      <c r="BE119" s="257"/>
      <c r="BF119" s="257"/>
      <c r="BG119" s="257"/>
      <c r="BH119" s="257"/>
      <c r="BI119" s="257"/>
      <c r="BJ119" s="257"/>
      <c r="BK119" s="257"/>
      <c r="BL119" s="257"/>
      <c r="BM119" s="257"/>
      <c r="BN119" s="257"/>
      <c r="BO119" s="900" t="s">
        <v>462</v>
      </c>
      <c r="BP119" s="901"/>
      <c r="BQ119" s="905">
        <v>11084774</v>
      </c>
      <c r="BR119" s="868"/>
      <c r="BS119" s="868"/>
      <c r="BT119" s="868"/>
      <c r="BU119" s="868"/>
      <c r="BV119" s="868">
        <v>10948499</v>
      </c>
      <c r="BW119" s="868"/>
      <c r="BX119" s="868"/>
      <c r="BY119" s="868"/>
      <c r="BZ119" s="868"/>
      <c r="CA119" s="868">
        <v>10447128</v>
      </c>
      <c r="CB119" s="868"/>
      <c r="CC119" s="868"/>
      <c r="CD119" s="868"/>
      <c r="CE119" s="868"/>
      <c r="CF119" s="766"/>
      <c r="CG119" s="767"/>
      <c r="CH119" s="767"/>
      <c r="CI119" s="767"/>
      <c r="CJ119" s="857"/>
      <c r="CK119" s="955"/>
      <c r="CL119" s="843"/>
      <c r="CM119" s="861" t="s">
        <v>463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313278</v>
      </c>
      <c r="DH119" s="783"/>
      <c r="DI119" s="783"/>
      <c r="DJ119" s="783"/>
      <c r="DK119" s="784"/>
      <c r="DL119" s="785">
        <v>299357</v>
      </c>
      <c r="DM119" s="783"/>
      <c r="DN119" s="783"/>
      <c r="DO119" s="783"/>
      <c r="DP119" s="784"/>
      <c r="DQ119" s="785">
        <v>281957</v>
      </c>
      <c r="DR119" s="783"/>
      <c r="DS119" s="783"/>
      <c r="DT119" s="783"/>
      <c r="DU119" s="784"/>
      <c r="DV119" s="871">
        <v>7.9</v>
      </c>
      <c r="DW119" s="872"/>
      <c r="DX119" s="872"/>
      <c r="DY119" s="872"/>
      <c r="DZ119" s="873"/>
    </row>
    <row r="120" spans="1:130" s="226" customFormat="1" ht="26.25" customHeight="1" x14ac:dyDescent="0.15">
      <c r="A120" s="840"/>
      <c r="B120" s="841"/>
      <c r="C120" s="844" t="s">
        <v>437</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387</v>
      </c>
      <c r="AB120" s="800"/>
      <c r="AC120" s="800"/>
      <c r="AD120" s="800"/>
      <c r="AE120" s="801"/>
      <c r="AF120" s="802" t="s">
        <v>435</v>
      </c>
      <c r="AG120" s="800"/>
      <c r="AH120" s="800"/>
      <c r="AI120" s="800"/>
      <c r="AJ120" s="801"/>
      <c r="AK120" s="802" t="s">
        <v>435</v>
      </c>
      <c r="AL120" s="800"/>
      <c r="AM120" s="800"/>
      <c r="AN120" s="800"/>
      <c r="AO120" s="801"/>
      <c r="AP120" s="847" t="s">
        <v>435</v>
      </c>
      <c r="AQ120" s="848"/>
      <c r="AR120" s="848"/>
      <c r="AS120" s="848"/>
      <c r="AT120" s="849"/>
      <c r="AU120" s="906" t="s">
        <v>464</v>
      </c>
      <c r="AV120" s="907"/>
      <c r="AW120" s="907"/>
      <c r="AX120" s="907"/>
      <c r="AY120" s="908"/>
      <c r="AZ120" s="883" t="s">
        <v>465</v>
      </c>
      <c r="BA120" s="828"/>
      <c r="BB120" s="828"/>
      <c r="BC120" s="828"/>
      <c r="BD120" s="828"/>
      <c r="BE120" s="828"/>
      <c r="BF120" s="828"/>
      <c r="BG120" s="828"/>
      <c r="BH120" s="828"/>
      <c r="BI120" s="828"/>
      <c r="BJ120" s="828"/>
      <c r="BK120" s="828"/>
      <c r="BL120" s="828"/>
      <c r="BM120" s="828"/>
      <c r="BN120" s="828"/>
      <c r="BO120" s="828"/>
      <c r="BP120" s="829"/>
      <c r="BQ120" s="884">
        <v>2647007</v>
      </c>
      <c r="BR120" s="865"/>
      <c r="BS120" s="865"/>
      <c r="BT120" s="865"/>
      <c r="BU120" s="865"/>
      <c r="BV120" s="865">
        <v>2696154</v>
      </c>
      <c r="BW120" s="865"/>
      <c r="BX120" s="865"/>
      <c r="BY120" s="865"/>
      <c r="BZ120" s="865"/>
      <c r="CA120" s="865">
        <v>2869755</v>
      </c>
      <c r="CB120" s="865"/>
      <c r="CC120" s="865"/>
      <c r="CD120" s="865"/>
      <c r="CE120" s="865"/>
      <c r="CF120" s="889">
        <v>80.599999999999994</v>
      </c>
      <c r="CG120" s="890"/>
      <c r="CH120" s="890"/>
      <c r="CI120" s="890"/>
      <c r="CJ120" s="890"/>
      <c r="CK120" s="891" t="s">
        <v>466</v>
      </c>
      <c r="CL120" s="875"/>
      <c r="CM120" s="875"/>
      <c r="CN120" s="875"/>
      <c r="CO120" s="876"/>
      <c r="CP120" s="895" t="s">
        <v>467</v>
      </c>
      <c r="CQ120" s="896"/>
      <c r="CR120" s="896"/>
      <c r="CS120" s="896"/>
      <c r="CT120" s="896"/>
      <c r="CU120" s="896"/>
      <c r="CV120" s="896"/>
      <c r="CW120" s="896"/>
      <c r="CX120" s="896"/>
      <c r="CY120" s="896"/>
      <c r="CZ120" s="896"/>
      <c r="DA120" s="896"/>
      <c r="DB120" s="896"/>
      <c r="DC120" s="896"/>
      <c r="DD120" s="896"/>
      <c r="DE120" s="896"/>
      <c r="DF120" s="897"/>
      <c r="DG120" s="884">
        <v>1430330</v>
      </c>
      <c r="DH120" s="865"/>
      <c r="DI120" s="865"/>
      <c r="DJ120" s="865"/>
      <c r="DK120" s="865"/>
      <c r="DL120" s="865">
        <v>1441153</v>
      </c>
      <c r="DM120" s="865"/>
      <c r="DN120" s="865"/>
      <c r="DO120" s="865"/>
      <c r="DP120" s="865"/>
      <c r="DQ120" s="865">
        <v>1285404</v>
      </c>
      <c r="DR120" s="865"/>
      <c r="DS120" s="865"/>
      <c r="DT120" s="865"/>
      <c r="DU120" s="865"/>
      <c r="DV120" s="866">
        <v>36.1</v>
      </c>
      <c r="DW120" s="866"/>
      <c r="DX120" s="866"/>
      <c r="DY120" s="866"/>
      <c r="DZ120" s="867"/>
    </row>
    <row r="121" spans="1:130" s="226" customFormat="1" ht="26.25" customHeight="1" x14ac:dyDescent="0.15">
      <c r="A121" s="840"/>
      <c r="B121" s="841"/>
      <c r="C121" s="886" t="s">
        <v>468</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433</v>
      </c>
      <c r="AB121" s="800"/>
      <c r="AC121" s="800"/>
      <c r="AD121" s="800"/>
      <c r="AE121" s="801"/>
      <c r="AF121" s="802" t="s">
        <v>435</v>
      </c>
      <c r="AG121" s="800"/>
      <c r="AH121" s="800"/>
      <c r="AI121" s="800"/>
      <c r="AJ121" s="801"/>
      <c r="AK121" s="802" t="s">
        <v>433</v>
      </c>
      <c r="AL121" s="800"/>
      <c r="AM121" s="800"/>
      <c r="AN121" s="800"/>
      <c r="AO121" s="801"/>
      <c r="AP121" s="847" t="s">
        <v>387</v>
      </c>
      <c r="AQ121" s="848"/>
      <c r="AR121" s="848"/>
      <c r="AS121" s="848"/>
      <c r="AT121" s="849"/>
      <c r="AU121" s="909"/>
      <c r="AV121" s="910"/>
      <c r="AW121" s="910"/>
      <c r="AX121" s="910"/>
      <c r="AY121" s="911"/>
      <c r="AZ121" s="835" t="s">
        <v>469</v>
      </c>
      <c r="BA121" s="770"/>
      <c r="BB121" s="770"/>
      <c r="BC121" s="770"/>
      <c r="BD121" s="770"/>
      <c r="BE121" s="770"/>
      <c r="BF121" s="770"/>
      <c r="BG121" s="770"/>
      <c r="BH121" s="770"/>
      <c r="BI121" s="770"/>
      <c r="BJ121" s="770"/>
      <c r="BK121" s="770"/>
      <c r="BL121" s="770"/>
      <c r="BM121" s="770"/>
      <c r="BN121" s="770"/>
      <c r="BO121" s="770"/>
      <c r="BP121" s="771"/>
      <c r="BQ121" s="836">
        <v>9029</v>
      </c>
      <c r="BR121" s="837"/>
      <c r="BS121" s="837"/>
      <c r="BT121" s="837"/>
      <c r="BU121" s="837"/>
      <c r="BV121" s="837">
        <v>7852</v>
      </c>
      <c r="BW121" s="837"/>
      <c r="BX121" s="837"/>
      <c r="BY121" s="837"/>
      <c r="BZ121" s="837"/>
      <c r="CA121" s="837">
        <v>25110</v>
      </c>
      <c r="CB121" s="837"/>
      <c r="CC121" s="837"/>
      <c r="CD121" s="837"/>
      <c r="CE121" s="837"/>
      <c r="CF121" s="898">
        <v>0.7</v>
      </c>
      <c r="CG121" s="899"/>
      <c r="CH121" s="899"/>
      <c r="CI121" s="899"/>
      <c r="CJ121" s="899"/>
      <c r="CK121" s="892"/>
      <c r="CL121" s="878"/>
      <c r="CM121" s="878"/>
      <c r="CN121" s="878"/>
      <c r="CO121" s="879"/>
      <c r="CP121" s="858" t="s">
        <v>470</v>
      </c>
      <c r="CQ121" s="859"/>
      <c r="CR121" s="859"/>
      <c r="CS121" s="859"/>
      <c r="CT121" s="859"/>
      <c r="CU121" s="859"/>
      <c r="CV121" s="859"/>
      <c r="CW121" s="859"/>
      <c r="CX121" s="859"/>
      <c r="CY121" s="859"/>
      <c r="CZ121" s="859"/>
      <c r="DA121" s="859"/>
      <c r="DB121" s="859"/>
      <c r="DC121" s="859"/>
      <c r="DD121" s="859"/>
      <c r="DE121" s="859"/>
      <c r="DF121" s="860"/>
      <c r="DG121" s="836">
        <v>371191</v>
      </c>
      <c r="DH121" s="837"/>
      <c r="DI121" s="837"/>
      <c r="DJ121" s="837"/>
      <c r="DK121" s="837"/>
      <c r="DL121" s="837">
        <v>362351</v>
      </c>
      <c r="DM121" s="837"/>
      <c r="DN121" s="837"/>
      <c r="DO121" s="837"/>
      <c r="DP121" s="837"/>
      <c r="DQ121" s="837">
        <v>369510</v>
      </c>
      <c r="DR121" s="837"/>
      <c r="DS121" s="837"/>
      <c r="DT121" s="837"/>
      <c r="DU121" s="837"/>
      <c r="DV121" s="814">
        <v>10.4</v>
      </c>
      <c r="DW121" s="814"/>
      <c r="DX121" s="814"/>
      <c r="DY121" s="814"/>
      <c r="DZ121" s="815"/>
    </row>
    <row r="122" spans="1:130" s="226" customFormat="1" ht="26.25" customHeight="1" x14ac:dyDescent="0.15">
      <c r="A122" s="840"/>
      <c r="B122" s="841"/>
      <c r="C122" s="844" t="s">
        <v>449</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387</v>
      </c>
      <c r="AB122" s="800"/>
      <c r="AC122" s="800"/>
      <c r="AD122" s="800"/>
      <c r="AE122" s="801"/>
      <c r="AF122" s="802" t="s">
        <v>387</v>
      </c>
      <c r="AG122" s="800"/>
      <c r="AH122" s="800"/>
      <c r="AI122" s="800"/>
      <c r="AJ122" s="801"/>
      <c r="AK122" s="802" t="s">
        <v>387</v>
      </c>
      <c r="AL122" s="800"/>
      <c r="AM122" s="800"/>
      <c r="AN122" s="800"/>
      <c r="AO122" s="801"/>
      <c r="AP122" s="847" t="s">
        <v>387</v>
      </c>
      <c r="AQ122" s="848"/>
      <c r="AR122" s="848"/>
      <c r="AS122" s="848"/>
      <c r="AT122" s="849"/>
      <c r="AU122" s="909"/>
      <c r="AV122" s="910"/>
      <c r="AW122" s="910"/>
      <c r="AX122" s="910"/>
      <c r="AY122" s="911"/>
      <c r="AZ122" s="902" t="s">
        <v>471</v>
      </c>
      <c r="BA122" s="903"/>
      <c r="BB122" s="903"/>
      <c r="BC122" s="903"/>
      <c r="BD122" s="903"/>
      <c r="BE122" s="903"/>
      <c r="BF122" s="903"/>
      <c r="BG122" s="903"/>
      <c r="BH122" s="903"/>
      <c r="BI122" s="903"/>
      <c r="BJ122" s="903"/>
      <c r="BK122" s="903"/>
      <c r="BL122" s="903"/>
      <c r="BM122" s="903"/>
      <c r="BN122" s="903"/>
      <c r="BO122" s="903"/>
      <c r="BP122" s="904"/>
      <c r="BQ122" s="905">
        <v>6690516</v>
      </c>
      <c r="BR122" s="868"/>
      <c r="BS122" s="868"/>
      <c r="BT122" s="868"/>
      <c r="BU122" s="868"/>
      <c r="BV122" s="868">
        <v>6509602</v>
      </c>
      <c r="BW122" s="868"/>
      <c r="BX122" s="868"/>
      <c r="BY122" s="868"/>
      <c r="BZ122" s="868"/>
      <c r="CA122" s="868">
        <v>6355454</v>
      </c>
      <c r="CB122" s="868"/>
      <c r="CC122" s="868"/>
      <c r="CD122" s="868"/>
      <c r="CE122" s="868"/>
      <c r="CF122" s="869">
        <v>178.5</v>
      </c>
      <c r="CG122" s="870"/>
      <c r="CH122" s="870"/>
      <c r="CI122" s="870"/>
      <c r="CJ122" s="870"/>
      <c r="CK122" s="892"/>
      <c r="CL122" s="878"/>
      <c r="CM122" s="878"/>
      <c r="CN122" s="878"/>
      <c r="CO122" s="879"/>
      <c r="CP122" s="858" t="s">
        <v>472</v>
      </c>
      <c r="CQ122" s="859"/>
      <c r="CR122" s="859"/>
      <c r="CS122" s="859"/>
      <c r="CT122" s="859"/>
      <c r="CU122" s="859"/>
      <c r="CV122" s="859"/>
      <c r="CW122" s="859"/>
      <c r="CX122" s="859"/>
      <c r="CY122" s="859"/>
      <c r="CZ122" s="859"/>
      <c r="DA122" s="859"/>
      <c r="DB122" s="859"/>
      <c r="DC122" s="859"/>
      <c r="DD122" s="859"/>
      <c r="DE122" s="859"/>
      <c r="DF122" s="860"/>
      <c r="DG122" s="836">
        <v>434358</v>
      </c>
      <c r="DH122" s="837"/>
      <c r="DI122" s="837"/>
      <c r="DJ122" s="837"/>
      <c r="DK122" s="837"/>
      <c r="DL122" s="837">
        <v>317975</v>
      </c>
      <c r="DM122" s="837"/>
      <c r="DN122" s="837"/>
      <c r="DO122" s="837"/>
      <c r="DP122" s="837"/>
      <c r="DQ122" s="837">
        <v>297123</v>
      </c>
      <c r="DR122" s="837"/>
      <c r="DS122" s="837"/>
      <c r="DT122" s="837"/>
      <c r="DU122" s="837"/>
      <c r="DV122" s="814">
        <v>8.3000000000000007</v>
      </c>
      <c r="DW122" s="814"/>
      <c r="DX122" s="814"/>
      <c r="DY122" s="814"/>
      <c r="DZ122" s="815"/>
    </row>
    <row r="123" spans="1:130" s="226" customFormat="1" ht="26.25" customHeight="1" x14ac:dyDescent="0.15">
      <c r="A123" s="840"/>
      <c r="B123" s="841"/>
      <c r="C123" s="844" t="s">
        <v>455</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9547</v>
      </c>
      <c r="AB123" s="800"/>
      <c r="AC123" s="800"/>
      <c r="AD123" s="800"/>
      <c r="AE123" s="801"/>
      <c r="AF123" s="802">
        <v>9498</v>
      </c>
      <c r="AG123" s="800"/>
      <c r="AH123" s="800"/>
      <c r="AI123" s="800"/>
      <c r="AJ123" s="801"/>
      <c r="AK123" s="802">
        <v>9450</v>
      </c>
      <c r="AL123" s="800"/>
      <c r="AM123" s="800"/>
      <c r="AN123" s="800"/>
      <c r="AO123" s="801"/>
      <c r="AP123" s="847">
        <v>0.3</v>
      </c>
      <c r="AQ123" s="848"/>
      <c r="AR123" s="848"/>
      <c r="AS123" s="848"/>
      <c r="AT123" s="849"/>
      <c r="AU123" s="912"/>
      <c r="AV123" s="913"/>
      <c r="AW123" s="913"/>
      <c r="AX123" s="913"/>
      <c r="AY123" s="913"/>
      <c r="AZ123" s="257" t="s">
        <v>182</v>
      </c>
      <c r="BA123" s="257"/>
      <c r="BB123" s="257"/>
      <c r="BC123" s="257"/>
      <c r="BD123" s="257"/>
      <c r="BE123" s="257"/>
      <c r="BF123" s="257"/>
      <c r="BG123" s="257"/>
      <c r="BH123" s="257"/>
      <c r="BI123" s="257"/>
      <c r="BJ123" s="257"/>
      <c r="BK123" s="257"/>
      <c r="BL123" s="257"/>
      <c r="BM123" s="257"/>
      <c r="BN123" s="257"/>
      <c r="BO123" s="900" t="s">
        <v>473</v>
      </c>
      <c r="BP123" s="901"/>
      <c r="BQ123" s="855">
        <v>9346552</v>
      </c>
      <c r="BR123" s="856"/>
      <c r="BS123" s="856"/>
      <c r="BT123" s="856"/>
      <c r="BU123" s="856"/>
      <c r="BV123" s="856">
        <v>9213608</v>
      </c>
      <c r="BW123" s="856"/>
      <c r="BX123" s="856"/>
      <c r="BY123" s="856"/>
      <c r="BZ123" s="856"/>
      <c r="CA123" s="856">
        <v>9250319</v>
      </c>
      <c r="CB123" s="856"/>
      <c r="CC123" s="856"/>
      <c r="CD123" s="856"/>
      <c r="CE123" s="856"/>
      <c r="CF123" s="766"/>
      <c r="CG123" s="767"/>
      <c r="CH123" s="767"/>
      <c r="CI123" s="767"/>
      <c r="CJ123" s="857"/>
      <c r="CK123" s="892"/>
      <c r="CL123" s="878"/>
      <c r="CM123" s="878"/>
      <c r="CN123" s="878"/>
      <c r="CO123" s="879"/>
      <c r="CP123" s="858" t="s">
        <v>474</v>
      </c>
      <c r="CQ123" s="859"/>
      <c r="CR123" s="859"/>
      <c r="CS123" s="859"/>
      <c r="CT123" s="859"/>
      <c r="CU123" s="859"/>
      <c r="CV123" s="859"/>
      <c r="CW123" s="859"/>
      <c r="CX123" s="859"/>
      <c r="CY123" s="859"/>
      <c r="CZ123" s="859"/>
      <c r="DA123" s="859"/>
      <c r="DB123" s="859"/>
      <c r="DC123" s="859"/>
      <c r="DD123" s="859"/>
      <c r="DE123" s="859"/>
      <c r="DF123" s="860"/>
      <c r="DG123" s="799">
        <v>136414</v>
      </c>
      <c r="DH123" s="800"/>
      <c r="DI123" s="800"/>
      <c r="DJ123" s="800"/>
      <c r="DK123" s="801"/>
      <c r="DL123" s="802">
        <v>163063</v>
      </c>
      <c r="DM123" s="800"/>
      <c r="DN123" s="800"/>
      <c r="DO123" s="800"/>
      <c r="DP123" s="801"/>
      <c r="DQ123" s="802">
        <v>158238</v>
      </c>
      <c r="DR123" s="800"/>
      <c r="DS123" s="800"/>
      <c r="DT123" s="800"/>
      <c r="DU123" s="801"/>
      <c r="DV123" s="847">
        <v>4.4000000000000004</v>
      </c>
      <c r="DW123" s="848"/>
      <c r="DX123" s="848"/>
      <c r="DY123" s="848"/>
      <c r="DZ123" s="849"/>
    </row>
    <row r="124" spans="1:130" s="226" customFormat="1" ht="26.25" customHeight="1" thickBot="1" x14ac:dyDescent="0.2">
      <c r="A124" s="840"/>
      <c r="B124" s="841"/>
      <c r="C124" s="844" t="s">
        <v>458</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433</v>
      </c>
      <c r="AB124" s="800"/>
      <c r="AC124" s="800"/>
      <c r="AD124" s="800"/>
      <c r="AE124" s="801"/>
      <c r="AF124" s="802" t="s">
        <v>459</v>
      </c>
      <c r="AG124" s="800"/>
      <c r="AH124" s="800"/>
      <c r="AI124" s="800"/>
      <c r="AJ124" s="801"/>
      <c r="AK124" s="802" t="s">
        <v>442</v>
      </c>
      <c r="AL124" s="800"/>
      <c r="AM124" s="800"/>
      <c r="AN124" s="800"/>
      <c r="AO124" s="801"/>
      <c r="AP124" s="847" t="s">
        <v>433</v>
      </c>
      <c r="AQ124" s="848"/>
      <c r="AR124" s="848"/>
      <c r="AS124" s="848"/>
      <c r="AT124" s="849"/>
      <c r="AU124" s="850" t="s">
        <v>475</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47.7</v>
      </c>
      <c r="BR124" s="854"/>
      <c r="BS124" s="854"/>
      <c r="BT124" s="854"/>
      <c r="BU124" s="854"/>
      <c r="BV124" s="854">
        <v>48.4</v>
      </c>
      <c r="BW124" s="854"/>
      <c r="BX124" s="854"/>
      <c r="BY124" s="854"/>
      <c r="BZ124" s="854"/>
      <c r="CA124" s="854">
        <v>33.6</v>
      </c>
      <c r="CB124" s="854"/>
      <c r="CC124" s="854"/>
      <c r="CD124" s="854"/>
      <c r="CE124" s="854"/>
      <c r="CF124" s="744"/>
      <c r="CG124" s="745"/>
      <c r="CH124" s="745"/>
      <c r="CI124" s="745"/>
      <c r="CJ124" s="885"/>
      <c r="CK124" s="893"/>
      <c r="CL124" s="893"/>
      <c r="CM124" s="893"/>
      <c r="CN124" s="893"/>
      <c r="CO124" s="894"/>
      <c r="CP124" s="858" t="s">
        <v>476</v>
      </c>
      <c r="CQ124" s="859"/>
      <c r="CR124" s="859"/>
      <c r="CS124" s="859"/>
      <c r="CT124" s="859"/>
      <c r="CU124" s="859"/>
      <c r="CV124" s="859"/>
      <c r="CW124" s="859"/>
      <c r="CX124" s="859"/>
      <c r="CY124" s="859"/>
      <c r="CZ124" s="859"/>
      <c r="DA124" s="859"/>
      <c r="DB124" s="859"/>
      <c r="DC124" s="859"/>
      <c r="DD124" s="859"/>
      <c r="DE124" s="859"/>
      <c r="DF124" s="860"/>
      <c r="DG124" s="782" t="s">
        <v>387</v>
      </c>
      <c r="DH124" s="783"/>
      <c r="DI124" s="783"/>
      <c r="DJ124" s="783"/>
      <c r="DK124" s="784"/>
      <c r="DL124" s="785" t="s">
        <v>387</v>
      </c>
      <c r="DM124" s="783"/>
      <c r="DN124" s="783"/>
      <c r="DO124" s="783"/>
      <c r="DP124" s="784"/>
      <c r="DQ124" s="785" t="s">
        <v>387</v>
      </c>
      <c r="DR124" s="783"/>
      <c r="DS124" s="783"/>
      <c r="DT124" s="783"/>
      <c r="DU124" s="784"/>
      <c r="DV124" s="871" t="s">
        <v>387</v>
      </c>
      <c r="DW124" s="872"/>
      <c r="DX124" s="872"/>
      <c r="DY124" s="872"/>
      <c r="DZ124" s="873"/>
    </row>
    <row r="125" spans="1:130" s="226" customFormat="1" ht="26.25" customHeight="1" x14ac:dyDescent="0.15">
      <c r="A125" s="840"/>
      <c r="B125" s="841"/>
      <c r="C125" s="844" t="s">
        <v>461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459</v>
      </c>
      <c r="AB125" s="800"/>
      <c r="AC125" s="800"/>
      <c r="AD125" s="800"/>
      <c r="AE125" s="801"/>
      <c r="AF125" s="802" t="s">
        <v>387</v>
      </c>
      <c r="AG125" s="800"/>
      <c r="AH125" s="800"/>
      <c r="AI125" s="800"/>
      <c r="AJ125" s="801"/>
      <c r="AK125" s="802" t="s">
        <v>387</v>
      </c>
      <c r="AL125" s="800"/>
      <c r="AM125" s="800"/>
      <c r="AN125" s="800"/>
      <c r="AO125" s="801"/>
      <c r="AP125" s="847" t="s">
        <v>387</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477</v>
      </c>
      <c r="CL125" s="875"/>
      <c r="CM125" s="875"/>
      <c r="CN125" s="875"/>
      <c r="CO125" s="876"/>
      <c r="CP125" s="883" t="s">
        <v>478</v>
      </c>
      <c r="CQ125" s="828"/>
      <c r="CR125" s="828"/>
      <c r="CS125" s="828"/>
      <c r="CT125" s="828"/>
      <c r="CU125" s="828"/>
      <c r="CV125" s="828"/>
      <c r="CW125" s="828"/>
      <c r="CX125" s="828"/>
      <c r="CY125" s="828"/>
      <c r="CZ125" s="828"/>
      <c r="DA125" s="828"/>
      <c r="DB125" s="828"/>
      <c r="DC125" s="828"/>
      <c r="DD125" s="828"/>
      <c r="DE125" s="828"/>
      <c r="DF125" s="829"/>
      <c r="DG125" s="884" t="s">
        <v>387</v>
      </c>
      <c r="DH125" s="865"/>
      <c r="DI125" s="865"/>
      <c r="DJ125" s="865"/>
      <c r="DK125" s="865"/>
      <c r="DL125" s="865" t="s">
        <v>387</v>
      </c>
      <c r="DM125" s="865"/>
      <c r="DN125" s="865"/>
      <c r="DO125" s="865"/>
      <c r="DP125" s="865"/>
      <c r="DQ125" s="865" t="s">
        <v>387</v>
      </c>
      <c r="DR125" s="865"/>
      <c r="DS125" s="865"/>
      <c r="DT125" s="865"/>
      <c r="DU125" s="865"/>
      <c r="DV125" s="866" t="s">
        <v>387</v>
      </c>
      <c r="DW125" s="866"/>
      <c r="DX125" s="866"/>
      <c r="DY125" s="866"/>
      <c r="DZ125" s="867"/>
    </row>
    <row r="126" spans="1:130" s="226" customFormat="1" ht="26.25" customHeight="1" thickBot="1" x14ac:dyDescent="0.2">
      <c r="A126" s="840"/>
      <c r="B126" s="841"/>
      <c r="C126" s="844" t="s">
        <v>463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54668</v>
      </c>
      <c r="AB126" s="800"/>
      <c r="AC126" s="800"/>
      <c r="AD126" s="800"/>
      <c r="AE126" s="801"/>
      <c r="AF126" s="802">
        <v>17425</v>
      </c>
      <c r="AG126" s="800"/>
      <c r="AH126" s="800"/>
      <c r="AI126" s="800"/>
      <c r="AJ126" s="801"/>
      <c r="AK126" s="802">
        <v>17421</v>
      </c>
      <c r="AL126" s="800"/>
      <c r="AM126" s="800"/>
      <c r="AN126" s="800"/>
      <c r="AO126" s="801"/>
      <c r="AP126" s="847">
        <v>0.5</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479</v>
      </c>
      <c r="CQ126" s="770"/>
      <c r="CR126" s="770"/>
      <c r="CS126" s="770"/>
      <c r="CT126" s="770"/>
      <c r="CU126" s="770"/>
      <c r="CV126" s="770"/>
      <c r="CW126" s="770"/>
      <c r="CX126" s="770"/>
      <c r="CY126" s="770"/>
      <c r="CZ126" s="770"/>
      <c r="DA126" s="770"/>
      <c r="DB126" s="770"/>
      <c r="DC126" s="770"/>
      <c r="DD126" s="770"/>
      <c r="DE126" s="770"/>
      <c r="DF126" s="771"/>
      <c r="DG126" s="836" t="s">
        <v>387</v>
      </c>
      <c r="DH126" s="837"/>
      <c r="DI126" s="837"/>
      <c r="DJ126" s="837"/>
      <c r="DK126" s="837"/>
      <c r="DL126" s="837" t="s">
        <v>387</v>
      </c>
      <c r="DM126" s="837"/>
      <c r="DN126" s="837"/>
      <c r="DO126" s="837"/>
      <c r="DP126" s="837"/>
      <c r="DQ126" s="837" t="s">
        <v>387</v>
      </c>
      <c r="DR126" s="837"/>
      <c r="DS126" s="837"/>
      <c r="DT126" s="837"/>
      <c r="DU126" s="837"/>
      <c r="DV126" s="814" t="s">
        <v>387</v>
      </c>
      <c r="DW126" s="814"/>
      <c r="DX126" s="814"/>
      <c r="DY126" s="814"/>
      <c r="DZ126" s="815"/>
    </row>
    <row r="127" spans="1:130" s="226" customFormat="1" ht="26.25" customHeight="1" x14ac:dyDescent="0.15">
      <c r="A127" s="842"/>
      <c r="B127" s="843"/>
      <c r="C127" s="861" t="s">
        <v>480</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387</v>
      </c>
      <c r="AB127" s="800"/>
      <c r="AC127" s="800"/>
      <c r="AD127" s="800"/>
      <c r="AE127" s="801"/>
      <c r="AF127" s="802" t="s">
        <v>387</v>
      </c>
      <c r="AG127" s="800"/>
      <c r="AH127" s="800"/>
      <c r="AI127" s="800"/>
      <c r="AJ127" s="801"/>
      <c r="AK127" s="802" t="s">
        <v>387</v>
      </c>
      <c r="AL127" s="800"/>
      <c r="AM127" s="800"/>
      <c r="AN127" s="800"/>
      <c r="AO127" s="801"/>
      <c r="AP127" s="847" t="s">
        <v>387</v>
      </c>
      <c r="AQ127" s="848"/>
      <c r="AR127" s="848"/>
      <c r="AS127" s="848"/>
      <c r="AT127" s="849"/>
      <c r="AU127" s="262"/>
      <c r="AV127" s="262"/>
      <c r="AW127" s="262"/>
      <c r="AX127" s="864" t="s">
        <v>481</v>
      </c>
      <c r="AY127" s="832"/>
      <c r="AZ127" s="832"/>
      <c r="BA127" s="832"/>
      <c r="BB127" s="832"/>
      <c r="BC127" s="832"/>
      <c r="BD127" s="832"/>
      <c r="BE127" s="833"/>
      <c r="BF127" s="831" t="s">
        <v>482</v>
      </c>
      <c r="BG127" s="832"/>
      <c r="BH127" s="832"/>
      <c r="BI127" s="832"/>
      <c r="BJ127" s="832"/>
      <c r="BK127" s="832"/>
      <c r="BL127" s="833"/>
      <c r="BM127" s="831" t="s">
        <v>483</v>
      </c>
      <c r="BN127" s="832"/>
      <c r="BO127" s="832"/>
      <c r="BP127" s="832"/>
      <c r="BQ127" s="832"/>
      <c r="BR127" s="832"/>
      <c r="BS127" s="833"/>
      <c r="BT127" s="831" t="s">
        <v>484</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485</v>
      </c>
      <c r="CQ127" s="770"/>
      <c r="CR127" s="770"/>
      <c r="CS127" s="770"/>
      <c r="CT127" s="770"/>
      <c r="CU127" s="770"/>
      <c r="CV127" s="770"/>
      <c r="CW127" s="770"/>
      <c r="CX127" s="770"/>
      <c r="CY127" s="770"/>
      <c r="CZ127" s="770"/>
      <c r="DA127" s="770"/>
      <c r="DB127" s="770"/>
      <c r="DC127" s="770"/>
      <c r="DD127" s="770"/>
      <c r="DE127" s="770"/>
      <c r="DF127" s="771"/>
      <c r="DG127" s="836" t="s">
        <v>387</v>
      </c>
      <c r="DH127" s="837"/>
      <c r="DI127" s="837"/>
      <c r="DJ127" s="837"/>
      <c r="DK127" s="837"/>
      <c r="DL127" s="837" t="s">
        <v>387</v>
      </c>
      <c r="DM127" s="837"/>
      <c r="DN127" s="837"/>
      <c r="DO127" s="837"/>
      <c r="DP127" s="837"/>
      <c r="DQ127" s="837" t="s">
        <v>387</v>
      </c>
      <c r="DR127" s="837"/>
      <c r="DS127" s="837"/>
      <c r="DT127" s="837"/>
      <c r="DU127" s="837"/>
      <c r="DV127" s="814" t="s">
        <v>387</v>
      </c>
      <c r="DW127" s="814"/>
      <c r="DX127" s="814"/>
      <c r="DY127" s="814"/>
      <c r="DZ127" s="815"/>
    </row>
    <row r="128" spans="1:130" s="226" customFormat="1" ht="26.25" customHeight="1" thickBot="1" x14ac:dyDescent="0.2">
      <c r="A128" s="816" t="s">
        <v>486</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487</v>
      </c>
      <c r="X128" s="818"/>
      <c r="Y128" s="818"/>
      <c r="Z128" s="819"/>
      <c r="AA128" s="820">
        <v>205</v>
      </c>
      <c r="AB128" s="821"/>
      <c r="AC128" s="821"/>
      <c r="AD128" s="821"/>
      <c r="AE128" s="822"/>
      <c r="AF128" s="823">
        <v>5467</v>
      </c>
      <c r="AG128" s="821"/>
      <c r="AH128" s="821"/>
      <c r="AI128" s="821"/>
      <c r="AJ128" s="822"/>
      <c r="AK128" s="823">
        <v>10588</v>
      </c>
      <c r="AL128" s="821"/>
      <c r="AM128" s="821"/>
      <c r="AN128" s="821"/>
      <c r="AO128" s="822"/>
      <c r="AP128" s="824"/>
      <c r="AQ128" s="825"/>
      <c r="AR128" s="825"/>
      <c r="AS128" s="825"/>
      <c r="AT128" s="826"/>
      <c r="AU128" s="262"/>
      <c r="AV128" s="262"/>
      <c r="AW128" s="262"/>
      <c r="AX128" s="827" t="s">
        <v>488</v>
      </c>
      <c r="AY128" s="828"/>
      <c r="AZ128" s="828"/>
      <c r="BA128" s="828"/>
      <c r="BB128" s="828"/>
      <c r="BC128" s="828"/>
      <c r="BD128" s="828"/>
      <c r="BE128" s="829"/>
      <c r="BF128" s="806" t="s">
        <v>123</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489</v>
      </c>
      <c r="CQ128" s="748"/>
      <c r="CR128" s="748"/>
      <c r="CS128" s="748"/>
      <c r="CT128" s="748"/>
      <c r="CU128" s="748"/>
      <c r="CV128" s="748"/>
      <c r="CW128" s="748"/>
      <c r="CX128" s="748"/>
      <c r="CY128" s="748"/>
      <c r="CZ128" s="748"/>
      <c r="DA128" s="748"/>
      <c r="DB128" s="748"/>
      <c r="DC128" s="748"/>
      <c r="DD128" s="748"/>
      <c r="DE128" s="748"/>
      <c r="DF128" s="749"/>
      <c r="DG128" s="810">
        <v>67500</v>
      </c>
      <c r="DH128" s="811"/>
      <c r="DI128" s="811"/>
      <c r="DJ128" s="811"/>
      <c r="DK128" s="811"/>
      <c r="DL128" s="811">
        <v>97200</v>
      </c>
      <c r="DM128" s="811"/>
      <c r="DN128" s="811"/>
      <c r="DO128" s="811"/>
      <c r="DP128" s="811"/>
      <c r="DQ128" s="811">
        <v>72900</v>
      </c>
      <c r="DR128" s="811"/>
      <c r="DS128" s="811"/>
      <c r="DT128" s="811"/>
      <c r="DU128" s="811"/>
      <c r="DV128" s="812">
        <v>2</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490</v>
      </c>
      <c r="X129" s="797"/>
      <c r="Y129" s="797"/>
      <c r="Z129" s="798"/>
      <c r="AA129" s="799">
        <v>4219650</v>
      </c>
      <c r="AB129" s="800"/>
      <c r="AC129" s="800"/>
      <c r="AD129" s="800"/>
      <c r="AE129" s="801"/>
      <c r="AF129" s="802">
        <v>4208880</v>
      </c>
      <c r="AG129" s="800"/>
      <c r="AH129" s="800"/>
      <c r="AI129" s="800"/>
      <c r="AJ129" s="801"/>
      <c r="AK129" s="802">
        <v>4185816</v>
      </c>
      <c r="AL129" s="800"/>
      <c r="AM129" s="800"/>
      <c r="AN129" s="800"/>
      <c r="AO129" s="801"/>
      <c r="AP129" s="803"/>
      <c r="AQ129" s="804"/>
      <c r="AR129" s="804"/>
      <c r="AS129" s="804"/>
      <c r="AT129" s="805"/>
      <c r="AU129" s="264"/>
      <c r="AV129" s="264"/>
      <c r="AW129" s="264"/>
      <c r="AX129" s="769" t="s">
        <v>491</v>
      </c>
      <c r="AY129" s="770"/>
      <c r="AZ129" s="770"/>
      <c r="BA129" s="770"/>
      <c r="BB129" s="770"/>
      <c r="BC129" s="770"/>
      <c r="BD129" s="770"/>
      <c r="BE129" s="771"/>
      <c r="BF129" s="789" t="s">
        <v>492</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493</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494</v>
      </c>
      <c r="X130" s="797"/>
      <c r="Y130" s="797"/>
      <c r="Z130" s="798"/>
      <c r="AA130" s="799">
        <v>579759</v>
      </c>
      <c r="AB130" s="800"/>
      <c r="AC130" s="800"/>
      <c r="AD130" s="800"/>
      <c r="AE130" s="801"/>
      <c r="AF130" s="802">
        <v>628320</v>
      </c>
      <c r="AG130" s="800"/>
      <c r="AH130" s="800"/>
      <c r="AI130" s="800"/>
      <c r="AJ130" s="801"/>
      <c r="AK130" s="802">
        <v>626295</v>
      </c>
      <c r="AL130" s="800"/>
      <c r="AM130" s="800"/>
      <c r="AN130" s="800"/>
      <c r="AO130" s="801"/>
      <c r="AP130" s="803"/>
      <c r="AQ130" s="804"/>
      <c r="AR130" s="804"/>
      <c r="AS130" s="804"/>
      <c r="AT130" s="805"/>
      <c r="AU130" s="264"/>
      <c r="AV130" s="264"/>
      <c r="AW130" s="264"/>
      <c r="AX130" s="769" t="s">
        <v>495</v>
      </c>
      <c r="AY130" s="770"/>
      <c r="AZ130" s="770"/>
      <c r="BA130" s="770"/>
      <c r="BB130" s="770"/>
      <c r="BC130" s="770"/>
      <c r="BD130" s="770"/>
      <c r="BE130" s="771"/>
      <c r="BF130" s="772">
        <v>10.8</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496</v>
      </c>
      <c r="X131" s="780"/>
      <c r="Y131" s="780"/>
      <c r="Z131" s="781"/>
      <c r="AA131" s="782">
        <v>3639891</v>
      </c>
      <c r="AB131" s="783"/>
      <c r="AC131" s="783"/>
      <c r="AD131" s="783"/>
      <c r="AE131" s="784"/>
      <c r="AF131" s="785">
        <v>3580560</v>
      </c>
      <c r="AG131" s="783"/>
      <c r="AH131" s="783"/>
      <c r="AI131" s="783"/>
      <c r="AJ131" s="784"/>
      <c r="AK131" s="785">
        <v>3559521</v>
      </c>
      <c r="AL131" s="783"/>
      <c r="AM131" s="783"/>
      <c r="AN131" s="783"/>
      <c r="AO131" s="784"/>
      <c r="AP131" s="786"/>
      <c r="AQ131" s="787"/>
      <c r="AR131" s="787"/>
      <c r="AS131" s="787"/>
      <c r="AT131" s="788"/>
      <c r="AU131" s="264"/>
      <c r="AV131" s="264"/>
      <c r="AW131" s="264"/>
      <c r="AX131" s="747" t="s">
        <v>497</v>
      </c>
      <c r="AY131" s="748"/>
      <c r="AZ131" s="748"/>
      <c r="BA131" s="748"/>
      <c r="BB131" s="748"/>
      <c r="BC131" s="748"/>
      <c r="BD131" s="748"/>
      <c r="BE131" s="749"/>
      <c r="BF131" s="750">
        <v>33.6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498</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499</v>
      </c>
      <c r="W132" s="760"/>
      <c r="X132" s="760"/>
      <c r="Y132" s="760"/>
      <c r="Z132" s="761"/>
      <c r="AA132" s="762">
        <v>10.81463703</v>
      </c>
      <c r="AB132" s="763"/>
      <c r="AC132" s="763"/>
      <c r="AD132" s="763"/>
      <c r="AE132" s="764"/>
      <c r="AF132" s="765">
        <v>10.25808812</v>
      </c>
      <c r="AG132" s="763"/>
      <c r="AH132" s="763"/>
      <c r="AI132" s="763"/>
      <c r="AJ132" s="764"/>
      <c r="AK132" s="765">
        <v>11.53045592</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500</v>
      </c>
      <c r="W133" s="739"/>
      <c r="X133" s="739"/>
      <c r="Y133" s="739"/>
      <c r="Z133" s="740"/>
      <c r="AA133" s="741">
        <v>8.6999999999999993</v>
      </c>
      <c r="AB133" s="742"/>
      <c r="AC133" s="742"/>
      <c r="AD133" s="742"/>
      <c r="AE133" s="743"/>
      <c r="AF133" s="741">
        <v>9.1</v>
      </c>
      <c r="AG133" s="742"/>
      <c r="AH133" s="742"/>
      <c r="AI133" s="742"/>
      <c r="AJ133" s="743"/>
      <c r="AK133" s="741">
        <v>10.8</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L6O32xOSZJ9gHYOPCf1jlxXEK9135Q1ZQUffbhwdzQAdDbLPTaIEs73kJuGwfGlrbyEAOTOUdXAjRMaYzcvnGg==" saltValue="V2lGyh6B3dOrOWW4AUIW9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8jJEjomkBl/Aq16Od1uEf2rmxbolfSBklBwxA4F0Rkkfg4qX5w/CUrJZo/pwIoS+Te4fW8V7Ofpc2jkmS+PHg==" saltValue="t0bhJPqMD47QUC5ScB7c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ywdaa+c1nzbJdRDgNEcyrmu5YGHLeQ9C7vyJn6yppQdDzb0f3RcS7n6VNbNNbHk1+MWpO5BjZEdnTKpJjei6g==" saltValue="PdNoi0dTAsnvABWnzB9DE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504</v>
      </c>
      <c r="AP7" s="283"/>
      <c r="AQ7" s="284" t="s">
        <v>505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506</v>
      </c>
      <c r="AQ8" s="290" t="s">
        <v>507</v>
      </c>
      <c r="AR8" s="291" t="s">
        <v>508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509</v>
      </c>
      <c r="AL9" s="1169"/>
      <c r="AM9" s="1169"/>
      <c r="AN9" s="1170"/>
      <c r="AO9" s="292">
        <v>1056493</v>
      </c>
      <c r="AP9" s="292">
        <v>73741</v>
      </c>
      <c r="AQ9" s="293">
        <v>86936</v>
      </c>
      <c r="AR9" s="294">
        <v>-15.2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510</v>
      </c>
      <c r="AL10" s="1169"/>
      <c r="AM10" s="1169"/>
      <c r="AN10" s="1170"/>
      <c r="AO10" s="295">
        <v>32898</v>
      </c>
      <c r="AP10" s="295">
        <v>2296</v>
      </c>
      <c r="AQ10" s="296">
        <v>8644</v>
      </c>
      <c r="AR10" s="297">
        <v>-73.400000000000006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511</v>
      </c>
      <c r="AL11" s="1169"/>
      <c r="AM11" s="1169"/>
      <c r="AN11" s="1170"/>
      <c r="AO11" s="295">
        <v>196223</v>
      </c>
      <c r="AP11" s="295">
        <v>13696</v>
      </c>
      <c r="AQ11" s="296">
        <v>14102</v>
      </c>
      <c r="AR11" s="297">
        <v>-2.9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512</v>
      </c>
      <c r="AL12" s="1169"/>
      <c r="AM12" s="1169"/>
      <c r="AN12" s="1170"/>
      <c r="AO12" s="295">
        <v>29011</v>
      </c>
      <c r="AP12" s="295">
        <v>2025</v>
      </c>
      <c r="AQ12" s="296">
        <v>665</v>
      </c>
      <c r="AR12" s="297">
        <v>204.5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513</v>
      </c>
      <c r="AL13" s="1169"/>
      <c r="AM13" s="1169"/>
      <c r="AN13" s="1170"/>
      <c r="AO13" s="295" t="s">
        <v>514</v>
      </c>
      <c r="AP13" s="295" t="s">
        <v>514</v>
      </c>
      <c r="AQ13" s="296" t="s">
        <v>514</v>
      </c>
      <c r="AR13" s="297" t="s">
        <v>514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515</v>
      </c>
      <c r="AL14" s="1169"/>
      <c r="AM14" s="1169"/>
      <c r="AN14" s="1170"/>
      <c r="AO14" s="295">
        <v>79029</v>
      </c>
      <c r="AP14" s="295">
        <v>5516</v>
      </c>
      <c r="AQ14" s="296">
        <v>4315</v>
      </c>
      <c r="AR14" s="297">
        <v>27.8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516</v>
      </c>
      <c r="AL15" s="1169"/>
      <c r="AM15" s="1169"/>
      <c r="AN15" s="1170"/>
      <c r="AO15" s="295">
        <v>22951</v>
      </c>
      <c r="AP15" s="295">
        <v>1602</v>
      </c>
      <c r="AQ15" s="296">
        <v>2138</v>
      </c>
      <c r="AR15" s="297">
        <v>-25.1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517</v>
      </c>
      <c r="AL16" s="1172"/>
      <c r="AM16" s="1172"/>
      <c r="AN16" s="1173"/>
      <c r="AO16" s="295">
        <v>-126396</v>
      </c>
      <c r="AP16" s="295">
        <v>-8822</v>
      </c>
      <c r="AQ16" s="296">
        <v>-8691</v>
      </c>
      <c r="AR16" s="297">
        <v>1.5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182</v>
      </c>
      <c r="AL17" s="1172"/>
      <c r="AM17" s="1172"/>
      <c r="AN17" s="1173"/>
      <c r="AO17" s="295">
        <v>1290209</v>
      </c>
      <c r="AP17" s="295">
        <v>90054</v>
      </c>
      <c r="AQ17" s="296">
        <v>108111</v>
      </c>
      <c r="AR17" s="297">
        <v>-16.7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522</v>
      </c>
      <c r="AL21" s="1166"/>
      <c r="AM21" s="1166"/>
      <c r="AN21" s="1167"/>
      <c r="AO21" s="307">
        <v>7.82</v>
      </c>
      <c r="AP21" s="308">
        <v>10.32</v>
      </c>
      <c r="AQ21" s="309">
        <v>-2.5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523</v>
      </c>
      <c r="AL22" s="1166"/>
      <c r="AM22" s="1166"/>
      <c r="AN22" s="1167"/>
      <c r="AO22" s="312">
        <v>99.1</v>
      </c>
      <c r="AP22" s="313">
        <v>96.5</v>
      </c>
      <c r="AQ22" s="314">
        <v>2.6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525</v>
      </c>
      <c r="AO27" s="273"/>
      <c r="AP27" s="273"/>
      <c r="AQ27" s="273"/>
      <c r="AR27" s="273"/>
      <c r="AS27" s="273"/>
      <c r="AT27" s="273"/>
    </row>
    <row r="28" spans="1:46" ht="17.25" x14ac:dyDescent="0.1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504</v>
      </c>
      <c r="AP30" s="283"/>
      <c r="AQ30" s="284" t="s">
        <v>505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506</v>
      </c>
      <c r="AQ31" s="290" t="s">
        <v>507</v>
      </c>
      <c r="AR31" s="291" t="s">
        <v>508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528</v>
      </c>
      <c r="AL32" s="1157"/>
      <c r="AM32" s="1157"/>
      <c r="AN32" s="1158"/>
      <c r="AO32" s="322">
        <v>807061</v>
      </c>
      <c r="AP32" s="322">
        <v>56331</v>
      </c>
      <c r="AQ32" s="323">
        <v>56558</v>
      </c>
      <c r="AR32" s="324">
        <v>-0.4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529</v>
      </c>
      <c r="AL33" s="1157"/>
      <c r="AM33" s="1157"/>
      <c r="AN33" s="1158"/>
      <c r="AO33" s="322" t="s">
        <v>514</v>
      </c>
      <c r="AP33" s="322" t="s">
        <v>514</v>
      </c>
      <c r="AQ33" s="323" t="s">
        <v>514</v>
      </c>
      <c r="AR33" s="324" t="s">
        <v>514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530</v>
      </c>
      <c r="AL34" s="1157"/>
      <c r="AM34" s="1157"/>
      <c r="AN34" s="1158"/>
      <c r="AO34" s="322" t="s">
        <v>514</v>
      </c>
      <c r="AP34" s="322" t="s">
        <v>514</v>
      </c>
      <c r="AQ34" s="323">
        <v>4</v>
      </c>
      <c r="AR34" s="324" t="s">
        <v>514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531</v>
      </c>
      <c r="AL35" s="1157"/>
      <c r="AM35" s="1157"/>
      <c r="AN35" s="1158"/>
      <c r="AO35" s="322">
        <v>202374</v>
      </c>
      <c r="AP35" s="322">
        <v>14125</v>
      </c>
      <c r="AQ35" s="323">
        <v>21321</v>
      </c>
      <c r="AR35" s="324">
        <v>-33.799999999999997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532</v>
      </c>
      <c r="AL36" s="1157"/>
      <c r="AM36" s="1157"/>
      <c r="AN36" s="1158"/>
      <c r="AO36" s="322">
        <v>11006</v>
      </c>
      <c r="AP36" s="322">
        <v>768</v>
      </c>
      <c r="AQ36" s="323">
        <v>3744</v>
      </c>
      <c r="AR36" s="324">
        <v>-79.5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533</v>
      </c>
      <c r="AL37" s="1157"/>
      <c r="AM37" s="1157"/>
      <c r="AN37" s="1158"/>
      <c r="AO37" s="322">
        <v>26871</v>
      </c>
      <c r="AP37" s="322">
        <v>1876</v>
      </c>
      <c r="AQ37" s="323">
        <v>1218</v>
      </c>
      <c r="AR37" s="324">
        <v>54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534</v>
      </c>
      <c r="AL38" s="1160"/>
      <c r="AM38" s="1160"/>
      <c r="AN38" s="1161"/>
      <c r="AO38" s="325" t="s">
        <v>514</v>
      </c>
      <c r="AP38" s="325" t="s">
        <v>514</v>
      </c>
      <c r="AQ38" s="326">
        <v>4</v>
      </c>
      <c r="AR38" s="314" t="s">
        <v>514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535</v>
      </c>
      <c r="AL39" s="1160"/>
      <c r="AM39" s="1160"/>
      <c r="AN39" s="1161"/>
      <c r="AO39" s="322">
        <v>-10588</v>
      </c>
      <c r="AP39" s="322">
        <v>-739</v>
      </c>
      <c r="AQ39" s="323">
        <v>-1519</v>
      </c>
      <c r="AR39" s="324">
        <v>-51.3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536</v>
      </c>
      <c r="AL40" s="1157"/>
      <c r="AM40" s="1157"/>
      <c r="AN40" s="1158"/>
      <c r="AO40" s="322">
        <v>-626295</v>
      </c>
      <c r="AP40" s="322">
        <v>-43714</v>
      </c>
      <c r="AQ40" s="323">
        <v>-54553</v>
      </c>
      <c r="AR40" s="324">
        <v>-19.899999999999999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297</v>
      </c>
      <c r="AL41" s="1163"/>
      <c r="AM41" s="1163"/>
      <c r="AN41" s="1164"/>
      <c r="AO41" s="322">
        <v>410429</v>
      </c>
      <c r="AP41" s="322">
        <v>28647</v>
      </c>
      <c r="AQ41" s="323">
        <v>26777</v>
      </c>
      <c r="AR41" s="324">
        <v>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504</v>
      </c>
      <c r="AN49" s="1151" t="s">
        <v>540</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541</v>
      </c>
      <c r="AO50" s="339" t="s">
        <v>542</v>
      </c>
      <c r="AP50" s="340" t="s">
        <v>543</v>
      </c>
      <c r="AQ50" s="341" t="s">
        <v>544</v>
      </c>
      <c r="AR50" s="342" t="s">
        <v>545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2281125</v>
      </c>
      <c r="AN51" s="344">
        <v>153075</v>
      </c>
      <c r="AO51" s="345">
        <v>-10.3</v>
      </c>
      <c r="AP51" s="346">
        <v>81990</v>
      </c>
      <c r="AQ51" s="347">
        <v>16.2</v>
      </c>
      <c r="AR51" s="348">
        <v>-26.5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938098</v>
      </c>
      <c r="AN52" s="352">
        <v>62951</v>
      </c>
      <c r="AO52" s="353">
        <v>5.6</v>
      </c>
      <c r="AP52" s="354">
        <v>34482</v>
      </c>
      <c r="AQ52" s="355">
        <v>-4.5</v>
      </c>
      <c r="AR52" s="356">
        <v>10.1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1261343</v>
      </c>
      <c r="AN53" s="344">
        <v>85111</v>
      </c>
      <c r="AO53" s="345">
        <v>-44.4</v>
      </c>
      <c r="AP53" s="346">
        <v>87551</v>
      </c>
      <c r="AQ53" s="347">
        <v>6.8</v>
      </c>
      <c r="AR53" s="348">
        <v>-51.2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644344</v>
      </c>
      <c r="AN54" s="352">
        <v>43478</v>
      </c>
      <c r="AO54" s="353">
        <v>-30.9</v>
      </c>
      <c r="AP54" s="354">
        <v>43994</v>
      </c>
      <c r="AQ54" s="355">
        <v>27.6</v>
      </c>
      <c r="AR54" s="356">
        <v>-58.5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971529</v>
      </c>
      <c r="AN55" s="344">
        <v>66248</v>
      </c>
      <c r="AO55" s="345">
        <v>-22.2</v>
      </c>
      <c r="AP55" s="346">
        <v>106092</v>
      </c>
      <c r="AQ55" s="347">
        <v>21.2</v>
      </c>
      <c r="AR55" s="348">
        <v>-43.4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221260</v>
      </c>
      <c r="AN56" s="352">
        <v>15088</v>
      </c>
      <c r="AO56" s="353">
        <v>-65.3</v>
      </c>
      <c r="AP56" s="354">
        <v>44299</v>
      </c>
      <c r="AQ56" s="355">
        <v>0.7</v>
      </c>
      <c r="AR56" s="356">
        <v>-66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800062</v>
      </c>
      <c r="AN57" s="344">
        <v>55333</v>
      </c>
      <c r="AO57" s="345">
        <v>-16.5</v>
      </c>
      <c r="AP57" s="346">
        <v>78903</v>
      </c>
      <c r="AQ57" s="347">
        <v>-25.6</v>
      </c>
      <c r="AR57" s="348">
        <v>9.1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295657</v>
      </c>
      <c r="AN58" s="352">
        <v>20448</v>
      </c>
      <c r="AO58" s="353">
        <v>35.5</v>
      </c>
      <c r="AP58" s="354">
        <v>49201</v>
      </c>
      <c r="AQ58" s="355">
        <v>11.1</v>
      </c>
      <c r="AR58" s="356">
        <v>24.4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1031510</v>
      </c>
      <c r="AN59" s="344">
        <v>71998</v>
      </c>
      <c r="AO59" s="345">
        <v>30.1</v>
      </c>
      <c r="AP59" s="346">
        <v>82993</v>
      </c>
      <c r="AQ59" s="347">
        <v>5.2</v>
      </c>
      <c r="AR59" s="348">
        <v>24.9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126431</v>
      </c>
      <c r="AN60" s="352">
        <v>8825</v>
      </c>
      <c r="AO60" s="353">
        <v>-56.8</v>
      </c>
      <c r="AP60" s="354">
        <v>46787</v>
      </c>
      <c r="AQ60" s="355">
        <v>-4.9000000000000004</v>
      </c>
      <c r="AR60" s="356">
        <v>-51.9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1269114</v>
      </c>
      <c r="AN61" s="359">
        <v>86353</v>
      </c>
      <c r="AO61" s="360">
        <v>-12.7</v>
      </c>
      <c r="AP61" s="361">
        <v>87506</v>
      </c>
      <c r="AQ61" s="362">
        <v>4.8</v>
      </c>
      <c r="AR61" s="348">
        <v>-17.5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445158</v>
      </c>
      <c r="AN62" s="352">
        <v>30158</v>
      </c>
      <c r="AO62" s="353">
        <v>-22.4</v>
      </c>
      <c r="AP62" s="354">
        <v>43753</v>
      </c>
      <c r="AQ62" s="355">
        <v>6</v>
      </c>
      <c r="AR62" s="356">
        <v>-28.4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wSXEUfs4shRjsVwlGA0vYXjJqbe8Powwk8dKaKAnIYIhoPgXbkY1Oa+2B1Nf4MeHFjh+fqXf3jfYFGgCEqMtYw==" saltValue="jSbWMz+lYtMBpMqCZCPrM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7d/d/ysBWE7GMqsx15ToOmFV/UCrt8Ir0opSo8yZnp/SqnQ4Ex2S5cBuQbjITWBdVdEQfdG2xE24T9lAScsGQ==" saltValue="VMTlkdaz7y7fRhhHzR7L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r2uvPsxpEUkSlndwOyiKeFbKLgiLPhMaS5hLZk/Ow4x62s9Usmw/S1R5SslJIzAncsT9qOHriUpxYgjogS3WQ==" saltValue="o6d/4JTkpNSDVJ4f28pQo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74" t="s">
        <v>3</v>
      </c>
      <c r="D47" s="1174"/>
      <c r="E47" s="1175"/>
      <c r="F47" s="11">
        <v>33.44</v>
      </c>
      <c r="G47" s="12">
        <v>27.73</v>
      </c>
      <c r="H47" s="12">
        <v>25.28</v>
      </c>
      <c r="I47" s="12">
        <v>25.77</v>
      </c>
      <c r="J47" s="13">
        <v>24.73</v>
      </c>
    </row>
    <row r="48" spans="2:10" ht="57.75" customHeight="1" x14ac:dyDescent="0.15">
      <c r="B48" s="14"/>
      <c r="C48" s="1176" t="s">
        <v>4</v>
      </c>
      <c r="D48" s="1176"/>
      <c r="E48" s="1177"/>
      <c r="F48" s="15">
        <v>5.61</v>
      </c>
      <c r="G48" s="16">
        <v>7.14</v>
      </c>
      <c r="H48" s="16">
        <v>9.4</v>
      </c>
      <c r="I48" s="16">
        <v>6.93</v>
      </c>
      <c r="J48" s="17">
        <v>4.99</v>
      </c>
    </row>
    <row r="49" spans="2:10" ht="57.75" customHeight="1" thickBot="1" x14ac:dyDescent="0.2">
      <c r="B49" s="18"/>
      <c r="C49" s="1178" t="s">
        <v>5</v>
      </c>
      <c r="D49" s="1178"/>
      <c r="E49" s="1179"/>
      <c r="F49" s="19">
        <v>6.74</v>
      </c>
      <c r="G49" s="20" t="s">
        <v>561</v>
      </c>
      <c r="H49" s="20" t="s">
        <v>562</v>
      </c>
      <c r="I49" s="20" t="s">
        <v>563</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82CWsgPUgVYvyRxNm4kDg0irAslXSGJZLt8HARSOZJNrlGgzPEy7MwWOc9rv3CFrKpDX9whGq6gXFlmHg/SohA==" saltValue="8jG4Wf6R+MynYua6Y7yZ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2019-03-12T00:26:14Z</cp:lastPrinted>
  <dcterms:created xsi:type="dcterms:W3CDTF">2019-02-14T01:43:14Z</dcterms:created>
  <dcterms:modified xsi:type="dcterms:W3CDTF">2019-10-28T04:01:32Z</dcterms:modified>
  <cp:category/>
</cp:coreProperties>
</file>