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482矢祭町\"/>
    </mc:Choice>
  </mc:AlternateContent>
  <bookViews>
    <workbookView xWindow="0" yWindow="0" windowWidth="28800" windowHeight="1215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<sst xmlns="http://schemas.openxmlformats.org/spreadsheetml/2006/main" count="1124" uniqueCount="614">
  <si>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</si>
  <si>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</si>
  <si>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</si>
  <si>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</si>
  <si>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</si>
  <si>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</si>
  <si>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</si>
  <si>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</si>
  <si>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</si>
  <si>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</si>
  <si>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</si>
  <si>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</si>
  <si>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</si>
  <si>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</si>
  <si>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</si>
  <si>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</si>
  <si>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</si>
  <si>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</si>
  <si>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</si>
  <si>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</si>
  <si>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</si>
  <si>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</si>
  <si>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</si>
  <si>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</si>
  <si>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</si>
  <si>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</si>
  <si>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</si>
  <si>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</si>
  <si>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</si>
  <si>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</si>
  <si>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</si>
  <si>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</si>
  <si>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</si>
  <si>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</si>
  <si>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</si>
  <si>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</si>
  <si>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</si>
  <si>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</si>
  <si>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</si>
  <si>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</si>
  <si>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</si>
  <si>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</si>
  <si>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</si>
  <si>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</si>
  <si>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</si>
  <si>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</si>
  <si>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</si>
  <si>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</si>
  <si>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</si>
  <si>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</si>
  <si>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</si>
  <si>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</si>
  <si>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</si>
  <si>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</si>
  <si>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</si>
  <si>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</si>
  <si>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</si>
  <si>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</si>
  <si>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</si>
  <si>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</si>
  <si>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</si>
  <si>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</si>
  <si>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</si>
  <si>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</si>
  <si>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</si>
  <si>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</si>
  <si>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</si>
  <si>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</si>
  <si>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</si>
  <si>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</si>
  <si>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</si>
  <si>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</si>
  <si>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</si>
  <si>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</si>
  <si>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</si>
  <si>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</si>
  <si>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</si>
  <si>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</si>
  <si>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</si>
  <si>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</si>
  <si>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</si>
  <si>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</si>
  <si>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</si>
  <si>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</si>
  <si>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</si>
  <si>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</si>
  <si>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</si>
  <si>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</si>
  <si>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</si>
  <si>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</si>
  <si>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</si>
  <si>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</si>
  <si>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矢祭町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</si>
  <si>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</si>
  <si>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</si>
  <si>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</si>
  <si>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</si>
  <si>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</si>
  <si>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</si>
  <si>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</si>
  <si>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</si>
  <si>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</si>
  <si>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</si>
  <si>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</si>
  <si>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</si>
  <si>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</si>
  <si>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</si>
  <si>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</si>
  <si>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</si>
  <si>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</si>
  <si>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</si>
  <si>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</si>
  <si>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</si>
  <si>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</si>
  <si>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</si>
  <si>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</si>
  <si>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</si>
  <si>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</si>
  <si>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</si>
  <si>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</si>
  <si>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</si>
  <si>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</si>
  <si>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</si>
  <si>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</si>
  <si>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</si>
  <si>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</si>
  <si>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</si>
  <si>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</si>
  <si>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</si>
  <si>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</si>
  <si>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</si>
  <si>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</si>
  <si>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</si>
  <si>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</si>
  <si>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</si>
  <si>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</si>
  <si>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</si>
  <si>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</si>
  <si>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</si>
  <si>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</si>
  <si>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</si>
  <si>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</si>
  <si>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</si>
  <si>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</si>
  <si>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</si>
  <si>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</si>
  <si>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</si>
  <si>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</si>
  <si>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</si>
  <si>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</si>
  <si>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</si>
  <si>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</si>
  <si>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</si>
  <si>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</si>
  <si>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</si>
  <si>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</si>
  <si>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</si>
  <si>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</si>
  <si>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</si>
  <si>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</si>
  <si>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</si>
  <si>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</si>
  <si>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</si>
  <si>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</si>
  <si>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</si>
  <si>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</si>
  <si>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</si>
  <si>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</si>
  <si>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</si>
  <si>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</si>
  <si>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</si>
  <si>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</si>
  <si>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</si>
  <si>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</si>
  <si>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</si>
  <si>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</si>
  <si>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</si>
  <si>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</si>
  <si>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</si>
  <si>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</si>
  <si>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</si>
  <si>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</si>
  <si>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</si>
  <si>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</si>
  <si>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</si>
  <si>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</si>
  <si>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</si>
  <si>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</si>
  <si>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</si>
  <si>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</si>
  <si>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</si>
  <si>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</si>
  <si>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</si>
  <si>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</si>
  <si>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</si>
  <si>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</si>
  <si>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</si>
  <si>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</si>
  <si>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</si>
  <si>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</si>
  <si>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</si>
  <si>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</si>
  <si>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</si>
  <si>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</si>
  <si>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</si>
  <si>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</si>
  <si>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</si>
  <si>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</si>
  <si>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</si>
  <si>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</si>
  <si>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福島県矢祭町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</si>
  <si>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</si>
  <si>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</si>
  <si>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</si>
  <si>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</si>
  <si>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</si>
  <si>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</si>
  <si>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</si>
  <si>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</si>
  <si>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</si>
  <si>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</si>
  <si>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</si>
  <si>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</si>
  <si>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</si>
  <si>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</si>
  <si>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</si>
  <si>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</si>
  <si>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</si>
  <si>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</si>
  <si>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</si>
  <si>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</si>
  <si>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</si>
  <si>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</si>
  <si>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</si>
  <si>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</si>
  <si>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</si>
  <si>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</si>
  <si>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</si>
  <si>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</si>
  <si>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</si>
  <si>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</si>
  <si>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</si>
  <si>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</si>
  <si>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</si>
  <si>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</si>
  <si>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</si>
  <si>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</si>
  <si>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</si>
  <si>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</si>
  <si>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</si>
  <si>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</si>
  <si>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</si>
  <si>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</si>
  <si>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</si>
  <si>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</si>
  <si>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</si>
  <si>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</si>
  <si>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</si>
  <si>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</si>
  <si>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</si>
  <si>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</si>
  <si>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</si>
  <si>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</si>
  <si>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</si>
  <si>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</si>
  <si>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</si>
  <si>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</si>
  <si>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</si>
  <si>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</si>
  <si>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</si>
  <si>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</si>
  <si>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</si>
  <si>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</si>
  <si>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</si>
  <si>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</si>
  <si>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</si>
  <si>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</si>
  <si>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</si>
  <si>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</si>
  <si>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</si>
  <si>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</si>
  <si>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</si>
  <si>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</si>
  <si>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</si>
  <si>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</si>
  <si>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</si>
  <si>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</si>
  <si>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</si>
  <si>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</si>
  <si>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</si>
  <si>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</si>
  <si>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</si>
  <si>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</si>
  <si>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</si>
  <si>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</si>
  <si>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</si>
  <si>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</si>
  <si>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</si>
  <si>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</si>
  <si>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</si>
  <si>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</si>
  <si>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</si>
  <si>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</si>
  <si>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</si>
  <si>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</si>
  <si>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</si>
  <si>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</si>
  <si>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</si>
  <si>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</si>
  <si>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</si>
  <si>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</si>
  <si>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</si>
  <si>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</si>
  <si>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</si>
  <si>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</si>
  <si>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</si>
  <si>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</si>
  <si>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</si>
  <si>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</si>
  <si>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</si>
  <si>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</si>
  <si>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</si>
  <si>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</si>
  <si>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</si>
  <si>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</si>
  <si>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</si>
  <si>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</si>
  <si>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</si>
  <si>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</si>
  <si>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</si>
  <si>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</si>
  <si>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</si>
  <si>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</si>
  <si>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</si>
  <si>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</si>
  <si>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</si>
  <si>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</si>
  <si>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</si>
  <si>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</si>
  <si>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</si>
  <si>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</si>
  <si>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</si>
  <si>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</si>
  <si>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</si>
  <si>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</si>
  <si>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</si>
  <si>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</si>
  <si>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</si>
  <si>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</si>
  <si>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</si>
  <si>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</si>
  <si>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</si>
  <si>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</si>
  <si>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</si>
  <si>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</si>
  <si>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</si>
  <si>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</si>
  <si>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</si>
  <si>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</si>
  <si>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福島県矢祭町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</si>
  <si>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</si>
  <si>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</si>
  <si>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</si>
  <si>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</si>
  <si>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</si>
  <si>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</si>
  <si>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</si>
  <si>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</si>
  <si>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</si>
  <si>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</si>
  <si>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</si>
  <si>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</si>
  <si>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</si>
  <si>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</si>
  <si>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</si>
  <si>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</si>
  <si>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</si>
  <si>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</si>
  <si>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</si>
  <si>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</si>
  <si>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</si>
  <si>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</si>
  <si>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</si>
  <si>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</si>
  <si>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</si>
  <si>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</si>
  <si>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</si>
  <si>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</si>
  <si>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</si>
  <si>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</si>
  <si>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</si>
  <si>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</si>
  <si>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</si>
  <si>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</si>
  <si>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</si>
  <si>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</si>
  <si>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</si>
  <si>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</si>
  <si>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</si>
  <si>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</si>
  <si>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農業集落排水処理事業特別会計</t>
    <phoneticPr fontId="5"/>
  </si>
  <si>
    <t>法非適用企業</t>
    <phoneticPr fontId="5"/>
  </si>
  <si>
    <t>工場団地造成事業特別会計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</si>
  <si>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</si>
  <si>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</si>
  <si>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</si>
  <si>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</si>
  <si>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</si>
  <si>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</si>
  <si>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</si>
  <si>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</si>
  <si>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</si>
  <si>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</si>
  <si>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</si>
  <si>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</si>
  <si>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</si>
  <si>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</si>
  <si>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</si>
  <si>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</si>
  <si>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</si>
  <si>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</si>
  <si>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</si>
  <si>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</si>
  <si>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</si>
  <si>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</si>
  <si>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</si>
  <si>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</si>
  <si>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</si>
  <si>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</si>
  <si>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</si>
  <si>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</si>
  <si>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</si>
  <si>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</si>
  <si>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</si>
  <si>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</si>
  <si>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</si>
  <si>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</si>
  <si>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</si>
  <si>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</si>
  <si>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</si>
  <si>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</si>
  <si>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</si>
  <si>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</si>
  <si>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</si>
  <si>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</si>
  <si>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</si>
  <si>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</si>
  <si>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</si>
  <si>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</si>
  <si>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</si>
  <si>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</si>
  <si>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</si>
  <si>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</si>
  <si>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</si>
  <si>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</si>
  <si>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</si>
  <si>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</si>
  <si>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</si>
  <si>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</si>
  <si>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</si>
  <si>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</si>
  <si>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</si>
  <si>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</si>
  <si>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</si>
  <si>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</si>
  <si>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</si>
  <si>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</si>
  <si>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</si>
  <si>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</si>
  <si>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</si>
  <si>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</si>
  <si>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</si>
  <si>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</si>
  <si>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</si>
  <si>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</si>
  <si>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</si>
  <si>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</si>
  <si>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</si>
  <si>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</si>
  <si>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</si>
  <si>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</si>
  <si>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</si>
  <si>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</si>
  <si>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</si>
  <si>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</si>
  <si>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</si>
  <si>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</si>
  <si>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</si>
  <si>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</si>
  <si>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</si>
  <si>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</si>
  <si>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</si>
  <si>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</si>
  <si>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</si>
  <si>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</si>
  <si>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</si>
  <si>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</si>
  <si>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</si>
  <si>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</si>
  <si>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</si>
  <si>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</si>
  <si>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</si>
  <si>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</si>
  <si>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</si>
  <si>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</si>
  <si>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</si>
  <si>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</si>
  <si>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</si>
  <si>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</si>
  <si>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</si>
  <si>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</si>
  <si>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</si>
  <si>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</si>
  <si>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</si>
  <si>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</si>
  <si>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</si>
  <si>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</si>
  <si>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</si>
  <si>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</si>
  <si>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</si>
  <si>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</si>
  <si>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</si>
  <si>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</si>
  <si>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</si>
  <si>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</si>
  <si>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</si>
  <si>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</si>
  <si>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</si>
  <si>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</si>
  <si>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</si>
  <si>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</si>
  <si>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</si>
  <si>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</si>
  <si>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</si>
  <si>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</si>
  <si>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</si>
  <si>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</si>
  <si>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</si>
  <si>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</si>
  <si>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</si>
  <si>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</si>
  <si>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</si>
  <si>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</si>
  <si>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</si>
  <si>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</si>
  <si>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</si>
  <si>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</si>
  <si>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</si>
  <si>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</si>
  <si>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</si>
  <si>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</si>
  <si>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</si>
  <si>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</si>
  <si>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</si>
  <si>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</si>
  <si>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</si>
  <si>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</si>
  <si>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</si>
  <si>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</si>
  <si>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</si>
  <si>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</si>
  <si>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</si>
  <si>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</si>
  <si>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</si>
  <si>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</si>
  <si>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</si>
  <si>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34.74</t>
  </si>
  <si>
    <t>▲ 1.27</t>
  </si>
  <si>
    <t>一般会計</t>
  </si>
  <si>
    <t>宅地造成事業特別会計</t>
  </si>
  <si>
    <t>水道事業会計</t>
  </si>
  <si>
    <t>介護保険特別会計</t>
  </si>
  <si>
    <t>国民健康保険特別会計</t>
  </si>
  <si>
    <t>後期高齢者医療保険特別会計</t>
  </si>
  <si>
    <t>霊園事業特別会計</t>
  </si>
  <si>
    <t>▲ 0.05</t>
  </si>
  <si>
    <t>工場団地造成事業特別会計</t>
  </si>
  <si>
    <t>その他会計（赤字）</t>
  </si>
  <si>
    <t>その他会計（黒字）</t>
  </si>
  <si>
    <t>白河地方広域市町村圏整備組合</t>
    <rPh sb="0" eb="2">
      <t>シラカワ</t>
    </rPh>
    <rPh sb="2" eb="4">
      <t>チホウ</t>
    </rPh>
    <rPh sb="4" eb="9">
      <t>コウイキシチョウソン</t>
    </rPh>
    <rPh sb="9" eb="10">
      <t>ケン</t>
    </rPh>
    <rPh sb="10" eb="12">
      <t>セイビ</t>
    </rPh>
    <rPh sb="12" eb="14">
      <t>クミアイ</t>
    </rPh>
    <phoneticPr fontId="2"/>
  </si>
  <si>
    <t>東白衛生組合</t>
    <rPh sb="0" eb="1">
      <t>トウ</t>
    </rPh>
    <rPh sb="1" eb="2">
      <t>ハク</t>
    </rPh>
    <rPh sb="2" eb="4">
      <t>エイセイ</t>
    </rPh>
    <rPh sb="4" eb="6">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</si>
  <si>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</si>
  <si>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</si>
  <si>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</si>
  <si>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同 （消防補償等特別会計）</t>
    <rPh sb="0" eb="1">
      <t>ドウ</t>
    </rPh>
    <rPh sb="3" eb="5">
      <t>ショウボウ</t>
    </rPh>
    <rPh sb="5" eb="7">
      <t>ホショウ</t>
    </rPh>
    <rPh sb="7" eb="8">
      <t>トウ</t>
    </rPh>
    <rPh sb="8" eb="10">
      <t>トクベツ</t>
    </rPh>
    <rPh sb="10" eb="12">
      <t>カイケイ</t>
    </rPh>
    <phoneticPr fontId="2"/>
  </si>
  <si>
    <t>同 （消防賞じゅつ金特別会計）</t>
    <rPh sb="0" eb="1">
      <t>ドウ</t>
    </rPh>
    <rPh sb="5" eb="6">
      <t>ショウ</t>
    </rPh>
    <rPh sb="9" eb="10">
      <t>キン</t>
    </rPh>
    <phoneticPr fontId="2"/>
  </si>
  <si>
    <t>同 （非常勤職員公務災害補償特別会計）</t>
    <rPh sb="0" eb="1">
      <t>ドウ</t>
    </rPh>
    <rPh sb="3" eb="6">
      <t>ヒジョウキン</t>
    </rPh>
    <rPh sb="6" eb="8">
      <t>ショクイン</t>
    </rPh>
    <rPh sb="8" eb="10">
      <t>コウム</t>
    </rPh>
    <rPh sb="10" eb="12">
      <t>サイガイ</t>
    </rPh>
    <rPh sb="12" eb="14">
      <t>ホショウ</t>
    </rPh>
    <phoneticPr fontId="2"/>
  </si>
  <si>
    <t>同 （自治会館管理特別会計）</t>
    <rPh sb="0" eb="1">
      <t>ドウ</t>
    </rPh>
    <rPh sb="3" eb="5">
      <t>ジチ</t>
    </rPh>
    <rPh sb="5" eb="7">
      <t>カイカン</t>
    </rPh>
    <rPh sb="7" eb="9">
      <t>カンリ</t>
    </rPh>
    <phoneticPr fontId="2"/>
  </si>
  <si>
    <t>白河地方土地開発公社</t>
    <rPh sb="0" eb="2">
      <t>シラカワ</t>
    </rPh>
    <rPh sb="2" eb="4">
      <t>チホウ</t>
    </rPh>
    <rPh sb="4" eb="10">
      <t>トチカイハツコウシャ</t>
    </rPh>
    <phoneticPr fontId="2"/>
  </si>
  <si>
    <t>（財）矢祭振興</t>
    <rPh sb="1" eb="2">
      <t>ザイ</t>
    </rPh>
    <rPh sb="3" eb="7">
      <t>ヤマツリシンコウ</t>
    </rPh>
    <phoneticPr fontId="2"/>
  </si>
  <si>
    <t>福祉基金</t>
    <rPh sb="0" eb="2">
      <t>フクシ</t>
    </rPh>
    <rPh sb="2" eb="4">
      <t>キキン</t>
    </rPh>
    <phoneticPr fontId="11"/>
  </si>
  <si>
    <t>矢祭町地域産業振興基金</t>
    <rPh sb="0" eb="3">
      <t>ヤマツリマチ</t>
    </rPh>
    <rPh sb="3" eb="5">
      <t>チイキ</t>
    </rPh>
    <rPh sb="5" eb="7">
      <t>サンギョウ</t>
    </rPh>
    <rPh sb="7" eb="9">
      <t>シンコウ</t>
    </rPh>
    <rPh sb="9" eb="11">
      <t>キキン</t>
    </rPh>
    <phoneticPr fontId="11"/>
  </si>
  <si>
    <t>矢祭町21・ふるさと人づくり基金</t>
    <rPh sb="0" eb="3">
      <t>ヤマツリマチ</t>
    </rPh>
    <rPh sb="10" eb="11">
      <t>ヒト</t>
    </rPh>
    <rPh sb="14" eb="16">
      <t>キキン</t>
    </rPh>
    <phoneticPr fontId="11"/>
  </si>
  <si>
    <t>高田基金</t>
    <rPh sb="0" eb="2">
      <t>タカダ</t>
    </rPh>
    <rPh sb="2" eb="4">
      <t>キキン</t>
    </rPh>
    <phoneticPr fontId="11"/>
  </si>
  <si>
    <t>学校基金</t>
    <rPh sb="0" eb="2">
      <t>ガッコウ</t>
    </rPh>
    <rPh sb="2" eb="4">
      <t>キキン</t>
    </rPh>
    <phoneticPr fontId="11"/>
  </si>
  <si>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</si>
  <si>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</si>
  <si>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</si>
  <si>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</si>
  <si>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</si>
  <si>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</si>
  <si>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</si>
  <si>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xml:space="preserve">　平成26年度から統合小学校建設事業が始まり、一時的に借入額が増え将来負担比率が高くなった。本町は過疎債等を積極的に活用しているため、参入公債費の割合が高いが、実質公債費比率は低く抑えられている。
</t>
    <rPh sb="1" eb="3">
      <t>ヘイセイ</t>
    </rPh>
    <rPh sb="5" eb="7">
      <t>ネンド</t>
    </rPh>
    <rPh sb="9" eb="11">
      <t>トウゴウ</t>
    </rPh>
    <rPh sb="11" eb="14">
      <t>ショウガッコウ</t>
    </rPh>
    <rPh sb="14" eb="18">
      <t>ケンセツジギョウ</t>
    </rPh>
    <rPh sb="19" eb="20">
      <t>ハジ</t>
    </rPh>
    <rPh sb="23" eb="26">
      <t>イチジテキ</t>
    </rPh>
    <rPh sb="27" eb="29">
      <t>カリイレ</t>
    </rPh>
    <rPh sb="29" eb="30">
      <t>ガク</t>
    </rPh>
    <rPh sb="31" eb="32">
      <t>フ</t>
    </rPh>
    <rPh sb="33" eb="35">
      <t>ショウライ</t>
    </rPh>
    <rPh sb="35" eb="37">
      <t>フタン</t>
    </rPh>
    <rPh sb="37" eb="39">
      <t>ヒリツ</t>
    </rPh>
    <rPh sb="40" eb="41">
      <t>タカ</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</si>
  <si>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</si>
  <si>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</si>
  <si>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</si>
  <si>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</si>
  <si>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有形固定資産減価償却率</t>
    <phoneticPr fontId="5"/>
  </si>
  <si>
    <t>将来負担比率</t>
    <phoneticPr fontId="5"/>
  </si>
  <si>
    <t>　本町の将来負担比率は財政調整基金等充当可能基金への積立と、基準財政需要額に算入される交付税措置率の高い過疎債を積極的に活用することで、平成21年度より数値はゼロになった。</t>
    <rPh sb="73" eb="74">
      <t>ド</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</si>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</sst>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20C2-4489-ABAE-7D8000E707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138767</c:v>
                </c:pt>
                <c:pt idx="1">
                  <c:v>187050</c:v>
                </c:pt>
                <c:pt idx="2">
                  <c:v>148356</c:v>
                </c:pt>
                <c:pt idx="3">
                  <c:v>346599</c:v>
                </c:pt>
                <c:pt idx="4">
                  <c:v>152884</c:v>
                </c:pt>
              </c:numCache>
            </c:numRef>
          </c:val>
          <c:smooth val="0"/>
          <c:extLst xmlns:c16r2="http://schemas.microsoft.com/office/drawing/2015/06/chart">
            <c:ext xmlns:c16="http://schemas.microsoft.com/office/drawing/2014/chart" uri="{C3380CC4-5D6E-409C-BE32-E72D297353CC}">
              <c16:uniqueId val="{00000001-20C2-4489-ABAE-7D8000E707B8}"/>
            </c:ext>
          </c:extLst>
        </c:ser>
        <c:dLbls>
          <c:showLegendKey val="0"/>
          <c:showVal val="0"/>
          <c:showCatName val="0"/>
          <c:showSerName val="0"/>
          <c:showPercent val="0"/>
          <c:showBubbleSize val="0"/>
        </c:dLbls>
        <c:marker val="1"/>
        <c:smooth val="0"/>
        <c:axId val="302008280"/>
        <c:axId val="302008672"/>
      </c:lineChart>
      <c:catAx>
        <c:axId val="302008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008672"/>
        <c:crosses val="autoZero"/>
        <c:auto val="1"/>
        <c:lblAlgn val="ctr"/>
        <c:lblOffset val="100"/>
        <c:tickLblSkip val="1"/>
        <c:tickMarkSkip val="1"/>
        <c:noMultiLvlLbl val="0"/>
      </c:catAx>
      <c:valAx>
        <c:axId val="30200867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008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5.22</c:v>
                </c:pt>
                <c:pt idx="1">
                  <c:v>4.72</c:v>
                </c:pt>
                <c:pt idx="2">
                  <c:v>8.39</c:v>
                </c:pt>
                <c:pt idx="3">
                  <c:v>6.94</c:v>
                </c:pt>
                <c:pt idx="4">
                  <c:v>17.77</c:v>
                </c:pt>
              </c:numCache>
            </c:numRef>
          </c:val>
          <c:extLst xmlns:c16r2="http://schemas.microsoft.com/office/drawing/2015/06/chart">
            <c:ext xmlns:c16="http://schemas.microsoft.com/office/drawing/2014/chart" uri="{C3380CC4-5D6E-409C-BE32-E72D297353CC}">
              <c16:uniqueId val="{00000000-546B-441B-A6A7-AC10BEA958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71.45</c:v>
                </c:pt>
                <c:pt idx="1">
                  <c:v>70.56</c:v>
                </c:pt>
                <c:pt idx="2">
                  <c:v>76.319999999999993</c:v>
                </c:pt>
                <c:pt idx="3">
                  <c:v>75.180000000000007</c:v>
                </c:pt>
                <c:pt idx="4">
                  <c:v>85.69</c:v>
                </c:pt>
              </c:numCache>
            </c:numRef>
          </c:val>
          <c:extLst xmlns:c16r2="http://schemas.microsoft.com/office/drawing/2015/06/chart">
            <c:ext xmlns:c16="http://schemas.microsoft.com/office/drawing/2014/chart" uri="{C3380CC4-5D6E-409C-BE32-E72D297353CC}">
              <c16:uniqueId val="{00000001-546B-441B-A6A7-AC10BEA95846}"/>
            </c:ext>
          </c:extLst>
        </c:ser>
        <c:dLbls>
          <c:showLegendKey val="0"/>
          <c:showVal val="0"/>
          <c:showCatName val="0"/>
          <c:showSerName val="0"/>
          <c:showPercent val="0"/>
          <c:showBubbleSize val="0"/>
        </c:dLbls>
        <c:gapWidth val="250"/>
        <c:overlap val="100"/>
        <c:axId val="338780816"/>
        <c:axId val="338781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-34.74</c:v>
                </c:pt>
                <c:pt idx="1">
                  <c:v>10.99</c:v>
                </c:pt>
                <c:pt idx="2">
                  <c:v>11.56</c:v>
                </c:pt>
                <c:pt idx="3">
                  <c:v>-1.27</c:v>
                </c:pt>
                <c:pt idx="4">
                  <c:v>30.16</c:v>
                </c:pt>
              </c:numCache>
            </c:numRef>
          </c:val>
          <c:smooth val="0"/>
          <c:extLst xmlns:c16r2="http://schemas.microsoft.com/office/drawing/2015/06/chart">
            <c:ext xmlns:c16="http://schemas.microsoft.com/office/drawing/2014/chart" uri="{C3380CC4-5D6E-409C-BE32-E72D297353CC}">
              <c16:uniqueId val="{00000002-546B-441B-A6A7-AC10BEA95846}"/>
            </c:ext>
          </c:extLst>
        </c:ser>
        <c:dLbls>
          <c:showLegendKey val="0"/>
          <c:showVal val="0"/>
          <c:showCatName val="0"/>
          <c:showSerName val="0"/>
          <c:showPercent val="0"/>
          <c:showBubbleSize val="0"/>
        </c:dLbls>
        <c:marker val="1"/>
        <c:smooth val="0"/>
        <c:axId val="338780816"/>
        <c:axId val="338781208"/>
      </c:lineChart>
      <c:catAx>
        <c:axId val="33878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781208"/>
        <c:crosses val="autoZero"/>
        <c:auto val="1"/>
        <c:lblAlgn val="ctr"/>
        <c:lblOffset val="100"/>
        <c:tickLblSkip val="1"/>
        <c:tickMarkSkip val="1"/>
        <c:noMultiLvlLbl val="0"/>
      </c:catAx>
      <c:valAx>
        <c:axId val="338781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78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1.4</c:v>
                </c:pt>
                <c:pt idx="2">
                  <c:v>#N/A</c:v>
                </c:pt>
                <c:pt idx="3">
                  <c:v>1.19</c:v>
                </c:pt>
                <c:pt idx="4">
                  <c:v>#N/A</c:v>
                </c:pt>
                <c:pt idx="5">
                  <c:v>1.52</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0-8BD2-4566-9357-DD0A592B68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D2-4566-9357-DD0A592B68C7}"/>
            </c:ext>
          </c:extLst>
        </c:ser>
        <c:ser>
          <c:idx val="2"/>
          <c:order val="2"/>
          <c:tx>
            <c:strRef>
              <c:f>データシート!$A$29</c:f>
              <c:strCache>
                <c:ptCount val="1"/>
                <c:pt idx="0">
                  <c:v>工場団地造成事業特別会計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c:v>
                </c:pt>
                <c:pt idx="2">
                  <c:v>#N/A</c:v>
                </c:pt>
                <c:pt idx="3">
                  <c:v>0.17</c:v>
                </c:pt>
                <c:pt idx="4">
                  <c:v>#N/A</c:v>
                </c:pt>
                <c:pt idx="5">
                  <c:v>0.08</c:v>
                </c:pt>
                <c:pt idx="6">
                  <c:v>#N/A</c:v>
                </c:pt>
                <c:pt idx="7">
                  <c:v>0.08</c:v>
                </c:pt>
                <c:pt idx="8">
                  <c:v>#N/A</c:v>
                </c:pt>
                <c:pt idx="9">
                  <c:v>0.01</c:v>
                </c:pt>
              </c:numCache>
            </c:numRef>
          </c:val>
          <c:extLst xmlns:c16r2="http://schemas.microsoft.com/office/drawing/2015/06/chart">
            <c:ext xmlns:c16="http://schemas.microsoft.com/office/drawing/2014/chart" uri="{C3380CC4-5D6E-409C-BE32-E72D297353CC}">
              <c16:uniqueId val="{00000002-8BD2-4566-9357-DD0A592B68C7}"/>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0.05</c:v>
                </c:pt>
                <c:pt idx="1">
                  <c:v>#N/A</c:v>
                </c:pt>
                <c:pt idx="2">
                  <c:v>#N/A</c:v>
                </c:pt>
                <c:pt idx="3">
                  <c:v>0</c:v>
                </c:pt>
                <c:pt idx="4">
                  <c:v>#N/A</c:v>
                </c:pt>
                <c:pt idx="5">
                  <c:v>0.02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8BD2-4566-9357-DD0A592B68C7}"/>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0.19</c:v>
                </c:pt>
                <c:pt idx="4">
                  <c:v>#N/A</c:v>
                </c:pt>
                <c:pt idx="5">
                  <c:v>0.08</c:v>
                </c:pt>
                <c:pt idx="6">
                  <c:v>#N/A</c:v>
                </c:pt>
                <c:pt idx="7">
                  <c:v>0.11</c:v>
                </c:pt>
                <c:pt idx="8">
                  <c:v>#N/A</c:v>
                </c:pt>
                <c:pt idx="9">
                  <c:v>0.24</c:v>
                </c:pt>
              </c:numCache>
            </c:numRef>
          </c:val>
          <c:extLst xmlns:c16r2="http://schemas.microsoft.com/office/drawing/2015/06/chart">
            <c:ext xmlns:c16="http://schemas.microsoft.com/office/drawing/2014/chart" uri="{C3380CC4-5D6E-409C-BE32-E72D297353CC}">
              <c16:uniqueId val="{00000004-8BD2-4566-9357-DD0A592B68C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2.64</c:v>
                </c:pt>
                <c:pt idx="2">
                  <c:v>#N/A</c:v>
                </c:pt>
                <c:pt idx="3">
                  <c:v>0.39</c:v>
                </c:pt>
                <c:pt idx="4">
                  <c:v>#N/A</c:v>
                </c:pt>
                <c:pt idx="5">
                  <c:v>0.02</c:v>
                </c:pt>
                <c:pt idx="6">
                  <c:v>#N/A</c:v>
                </c:pt>
                <c:pt idx="7">
                  <c:v>0.56999999999999995</c:v>
                </c:pt>
                <c:pt idx="8">
                  <c:v>#N/A</c:v>
                </c:pt>
                <c:pt idx="9">
                  <c:v>2.31</c:v>
                </c:pt>
              </c:numCache>
            </c:numRef>
          </c:val>
          <c:extLst xmlns:c16r2="http://schemas.microsoft.com/office/drawing/2015/06/chart">
            <c:ext xmlns:c16="http://schemas.microsoft.com/office/drawing/2014/chart" uri="{C3380CC4-5D6E-409C-BE32-E72D297353CC}">
              <c16:uniqueId val="{00000005-8BD2-4566-9357-DD0A592B68C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1.64</c:v>
                </c:pt>
                <c:pt idx="2">
                  <c:v>#N/A</c:v>
                </c:pt>
                <c:pt idx="3">
                  <c:v>2.1800000000000002</c:v>
                </c:pt>
                <c:pt idx="4">
                  <c:v>#N/A</c:v>
                </c:pt>
                <c:pt idx="5">
                  <c:v>1.84</c:v>
                </c:pt>
                <c:pt idx="6">
                  <c:v>#N/A</c:v>
                </c:pt>
                <c:pt idx="7">
                  <c:v>2.5499999999999998</c:v>
                </c:pt>
                <c:pt idx="8">
                  <c:v>#N/A</c:v>
                </c:pt>
                <c:pt idx="9">
                  <c:v>3.16</c:v>
                </c:pt>
              </c:numCache>
            </c:numRef>
          </c:val>
          <c:extLst xmlns:c16r2="http://schemas.microsoft.com/office/drawing/2015/06/chart">
            <c:ext xmlns:c16="http://schemas.microsoft.com/office/drawing/2014/chart" uri="{C3380CC4-5D6E-409C-BE32-E72D297353CC}">
              <c16:uniqueId val="{00000006-8BD2-4566-9357-DD0A592B68C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4.4000000000000004</c:v>
                </c:pt>
                <c:pt idx="8">
                  <c:v>#N/A</c:v>
                </c:pt>
                <c:pt idx="9">
                  <c:v>5.67</c:v>
                </c:pt>
              </c:numCache>
            </c:numRef>
          </c:val>
          <c:extLst xmlns:c16r2="http://schemas.microsoft.com/office/drawing/2015/06/chart">
            <c:ext xmlns:c16="http://schemas.microsoft.com/office/drawing/2014/chart" uri="{C3380CC4-5D6E-409C-BE32-E72D297353CC}">
              <c16:uniqueId val="{00000007-8BD2-4566-9357-DD0A592B68C7}"/>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10.65</c:v>
                </c:pt>
                <c:pt idx="2">
                  <c:v>#N/A</c:v>
                </c:pt>
                <c:pt idx="3">
                  <c:v>10.28</c:v>
                </c:pt>
                <c:pt idx="4">
                  <c:v>#N/A</c:v>
                </c:pt>
                <c:pt idx="5">
                  <c:v>10</c:v>
                </c:pt>
                <c:pt idx="6">
                  <c:v>#N/A</c:v>
                </c:pt>
                <c:pt idx="7">
                  <c:v>9.86</c:v>
                </c:pt>
                <c:pt idx="8">
                  <c:v>#N/A</c:v>
                </c:pt>
                <c:pt idx="9">
                  <c:v>10.43</c:v>
                </c:pt>
              </c:numCache>
            </c:numRef>
          </c:val>
          <c:extLst xmlns:c16r2="http://schemas.microsoft.com/office/drawing/2015/06/chart">
            <c:ext xmlns:c16="http://schemas.microsoft.com/office/drawing/2014/chart" uri="{C3380CC4-5D6E-409C-BE32-E72D297353CC}">
              <c16:uniqueId val="{00000008-8BD2-4566-9357-DD0A592B68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5.27</c:v>
                </c:pt>
                <c:pt idx="2">
                  <c:v>#N/A</c:v>
                </c:pt>
                <c:pt idx="3">
                  <c:v>4.71</c:v>
                </c:pt>
                <c:pt idx="4">
                  <c:v>#N/A</c:v>
                </c:pt>
                <c:pt idx="5">
                  <c:v>8.36</c:v>
                </c:pt>
                <c:pt idx="6">
                  <c:v>#N/A</c:v>
                </c:pt>
                <c:pt idx="7">
                  <c:v>6.91</c:v>
                </c:pt>
                <c:pt idx="8">
                  <c:v>#N/A</c:v>
                </c:pt>
                <c:pt idx="9">
                  <c:v>17.7</c:v>
                </c:pt>
              </c:numCache>
            </c:numRef>
          </c:val>
          <c:extLst xmlns:c16r2="http://schemas.microsoft.com/office/drawing/2015/06/chart">
            <c:ext xmlns:c16="http://schemas.microsoft.com/office/drawing/2014/chart" uri="{C3380CC4-5D6E-409C-BE32-E72D297353CC}">
              <c16:uniqueId val="{00000009-8BD2-4566-9357-DD0A592B68C7}"/>
            </c:ext>
          </c:extLst>
        </c:ser>
        <c:dLbls>
          <c:showLegendKey val="0"/>
          <c:showVal val="0"/>
          <c:showCatName val="0"/>
          <c:showSerName val="0"/>
          <c:showPercent val="0"/>
          <c:showBubbleSize val="0"/>
        </c:dLbls>
        <c:gapWidth val="150"/>
        <c:overlap val="100"/>
        <c:axId val="338783168"/>
        <c:axId val="338776112"/>
      </c:barChart>
      <c:catAx>
        <c:axId val="33878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776112"/>
        <c:crosses val="autoZero"/>
        <c:auto val="1"/>
        <c:lblAlgn val="ctr"/>
        <c:lblOffset val="100"/>
        <c:tickLblSkip val="1"/>
        <c:tickMarkSkip val="1"/>
        <c:noMultiLvlLbl val="0"/>
      </c:catAx>
      <c:valAx>
        <c:axId val="33877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78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368</c:v>
                </c:pt>
                <c:pt idx="5">
                  <c:v>392</c:v>
                </c:pt>
                <c:pt idx="8">
                  <c:v>371</c:v>
                </c:pt>
                <c:pt idx="11">
                  <c:v>384</c:v>
                </c:pt>
                <c:pt idx="14">
                  <c:v>379</c:v>
                </c:pt>
              </c:numCache>
            </c:numRef>
          </c:val>
          <c:extLst xmlns:c16r2="http://schemas.microsoft.com/office/drawing/2015/06/chart">
            <c:ext xmlns:c16="http://schemas.microsoft.com/office/drawing/2014/chart" uri="{C3380CC4-5D6E-409C-BE32-E72D297353CC}">
              <c16:uniqueId val="{00000000-2FEA-425D-BDED-51B999FF50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FEA-425D-BDED-51B999FF50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8</c:v>
                </c:pt>
                <c:pt idx="6">
                  <c:v>22</c:v>
                </c:pt>
                <c:pt idx="9">
                  <c:v>0</c:v>
                </c:pt>
                <c:pt idx="12">
                  <c:v>0</c:v>
                </c:pt>
              </c:numCache>
            </c:numRef>
          </c:val>
          <c:extLst xmlns:c16r2="http://schemas.microsoft.com/office/drawing/2015/06/chart">
            <c:ext xmlns:c16="http://schemas.microsoft.com/office/drawing/2014/chart" uri="{C3380CC4-5D6E-409C-BE32-E72D297353CC}">
              <c16:uniqueId val="{00000002-2FEA-425D-BDED-51B999FF50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4</c:v>
                </c:pt>
                <c:pt idx="6">
                  <c:v>5</c:v>
                </c:pt>
                <c:pt idx="9">
                  <c:v>5</c:v>
                </c:pt>
                <c:pt idx="12">
                  <c:v>5</c:v>
                </c:pt>
              </c:numCache>
            </c:numRef>
          </c:val>
          <c:extLst xmlns:c16r2="http://schemas.microsoft.com/office/drawing/2015/06/chart">
            <c:ext xmlns:c16="http://schemas.microsoft.com/office/drawing/2014/chart" uri="{C3380CC4-5D6E-409C-BE32-E72D297353CC}">
              <c16:uniqueId val="{00000003-2FEA-425D-BDED-51B999FF50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c:v>
                </c:pt>
                <c:pt idx="3">
                  <c:v>51</c:v>
                </c:pt>
                <c:pt idx="6">
                  <c:v>65</c:v>
                </c:pt>
                <c:pt idx="9">
                  <c:v>68</c:v>
                </c:pt>
                <c:pt idx="12">
                  <c:v>71</c:v>
                </c:pt>
              </c:numCache>
            </c:numRef>
          </c:val>
          <c:extLst xmlns:c16r2="http://schemas.microsoft.com/office/drawing/2015/06/chart">
            <c:ext xmlns:c16="http://schemas.microsoft.com/office/drawing/2014/chart" uri="{C3380CC4-5D6E-409C-BE32-E72D297353CC}">
              <c16:uniqueId val="{00000004-2FEA-425D-BDED-51B999FF50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EA-425D-BDED-51B999FF50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EA-425D-BDED-51B999FF50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333</c:v>
                </c:pt>
                <c:pt idx="3">
                  <c:v>335</c:v>
                </c:pt>
                <c:pt idx="6">
                  <c:v>311</c:v>
                </c:pt>
                <c:pt idx="9">
                  <c:v>337</c:v>
                </c:pt>
                <c:pt idx="12">
                  <c:v>323</c:v>
                </c:pt>
              </c:numCache>
            </c:numRef>
          </c:val>
          <c:extLst xmlns:c16r2="http://schemas.microsoft.com/office/drawing/2015/06/chart">
            <c:ext xmlns:c16="http://schemas.microsoft.com/office/drawing/2014/chart" uri="{C3380CC4-5D6E-409C-BE32-E72D297353CC}">
              <c16:uniqueId val="{00000007-2FEA-425D-BDED-51B999FF5077}"/>
            </c:ext>
          </c:extLst>
        </c:ser>
        <c:dLbls>
          <c:showLegendKey val="0"/>
          <c:showVal val="0"/>
          <c:showCatName val="0"/>
          <c:showSerName val="0"/>
          <c:showPercent val="0"/>
          <c:showBubbleSize val="0"/>
        </c:dLbls>
        <c:gapWidth val="100"/>
        <c:overlap val="100"/>
        <c:axId val="338780424"/>
        <c:axId val="338778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c:v>
                </c:pt>
                <c:pt idx="2">
                  <c:v>#N/A</c:v>
                </c:pt>
                <c:pt idx="3">
                  <c:v>#N/A</c:v>
                </c:pt>
                <c:pt idx="4">
                  <c:v>6</c:v>
                </c:pt>
                <c:pt idx="5">
                  <c:v>#N/A</c:v>
                </c:pt>
                <c:pt idx="6">
                  <c:v>#N/A</c:v>
                </c:pt>
                <c:pt idx="7">
                  <c:v>32</c:v>
                </c:pt>
                <c:pt idx="8">
                  <c:v>#N/A</c:v>
                </c:pt>
                <c:pt idx="9">
                  <c:v>#N/A</c:v>
                </c:pt>
                <c:pt idx="10">
                  <c:v>26</c:v>
                </c:pt>
                <c:pt idx="11">
                  <c:v>#N/A</c:v>
                </c:pt>
                <c:pt idx="12">
                  <c:v>#N/A</c:v>
                </c:pt>
                <c:pt idx="13">
                  <c:v>20</c:v>
                </c:pt>
                <c:pt idx="14">
                  <c:v>#N/A</c:v>
                </c:pt>
              </c:numCache>
            </c:numRef>
          </c:val>
          <c:smooth val="0"/>
          <c:extLst xmlns:c16r2="http://schemas.microsoft.com/office/drawing/2015/06/chart">
            <c:ext xmlns:c16="http://schemas.microsoft.com/office/drawing/2014/chart" uri="{C3380CC4-5D6E-409C-BE32-E72D297353CC}">
              <c16:uniqueId val="{00000008-2FEA-425D-BDED-51B999FF5077}"/>
            </c:ext>
          </c:extLst>
        </c:ser>
        <c:dLbls>
          <c:showLegendKey val="0"/>
          <c:showVal val="0"/>
          <c:showCatName val="0"/>
          <c:showSerName val="0"/>
          <c:showPercent val="0"/>
          <c:showBubbleSize val="0"/>
        </c:dLbls>
        <c:marker val="1"/>
        <c:smooth val="0"/>
        <c:axId val="338780424"/>
        <c:axId val="338778072"/>
      </c:lineChart>
      <c:catAx>
        <c:axId val="33878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778072"/>
        <c:crosses val="autoZero"/>
        <c:auto val="1"/>
        <c:lblAlgn val="ctr"/>
        <c:lblOffset val="100"/>
        <c:tickLblSkip val="1"/>
        <c:tickMarkSkip val="1"/>
        <c:noMultiLvlLbl val="0"/>
      </c:catAx>
      <c:valAx>
        <c:axId val="338778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780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3377</c:v>
                </c:pt>
                <c:pt idx="5">
                  <c:v>3490</c:v>
                </c:pt>
                <c:pt idx="8">
                  <c:v>3616</c:v>
                </c:pt>
                <c:pt idx="11">
                  <c:v>4137</c:v>
                </c:pt>
                <c:pt idx="14">
                  <c:v>4506</c:v>
                </c:pt>
              </c:numCache>
            </c:numRef>
          </c:val>
          <c:extLst xmlns:c16r2="http://schemas.microsoft.com/office/drawing/2015/06/chart">
            <c:ext xmlns:c16="http://schemas.microsoft.com/office/drawing/2014/chart" uri="{C3380CC4-5D6E-409C-BE32-E72D297353CC}">
              <c16:uniqueId val="{00000000-E678-467F-803A-9380ABA751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678-467F-803A-9380ABA751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3646</c:v>
                </c:pt>
                <c:pt idx="5">
                  <c:v>3256</c:v>
                </c:pt>
                <c:pt idx="8">
                  <c:v>3520</c:v>
                </c:pt>
                <c:pt idx="11">
                  <c:v>3605</c:v>
                </c:pt>
                <c:pt idx="14">
                  <c:v>3420</c:v>
                </c:pt>
              </c:numCache>
            </c:numRef>
          </c:val>
          <c:extLst xmlns:c16r2="http://schemas.microsoft.com/office/drawing/2015/06/chart">
            <c:ext xmlns:c16="http://schemas.microsoft.com/office/drawing/2014/chart" uri="{C3380CC4-5D6E-409C-BE32-E72D297353CC}">
              <c16:uniqueId val="{00000002-E678-467F-803A-9380ABA751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678-467F-803A-9380ABA751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678-467F-803A-9380ABA751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678-467F-803A-9380ABA751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859</c:v>
                </c:pt>
                <c:pt idx="3">
                  <c:v>779</c:v>
                </c:pt>
                <c:pt idx="6">
                  <c:v>692</c:v>
                </c:pt>
                <c:pt idx="9">
                  <c:v>637</c:v>
                </c:pt>
                <c:pt idx="12">
                  <c:v>575</c:v>
                </c:pt>
              </c:numCache>
            </c:numRef>
          </c:val>
          <c:extLst xmlns:c16r2="http://schemas.microsoft.com/office/drawing/2015/06/chart">
            <c:ext xmlns:c16="http://schemas.microsoft.com/office/drawing/2014/chart" uri="{C3380CC4-5D6E-409C-BE32-E72D297353CC}">
              <c16:uniqueId val="{00000006-E678-467F-803A-9380ABA751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c:v>
                </c:pt>
                <c:pt idx="3">
                  <c:v>25</c:v>
                </c:pt>
                <c:pt idx="6">
                  <c:v>25</c:v>
                </c:pt>
                <c:pt idx="9">
                  <c:v>23</c:v>
                </c:pt>
                <c:pt idx="12">
                  <c:v>19</c:v>
                </c:pt>
              </c:numCache>
            </c:numRef>
          </c:val>
          <c:extLst xmlns:c16r2="http://schemas.microsoft.com/office/drawing/2015/06/chart">
            <c:ext xmlns:c16="http://schemas.microsoft.com/office/drawing/2014/chart" uri="{C3380CC4-5D6E-409C-BE32-E72D297353CC}">
              <c16:uniqueId val="{00000007-E678-467F-803A-9380ABA751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414</c:v>
                </c:pt>
                <c:pt idx="3">
                  <c:v>475</c:v>
                </c:pt>
                <c:pt idx="6">
                  <c:v>651</c:v>
                </c:pt>
                <c:pt idx="9">
                  <c:v>891</c:v>
                </c:pt>
                <c:pt idx="12">
                  <c:v>954</c:v>
                </c:pt>
              </c:numCache>
            </c:numRef>
          </c:val>
          <c:extLst xmlns:c16r2="http://schemas.microsoft.com/office/drawing/2015/06/chart">
            <c:ext xmlns:c16="http://schemas.microsoft.com/office/drawing/2014/chart" uri="{C3380CC4-5D6E-409C-BE32-E72D297353CC}">
              <c16:uniqueId val="{00000008-E678-467F-803A-9380ABA751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678-467F-803A-9380ABA751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3557</c:v>
                </c:pt>
                <c:pt idx="3">
                  <c:v>3543</c:v>
                </c:pt>
                <c:pt idx="6">
                  <c:v>3619</c:v>
                </c:pt>
                <c:pt idx="9">
                  <c:v>4610</c:v>
                </c:pt>
                <c:pt idx="12">
                  <c:v>4842</c:v>
                </c:pt>
              </c:numCache>
            </c:numRef>
          </c:val>
          <c:extLst xmlns:c16r2="http://schemas.microsoft.com/office/drawing/2015/06/chart">
            <c:ext xmlns:c16="http://schemas.microsoft.com/office/drawing/2014/chart" uri="{C3380CC4-5D6E-409C-BE32-E72D297353CC}">
              <c16:uniqueId val="{0000000A-E678-467F-803A-9380ABA75148}"/>
            </c:ext>
          </c:extLst>
        </c:ser>
        <c:dLbls>
          <c:showLegendKey val="0"/>
          <c:showVal val="0"/>
          <c:showCatName val="0"/>
          <c:showSerName val="0"/>
          <c:showPercent val="0"/>
          <c:showBubbleSize val="0"/>
        </c:dLbls>
        <c:gapWidth val="100"/>
        <c:overlap val="100"/>
        <c:axId val="338782776"/>
        <c:axId val="338776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678-467F-803A-9380ABA75148}"/>
            </c:ext>
          </c:extLst>
        </c:ser>
        <c:dLbls>
          <c:showLegendKey val="0"/>
          <c:showVal val="0"/>
          <c:showCatName val="0"/>
          <c:showSerName val="0"/>
          <c:showPercent val="0"/>
          <c:showBubbleSize val="0"/>
        </c:dLbls>
        <c:marker val="1"/>
        <c:smooth val="0"/>
        <c:axId val="338782776"/>
        <c:axId val="338776504"/>
      </c:lineChart>
      <c:catAx>
        <c:axId val="33878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8776504"/>
        <c:crosses val="autoZero"/>
        <c:auto val="1"/>
        <c:lblAlgn val="ctr"/>
        <c:lblOffset val="100"/>
        <c:tickLblSkip val="1"/>
        <c:tickMarkSkip val="1"/>
        <c:noMultiLvlLbl val="0"/>
      </c:catAx>
      <c:valAx>
        <c:axId val="338776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78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1975</c:v>
                </c:pt>
                <c:pt idx="1">
                  <c:v>1976</c:v>
                </c:pt>
                <c:pt idx="2">
                  <c:v>2127</c:v>
                </c:pt>
              </c:numCache>
            </c:numRef>
          </c:val>
          <c:extLst xmlns:c16r2="http://schemas.microsoft.com/office/drawing/2015/06/chart">
            <c:ext xmlns:c16="http://schemas.microsoft.com/office/drawing/2014/chart" uri="{C3380CC4-5D6E-409C-BE32-E72D297353CC}">
              <c16:uniqueId val="{00000000-EA7B-45D4-B482-DD10DE6010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390</c:v>
                </c:pt>
                <c:pt idx="1">
                  <c:v>490</c:v>
                </c:pt>
                <c:pt idx="2">
                  <c:v>169</c:v>
                </c:pt>
              </c:numCache>
            </c:numRef>
          </c:val>
          <c:extLst xmlns:c16r2="http://schemas.microsoft.com/office/drawing/2015/06/chart">
            <c:ext xmlns:c16="http://schemas.microsoft.com/office/drawing/2014/chart" uri="{C3380CC4-5D6E-409C-BE32-E72D297353CC}">
              <c16:uniqueId val="{00000001-EA7B-45D4-B482-DD10DE6010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1046</c:v>
                </c:pt>
                <c:pt idx="1">
                  <c:v>1031</c:v>
                </c:pt>
                <c:pt idx="2">
                  <c:v>1011</c:v>
                </c:pt>
              </c:numCache>
            </c:numRef>
          </c:val>
          <c:extLst xmlns:c16r2="http://schemas.microsoft.com/office/drawing/2015/06/chart">
            <c:ext xmlns:c16="http://schemas.microsoft.com/office/drawing/2014/chart" uri="{C3380CC4-5D6E-409C-BE32-E72D297353CC}">
              <c16:uniqueId val="{00000002-EA7B-45D4-B482-DD10DE601097}"/>
            </c:ext>
          </c:extLst>
        </c:ser>
        <c:dLbls>
          <c:showLegendKey val="0"/>
          <c:showVal val="0"/>
          <c:showCatName val="0"/>
          <c:showSerName val="0"/>
          <c:showPercent val="0"/>
          <c:showBubbleSize val="0"/>
        </c:dLbls>
        <c:gapWidth val="120"/>
        <c:overlap val="100"/>
        <c:axId val="338778856"/>
        <c:axId val="338779248"/>
      </c:barChart>
      <c:catAx>
        <c:axId val="33877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8779248"/>
        <c:crosses val="autoZero"/>
        <c:auto val="1"/>
        <c:lblAlgn val="ctr"/>
        <c:lblOffset val="100"/>
        <c:tickLblSkip val="1"/>
        <c:tickMarkSkip val="1"/>
        <c:noMultiLvlLbl val="0"/>
      </c:catAx>
      <c:valAx>
        <c:axId val="338779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877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43-4892-B5AF-BAB9A7E79F5F}"/>
                </c:ext>
                <c:ext xmlns:c15="http://schemas.microsoft.com/office/drawing/2012/chart" uri="{CE6537A1-D6FC-4f65-9D91-7224C49458BB}">
                  <c15:dlblFieldTable>
                    <c15:dlblFTEntry>
                      <c15:txfldGUID>{2E7FD7E8-64D4-4CD1-B1ED-DAE9AFF6A096}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43-4892-B5AF-BAB9A7E79F5F}"/>
                </c:ext>
                <c:ext xmlns:c15="http://schemas.microsoft.com/office/drawing/2012/chart" uri="{CE6537A1-D6FC-4f65-9D91-7224C49458BB}">
                  <c15:dlblFieldTable>
                    <c15:dlblFTEntry>
                      <c15:txfldGUID>{09904A05-2574-4D90-B206-A82AB4594122}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43-4892-B5AF-BAB9A7E79F5F}"/>
                </c:ext>
                <c:ext xmlns:c15="http://schemas.microsoft.com/office/drawing/2012/chart" uri="{CE6537A1-D6FC-4f65-9D91-7224C49458BB}">
                  <c15:dlblFieldTable>
                    <c15:dlblFTEntry>
                      <c15:txfldGUID>{C86A98C6-314A-40C5-BFBD-1E9BFF169397}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43-4892-B5AF-BAB9A7E79F5F}"/>
                </c:ext>
                <c:ext xmlns:c15="http://schemas.microsoft.com/office/drawing/2012/chart" uri="{CE6537A1-D6FC-4f65-9D91-7224C49458BB}">
                  <c15:dlblFieldTable>
                    <c15:dlblFTEntry>
                      <c15:txfldGUID>{C239720B-C81E-478C-9815-804A62C29650}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43-4892-B5AF-BAB9A7E79F5F}"/>
                </c:ext>
                <c:ext xmlns:c15="http://schemas.microsoft.com/office/drawing/2012/chart" uri="{CE6537A1-D6FC-4f65-9D91-7224C49458BB}">
                  <c15:dlblFieldTable>
                    <c15:dlblFTEntry>
                      <c15:txfldGUID>{0FDB814B-00DD-40CA-BBDB-96F8829EB6E2}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43-4892-B5AF-BAB9A7E79F5F}"/>
                </c:ext>
                <c:ext xmlns:c15="http://schemas.microsoft.com/office/drawing/2012/chart" uri="{CE6537A1-D6FC-4f65-9D91-7224C49458BB}">
                  <c15:dlblFieldTable>
                    <c15:dlblFTEntry>
                      <c15:txfldGUID>{2BD16286-2360-4F5C-B601-F2C472E34D35}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43-4892-B5AF-BAB9A7E79F5F}"/>
                </c:ext>
                <c:ext xmlns:c15="http://schemas.microsoft.com/office/drawing/2012/chart" uri="{CE6537A1-D6FC-4f65-9D91-7224C49458BB}">
                  <c15:dlblFieldTable>
                    <c15:dlblFTEntry>
                      <c15:txfldGUID>{82E14BCC-6370-4C6B-96DE-5A19AC139D36}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43-4892-B5AF-BAB9A7E79F5F}"/>
                </c:ext>
                <c:ext xmlns:c15="http://schemas.microsoft.com/office/drawing/2012/chart" uri="{CE6537A1-D6FC-4f65-9D91-7224C49458BB}">
                  <c15:dlblFieldTable>
                    <c15:dlblFTEntry>
                      <c15:txfldGUID>{77E6A17F-BF36-473D-9C6D-886BD37289C9}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43-4892-B5AF-BAB9A7E79F5F}"/>
                </c:ext>
                <c:ext xmlns:c15="http://schemas.microsoft.com/office/drawing/2012/chart" uri="{CE6537A1-D6FC-4f65-9D91-7224C49458BB}">
                  <c15:dlblFieldTable>
                    <c15:dlblFTEntry>
                      <c15:txfldGUID>{EC5ACAE1-805C-413A-8743-5E96318C9409}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48.9</c:v>
                </c:pt>
                <c:pt idx="32">
                  <c:v>50.1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443-4892-B5AF-BAB9A7E79F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43-4892-B5AF-BAB9A7E79F5F}"/>
                </c:ext>
                <c:ext xmlns:c15="http://schemas.microsoft.com/office/drawing/2012/chart" uri="{CE6537A1-D6FC-4f65-9D91-7224C49458BB}">
                  <c15:dlblFieldTable>
                    <c15:dlblFTEntry>
                      <c15:txfldGUID>{134BFD00-1248-48DD-AB14-BE55B923DFD9}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43-4892-B5AF-BAB9A7E79F5F}"/>
                </c:ext>
                <c:ext xmlns:c15="http://schemas.microsoft.com/office/drawing/2012/chart" uri="{CE6537A1-D6FC-4f65-9D91-7224C49458BB}">
                  <c15:dlblFieldTable>
                    <c15:dlblFTEntry>
                      <c15:txfldGUID>{4B75AFEE-3751-409A-8090-C98F2CBCFC2B}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43-4892-B5AF-BAB9A7E79F5F}"/>
                </c:ext>
                <c:ext xmlns:c15="http://schemas.microsoft.com/office/drawing/2012/chart" uri="{CE6537A1-D6FC-4f65-9D91-7224C49458BB}">
                  <c15:dlblFieldTable>
                    <c15:dlblFTEntry>
                      <c15:txfldGUID>{5F19DCE3-D554-4EA7-94F4-0B6A16EFF3C8}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43-4892-B5AF-BAB9A7E79F5F}"/>
                </c:ext>
                <c:ext xmlns:c15="http://schemas.microsoft.com/office/drawing/2012/chart" uri="{CE6537A1-D6FC-4f65-9D91-7224C49458BB}">
                  <c15:dlblFieldTable>
                    <c15:dlblFTEntry>
                      <c15:txfldGUID>{4932EAFD-839C-4374-8FE8-B3AC737CE1F5}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43-4892-B5AF-BAB9A7E79F5F}"/>
                </c:ext>
                <c:ext xmlns:c15="http://schemas.microsoft.com/office/drawing/2012/chart" uri="{CE6537A1-D6FC-4f65-9D91-7224C49458BB}">
                  <c15:dlblFieldTable>
                    <c15:dlblFTEntry>
                      <c15:txfldGUID>{2D0173F5-BE47-4655-80D3-750B90087B92}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43-4892-B5AF-BAB9A7E79F5F}"/>
                </c:ext>
                <c:ext xmlns:c15="http://schemas.microsoft.com/office/drawing/2012/chart" uri="{CE6537A1-D6FC-4f65-9D91-7224C49458BB}">
                  <c15:dlblFieldTable>
                    <c15:dlblFTEntry>
                      <c15:txfldGUID>{8593F403-A848-4537-81D1-3AB5D8C25A4B}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43-4892-B5AF-BAB9A7E79F5F}"/>
                </c:ext>
                <c:ext xmlns:c15="http://schemas.microsoft.com/office/drawing/2012/chart" uri="{CE6537A1-D6FC-4f65-9D91-7224C49458BB}">
                  <c15:dlblFieldTable>
                    <c15:dlblFTEntry>
                      <c15:txfldGUID>{3EF4842D-7D0E-4CA9-838C-1D6F438D72B7}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43-4892-B5AF-BAB9A7E79F5F}"/>
                </c:ext>
                <c:ext xmlns:c15="http://schemas.microsoft.com/office/drawing/2012/chart" uri="{CE6537A1-D6FC-4f65-9D91-7224C49458BB}">
                  <c15:layout/>
                  <c15:dlblFieldTable>
                    <c15:dlblFTEntry>
                      <c15:txfldGUID>{43D86E65-8590-4D09-81FC-EB1033768D34}</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43-4892-B5AF-BAB9A7E79F5F}"/>
                </c:ext>
                <c:ext xmlns:c15="http://schemas.microsoft.com/office/drawing/2012/chart" uri="{CE6537A1-D6FC-4f65-9D91-7224C49458BB}">
                  <c15:layout/>
                  <c15:dlblFieldTable>
                    <c15:dlblFTEntry>
                      <c15:txfldGUID>{BB1D3B3F-87DC-4415-8089-921928C2C16C}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60.3</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C443-4892-B5AF-BAB9A7E79F5F}"/>
            </c:ext>
          </c:extLst>
        </c:ser>
        <c:dLbls>
          <c:showLegendKey val="0"/>
          <c:showVal val="1"/>
          <c:showCatName val="0"/>
          <c:showSerName val="0"/>
          <c:showPercent val="0"/>
          <c:showBubbleSize val="0"/>
        </c:dLbls>
        <c:axId val="460316064"/>
        <c:axId val="460311752"/>
      </c:scatterChart>
      <c:valAx>
        <c:axId val="460316064"/>
        <c:scaling>
          <c:orientation val="minMax"/>
          <c:max val="60.5"/>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311752"/>
        <c:crosses val="autoZero"/>
        <c:crossBetween val="midCat"/>
      </c:valAx>
      <c:valAx>
        <c:axId val="4603117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316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8FE-45EB-B989-FEB72A9CC3E9}"/>
                </c:ext>
                <c:ext xmlns:c15="http://schemas.microsoft.com/office/drawing/2012/chart" uri="{CE6537A1-D6FC-4f65-9D91-7224C49458BB}">
                  <c15:dlblFieldTable>
                    <c15:dlblFTEntry>
                      <c15:txfldGUID>{49B8E3D8-3C84-4D33-A731-8FC05F65A442}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8FE-45EB-B989-FEB72A9CC3E9}"/>
                </c:ext>
                <c:ext xmlns:c15="http://schemas.microsoft.com/office/drawing/2012/chart" uri="{CE6537A1-D6FC-4f65-9D91-7224C49458BB}">
                  <c15:dlblFieldTable>
                    <c15:dlblFTEntry>
                      <c15:txfldGUID>{AE9B800E-F6C1-4631-87F0-AD03AA08B61D}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8FE-45EB-B989-FEB72A9CC3E9}"/>
                </c:ext>
                <c:ext xmlns:c15="http://schemas.microsoft.com/office/drawing/2012/chart" uri="{CE6537A1-D6FC-4f65-9D91-7224C49458BB}">
                  <c15:dlblFieldTable>
                    <c15:dlblFTEntry>
                      <c15:txfldGUID>{D22B195B-0DB7-423D-B9AD-4C494FFD3F3D}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8FE-45EB-B989-FEB72A9CC3E9}"/>
                </c:ext>
                <c:ext xmlns:c15="http://schemas.microsoft.com/office/drawing/2012/chart" uri="{CE6537A1-D6FC-4f65-9D91-7224C49458BB}">
                  <c15:dlblFieldTable>
                    <c15:dlblFTEntry>
                      <c15:txfldGUID>{E26BCB44-AA2E-4B7A-82DE-CEEB67A3C112}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8FE-45EB-B989-FEB72A9CC3E9}"/>
                </c:ext>
                <c:ext xmlns:c15="http://schemas.microsoft.com/office/drawing/2012/chart" uri="{CE6537A1-D6FC-4f65-9D91-7224C49458BB}">
                  <c15:dlblFieldTable>
                    <c15:dlblFTEntry>
                      <c15:txfldGUID>{A8A58C51-E99B-4324-A5DD-53BABEE20937}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8FE-45EB-B989-FEB72A9CC3E9}"/>
                </c:ext>
                <c:ext xmlns:c15="http://schemas.microsoft.com/office/drawing/2012/chart" uri="{CE6537A1-D6FC-4f65-9D91-7224C49458BB}">
                  <c15:dlblFieldTable>
                    <c15:dlblFTEntry>
                      <c15:txfldGUID>{B4200F37-859A-4889-94F1-3CAFF39B8BAF}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8FE-45EB-B989-FEB72A9CC3E9}"/>
                </c:ext>
                <c:ext xmlns:c15="http://schemas.microsoft.com/office/drawing/2012/chart" uri="{CE6537A1-D6FC-4f65-9D91-7224C49458BB}">
                  <c15:dlblFieldTable>
                    <c15:dlblFTEntry>
                      <c15:txfldGUID>{A6C72869-340E-4361-98F1-F4B8A0CD6302}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8FE-45EB-B989-FEB72A9CC3E9}"/>
                </c:ext>
                <c:ext xmlns:c15="http://schemas.microsoft.com/office/drawing/2012/chart" uri="{CE6537A1-D6FC-4f65-9D91-7224C49458BB}">
                  <c15:dlblFieldTable>
                    <c15:dlblFTEntry>
                      <c15:txfldGUID>{C27355DD-CCA3-434B-907C-E6BAC5F1ABF5}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8FE-45EB-B989-FEB72A9CC3E9}"/>
                </c:ext>
                <c:ext xmlns:c15="http://schemas.microsoft.com/office/drawing/2012/chart" uri="{CE6537A1-D6FC-4f65-9D91-7224C49458BB}">
                  <c15:dlblFieldTable>
                    <c15:dlblFTEntry>
                      <c15:txfldGUID>{42DC3CC1-A71C-427B-AB10-5702959063E6}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1.5</c:v>
                </c:pt>
                <c:pt idx="16">
                  <c:v>0.9</c:v>
                </c:pt>
                <c:pt idx="24">
                  <c:v>0.6</c:v>
                </c:pt>
                <c:pt idx="32">
                  <c:v>0.8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8FE-45EB-B989-FEB72A9CC3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8FE-45EB-B989-FEB72A9CC3E9}"/>
                </c:ext>
                <c:ext xmlns:c15="http://schemas.microsoft.com/office/drawing/2012/chart" uri="{CE6537A1-D6FC-4f65-9D91-7224C49458BB}">
                  <c15:layout/>
                  <c15:dlblFieldTable>
                    <c15:dlblFTEntry>
                      <c15:txfldGUID>{0093DA31-AF2B-424B-9C63-2E59C5EA9A97}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8FE-45EB-B989-FEB72A9CC3E9}"/>
                </c:ext>
                <c:ext xmlns:c15="http://schemas.microsoft.com/office/drawing/2012/chart" uri="{CE6537A1-D6FC-4f65-9D91-7224C49458BB}">
                  <c15:dlblFieldTable>
                    <c15:dlblFTEntry>
                      <c15:txfldGUID>{E2A53BDC-3089-4200-BC84-D49964AE07BE}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8FE-45EB-B989-FEB72A9CC3E9}"/>
                </c:ext>
                <c:ext xmlns:c15="http://schemas.microsoft.com/office/drawing/2012/chart" uri="{CE6537A1-D6FC-4f65-9D91-7224C49458BB}">
                  <c15:dlblFieldTable>
                    <c15:dlblFTEntry>
                      <c15:txfldGUID>{873DFF91-2D23-402F-9B44-245B30CB7DA0}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8FE-45EB-B989-FEB72A9CC3E9}"/>
                </c:ext>
                <c:ext xmlns:c15="http://schemas.microsoft.com/office/drawing/2012/chart" uri="{CE6537A1-D6FC-4f65-9D91-7224C49458BB}">
                  <c15:dlblFieldTable>
                    <c15:dlblFTEntry>
                      <c15:txfldGUID>{0A314C29-E53F-4CE2-9496-D584BE4CDCC5}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8FE-45EB-B989-FEB72A9CC3E9}"/>
                </c:ext>
                <c:ext xmlns:c15="http://schemas.microsoft.com/office/drawing/2012/chart" uri="{CE6537A1-D6FC-4f65-9D91-7224C49458BB}">
                  <c15:dlblFieldTable>
                    <c15:dlblFTEntry>
                      <c15:txfldGUID>{D42BE445-CF05-48B7-8171-5410AD7BBB50}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8FE-45EB-B989-FEB72A9CC3E9}"/>
                </c:ext>
                <c:ext xmlns:c15="http://schemas.microsoft.com/office/drawing/2012/chart" uri="{CE6537A1-D6FC-4f65-9D91-7224C49458BB}">
                  <c15:layout/>
                  <c15:dlblFieldTable>
                    <c15:dlblFTEntry>
                      <c15:txfldGUID>{C356773D-05F9-4445-AEB2-47D9899E28F4}</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8FE-45EB-B989-FEB72A9CC3E9}"/>
                </c:ext>
                <c:ext xmlns:c15="http://schemas.microsoft.com/office/drawing/2012/chart" uri="{CE6537A1-D6FC-4f65-9D91-7224C49458BB}">
                  <c15:layout/>
                  <c15:dlblFieldTable>
                    <c15:dlblFTEntry>
                      <c15:txfldGUID>{5B3D8C94-35E4-4639-85C7-93539D30B8DC}</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8FE-45EB-B989-FEB72A9CC3E9}"/>
                </c:ext>
                <c:ext xmlns:c15="http://schemas.microsoft.com/office/drawing/2012/chart" uri="{CE6537A1-D6FC-4f65-9D91-7224C49458BB}">
                  <c15:layout/>
                  <c15:dlblFieldTable>
                    <c15:dlblFTEntry>
                      <c15:txfldGUID>{E3D4C63F-4FE6-4297-B2E9-8A9182A9777E}</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231893384886828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8FE-45EB-B989-FEB72A9CC3E9}"/>
                </c:ext>
                <c:ext xmlns:c15="http://schemas.microsoft.com/office/drawing/2012/chart" uri="{CE6537A1-D6FC-4f65-9D91-7224C49458BB}">
                  <c15:layout/>
                  <c15:dlblFieldTable>
                    <c15:dlblFTEntry>
                      <c15:txfldGUID>{91FF4A29-DA74-4A77-8CB7-A63E21DF0283}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A8FE-45EB-B989-FEB72A9CC3E9}"/>
            </c:ext>
          </c:extLst>
        </c:ser>
        <c:dLbls>
          <c:showLegendKey val="0"/>
          <c:showVal val="1"/>
          <c:showCatName val="0"/>
          <c:showSerName val="0"/>
          <c:showPercent val="0"/>
          <c:showBubbleSize val="0"/>
        </c:dLbls>
        <c:axId val="460316848"/>
        <c:axId val="460305088"/>
      </c:scatterChart>
      <c:valAx>
        <c:axId val="460316848"/>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305088"/>
        <c:crosses val="autoZero"/>
        <c:crossBetween val="midCat"/>
      </c:valAx>
      <c:valAx>
        <c:axId val="46030508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31684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本町は過疎債等を積極的に活用しているため、参入公債費の割合が高いが、実質公債費比率は低く抑えられている。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本町の将来負担比率は財政調整基金等充当可能基金への積立と、基準財政需要額に算入される交付税措置率の高い過疎債を積極的に活用することで、平成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年度より数値はゼロになった。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年度は繰上償還を行ない、その財源として減債基金を取り崩したため。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各基金の設置目的に合わせて、適切に管理していく。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矢祭町</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･ふるさと人づくり基金・・・町民の人材育成事業の資金に充てる。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矢祭中学校</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年生海外修学旅行事業において、生徒の旅費補助に充当したため。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町民の人材育成に資するため、計画的に積み立てる。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前年度の剰余金及び年度末における不用額を積み立てたため。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剰余金については、地方財政法に基づき財政調整基金に積み立てる。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繰上償還のため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321,930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将来の繰上償還に向けて、計画的に積み立てる。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5,917
5,893
118.27
4,845,343
4,356,711
441,011
2,481,896
4,842,051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教育関係の施設が平成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年度にかけて統廃合され、校舎等が新築されたため、類似団体平均より低い数値となっている。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年度にやまつりこども園が開園し、平成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年度に矢祭小学校が開校した。</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1" name="直線コネクタ 70"/>
        <xdr:cNvCxnSpPr/>
      </xdr:nvCxnSpPr>
      <xdr:spPr>
        <a:xfrm flipV="1">
          <a:off x="4760595" y="4776999"/>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2" name="有形固定資産減価償却率最小値テキスト"/>
        <xdr:cNvSpPr txBox="1"/>
      </xdr:nvSpPr>
      <xdr:spPr>
        <a:xfrm>
          <a:off x="4813300" y="595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3" name="直線コネクタ 72"/>
        <xdr:cNvCxnSpPr/>
      </xdr:nvCxnSpPr>
      <xdr:spPr>
        <a:xfrm>
          <a:off x="4673600" y="595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4" name="有形固定資産減価償却率最大値テキスト"/>
        <xdr:cNvSpPr txBox="1"/>
      </xdr:nvSpPr>
      <xdr:spPr>
        <a:xfrm>
          <a:off x="4813300" y="4552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5" name="直線コネクタ 74"/>
        <xdr:cNvCxnSpPr/>
      </xdr:nvCxnSpPr>
      <xdr:spPr>
        <a:xfrm>
          <a:off x="4673600" y="477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76" name="有形固定資産減価償却率平均値テキスト"/>
        <xdr:cNvSpPr txBox="1"/>
      </xdr:nvSpPr>
      <xdr:spPr>
        <a:xfrm>
          <a:off x="4813300" y="5056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7" name="フローチャート: 判断 76"/>
        <xdr:cNvSpPr/>
      </xdr:nvSpPr>
      <xdr:spPr>
        <a:xfrm>
          <a:off x="4711700" y="520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8" name="フローチャート: 判断 77"/>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9" name="フローチャート: 判断 78"/>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73342</xdr:rowOff>
    </xdr:from>
    <xdr:to>
      <xdr:col>23</xdr:col>
      <xdr:colOff>136525</xdr:colOff>
      <xdr:row>32</xdr:row>
      <xdr:rowOff>3492</xdr:rowOff>
    </xdr:to>
    <xdr:sp macro="" textlink="">
      <xdr:nvSpPr>
        <xdr:cNvPr id="85" name="楕円 84"/>
        <xdr:cNvSpPr/>
      </xdr:nvSpPr>
      <xdr:spPr>
        <a:xfrm>
          <a:off x="4711700" y="53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51769</xdr:rowOff>
    </xdr:from>
    <xdr:ext cx="405111" cy="259045"/>
    <xdr:sp macro="" textlink="">
      <xdr:nvSpPr>
        <xdr:cNvPr id="86" name="有形固定資産減価償却率該当値テキスト"/>
        <xdr:cNvSpPr txBox="1"/>
      </xdr:nvSpPr>
      <xdr:spPr>
        <a:xfrm>
          <a:off x="4813300" y="536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94933</xdr:rowOff>
    </xdr:from>
    <xdr:to>
      <xdr:col>19</xdr:col>
      <xdr:colOff>187325</xdr:colOff>
      <xdr:row>32</xdr:row>
      <xdr:rowOff>25083</xdr:rowOff>
    </xdr:to>
    <xdr:sp macro="" textlink="">
      <xdr:nvSpPr>
        <xdr:cNvPr id="87" name="楕円 86"/>
        <xdr:cNvSpPr/>
      </xdr:nvSpPr>
      <xdr:spPr>
        <a:xfrm>
          <a:off x="4000500" y="54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124142</xdr:rowOff>
    </xdr:from>
    <xdr:to>
      <xdr:col>23</xdr:col>
      <xdr:colOff>85725</xdr:colOff>
      <xdr:row>31</xdr:row>
      <xdr:rowOff>145733</xdr:rowOff>
    </xdr:to>
    <xdr:cxnSp macro="">
      <xdr:nvCxnSpPr>
        <xdr:cNvPr id="88" name="直線コネクタ 87"/>
        <xdr:cNvCxnSpPr/>
      </xdr:nvCxnSpPr>
      <xdr:spPr>
        <a:xfrm flipV="1">
          <a:off x="4051300" y="5439092"/>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9" name="n_1aveValue有形固定資産減価償却率"/>
        <xdr:cNvSpPr txBox="1"/>
      </xdr:nvSpPr>
      <xdr:spPr>
        <a:xfrm>
          <a:off x="38360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0" name="n_2aveValue有形固定資産減価償却率"/>
        <xdr:cNvSpPr txBox="1"/>
      </xdr:nvSpPr>
      <xdr:spPr>
        <a:xfrm>
          <a:off x="3086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16210</xdr:rowOff>
    </xdr:from>
    <xdr:ext cx="405111" cy="259045"/>
    <xdr:sp macro="" textlink="">
      <xdr:nvSpPr>
        <xdr:cNvPr id="91" name="n_1mainValue有形固定資産減価償却率"/>
        <xdr:cNvSpPr txBox="1"/>
      </xdr:nvSpPr>
      <xdr:spPr>
        <a:xfrm>
          <a:off x="3836044" y="5502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定期的に繰上償還を行なっているため、数値は比較的低く抑えられている。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0" name="直線コネクタ 119"/>
        <xdr:cNvCxnSpPr/>
      </xdr:nvCxnSpPr>
      <xdr:spPr>
        <a:xfrm flipV="1">
          <a:off x="14793595" y="4553303"/>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3" name="債務償還可能年数最大値テキスト"/>
        <xdr:cNvSpPr txBox="1"/>
      </xdr:nvSpPr>
      <xdr:spPr>
        <a:xfrm>
          <a:off x="14846300" y="43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4" name="直線コネクタ 123"/>
        <xdr:cNvCxnSpPr/>
      </xdr:nvCxnSpPr>
      <xdr:spPr>
        <a:xfrm>
          <a:off x="14706600" y="4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5" name="債務償還可能年数平均値テキスト"/>
        <xdr:cNvSpPr txBox="1"/>
      </xdr:nvSpPr>
      <xdr:spPr>
        <a:xfrm>
          <a:off x="14846300" y="52055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6" name="フローチャート: 判断 125"/>
        <xdr:cNvSpPr/>
      </xdr:nvSpPr>
      <xdr:spPr>
        <a:xfrm>
          <a:off x="14744700" y="535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71614</xdr:rowOff>
    </xdr:from>
    <xdr:to>
      <xdr:col>76</xdr:col>
      <xdr:colOff>73025</xdr:colOff>
      <xdr:row>33</xdr:row>
      <xdr:rowOff>1764</xdr:rowOff>
    </xdr:to>
    <xdr:sp macro="" textlink="">
      <xdr:nvSpPr>
        <xdr:cNvPr id="132" name="楕円 131"/>
        <xdr:cNvSpPr/>
      </xdr:nvSpPr>
      <xdr:spPr>
        <a:xfrm>
          <a:off x="14744700" y="55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50041</xdr:rowOff>
    </xdr:from>
    <xdr:ext cx="340478" cy="259045"/>
    <xdr:sp macro="" textlink="">
      <xdr:nvSpPr>
        <xdr:cNvPr id="133" name="債務償還可能年数該当値テキスト"/>
        <xdr:cNvSpPr txBox="1"/>
      </xdr:nvSpPr>
      <xdr:spPr>
        <a:xfrm>
          <a:off x="14846300" y="5536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5,917
5,893
118.27
4,845,343
4,356,711
441,011
2,481,896
4,842,051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0" name="楕円 69"/>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1" name="【道路】&#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2" name="楕円 71"/>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156210</xdr:rowOff>
    </xdr:to>
    <xdr:cxnSp macro="">
      <xdr:nvCxnSpPr>
        <xdr:cNvPr id="73" name="直線コネクタ 72"/>
        <xdr:cNvCxnSpPr/>
      </xdr:nvCxnSpPr>
      <xdr:spPr>
        <a:xfrm flipV="1">
          <a:off x="3797300" y="66370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4"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5"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76" name="n_1mainValue【道路】&#10;有形固定資産減価償却率"/>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3"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148295</xdr:rowOff>
    </xdr:from>
    <xdr:to>
      <xdr:col>55</xdr:col>
      <xdr:colOff>50800</xdr:colOff>
      <xdr:row>38</xdr:row>
      <xdr:rowOff>78445</xdr:rowOff>
    </xdr:to>
    <xdr:sp macro="" textlink="">
      <xdr:nvSpPr>
        <xdr:cNvPr id="112" name="楕円 111"/>
        <xdr:cNvSpPr/>
      </xdr:nvSpPr>
      <xdr:spPr>
        <a:xfrm>
          <a:off x="10426700" y="64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171172</xdr:rowOff>
    </xdr:from>
    <xdr:ext cx="534377" cy="259045"/>
    <xdr:sp macro="" textlink="">
      <xdr:nvSpPr>
        <xdr:cNvPr id="113" name="【道路】&#10;一人当たり延長該当値テキスト"/>
        <xdr:cNvSpPr txBox="1"/>
      </xdr:nvSpPr>
      <xdr:spPr>
        <a:xfrm>
          <a:off x="10515600" y="634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160823</xdr:rowOff>
    </xdr:from>
    <xdr:to>
      <xdr:col>50</xdr:col>
      <xdr:colOff>165100</xdr:colOff>
      <xdr:row>38</xdr:row>
      <xdr:rowOff>90973</xdr:rowOff>
    </xdr:to>
    <xdr:sp macro="" textlink="">
      <xdr:nvSpPr>
        <xdr:cNvPr id="114" name="楕円 113"/>
        <xdr:cNvSpPr/>
      </xdr:nvSpPr>
      <xdr:spPr>
        <a:xfrm>
          <a:off x="9588500" y="650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27646</xdr:rowOff>
    </xdr:from>
    <xdr:to>
      <xdr:col>55</xdr:col>
      <xdr:colOff>0</xdr:colOff>
      <xdr:row>38</xdr:row>
      <xdr:rowOff>40173</xdr:rowOff>
    </xdr:to>
    <xdr:cxnSp macro="">
      <xdr:nvCxnSpPr>
        <xdr:cNvPr id="115" name="直線コネクタ 114"/>
        <xdr:cNvCxnSpPr/>
      </xdr:nvCxnSpPr>
      <xdr:spPr>
        <a:xfrm flipV="1">
          <a:off x="9639300" y="6542746"/>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16"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7"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82100</xdr:rowOff>
    </xdr:from>
    <xdr:ext cx="534377" cy="259045"/>
    <xdr:sp macro="" textlink="">
      <xdr:nvSpPr>
        <xdr:cNvPr id="118" name="n_1mainValue【道路】&#10;一人当たり延長"/>
        <xdr:cNvSpPr txBox="1"/>
      </xdr:nvSpPr>
      <xdr:spPr>
        <a:xfrm>
          <a:off x="9359411" y="65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7" name="正方形/長方形 12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8" name="正方形/長方形 12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9" name="正方形/長方形 12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0" name="正方形/長方形 12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1" name="正方形/長方形 13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2" name="正方形/長方形 13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3" name="正方形/長方形 13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4" name="正方形/長方形 13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5" name="直線コネクタ 1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6" name="テキスト ボックス 14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7" name="直線コネクタ 1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8" name="テキスト ボックス 1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9" name="直線コネクタ 1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0" name="テキスト ボックス 1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1" name="直線コネクタ 1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2" name="テキスト ボックス 1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3" name="直線コネクタ 1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4" name="テキスト ボックス 1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5" name="直線コネクタ 1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6" name="テキスト ボックス 15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160" name="直線コネクタ 159"/>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161"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162" name="直線コネクタ 161"/>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3"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4" name="直線コネクタ 16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165"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166" name="フローチャート: 判断 165"/>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167" name="フローチャート: 判断 166"/>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168" name="フローチャート: 判断 167"/>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130992</xdr:rowOff>
    </xdr:from>
    <xdr:to>
      <xdr:col>24</xdr:col>
      <xdr:colOff>114300</xdr:colOff>
      <xdr:row>79</xdr:row>
      <xdr:rowOff>61142</xdr:rowOff>
    </xdr:to>
    <xdr:sp macro="" textlink="">
      <xdr:nvSpPr>
        <xdr:cNvPr id="174" name="楕円 173"/>
        <xdr:cNvSpPr/>
      </xdr:nvSpPr>
      <xdr:spPr>
        <a:xfrm>
          <a:off x="45847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153869</xdr:rowOff>
    </xdr:from>
    <xdr:ext cx="405111" cy="259045"/>
    <xdr:sp macro="" textlink="">
      <xdr:nvSpPr>
        <xdr:cNvPr id="175" name="【公営住宅】&#10;有形固定資産減価償却率該当値テキスト"/>
        <xdr:cNvSpPr txBox="1"/>
      </xdr:nvSpPr>
      <xdr:spPr>
        <a:xfrm>
          <a:off x="4673600" y="1335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162016</xdr:rowOff>
    </xdr:from>
    <xdr:to>
      <xdr:col>20</xdr:col>
      <xdr:colOff>38100</xdr:colOff>
      <xdr:row>79</xdr:row>
      <xdr:rowOff>92166</xdr:rowOff>
    </xdr:to>
    <xdr:sp macro="" textlink="">
      <xdr:nvSpPr>
        <xdr:cNvPr id="176" name="楕円 175"/>
        <xdr:cNvSpPr/>
      </xdr:nvSpPr>
      <xdr:spPr>
        <a:xfrm>
          <a:off x="3746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10342</xdr:rowOff>
    </xdr:from>
    <xdr:to>
      <xdr:col>24</xdr:col>
      <xdr:colOff>63500</xdr:colOff>
      <xdr:row>79</xdr:row>
      <xdr:rowOff>41366</xdr:rowOff>
    </xdr:to>
    <xdr:cxnSp macro="">
      <xdr:nvCxnSpPr>
        <xdr:cNvPr id="177" name="直線コネクタ 176"/>
        <xdr:cNvCxnSpPr/>
      </xdr:nvCxnSpPr>
      <xdr:spPr>
        <a:xfrm flipV="1">
          <a:off x="3797300" y="135548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178"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179"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83293</xdr:rowOff>
    </xdr:from>
    <xdr:ext cx="405111" cy="259045"/>
    <xdr:sp macro="" textlink="">
      <xdr:nvSpPr>
        <xdr:cNvPr id="180" name="n_1mainValue【公営住宅】&#10;有形固定資産減価償却率"/>
        <xdr:cNvSpPr txBox="1"/>
      </xdr:nvSpPr>
      <xdr:spPr>
        <a:xfrm>
          <a:off x="3582044" y="1362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02" name="テキスト ボックス 20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04" name="テキスト ボックス 20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06" name="直線コネクタ 205"/>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07"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08" name="直線コネクタ 207"/>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09"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10" name="直線コネクタ 209"/>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11"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12" name="フローチャート: 判断 211"/>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13" name="フローチャート: 判断 212"/>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14" name="フローチャート: 判断 213"/>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102743</xdr:rowOff>
    </xdr:from>
    <xdr:to>
      <xdr:col>55</xdr:col>
      <xdr:colOff>50800</xdr:colOff>
      <xdr:row>86</xdr:row>
      <xdr:rowOff>32893</xdr:rowOff>
    </xdr:to>
    <xdr:sp macro="" textlink="">
      <xdr:nvSpPr>
        <xdr:cNvPr id="220" name="楕円 219"/>
        <xdr:cNvSpPr/>
      </xdr:nvSpPr>
      <xdr:spPr>
        <a:xfrm>
          <a:off x="10426700" y="146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81170</xdr:rowOff>
    </xdr:from>
    <xdr:ext cx="469744" cy="259045"/>
    <xdr:sp macro="" textlink="">
      <xdr:nvSpPr>
        <xdr:cNvPr id="221" name="【公営住宅】&#10;一人当たり面積該当値テキスト"/>
        <xdr:cNvSpPr txBox="1"/>
      </xdr:nvSpPr>
      <xdr:spPr>
        <a:xfrm>
          <a:off x="10515600" y="146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222" name="楕円 221"/>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153543</xdr:rowOff>
    </xdr:from>
    <xdr:to>
      <xdr:col>55</xdr:col>
      <xdr:colOff>0</xdr:colOff>
      <xdr:row>85</xdr:row>
      <xdr:rowOff>157299</xdr:rowOff>
    </xdr:to>
    <xdr:cxnSp macro="">
      <xdr:nvCxnSpPr>
        <xdr:cNvPr id="223" name="直線コネクタ 222"/>
        <xdr:cNvCxnSpPr/>
      </xdr:nvCxnSpPr>
      <xdr:spPr>
        <a:xfrm flipV="1">
          <a:off x="9639300" y="14726793"/>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224"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25"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27776</xdr:rowOff>
    </xdr:from>
    <xdr:ext cx="469744" cy="259045"/>
    <xdr:sp macro="" textlink="">
      <xdr:nvSpPr>
        <xdr:cNvPr id="226" name="n_1mainValue【公営住宅】&#10;一人当たり面積"/>
        <xdr:cNvSpPr txBox="1"/>
      </xdr:nvSpPr>
      <xdr:spPr>
        <a:xfrm>
          <a:off x="9391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3" name="直線コネクタ 2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4" name="テキスト ボックス 2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5" name="直線コネクタ 2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6" name="テキスト ボックス 2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7" name="直線コネクタ 2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8" name="テキスト ボックス 2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9" name="直線コネクタ 2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0" name="テキスト ボックス 2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1" name="直線コネクタ 2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2" name="テキスト ボックス 2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3" name="直線コネクタ 2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4" name="テキスト ボックス 2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268" name="直線コネクタ 267"/>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269"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270" name="直線コネクタ 269"/>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2" name="直線コネクタ 2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273" name="【認定こども園・幼稚園・保育所】&#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274" name="フローチャート: 判断 273"/>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275" name="フローチャート: 判断 274"/>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276" name="フローチャート: 判断 275"/>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159294</xdr:rowOff>
    </xdr:from>
    <xdr:to>
      <xdr:col>85</xdr:col>
      <xdr:colOff>177800</xdr:colOff>
      <xdr:row>41</xdr:row>
      <xdr:rowOff>89444</xdr:rowOff>
    </xdr:to>
    <xdr:sp macro="" textlink="">
      <xdr:nvSpPr>
        <xdr:cNvPr id="282" name="楕円 281"/>
        <xdr:cNvSpPr/>
      </xdr:nvSpPr>
      <xdr:spPr>
        <a:xfrm>
          <a:off x="16268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74221</xdr:rowOff>
    </xdr:from>
    <xdr:ext cx="405111" cy="259045"/>
    <xdr:sp macro="" textlink="">
      <xdr:nvSpPr>
        <xdr:cNvPr id="283" name="【認定こども園・幼稚園・保育所】&#10;有形固定資産減価償却率該当値テキスト"/>
        <xdr:cNvSpPr txBox="1"/>
      </xdr:nvSpPr>
      <xdr:spPr>
        <a:xfrm>
          <a:off x="16357600" y="69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62956</xdr:rowOff>
    </xdr:from>
    <xdr:to>
      <xdr:col>81</xdr:col>
      <xdr:colOff>101600</xdr:colOff>
      <xdr:row>41</xdr:row>
      <xdr:rowOff>164556</xdr:rowOff>
    </xdr:to>
    <xdr:sp macro="" textlink="">
      <xdr:nvSpPr>
        <xdr:cNvPr id="284" name="楕円 283"/>
        <xdr:cNvSpPr/>
      </xdr:nvSpPr>
      <xdr:spPr>
        <a:xfrm>
          <a:off x="15430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38644</xdr:rowOff>
    </xdr:from>
    <xdr:to>
      <xdr:col>85</xdr:col>
      <xdr:colOff>127000</xdr:colOff>
      <xdr:row>41</xdr:row>
      <xdr:rowOff>113756</xdr:rowOff>
    </xdr:to>
    <xdr:cxnSp macro="">
      <xdr:nvCxnSpPr>
        <xdr:cNvPr id="285" name="直線コネクタ 284"/>
        <xdr:cNvCxnSpPr/>
      </xdr:nvCxnSpPr>
      <xdr:spPr>
        <a:xfrm flipV="1">
          <a:off x="15481300" y="706809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286"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28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41</xdr:row>
      <xdr:rowOff>155683</xdr:rowOff>
    </xdr:from>
    <xdr:ext cx="340478" cy="259045"/>
    <xdr:sp macro="" textlink="">
      <xdr:nvSpPr>
        <xdr:cNvPr id="288" name="n_1mainValue【認定こども園・幼稚園・保育所】&#10;有形固定資産減価償却率"/>
        <xdr:cNvSpPr txBox="1"/>
      </xdr:nvSpPr>
      <xdr:spPr>
        <a:xfrm>
          <a:off x="15298361" y="718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7" name="テキスト ボックス 2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8" name="直線コネクタ 2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9" name="直線コネクタ 2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00" name="テキスト ボックス 2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1" name="直線コネクタ 3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02" name="テキスト ボックス 3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3" name="直線コネクタ 3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04" name="テキスト ボックス 3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5" name="直線コネクタ 3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06" name="テキスト ボックス 3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7" name="直線コネクタ 3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08" name="テキスト ボックス 3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9" name="直線コネクタ 3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10" name="テキスト ボックス 3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1" name="直線コネクタ 3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2" name="テキスト ボックス 3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14" name="直線コネクタ 31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1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16" name="直線コネクタ 31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1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18" name="直線コネクタ 31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19"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20" name="フローチャート: 判断 31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21" name="フローチャート: 判断 32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22" name="フローチャート: 判断 32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3" name="テキスト ボックス 3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4" name="テキスト ボックス 3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5" name="テキスト ボックス 3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6" name="テキスト ボックス 3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7" name="テキスト ボックス 3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90715</xdr:rowOff>
    </xdr:from>
    <xdr:to>
      <xdr:col>116</xdr:col>
      <xdr:colOff>114300</xdr:colOff>
      <xdr:row>41</xdr:row>
      <xdr:rowOff>20865</xdr:rowOff>
    </xdr:to>
    <xdr:sp macro="" textlink="">
      <xdr:nvSpPr>
        <xdr:cNvPr id="328" name="楕円 327"/>
        <xdr:cNvSpPr/>
      </xdr:nvSpPr>
      <xdr:spPr>
        <a:xfrm>
          <a:off x="22110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69142</xdr:rowOff>
    </xdr:from>
    <xdr:ext cx="469744" cy="259045"/>
    <xdr:sp macro="" textlink="">
      <xdr:nvSpPr>
        <xdr:cNvPr id="329" name="【認定こども園・幼稚園・保育所】&#10;一人当たり面積該当値テキスト"/>
        <xdr:cNvSpPr txBox="1"/>
      </xdr:nvSpPr>
      <xdr:spPr>
        <a:xfrm>
          <a:off x="22199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97246</xdr:rowOff>
    </xdr:from>
    <xdr:to>
      <xdr:col>112</xdr:col>
      <xdr:colOff>38100</xdr:colOff>
      <xdr:row>41</xdr:row>
      <xdr:rowOff>27396</xdr:rowOff>
    </xdr:to>
    <xdr:sp macro="" textlink="">
      <xdr:nvSpPr>
        <xdr:cNvPr id="330" name="楕円 329"/>
        <xdr:cNvSpPr/>
      </xdr:nvSpPr>
      <xdr:spPr>
        <a:xfrm>
          <a:off x="21272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141515</xdr:rowOff>
    </xdr:from>
    <xdr:to>
      <xdr:col>116</xdr:col>
      <xdr:colOff>63500</xdr:colOff>
      <xdr:row>40</xdr:row>
      <xdr:rowOff>148046</xdr:rowOff>
    </xdr:to>
    <xdr:cxnSp macro="">
      <xdr:nvCxnSpPr>
        <xdr:cNvPr id="331" name="直線コネクタ 330"/>
        <xdr:cNvCxnSpPr/>
      </xdr:nvCxnSpPr>
      <xdr:spPr>
        <a:xfrm flipV="1">
          <a:off x="21323300" y="69995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332"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33"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18523</xdr:rowOff>
    </xdr:from>
    <xdr:ext cx="469744" cy="259045"/>
    <xdr:sp macro="" textlink="">
      <xdr:nvSpPr>
        <xdr:cNvPr id="334" name="n_1mainValue【認定こども園・幼稚園・保育所】&#10;一人当たり面積"/>
        <xdr:cNvSpPr txBox="1"/>
      </xdr:nvSpPr>
      <xdr:spPr>
        <a:xfrm>
          <a:off x="210757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3" name="テキスト ボックス 3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4" name="直線コネクタ 3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5" name="直線コネクタ 3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6" name="テキスト ボックス 3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7" name="直線コネクタ 3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8" name="テキスト ボックス 3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9" name="直線コネクタ 3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0" name="テキスト ボックス 3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1" name="直線コネクタ 3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2" name="テキスト ボックス 3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3" name="直線コネクタ 3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4" name="テキスト ボックス 3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5" name="直線コネクタ 3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6" name="テキスト ボックス 3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8" name="テキスト ボックス 3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360" name="直線コネクタ 359"/>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361"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362" name="直線コネクタ 361"/>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63"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64" name="直線コネクタ 363"/>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79846</xdr:rowOff>
    </xdr:from>
    <xdr:ext cx="405111" cy="259045"/>
    <xdr:sp macro="" textlink="">
      <xdr:nvSpPr>
        <xdr:cNvPr id="365" name="【学校施設】&#10;有形固定資産減価償却率平均値テキスト"/>
        <xdr:cNvSpPr txBox="1"/>
      </xdr:nvSpPr>
      <xdr:spPr>
        <a:xfrm>
          <a:off x="16357600" y="1002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366" name="フローチャート: 判断 365"/>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67" name="フローチャート: 判断 366"/>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368" name="フローチャート: 判断 367"/>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9" name="テキスト ボックス 3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0" name="テキスト ボックス 3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1" name="テキスト ボックス 3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2" name="テキスト ボックス 3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3" name="テキスト ボックス 3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73297</xdr:rowOff>
    </xdr:from>
    <xdr:to>
      <xdr:col>85</xdr:col>
      <xdr:colOff>177800</xdr:colOff>
      <xdr:row>63</xdr:row>
      <xdr:rowOff>3447</xdr:rowOff>
    </xdr:to>
    <xdr:sp macro="" textlink="">
      <xdr:nvSpPr>
        <xdr:cNvPr id="374" name="楕円 373"/>
        <xdr:cNvSpPr/>
      </xdr:nvSpPr>
      <xdr:spPr>
        <a:xfrm>
          <a:off x="16268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51724</xdr:rowOff>
    </xdr:from>
    <xdr:ext cx="405111" cy="259045"/>
    <xdr:sp macro="" textlink="">
      <xdr:nvSpPr>
        <xdr:cNvPr id="375" name="【学校施設】&#10;有形固定資産減価償却率該当値テキスト"/>
        <xdr:cNvSpPr txBox="1"/>
      </xdr:nvSpPr>
      <xdr:spPr>
        <a:xfrm>
          <a:off x="16357600"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109220</xdr:rowOff>
    </xdr:from>
    <xdr:to>
      <xdr:col>81</xdr:col>
      <xdr:colOff>101600</xdr:colOff>
      <xdr:row>63</xdr:row>
      <xdr:rowOff>39370</xdr:rowOff>
    </xdr:to>
    <xdr:sp macro="" textlink="">
      <xdr:nvSpPr>
        <xdr:cNvPr id="376" name="楕円 375"/>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124097</xdr:rowOff>
    </xdr:from>
    <xdr:to>
      <xdr:col>85</xdr:col>
      <xdr:colOff>127000</xdr:colOff>
      <xdr:row>62</xdr:row>
      <xdr:rowOff>160020</xdr:rowOff>
    </xdr:to>
    <xdr:cxnSp macro="">
      <xdr:nvCxnSpPr>
        <xdr:cNvPr id="377" name="直線コネクタ 376"/>
        <xdr:cNvCxnSpPr/>
      </xdr:nvCxnSpPr>
      <xdr:spPr>
        <a:xfrm flipV="1">
          <a:off x="15481300" y="107539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378"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379"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30497</xdr:rowOff>
    </xdr:from>
    <xdr:ext cx="405111" cy="259045"/>
    <xdr:sp macro="" textlink="">
      <xdr:nvSpPr>
        <xdr:cNvPr id="380" name="n_1mainValue【学校施設】&#10;有形固定資産減価償却率"/>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91" name="直線コネクタ 39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2" name="テキスト ボックス 39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3" name="直線コネクタ 39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4" name="テキスト ボックス 39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5" name="直線コネクタ 39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6" name="テキスト ボックス 39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7" name="直線コネクタ 39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8" name="テキスト ボックス 39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9" name="直線コネクタ 39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0" name="テキスト ボックス 39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1" name="直線コネクタ 40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02" name="テキスト ボックス 40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04" name="テキスト ボックス 40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06" name="直線コネクタ 405"/>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07"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08" name="直線コネクタ 407"/>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09"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10" name="直線コネクタ 409"/>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411"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12" name="フローチャート: 判断 411"/>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13" name="フローチャート: 判断 412"/>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14" name="フローチャート: 判断 413"/>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5" name="テキスト ボックス 4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6" name="テキスト ボックス 4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7" name="テキスト ボックス 4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8" name="テキスト ボックス 4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9" name="テキスト ボックス 4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98116</xdr:rowOff>
    </xdr:from>
    <xdr:to>
      <xdr:col>116</xdr:col>
      <xdr:colOff>114300</xdr:colOff>
      <xdr:row>63</xdr:row>
      <xdr:rowOff>28266</xdr:rowOff>
    </xdr:to>
    <xdr:sp macro="" textlink="">
      <xdr:nvSpPr>
        <xdr:cNvPr id="420" name="楕円 419"/>
        <xdr:cNvSpPr/>
      </xdr:nvSpPr>
      <xdr:spPr>
        <a:xfrm>
          <a:off x="22110700" y="107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76543</xdr:rowOff>
    </xdr:from>
    <xdr:ext cx="469744" cy="259045"/>
    <xdr:sp macro="" textlink="">
      <xdr:nvSpPr>
        <xdr:cNvPr id="421" name="【学校施設】&#10;一人当たり面積該当値テキスト"/>
        <xdr:cNvSpPr txBox="1"/>
      </xdr:nvSpPr>
      <xdr:spPr>
        <a:xfrm>
          <a:off x="22199600" y="1070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422" name="楕円 421"/>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148916</xdr:rowOff>
    </xdr:from>
    <xdr:to>
      <xdr:col>116</xdr:col>
      <xdr:colOff>63500</xdr:colOff>
      <xdr:row>62</xdr:row>
      <xdr:rowOff>155448</xdr:rowOff>
    </xdr:to>
    <xdr:cxnSp macro="">
      <xdr:nvCxnSpPr>
        <xdr:cNvPr id="423" name="直線コネクタ 422"/>
        <xdr:cNvCxnSpPr/>
      </xdr:nvCxnSpPr>
      <xdr:spPr>
        <a:xfrm flipV="1">
          <a:off x="21323300" y="1077881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424"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25"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426" name="n_1mainValue【学校施設】&#10;一人当たり面積"/>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3" name="直線コネクタ 4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4" name="テキスト ボックス 4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5" name="直線コネクタ 4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6" name="テキスト ボックス 4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7" name="直線コネクタ 4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8" name="テキスト ボックス 4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9" name="直線コネクタ 4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0" name="テキスト ボックス 4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1" name="直線コネクタ 4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2" name="テキスト ボックス 4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3" name="直線コネクタ 4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4" name="テキスト ボックス 4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6" name="テキスト ボックス 4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468" name="直線コネクタ 467"/>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469"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470" name="直線コネクタ 469"/>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2" name="直線コネクタ 47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473"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474" name="フローチャート: 判断 473"/>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475" name="フローチャート: 判断 474"/>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476" name="フローチャート: 判断 475"/>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67855</xdr:rowOff>
    </xdr:from>
    <xdr:to>
      <xdr:col>85</xdr:col>
      <xdr:colOff>177800</xdr:colOff>
      <xdr:row>101</xdr:row>
      <xdr:rowOff>169455</xdr:rowOff>
    </xdr:to>
    <xdr:sp macro="" textlink="">
      <xdr:nvSpPr>
        <xdr:cNvPr id="482" name="楕円 481"/>
        <xdr:cNvSpPr/>
      </xdr:nvSpPr>
      <xdr:spPr>
        <a:xfrm>
          <a:off x="162687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90732</xdr:rowOff>
    </xdr:from>
    <xdr:ext cx="405111" cy="259045"/>
    <xdr:sp macro="" textlink="">
      <xdr:nvSpPr>
        <xdr:cNvPr id="483" name="【公民館】&#10;有形固定資産減価償却率該当値テキスト"/>
        <xdr:cNvSpPr txBox="1"/>
      </xdr:nvSpPr>
      <xdr:spPr>
        <a:xfrm>
          <a:off x="16357600" y="1723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98879</xdr:rowOff>
    </xdr:from>
    <xdr:to>
      <xdr:col>81</xdr:col>
      <xdr:colOff>101600</xdr:colOff>
      <xdr:row>102</xdr:row>
      <xdr:rowOff>29029</xdr:rowOff>
    </xdr:to>
    <xdr:sp macro="" textlink="">
      <xdr:nvSpPr>
        <xdr:cNvPr id="484" name="楕円 483"/>
        <xdr:cNvSpPr/>
      </xdr:nvSpPr>
      <xdr:spPr>
        <a:xfrm>
          <a:off x="15430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118655</xdr:rowOff>
    </xdr:from>
    <xdr:to>
      <xdr:col>85</xdr:col>
      <xdr:colOff>127000</xdr:colOff>
      <xdr:row>101</xdr:row>
      <xdr:rowOff>149679</xdr:rowOff>
    </xdr:to>
    <xdr:cxnSp macro="">
      <xdr:nvCxnSpPr>
        <xdr:cNvPr id="485" name="直線コネクタ 484"/>
        <xdr:cNvCxnSpPr/>
      </xdr:nvCxnSpPr>
      <xdr:spPr>
        <a:xfrm flipV="1">
          <a:off x="15481300" y="1743510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486"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487"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45556</xdr:rowOff>
    </xdr:from>
    <xdr:ext cx="405111" cy="259045"/>
    <xdr:sp macro="" textlink="">
      <xdr:nvSpPr>
        <xdr:cNvPr id="488" name="n_1mainValue【公民館】&#10;有形固定資産減価償却率"/>
        <xdr:cNvSpPr txBox="1"/>
      </xdr:nvSpPr>
      <xdr:spPr>
        <a:xfrm>
          <a:off x="152660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9" name="正方形/長方形 4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0" name="正方形/長方形 4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1" name="正方形/長方形 4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2" name="正方形/長方形 4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3" name="正方形/長方形 4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4" name="正方形/長方形 4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5" name="正方形/長方形 4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6" name="正方形/長方形 4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7" name="テキスト ボックス 4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8" name="直線コネクタ 4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9" name="直線コネクタ 4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0" name="テキスト ボックス 4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1" name="直線コネクタ 5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2" name="テキスト ボックス 5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3" name="直線コネクタ 5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4" name="テキスト ボックス 5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5" name="直線コネクタ 5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6" name="テキスト ボックス 5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7" name="直線コネクタ 5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8" name="テキスト ボックス 5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9" name="直線コネクタ 5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0" name="テキスト ボックス 5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1" name="直線コネクタ 5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2" name="テキスト ボックス 5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14" name="直線コネクタ 513"/>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15"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16" name="直線コネクタ 515"/>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17"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18" name="直線コネクタ 517"/>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519"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20" name="フローチャート: 判断 519"/>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21" name="フローチャート: 判断 520"/>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22" name="フローチャート: 判断 521"/>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3" name="テキスト ボックス 5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4" name="テキスト ボックス 5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5" name="テキスト ボックス 5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6" name="テキスト ボックス 5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7" name="テキスト ボックス 5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11249</xdr:rowOff>
    </xdr:from>
    <xdr:to>
      <xdr:col>116</xdr:col>
      <xdr:colOff>114300</xdr:colOff>
      <xdr:row>104</xdr:row>
      <xdr:rowOff>112849</xdr:rowOff>
    </xdr:to>
    <xdr:sp macro="" textlink="">
      <xdr:nvSpPr>
        <xdr:cNvPr id="528" name="楕円 527"/>
        <xdr:cNvSpPr/>
      </xdr:nvSpPr>
      <xdr:spPr>
        <a:xfrm>
          <a:off x="22110700" y="178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34126</xdr:rowOff>
    </xdr:from>
    <xdr:ext cx="469744" cy="259045"/>
    <xdr:sp macro="" textlink="">
      <xdr:nvSpPr>
        <xdr:cNvPr id="529" name="【公民館】&#10;一人当たり面積該当値テキスト"/>
        <xdr:cNvSpPr txBox="1"/>
      </xdr:nvSpPr>
      <xdr:spPr>
        <a:xfrm>
          <a:off x="22199600"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28666</xdr:rowOff>
    </xdr:from>
    <xdr:to>
      <xdr:col>112</xdr:col>
      <xdr:colOff>38100</xdr:colOff>
      <xdr:row>104</xdr:row>
      <xdr:rowOff>130266</xdr:rowOff>
    </xdr:to>
    <xdr:sp macro="" textlink="">
      <xdr:nvSpPr>
        <xdr:cNvPr id="530" name="楕円 529"/>
        <xdr:cNvSpPr/>
      </xdr:nvSpPr>
      <xdr:spPr>
        <a:xfrm>
          <a:off x="2127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62049</xdr:rowOff>
    </xdr:from>
    <xdr:to>
      <xdr:col>116</xdr:col>
      <xdr:colOff>63500</xdr:colOff>
      <xdr:row>104</xdr:row>
      <xdr:rowOff>79466</xdr:rowOff>
    </xdr:to>
    <xdr:cxnSp macro="">
      <xdr:nvCxnSpPr>
        <xdr:cNvPr id="531" name="直線コネクタ 530"/>
        <xdr:cNvCxnSpPr/>
      </xdr:nvCxnSpPr>
      <xdr:spPr>
        <a:xfrm flipV="1">
          <a:off x="21323300" y="17892849"/>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74584</xdr:rowOff>
    </xdr:from>
    <xdr:ext cx="469744" cy="259045"/>
    <xdr:sp macro="" textlink="">
      <xdr:nvSpPr>
        <xdr:cNvPr id="532" name="n_1aveValue【公民館】&#10;一人当たり面積"/>
        <xdr:cNvSpPr txBox="1"/>
      </xdr:nvSpPr>
      <xdr:spPr>
        <a:xfrm>
          <a:off x="21075727" y="18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533"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146793</xdr:rowOff>
    </xdr:from>
    <xdr:ext cx="469744" cy="259045"/>
    <xdr:sp macro="" textlink="">
      <xdr:nvSpPr>
        <xdr:cNvPr id="534" name="n_1mainValue【公民館】&#10;一人当たり面積"/>
        <xdr:cNvSpPr txBox="1"/>
      </xdr:nvSpPr>
      <xdr:spPr>
        <a:xfrm>
          <a:off x="210757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施設の一人当たり面積は、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日現在の人口が前年度より</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人の減となったため、全て微増となった。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29.1.1</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6,039</a:t>
          </a:r>
          <a:r>
            <a:rPr kumimoji="1" lang="ja-JP" altLang="ja-JP" sz="1100">
              <a:solidFill>
                <a:schemeClr val="dk1"/>
              </a:solidFill>
              <a:effectLst/>
              <a:latin typeface="+mn-lt"/>
              <a:ea typeface="+mn-ea"/>
              <a:cs typeface="+mn-cs"/>
            </a:rPr>
            <a:t>人→Ｈ</a:t>
          </a:r>
          <a:r>
            <a:rPr kumimoji="1" lang="en-US" altLang="ja-JP" sz="1100">
              <a:solidFill>
                <a:schemeClr val="dk1"/>
              </a:solidFill>
              <a:effectLst/>
              <a:latin typeface="+mn-lt"/>
              <a:ea typeface="+mn-ea"/>
              <a:cs typeface="+mn-cs"/>
            </a:rPr>
            <a:t>30.1.1</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5,917</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5,917
5,893
118.27
4,845,343
4,356,711
441,011
2,481,896
4,842,051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1" name="楕円 70"/>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2" name="【図書館】&#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74386</xdr:rowOff>
    </xdr:from>
    <xdr:to>
      <xdr:col>20</xdr:col>
      <xdr:colOff>38100</xdr:colOff>
      <xdr:row>38</xdr:row>
      <xdr:rowOff>4536</xdr:rowOff>
    </xdr:to>
    <xdr:sp macro="" textlink="">
      <xdr:nvSpPr>
        <xdr:cNvPr id="73" name="楕円 72"/>
        <xdr:cNvSpPr/>
      </xdr:nvSpPr>
      <xdr:spPr>
        <a:xfrm>
          <a:off x="3746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125186</xdr:rowOff>
    </xdr:to>
    <xdr:cxnSp macro="">
      <xdr:nvCxnSpPr>
        <xdr:cNvPr id="74" name="直線コネクタ 73"/>
        <xdr:cNvCxnSpPr/>
      </xdr:nvCxnSpPr>
      <xdr:spPr>
        <a:xfrm flipV="1">
          <a:off x="3797300" y="64394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75" name="n_1ave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76"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21063</xdr:rowOff>
    </xdr:from>
    <xdr:ext cx="405111" cy="259045"/>
    <xdr:sp macro="" textlink="">
      <xdr:nvSpPr>
        <xdr:cNvPr id="77" name="n_1mainValue【図書館】&#10;有形固定資産減価償却率"/>
        <xdr:cNvSpPr txBox="1"/>
      </xdr:nvSpPr>
      <xdr:spPr>
        <a:xfrm>
          <a:off x="35820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9" name="直線コネクタ 98"/>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0"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1" name="直線コネクタ 100"/>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2"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3" name="直線コネクタ 102"/>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4"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5" name="フローチャート: 判断 104"/>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6" name="フローチャート: 判断 105"/>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07" name="フローチャート: 判断 106"/>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107696</xdr:rowOff>
    </xdr:from>
    <xdr:to>
      <xdr:col>55</xdr:col>
      <xdr:colOff>50800</xdr:colOff>
      <xdr:row>37</xdr:row>
      <xdr:rowOff>37846</xdr:rowOff>
    </xdr:to>
    <xdr:sp macro="" textlink="">
      <xdr:nvSpPr>
        <xdr:cNvPr id="113" name="楕円 112"/>
        <xdr:cNvSpPr/>
      </xdr:nvSpPr>
      <xdr:spPr>
        <a:xfrm>
          <a:off x="10426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130573</xdr:rowOff>
    </xdr:from>
    <xdr:ext cx="469744" cy="259045"/>
    <xdr:sp macro="" textlink="">
      <xdr:nvSpPr>
        <xdr:cNvPr id="114" name="【図書館】&#10;一人当たり面積該当値テキスト"/>
        <xdr:cNvSpPr txBox="1"/>
      </xdr:nvSpPr>
      <xdr:spPr>
        <a:xfrm>
          <a:off x="10515600"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125984</xdr:rowOff>
    </xdr:from>
    <xdr:to>
      <xdr:col>50</xdr:col>
      <xdr:colOff>165100</xdr:colOff>
      <xdr:row>37</xdr:row>
      <xdr:rowOff>56134</xdr:rowOff>
    </xdr:to>
    <xdr:sp macro="" textlink="">
      <xdr:nvSpPr>
        <xdr:cNvPr id="115" name="楕円 114"/>
        <xdr:cNvSpPr/>
      </xdr:nvSpPr>
      <xdr:spPr>
        <a:xfrm>
          <a:off x="9588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158496</xdr:rowOff>
    </xdr:from>
    <xdr:to>
      <xdr:col>55</xdr:col>
      <xdr:colOff>0</xdr:colOff>
      <xdr:row>37</xdr:row>
      <xdr:rowOff>5334</xdr:rowOff>
    </xdr:to>
    <xdr:cxnSp macro="">
      <xdr:nvCxnSpPr>
        <xdr:cNvPr id="116" name="直線コネクタ 115"/>
        <xdr:cNvCxnSpPr/>
      </xdr:nvCxnSpPr>
      <xdr:spPr>
        <a:xfrm flipV="1">
          <a:off x="9639300" y="63306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17"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111523</xdr:rowOff>
    </xdr:from>
    <xdr:ext cx="469744" cy="259045"/>
    <xdr:sp macro="" textlink="">
      <xdr:nvSpPr>
        <xdr:cNvPr id="118" name="n_2aveValue【図書館】&#10;一人当たり面積"/>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72661</xdr:rowOff>
    </xdr:from>
    <xdr:ext cx="469744" cy="259045"/>
    <xdr:sp macro="" textlink="">
      <xdr:nvSpPr>
        <xdr:cNvPr id="119" name="n_1mainValue【図書館】&#10;一人当たり面積"/>
        <xdr:cNvSpPr txBox="1"/>
      </xdr:nvSpPr>
      <xdr:spPr>
        <a:xfrm>
          <a:off x="93917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44" name="直線コネクタ 143"/>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45"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6" name="直線コネクタ 145"/>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149"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0" name="フローチャート: 判断 149"/>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1" name="フローチャート: 判断 150"/>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2" name="フローチャート: 判断 151"/>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58" name="楕円 157"/>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59" name="【体育館・プール】&#10;有形固定資産減価償却率該当値テキスト"/>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149225</xdr:rowOff>
    </xdr:from>
    <xdr:to>
      <xdr:col>20</xdr:col>
      <xdr:colOff>38100</xdr:colOff>
      <xdr:row>61</xdr:row>
      <xdr:rowOff>79375</xdr:rowOff>
    </xdr:to>
    <xdr:sp macro="" textlink="">
      <xdr:nvSpPr>
        <xdr:cNvPr id="160" name="楕円 159"/>
        <xdr:cNvSpPr/>
      </xdr:nvSpPr>
      <xdr:spPr>
        <a:xfrm>
          <a:off x="3746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28575</xdr:rowOff>
    </xdr:to>
    <xdr:cxnSp macro="">
      <xdr:nvCxnSpPr>
        <xdr:cNvPr id="161" name="直線コネクタ 160"/>
        <xdr:cNvCxnSpPr/>
      </xdr:nvCxnSpPr>
      <xdr:spPr>
        <a:xfrm flipV="1">
          <a:off x="3797300" y="104470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59707</xdr:rowOff>
    </xdr:from>
    <xdr:ext cx="405111" cy="259045"/>
    <xdr:sp macro="" textlink="">
      <xdr:nvSpPr>
        <xdr:cNvPr id="162"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163"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70502</xdr:rowOff>
    </xdr:from>
    <xdr:ext cx="405111" cy="259045"/>
    <xdr:sp macro="" textlink="">
      <xdr:nvSpPr>
        <xdr:cNvPr id="164" name="n_1mainValue【体育館・プール】&#10;有形固定資産減価償却率"/>
        <xdr:cNvSpPr txBox="1"/>
      </xdr:nvSpPr>
      <xdr:spPr>
        <a:xfrm>
          <a:off x="3582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6" name="直線コネクタ 185"/>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7"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8" name="直線コネクタ 187"/>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9"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0" name="直線コネクタ 18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91"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92" name="フローチャート: 判断 191"/>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93" name="フローチャート: 判断 192"/>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194" name="フローチャート: 判断 193"/>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18694</xdr:rowOff>
    </xdr:from>
    <xdr:to>
      <xdr:col>55</xdr:col>
      <xdr:colOff>50800</xdr:colOff>
      <xdr:row>61</xdr:row>
      <xdr:rowOff>120294</xdr:rowOff>
    </xdr:to>
    <xdr:sp macro="" textlink="">
      <xdr:nvSpPr>
        <xdr:cNvPr id="200" name="楕円 199"/>
        <xdr:cNvSpPr/>
      </xdr:nvSpPr>
      <xdr:spPr>
        <a:xfrm>
          <a:off x="10426700" y="104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41571</xdr:rowOff>
    </xdr:from>
    <xdr:ext cx="469744" cy="259045"/>
    <xdr:sp macro="" textlink="">
      <xdr:nvSpPr>
        <xdr:cNvPr id="201" name="【体育館・プール】&#10;一人当たり面積該当値テキスト"/>
        <xdr:cNvSpPr txBox="1"/>
      </xdr:nvSpPr>
      <xdr:spPr>
        <a:xfrm>
          <a:off x="10515600" y="103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27839</xdr:rowOff>
    </xdr:from>
    <xdr:to>
      <xdr:col>50</xdr:col>
      <xdr:colOff>165100</xdr:colOff>
      <xdr:row>61</xdr:row>
      <xdr:rowOff>129439</xdr:rowOff>
    </xdr:to>
    <xdr:sp macro="" textlink="">
      <xdr:nvSpPr>
        <xdr:cNvPr id="202" name="楕円 201"/>
        <xdr:cNvSpPr/>
      </xdr:nvSpPr>
      <xdr:spPr>
        <a:xfrm>
          <a:off x="9588500" y="104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69494</xdr:rowOff>
    </xdr:from>
    <xdr:to>
      <xdr:col>55</xdr:col>
      <xdr:colOff>0</xdr:colOff>
      <xdr:row>61</xdr:row>
      <xdr:rowOff>78639</xdr:rowOff>
    </xdr:to>
    <xdr:cxnSp macro="">
      <xdr:nvCxnSpPr>
        <xdr:cNvPr id="203" name="直線コネクタ 202"/>
        <xdr:cNvCxnSpPr/>
      </xdr:nvCxnSpPr>
      <xdr:spPr>
        <a:xfrm flipV="1">
          <a:off x="9639300" y="10527944"/>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67530</xdr:rowOff>
    </xdr:from>
    <xdr:ext cx="469744" cy="259045"/>
    <xdr:sp macro="" textlink="">
      <xdr:nvSpPr>
        <xdr:cNvPr id="204" name="n_1ave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6976</xdr:rowOff>
    </xdr:from>
    <xdr:ext cx="469744" cy="259045"/>
    <xdr:sp macro="" textlink="">
      <xdr:nvSpPr>
        <xdr:cNvPr id="205"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145966</xdr:rowOff>
    </xdr:from>
    <xdr:ext cx="469744" cy="259045"/>
    <xdr:sp macro="" textlink="">
      <xdr:nvSpPr>
        <xdr:cNvPr id="206" name="n_1mainValue【体育館・プール】&#10;一人当たり面積"/>
        <xdr:cNvSpPr txBox="1"/>
      </xdr:nvSpPr>
      <xdr:spPr>
        <a:xfrm>
          <a:off x="9391727" y="1026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9" name="直線コネクタ 228"/>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30"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31" name="直線コネクタ 230"/>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32"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33" name="直線コネクタ 232"/>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34"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35" name="フローチャート: 判断 234"/>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36" name="フローチャート: 判断 235"/>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37592</xdr:rowOff>
    </xdr:from>
    <xdr:to>
      <xdr:col>15</xdr:col>
      <xdr:colOff>101600</xdr:colOff>
      <xdr:row>82</xdr:row>
      <xdr:rowOff>139192</xdr:rowOff>
    </xdr:to>
    <xdr:sp macro="" textlink="">
      <xdr:nvSpPr>
        <xdr:cNvPr id="237" name="フローチャート: 判断 236"/>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97028</xdr:rowOff>
    </xdr:from>
    <xdr:to>
      <xdr:col>24</xdr:col>
      <xdr:colOff>114300</xdr:colOff>
      <xdr:row>81</xdr:row>
      <xdr:rowOff>27178</xdr:rowOff>
    </xdr:to>
    <xdr:sp macro="" textlink="">
      <xdr:nvSpPr>
        <xdr:cNvPr id="243" name="楕円 242"/>
        <xdr:cNvSpPr/>
      </xdr:nvSpPr>
      <xdr:spPr>
        <a:xfrm>
          <a:off x="45847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119905</xdr:rowOff>
    </xdr:from>
    <xdr:ext cx="405111" cy="259045"/>
    <xdr:sp macro="" textlink="">
      <xdr:nvSpPr>
        <xdr:cNvPr id="244" name="【福祉施設】&#10;有形固定資産減価償却率該当値テキスト"/>
        <xdr:cNvSpPr txBox="1"/>
      </xdr:nvSpPr>
      <xdr:spPr>
        <a:xfrm>
          <a:off x="4673600" y="1366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145035</xdr:rowOff>
    </xdr:from>
    <xdr:to>
      <xdr:col>20</xdr:col>
      <xdr:colOff>38100</xdr:colOff>
      <xdr:row>81</xdr:row>
      <xdr:rowOff>75185</xdr:rowOff>
    </xdr:to>
    <xdr:sp macro="" textlink="">
      <xdr:nvSpPr>
        <xdr:cNvPr id="245" name="楕円 244"/>
        <xdr:cNvSpPr/>
      </xdr:nvSpPr>
      <xdr:spPr>
        <a:xfrm>
          <a:off x="3746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147828</xdr:rowOff>
    </xdr:from>
    <xdr:to>
      <xdr:col>24</xdr:col>
      <xdr:colOff>63500</xdr:colOff>
      <xdr:row>81</xdr:row>
      <xdr:rowOff>24385</xdr:rowOff>
    </xdr:to>
    <xdr:cxnSp macro="">
      <xdr:nvCxnSpPr>
        <xdr:cNvPr id="246" name="直線コネクタ 245"/>
        <xdr:cNvCxnSpPr/>
      </xdr:nvCxnSpPr>
      <xdr:spPr>
        <a:xfrm flipV="1">
          <a:off x="3797300" y="13863828"/>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27449</xdr:rowOff>
    </xdr:from>
    <xdr:ext cx="405111" cy="259045"/>
    <xdr:sp macro="" textlink="">
      <xdr:nvSpPr>
        <xdr:cNvPr id="247"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155719</xdr:rowOff>
    </xdr:from>
    <xdr:ext cx="405111" cy="259045"/>
    <xdr:sp macro="" textlink="">
      <xdr:nvSpPr>
        <xdr:cNvPr id="248"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91712</xdr:rowOff>
    </xdr:from>
    <xdr:ext cx="405111" cy="259045"/>
    <xdr:sp macro="" textlink="">
      <xdr:nvSpPr>
        <xdr:cNvPr id="249" name="n_1mainValue【福祉施設】&#10;有形固定資産減価償却率"/>
        <xdr:cNvSpPr txBox="1"/>
      </xdr:nvSpPr>
      <xdr:spPr>
        <a:xfrm>
          <a:off x="35820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73" name="直線コネクタ 272"/>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74"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75" name="直線コネクタ 274"/>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76"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77" name="直線コネクタ 276"/>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78"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79" name="フローチャート: 判断 278"/>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80" name="フローチャート: 判断 279"/>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150749</xdr:rowOff>
    </xdr:from>
    <xdr:to>
      <xdr:col>46</xdr:col>
      <xdr:colOff>38100</xdr:colOff>
      <xdr:row>86</xdr:row>
      <xdr:rowOff>80899</xdr:rowOff>
    </xdr:to>
    <xdr:sp macro="" textlink="">
      <xdr:nvSpPr>
        <xdr:cNvPr id="281" name="フローチャート: 判断 28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156083</xdr:rowOff>
    </xdr:from>
    <xdr:to>
      <xdr:col>55</xdr:col>
      <xdr:colOff>50800</xdr:colOff>
      <xdr:row>86</xdr:row>
      <xdr:rowOff>86233</xdr:rowOff>
    </xdr:to>
    <xdr:sp macro="" textlink="">
      <xdr:nvSpPr>
        <xdr:cNvPr id="287" name="楕円 286"/>
        <xdr:cNvSpPr/>
      </xdr:nvSpPr>
      <xdr:spPr>
        <a:xfrm>
          <a:off x="10426700" y="147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96410</xdr:rowOff>
    </xdr:from>
    <xdr:ext cx="469744" cy="259045"/>
    <xdr:sp macro="" textlink="">
      <xdr:nvSpPr>
        <xdr:cNvPr id="288" name="【福祉施設】&#10;一人当たり面積該当値テキスト"/>
        <xdr:cNvSpPr txBox="1"/>
      </xdr:nvSpPr>
      <xdr:spPr>
        <a:xfrm>
          <a:off x="10515600" y="146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157607</xdr:rowOff>
    </xdr:from>
    <xdr:to>
      <xdr:col>50</xdr:col>
      <xdr:colOff>165100</xdr:colOff>
      <xdr:row>86</xdr:row>
      <xdr:rowOff>87757</xdr:rowOff>
    </xdr:to>
    <xdr:sp macro="" textlink="">
      <xdr:nvSpPr>
        <xdr:cNvPr id="289" name="楕円 288"/>
        <xdr:cNvSpPr/>
      </xdr:nvSpPr>
      <xdr:spPr>
        <a:xfrm>
          <a:off x="9588500" y="14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35433</xdr:rowOff>
    </xdr:from>
    <xdr:to>
      <xdr:col>55</xdr:col>
      <xdr:colOff>0</xdr:colOff>
      <xdr:row>86</xdr:row>
      <xdr:rowOff>36957</xdr:rowOff>
    </xdr:to>
    <xdr:cxnSp macro="">
      <xdr:nvCxnSpPr>
        <xdr:cNvPr id="290" name="直線コネクタ 289"/>
        <xdr:cNvCxnSpPr/>
      </xdr:nvCxnSpPr>
      <xdr:spPr>
        <a:xfrm flipV="1">
          <a:off x="9639300" y="1478013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19702</xdr:rowOff>
    </xdr:from>
    <xdr:ext cx="469744" cy="259045"/>
    <xdr:sp macro="" textlink="">
      <xdr:nvSpPr>
        <xdr:cNvPr id="291"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97426</xdr:rowOff>
    </xdr:from>
    <xdr:ext cx="469744" cy="259045"/>
    <xdr:sp macro="" textlink="">
      <xdr:nvSpPr>
        <xdr:cNvPr id="29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78884</xdr:rowOff>
    </xdr:from>
    <xdr:ext cx="469744" cy="259045"/>
    <xdr:sp macro="" textlink="">
      <xdr:nvSpPr>
        <xdr:cNvPr id="293" name="n_1mainValue【福祉施設】&#10;一人当たり面積"/>
        <xdr:cNvSpPr txBox="1"/>
      </xdr:nvSpPr>
      <xdr:spPr>
        <a:xfrm>
          <a:off x="9391727" y="148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5" name="正方形/長方形 3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正方形/長方形 3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1" name="正方形/長方形 3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3" name="正方形/長方形 3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4" name="正方形/長方形 3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5" name="正方形/長方形 3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6" name="正方形/長方形 3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7" name="正方形/長方形 3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8" name="正方形/長方形 3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正方形/長方形 3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0" name="テキスト ボックス 3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1" name="直線コネクタ 3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2" name="直線コネクタ 3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3" name="テキスト ボックス 3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4" name="直線コネクタ 3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5" name="テキスト ボックス 3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6" name="直線コネクタ 3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7" name="テキスト ボックス 3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8" name="直線コネクタ 3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9" name="テキスト ボックス 3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0" name="直線コネクタ 3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1" name="テキスト ボックス 3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2" name="直線コネクタ 3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3" name="テキスト ボックス 3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4" name="直線コネクタ 3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5" name="テキスト ボックス 3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67" name="直線コネクタ 366"/>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68"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69" name="直線コネクタ 368"/>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70"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71" name="直線コネクタ 370"/>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72"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73" name="フローチャート: 判断 372"/>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74" name="フローチャート: 判断 373"/>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375" name="フローチャート: 判断 374"/>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76" name="テキスト ボックス 3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7" name="テキスト ボックス 3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8" name="テキスト ボックス 3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9" name="テキスト ボックス 3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0" name="テキスト ボックス 3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381" name="楕円 380"/>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135907</xdr:rowOff>
    </xdr:from>
    <xdr:ext cx="405111" cy="259045"/>
    <xdr:sp macro="" textlink="">
      <xdr:nvSpPr>
        <xdr:cNvPr id="382" name="【消防施設】&#10;有形固定資産減価償却率該当値テキスト"/>
        <xdr:cNvSpPr txBox="1"/>
      </xdr:nvSpPr>
      <xdr:spPr>
        <a:xfrm>
          <a:off x="16357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383" name="楕円 382"/>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23405</xdr:rowOff>
    </xdr:from>
    <xdr:to>
      <xdr:col>85</xdr:col>
      <xdr:colOff>127000</xdr:colOff>
      <xdr:row>81</xdr:row>
      <xdr:rowOff>163830</xdr:rowOff>
    </xdr:to>
    <xdr:cxnSp macro="">
      <xdr:nvCxnSpPr>
        <xdr:cNvPr id="384" name="直線コネクタ 383"/>
        <xdr:cNvCxnSpPr/>
      </xdr:nvCxnSpPr>
      <xdr:spPr>
        <a:xfrm>
          <a:off x="15481300" y="13910855"/>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19611</xdr:rowOff>
    </xdr:from>
    <xdr:ext cx="405111" cy="259045"/>
    <xdr:sp macro="" textlink="">
      <xdr:nvSpPr>
        <xdr:cNvPr id="385"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386"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90732</xdr:rowOff>
    </xdr:from>
    <xdr:ext cx="405111" cy="259045"/>
    <xdr:sp macro="" textlink="">
      <xdr:nvSpPr>
        <xdr:cNvPr id="387" name="n_1mainValue【消防施設】&#10;有形固定資産減価償却率"/>
        <xdr:cNvSpPr txBox="1"/>
      </xdr:nvSpPr>
      <xdr:spPr>
        <a:xfrm>
          <a:off x="15266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8" name="直線コネクタ 3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9" name="テキスト ボックス 3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0" name="直線コネクタ 3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1" name="テキスト ボックス 4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2" name="直線コネクタ 4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3" name="テキスト ボックス 4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4" name="直線コネクタ 4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5" name="テキスト ボックス 4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09" name="直線コネクタ 408"/>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10"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11" name="直線コネクタ 410"/>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1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13" name="直線コネクタ 41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414"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15" name="フローチャート: 判断 414"/>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16" name="フローチャート: 判断 415"/>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417" name="フローチャート: 判断 416"/>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116687</xdr:rowOff>
    </xdr:from>
    <xdr:to>
      <xdr:col>116</xdr:col>
      <xdr:colOff>114300</xdr:colOff>
      <xdr:row>86</xdr:row>
      <xdr:rowOff>46837</xdr:rowOff>
    </xdr:to>
    <xdr:sp macro="" textlink="">
      <xdr:nvSpPr>
        <xdr:cNvPr id="423" name="楕円 422"/>
        <xdr:cNvSpPr/>
      </xdr:nvSpPr>
      <xdr:spPr>
        <a:xfrm>
          <a:off x="221107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32935</xdr:rowOff>
    </xdr:from>
    <xdr:ext cx="469744" cy="259045"/>
    <xdr:sp macro="" textlink="">
      <xdr:nvSpPr>
        <xdr:cNvPr id="424" name="【消防施設】&#10;一人当たり面積該当値テキスト"/>
        <xdr:cNvSpPr txBox="1"/>
      </xdr:nvSpPr>
      <xdr:spPr>
        <a:xfrm>
          <a:off x="22199600" y="146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124003</xdr:rowOff>
    </xdr:from>
    <xdr:to>
      <xdr:col>112</xdr:col>
      <xdr:colOff>38100</xdr:colOff>
      <xdr:row>86</xdr:row>
      <xdr:rowOff>54153</xdr:rowOff>
    </xdr:to>
    <xdr:sp macro="" textlink="">
      <xdr:nvSpPr>
        <xdr:cNvPr id="425" name="楕円 424"/>
        <xdr:cNvSpPr/>
      </xdr:nvSpPr>
      <xdr:spPr>
        <a:xfrm>
          <a:off x="21272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167487</xdr:rowOff>
    </xdr:from>
    <xdr:to>
      <xdr:col>116</xdr:col>
      <xdr:colOff>63500</xdr:colOff>
      <xdr:row>86</xdr:row>
      <xdr:rowOff>3353</xdr:rowOff>
    </xdr:to>
    <xdr:cxnSp macro="">
      <xdr:nvCxnSpPr>
        <xdr:cNvPr id="426" name="直線コネクタ 425"/>
        <xdr:cNvCxnSpPr/>
      </xdr:nvCxnSpPr>
      <xdr:spPr>
        <a:xfrm flipV="1">
          <a:off x="21323300" y="1474073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427"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45990</xdr:rowOff>
    </xdr:from>
    <xdr:ext cx="469744" cy="259045"/>
    <xdr:sp macro="" textlink="">
      <xdr:nvSpPr>
        <xdr:cNvPr id="428"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45280</xdr:rowOff>
    </xdr:from>
    <xdr:ext cx="469744" cy="259045"/>
    <xdr:sp macro="" textlink="">
      <xdr:nvSpPr>
        <xdr:cNvPr id="429" name="n_1mainValue【消防施設】&#10;一人当たり面積"/>
        <xdr:cNvSpPr txBox="1"/>
      </xdr:nvSpPr>
      <xdr:spPr>
        <a:xfrm>
          <a:off x="210757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0" name="正方形/長方形 4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1" name="正方形/長方形 4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2" name="正方形/長方形 4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3" name="正方形/長方形 4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4" name="正方形/長方形 4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5" name="正方形/長方形 4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6" name="正方形/長方形 4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7" name="正方形/長方形 4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8" name="テキスト ボックス 4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9" name="直線コネクタ 4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0" name="直線コネクタ 4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1" name="テキスト ボックス 4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2" name="直線コネクタ 4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3" name="テキスト ボックス 4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4" name="直線コネクタ 4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5" name="テキスト ボックス 4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6" name="直線コネクタ 4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7" name="テキスト ボックス 4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8" name="直線コネクタ 4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9" name="テキスト ボックス 4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0" name="直線コネクタ 4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1" name="テキスト ボックス 4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3" name="テキスト ボックス 4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55" name="直線コネクタ 454"/>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56"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57" name="直線コネクタ 456"/>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5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59" name="直線コネクタ 45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460"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61" name="フローチャート: 判断 460"/>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62" name="フローチャート: 判断 461"/>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463" name="フローチャート: 判断 462"/>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4" name="テキスト ボックス 4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5" name="テキスト ボックス 4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6" name="テキスト ボックス 4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7" name="テキスト ボックス 4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8" name="テキスト ボックス 4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141332</xdr:rowOff>
    </xdr:from>
    <xdr:to>
      <xdr:col>85</xdr:col>
      <xdr:colOff>177800</xdr:colOff>
      <xdr:row>100</xdr:row>
      <xdr:rowOff>71482</xdr:rowOff>
    </xdr:to>
    <xdr:sp macro="" textlink="">
      <xdr:nvSpPr>
        <xdr:cNvPr id="469" name="楕円 468"/>
        <xdr:cNvSpPr/>
      </xdr:nvSpPr>
      <xdr:spPr>
        <a:xfrm>
          <a:off x="162687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56259</xdr:rowOff>
    </xdr:from>
    <xdr:ext cx="405111" cy="259045"/>
    <xdr:sp macro="" textlink="">
      <xdr:nvSpPr>
        <xdr:cNvPr id="470" name="【庁舎】&#10;有形固定資産減価償却率該当値テキスト"/>
        <xdr:cNvSpPr txBox="1"/>
      </xdr:nvSpPr>
      <xdr:spPr>
        <a:xfrm>
          <a:off x="16357600" y="17029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146231</xdr:rowOff>
    </xdr:from>
    <xdr:to>
      <xdr:col>81</xdr:col>
      <xdr:colOff>101600</xdr:colOff>
      <xdr:row>100</xdr:row>
      <xdr:rowOff>76381</xdr:rowOff>
    </xdr:to>
    <xdr:sp macro="" textlink="">
      <xdr:nvSpPr>
        <xdr:cNvPr id="471" name="楕円 470"/>
        <xdr:cNvSpPr/>
      </xdr:nvSpPr>
      <xdr:spPr>
        <a:xfrm>
          <a:off x="15430500" y="171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20682</xdr:rowOff>
    </xdr:from>
    <xdr:to>
      <xdr:col>85</xdr:col>
      <xdr:colOff>127000</xdr:colOff>
      <xdr:row>100</xdr:row>
      <xdr:rowOff>25581</xdr:rowOff>
    </xdr:to>
    <xdr:cxnSp macro="">
      <xdr:nvCxnSpPr>
        <xdr:cNvPr id="472" name="直線コネクタ 471"/>
        <xdr:cNvCxnSpPr/>
      </xdr:nvCxnSpPr>
      <xdr:spPr>
        <a:xfrm flipV="1">
          <a:off x="15481300" y="1716568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473"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474"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92908</xdr:rowOff>
    </xdr:from>
    <xdr:ext cx="405111" cy="259045"/>
    <xdr:sp macro="" textlink="">
      <xdr:nvSpPr>
        <xdr:cNvPr id="475" name="n_1mainValue【庁舎】&#10;有形固定資産減価償却率"/>
        <xdr:cNvSpPr txBox="1"/>
      </xdr:nvSpPr>
      <xdr:spPr>
        <a:xfrm>
          <a:off x="15266044" y="1689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6" name="直線コネクタ 4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7" name="テキスト ボックス 4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8" name="直線コネクタ 4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9" name="テキスト ボックス 4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0" name="直線コネクタ 4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1" name="テキスト ボックス 4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2" name="直線コネクタ 4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3" name="テキスト ボックス 4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4" name="直線コネクタ 4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5" name="テキスト ボックス 4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97" name="テキスト ボックス 49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99" name="直線コネクタ 498"/>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00"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01" name="直線コネクタ 500"/>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02"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03" name="直線コネクタ 502"/>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504"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05" name="フローチャート: 判断 504"/>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06" name="フローチャート: 判断 505"/>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507" name="フローチャート: 判断 506"/>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59689</xdr:rowOff>
    </xdr:from>
    <xdr:to>
      <xdr:col>116</xdr:col>
      <xdr:colOff>114300</xdr:colOff>
      <xdr:row>108</xdr:row>
      <xdr:rowOff>161289</xdr:rowOff>
    </xdr:to>
    <xdr:sp macro="" textlink="">
      <xdr:nvSpPr>
        <xdr:cNvPr id="513" name="楕円 512"/>
        <xdr:cNvSpPr/>
      </xdr:nvSpPr>
      <xdr:spPr>
        <a:xfrm>
          <a:off x="22110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146066</xdr:rowOff>
    </xdr:from>
    <xdr:ext cx="469744" cy="259045"/>
    <xdr:sp macro="" textlink="">
      <xdr:nvSpPr>
        <xdr:cNvPr id="514" name="【庁舎】&#10;一人当たり面積該当値テキスト"/>
        <xdr:cNvSpPr txBox="1"/>
      </xdr:nvSpPr>
      <xdr:spPr>
        <a:xfrm>
          <a:off x="22199600"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60643</xdr:rowOff>
    </xdr:from>
    <xdr:to>
      <xdr:col>112</xdr:col>
      <xdr:colOff>38100</xdr:colOff>
      <xdr:row>108</xdr:row>
      <xdr:rowOff>162243</xdr:rowOff>
    </xdr:to>
    <xdr:sp macro="" textlink="">
      <xdr:nvSpPr>
        <xdr:cNvPr id="515" name="楕円 514"/>
        <xdr:cNvSpPr/>
      </xdr:nvSpPr>
      <xdr:spPr>
        <a:xfrm>
          <a:off x="21272500" y="185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110489</xdr:rowOff>
    </xdr:from>
    <xdr:to>
      <xdr:col>116</xdr:col>
      <xdr:colOff>63500</xdr:colOff>
      <xdr:row>108</xdr:row>
      <xdr:rowOff>111443</xdr:rowOff>
    </xdr:to>
    <xdr:cxnSp macro="">
      <xdr:nvCxnSpPr>
        <xdr:cNvPr id="516" name="直線コネクタ 515"/>
        <xdr:cNvCxnSpPr/>
      </xdr:nvCxnSpPr>
      <xdr:spPr>
        <a:xfrm flipV="1">
          <a:off x="21323300" y="18627089"/>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517"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131526</xdr:rowOff>
    </xdr:from>
    <xdr:ext cx="469744" cy="259045"/>
    <xdr:sp macro="" textlink="">
      <xdr:nvSpPr>
        <xdr:cNvPr id="518"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153370</xdr:rowOff>
    </xdr:from>
    <xdr:ext cx="469744" cy="259045"/>
    <xdr:sp macro="" textlink="">
      <xdr:nvSpPr>
        <xdr:cNvPr id="519" name="n_1mainValue【庁舎】&#10;一人当たり面積"/>
        <xdr:cNvSpPr txBox="1"/>
      </xdr:nvSpPr>
      <xdr:spPr>
        <a:xfrm>
          <a:off x="21075727" y="186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施設の一人当たり面積は</a:t>
          </a:r>
          <a:r>
            <a:rPr kumimoji="1" lang="ja-JP" altLang="en-US" sz="1100">
              <a:solidFill>
                <a:schemeClr val="dk1"/>
              </a:solidFill>
              <a:effectLst/>
              <a:latin typeface="+mn-lt"/>
              <a:ea typeface="+mn-ea"/>
              <a:cs typeface="+mn-cs"/>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日現在の人口が前年度より</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人の減となったため、全て微増となった。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6,039</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30.1.1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5,917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有形固定資産減価償却率について、役場庁舎は昭和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年度から昭和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年度にかけて建築された建物であり、最も古い部分で築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年以上経過しているため、</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％と高い率になっている。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消防施設については、消防屯所の新築や防火水槽の整備などが多数あったため、減価償却率は前年度より</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5,917
5,893
118.27
4,845,343
4,356,711
441,011
2,481,896
4,842,051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歳入割合の高い町内誘致企業の業績次第で、法人税収入に大幅な増減があるため、町民税等の自主財源の収納率向上に努める。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引続き経費の適正化及び抑制に努めるとともに、効率的な行政運営に取り組む。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72269</xdr:rowOff>
    </xdr:to>
    <xdr:cxnSp macro="">
      <xdr:nvCxnSpPr>
        <xdr:cNvPr id="70" name="直線コネクタ 69"/>
        <xdr:cNvCxnSpPr/>
      </xdr:nvCxnSpPr>
      <xdr:spPr>
        <a:xfrm>
          <a:off x="4114800" y="74216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83759</xdr:rowOff>
    </xdr:to>
    <xdr:cxnSp macro="">
      <xdr:nvCxnSpPr>
        <xdr:cNvPr id="73" name="直線コネクタ 72"/>
        <xdr:cNvCxnSpPr/>
      </xdr:nvCxnSpPr>
      <xdr:spPr>
        <a:xfrm flipV="1">
          <a:off x="3225800" y="742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83759</xdr:rowOff>
    </xdr:to>
    <xdr:cxnSp macro="">
      <xdr:nvCxnSpPr>
        <xdr:cNvPr id="76" name="直線コネクタ 75"/>
        <xdr:cNvCxnSpPr/>
      </xdr:nvCxnSpPr>
      <xdr:spPr>
        <a:xfrm>
          <a:off x="2336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106741</xdr:rowOff>
    </xdr:to>
    <xdr:cxnSp macro="">
      <xdr:nvCxnSpPr>
        <xdr:cNvPr id="79" name="直線コネクタ 78"/>
        <xdr:cNvCxnSpPr/>
      </xdr:nvCxnSpPr>
      <xdr:spPr>
        <a:xfrm flipV="1">
          <a:off x="1447800" y="74331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92" name="テキスト ボックス 91"/>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年度の経常収支比率は、前年度から大幅に改善し</a:t>
          </a:r>
          <a:r>
            <a:rPr kumimoji="1" lang="en-US" altLang="ja-JP" sz="1300">
              <a:latin typeface="ＭＳ Ｐゴシック" panose="020B0600070205080204" pitchFamily="50" charset="-128"/>
              <a:ea typeface="ＭＳ Ｐゴシック" panose="020B0600070205080204" pitchFamily="50" charset="-128"/>
            </a:rPr>
            <a:t>78.2%</a:t>
          </a:r>
          <a:r>
            <a:rPr kumimoji="1" lang="ja-JP" altLang="en-US" sz="1300">
              <a:latin typeface="ＭＳ Ｐゴシック" panose="020B0600070205080204" pitchFamily="50" charset="-128"/>
              <a:ea typeface="ＭＳ Ｐゴシック" panose="020B0600070205080204" pitchFamily="50" charset="-128"/>
            </a:rPr>
            <a:t>となった。町内誘致企業の業績が例年並みに回復し法人税収入が増額となり、歳出では一部事務組合への負担金や企業会計への負担金が減額となった。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64</xdr:row>
      <xdr:rowOff>91652</xdr:rowOff>
    </xdr:to>
    <xdr:cxnSp macro="">
      <xdr:nvCxnSpPr>
        <xdr:cNvPr id="133" name="直線コネクタ 132"/>
        <xdr:cNvCxnSpPr/>
      </xdr:nvCxnSpPr>
      <xdr:spPr>
        <a:xfrm flipV="1">
          <a:off x="4114800" y="10320444"/>
          <a:ext cx="838200" cy="7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88265</xdr:rowOff>
    </xdr:from>
    <xdr:to>
      <xdr:col>19</xdr:col>
      <xdr:colOff>133350</xdr:colOff>
      <xdr:row>64</xdr:row>
      <xdr:rowOff>91652</xdr:rowOff>
    </xdr:to>
    <xdr:cxnSp macro="">
      <xdr:nvCxnSpPr>
        <xdr:cNvPr id="136" name="直線コネクタ 135"/>
        <xdr:cNvCxnSpPr/>
      </xdr:nvCxnSpPr>
      <xdr:spPr>
        <a:xfrm>
          <a:off x="3225800" y="10203815"/>
          <a:ext cx="889000" cy="86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88265</xdr:rowOff>
    </xdr:from>
    <xdr:to>
      <xdr:col>15</xdr:col>
      <xdr:colOff>82550</xdr:colOff>
      <xdr:row>59</xdr:row>
      <xdr:rowOff>156633</xdr:rowOff>
    </xdr:to>
    <xdr:cxnSp macro="">
      <xdr:nvCxnSpPr>
        <xdr:cNvPr id="139" name="直線コネクタ 138"/>
        <xdr:cNvCxnSpPr/>
      </xdr:nvCxnSpPr>
      <xdr:spPr>
        <a:xfrm flipV="1">
          <a:off x="2336800" y="1020381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48048</xdr:rowOff>
    </xdr:from>
    <xdr:to>
      <xdr:col>11</xdr:col>
      <xdr:colOff>31750</xdr:colOff>
      <xdr:row>59</xdr:row>
      <xdr:rowOff>156633</xdr:rowOff>
    </xdr:to>
    <xdr:cxnSp macro="">
      <xdr:nvCxnSpPr>
        <xdr:cNvPr id="142" name="直線コネクタ 141"/>
        <xdr:cNvCxnSpPr/>
      </xdr:nvCxnSpPr>
      <xdr:spPr>
        <a:xfrm>
          <a:off x="1447800" y="1016359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154094</xdr:rowOff>
    </xdr:from>
    <xdr:to>
      <xdr:col>23</xdr:col>
      <xdr:colOff>184150</xdr:colOff>
      <xdr:row>60</xdr:row>
      <xdr:rowOff>84244</xdr:rowOff>
    </xdr:to>
    <xdr:sp macro="" textlink="">
      <xdr:nvSpPr>
        <xdr:cNvPr id="152" name="楕円 151"/>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75371</xdr:rowOff>
    </xdr:from>
    <xdr:ext cx="762000" cy="259045"/>
    <xdr:sp macro="" textlink="">
      <xdr:nvSpPr>
        <xdr:cNvPr id="153" name="財政構造の弾力性該当値テキスト"/>
        <xdr:cNvSpPr txBox="1"/>
      </xdr:nvSpPr>
      <xdr:spPr>
        <a:xfrm>
          <a:off x="5041900" y="1019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40852</xdr:rowOff>
    </xdr:from>
    <xdr:to>
      <xdr:col>19</xdr:col>
      <xdr:colOff>184150</xdr:colOff>
      <xdr:row>64</xdr:row>
      <xdr:rowOff>142452</xdr:rowOff>
    </xdr:to>
    <xdr:sp macro="" textlink="">
      <xdr:nvSpPr>
        <xdr:cNvPr id="154" name="楕円 153"/>
        <xdr:cNvSpPr/>
      </xdr:nvSpPr>
      <xdr:spPr>
        <a:xfrm>
          <a:off x="4064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127229</xdr:rowOff>
    </xdr:from>
    <xdr:ext cx="736600" cy="259045"/>
    <xdr:sp macro="" textlink="">
      <xdr:nvSpPr>
        <xdr:cNvPr id="155" name="テキスト ボックス 154"/>
        <xdr:cNvSpPr txBox="1"/>
      </xdr:nvSpPr>
      <xdr:spPr>
        <a:xfrm>
          <a:off x="3733800" y="1110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37465</xdr:rowOff>
    </xdr:from>
    <xdr:to>
      <xdr:col>15</xdr:col>
      <xdr:colOff>133350</xdr:colOff>
      <xdr:row>59</xdr:row>
      <xdr:rowOff>139065</xdr:rowOff>
    </xdr:to>
    <xdr:sp macro="" textlink="">
      <xdr:nvSpPr>
        <xdr:cNvPr id="156" name="楕円 155"/>
        <xdr:cNvSpPr/>
      </xdr:nvSpPr>
      <xdr:spPr>
        <a:xfrm>
          <a:off x="3175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149242</xdr:rowOff>
    </xdr:from>
    <xdr:ext cx="762000" cy="259045"/>
    <xdr:sp macro="" textlink="">
      <xdr:nvSpPr>
        <xdr:cNvPr id="157" name="テキスト ボックス 156"/>
        <xdr:cNvSpPr txBox="1"/>
      </xdr:nvSpPr>
      <xdr:spPr>
        <a:xfrm>
          <a:off x="2844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105833</xdr:rowOff>
    </xdr:from>
    <xdr:to>
      <xdr:col>11</xdr:col>
      <xdr:colOff>82550</xdr:colOff>
      <xdr:row>60</xdr:row>
      <xdr:rowOff>35983</xdr:rowOff>
    </xdr:to>
    <xdr:sp macro="" textlink="">
      <xdr:nvSpPr>
        <xdr:cNvPr id="158" name="楕円 157"/>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59" name="テキスト ボックス 158"/>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168698</xdr:rowOff>
    </xdr:from>
    <xdr:to>
      <xdr:col>7</xdr:col>
      <xdr:colOff>31750</xdr:colOff>
      <xdr:row>59</xdr:row>
      <xdr:rowOff>98848</xdr:rowOff>
    </xdr:to>
    <xdr:sp macro="" textlink="">
      <xdr:nvSpPr>
        <xdr:cNvPr id="160" name="楕円 159"/>
        <xdr:cNvSpPr/>
      </xdr:nvSpPr>
      <xdr:spPr>
        <a:xfrm>
          <a:off x="1397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109025</xdr:rowOff>
    </xdr:from>
    <xdr:ext cx="762000" cy="259045"/>
    <xdr:sp macro="" textlink="">
      <xdr:nvSpPr>
        <xdr:cNvPr id="161" name="テキスト ボックス 160"/>
        <xdr:cNvSpPr txBox="1"/>
      </xdr:nvSpPr>
      <xdr:spPr>
        <a:xfrm>
          <a:off x="1066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年以降、退職者補充や嘱託職員数の増に伴う賃金が増加傾向にある。物件費は年々上昇しているため、施設管理を精査することで抑制に努める。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49650</xdr:rowOff>
    </xdr:from>
    <xdr:to>
      <xdr:col>23</xdr:col>
      <xdr:colOff>133350</xdr:colOff>
      <xdr:row>82</xdr:row>
      <xdr:rowOff>72603</xdr:rowOff>
    </xdr:to>
    <xdr:cxnSp macro="">
      <xdr:nvCxnSpPr>
        <xdr:cNvPr id="198" name="直線コネクタ 197"/>
        <xdr:cNvCxnSpPr/>
      </xdr:nvCxnSpPr>
      <xdr:spPr>
        <a:xfrm>
          <a:off x="4114800" y="14108550"/>
          <a:ext cx="838200" cy="2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49650</xdr:rowOff>
    </xdr:from>
    <xdr:to>
      <xdr:col>19</xdr:col>
      <xdr:colOff>133350</xdr:colOff>
      <xdr:row>82</xdr:row>
      <xdr:rowOff>53448</xdr:rowOff>
    </xdr:to>
    <xdr:cxnSp macro="">
      <xdr:nvCxnSpPr>
        <xdr:cNvPr id="201" name="直線コネクタ 200"/>
        <xdr:cNvCxnSpPr/>
      </xdr:nvCxnSpPr>
      <xdr:spPr>
        <a:xfrm flipV="1">
          <a:off x="3225800" y="14108550"/>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45571</xdr:rowOff>
    </xdr:from>
    <xdr:to>
      <xdr:col>15</xdr:col>
      <xdr:colOff>82550</xdr:colOff>
      <xdr:row>82</xdr:row>
      <xdr:rowOff>53448</xdr:rowOff>
    </xdr:to>
    <xdr:cxnSp macro="">
      <xdr:nvCxnSpPr>
        <xdr:cNvPr id="204" name="直線コネクタ 203"/>
        <xdr:cNvCxnSpPr/>
      </xdr:nvCxnSpPr>
      <xdr:spPr>
        <a:xfrm>
          <a:off x="2336800" y="14104471"/>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132035</xdr:rowOff>
    </xdr:from>
    <xdr:to>
      <xdr:col>11</xdr:col>
      <xdr:colOff>31750</xdr:colOff>
      <xdr:row>82</xdr:row>
      <xdr:rowOff>45571</xdr:rowOff>
    </xdr:to>
    <xdr:cxnSp macro="">
      <xdr:nvCxnSpPr>
        <xdr:cNvPr id="207" name="直線コネクタ 206"/>
        <xdr:cNvCxnSpPr/>
      </xdr:nvCxnSpPr>
      <xdr:spPr>
        <a:xfrm>
          <a:off x="1447800" y="14019485"/>
          <a:ext cx="889000" cy="8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21803</xdr:rowOff>
    </xdr:from>
    <xdr:to>
      <xdr:col>23</xdr:col>
      <xdr:colOff>184150</xdr:colOff>
      <xdr:row>82</xdr:row>
      <xdr:rowOff>123403</xdr:rowOff>
    </xdr:to>
    <xdr:sp macro="" textlink="">
      <xdr:nvSpPr>
        <xdr:cNvPr id="217" name="楕円 216"/>
        <xdr:cNvSpPr/>
      </xdr:nvSpPr>
      <xdr:spPr>
        <a:xfrm>
          <a:off x="4902200" y="140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38330</xdr:rowOff>
    </xdr:from>
    <xdr:ext cx="762000" cy="259045"/>
    <xdr:sp macro="" textlink="">
      <xdr:nvSpPr>
        <xdr:cNvPr id="218" name="人件費・物件費等の状況該当値テキスト"/>
        <xdr:cNvSpPr txBox="1"/>
      </xdr:nvSpPr>
      <xdr:spPr>
        <a:xfrm>
          <a:off x="5041900" y="1392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170300</xdr:rowOff>
    </xdr:from>
    <xdr:to>
      <xdr:col>19</xdr:col>
      <xdr:colOff>184150</xdr:colOff>
      <xdr:row>82</xdr:row>
      <xdr:rowOff>100450</xdr:rowOff>
    </xdr:to>
    <xdr:sp macro="" textlink="">
      <xdr:nvSpPr>
        <xdr:cNvPr id="219" name="楕円 218"/>
        <xdr:cNvSpPr/>
      </xdr:nvSpPr>
      <xdr:spPr>
        <a:xfrm>
          <a:off x="4064000" y="140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110627</xdr:rowOff>
    </xdr:from>
    <xdr:ext cx="736600" cy="259045"/>
    <xdr:sp macro="" textlink="">
      <xdr:nvSpPr>
        <xdr:cNvPr id="220" name="テキスト ボックス 219"/>
        <xdr:cNvSpPr txBox="1"/>
      </xdr:nvSpPr>
      <xdr:spPr>
        <a:xfrm>
          <a:off x="3733800" y="1382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2648</xdr:rowOff>
    </xdr:from>
    <xdr:to>
      <xdr:col>15</xdr:col>
      <xdr:colOff>133350</xdr:colOff>
      <xdr:row>82</xdr:row>
      <xdr:rowOff>104248</xdr:rowOff>
    </xdr:to>
    <xdr:sp macro="" textlink="">
      <xdr:nvSpPr>
        <xdr:cNvPr id="221" name="楕円 220"/>
        <xdr:cNvSpPr/>
      </xdr:nvSpPr>
      <xdr:spPr>
        <a:xfrm>
          <a:off x="3175000" y="140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114425</xdr:rowOff>
    </xdr:from>
    <xdr:ext cx="762000" cy="259045"/>
    <xdr:sp macro="" textlink="">
      <xdr:nvSpPr>
        <xdr:cNvPr id="222" name="テキスト ボックス 221"/>
        <xdr:cNvSpPr txBox="1"/>
      </xdr:nvSpPr>
      <xdr:spPr>
        <a:xfrm>
          <a:off x="2844800" y="1383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166221</xdr:rowOff>
    </xdr:from>
    <xdr:to>
      <xdr:col>11</xdr:col>
      <xdr:colOff>82550</xdr:colOff>
      <xdr:row>82</xdr:row>
      <xdr:rowOff>96371</xdr:rowOff>
    </xdr:to>
    <xdr:sp macro="" textlink="">
      <xdr:nvSpPr>
        <xdr:cNvPr id="223" name="楕円 222"/>
        <xdr:cNvSpPr/>
      </xdr:nvSpPr>
      <xdr:spPr>
        <a:xfrm>
          <a:off x="2286000" y="140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106548</xdr:rowOff>
    </xdr:from>
    <xdr:ext cx="762000" cy="259045"/>
    <xdr:sp macro="" textlink="">
      <xdr:nvSpPr>
        <xdr:cNvPr id="224" name="テキスト ボックス 223"/>
        <xdr:cNvSpPr txBox="1"/>
      </xdr:nvSpPr>
      <xdr:spPr>
        <a:xfrm>
          <a:off x="1955800" y="1382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81235</xdr:rowOff>
    </xdr:from>
    <xdr:to>
      <xdr:col>7</xdr:col>
      <xdr:colOff>31750</xdr:colOff>
      <xdr:row>82</xdr:row>
      <xdr:rowOff>11385</xdr:rowOff>
    </xdr:to>
    <xdr:sp macro="" textlink="">
      <xdr:nvSpPr>
        <xdr:cNvPr id="225" name="楕円 224"/>
        <xdr:cNvSpPr/>
      </xdr:nvSpPr>
      <xdr:spPr>
        <a:xfrm>
          <a:off x="1397000" y="139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21562</xdr:rowOff>
    </xdr:from>
    <xdr:ext cx="762000" cy="259045"/>
    <xdr:sp macro="" textlink="">
      <xdr:nvSpPr>
        <xdr:cNvPr id="226" name="テキスト ボックス 225"/>
        <xdr:cNvSpPr txBox="1"/>
      </xdr:nvSpPr>
      <xdr:spPr>
        <a:xfrm>
          <a:off x="1066800" y="1373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職員数が比較的少ない中で、管理職クラスの職員の割合が高い。また、平成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年度にわたる徹底した退職者不補充のため、中間層の職員が少ない構成となっている。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57452</xdr:rowOff>
    </xdr:from>
    <xdr:to>
      <xdr:col>81</xdr:col>
      <xdr:colOff>44450</xdr:colOff>
      <xdr:row>88</xdr:row>
      <xdr:rowOff>57452</xdr:rowOff>
    </xdr:to>
    <xdr:cxnSp macro="">
      <xdr:nvCxnSpPr>
        <xdr:cNvPr id="262" name="直線コネクタ 261"/>
        <xdr:cNvCxnSpPr/>
      </xdr:nvCxnSpPr>
      <xdr:spPr>
        <a:xfrm>
          <a:off x="16179800" y="1514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88</xdr:row>
      <xdr:rowOff>57452</xdr:rowOff>
    </xdr:to>
    <xdr:cxnSp macro="">
      <xdr:nvCxnSpPr>
        <xdr:cNvPr id="265" name="直線コネクタ 264"/>
        <xdr:cNvCxnSpPr/>
      </xdr:nvCxnSpPr>
      <xdr:spPr>
        <a:xfrm>
          <a:off x="15290800" y="14857791"/>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113091</xdr:rowOff>
    </xdr:to>
    <xdr:cxnSp macro="">
      <xdr:nvCxnSpPr>
        <xdr:cNvPr id="268" name="直線コネクタ 267"/>
        <xdr:cNvCxnSpPr/>
      </xdr:nvCxnSpPr>
      <xdr:spPr>
        <a:xfrm>
          <a:off x="14401800" y="147658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90109</xdr:rowOff>
    </xdr:to>
    <xdr:cxnSp macro="">
      <xdr:nvCxnSpPr>
        <xdr:cNvPr id="271" name="直線コネクタ 270"/>
        <xdr:cNvCxnSpPr/>
      </xdr:nvCxnSpPr>
      <xdr:spPr>
        <a:xfrm flipV="1">
          <a:off x="13512800" y="147658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6652</xdr:rowOff>
    </xdr:from>
    <xdr:to>
      <xdr:col>81</xdr:col>
      <xdr:colOff>95250</xdr:colOff>
      <xdr:row>88</xdr:row>
      <xdr:rowOff>108252</xdr:rowOff>
    </xdr:to>
    <xdr:sp macro="" textlink="">
      <xdr:nvSpPr>
        <xdr:cNvPr id="281" name="楕円 280"/>
        <xdr:cNvSpPr/>
      </xdr:nvSpPr>
      <xdr:spPr>
        <a:xfrm>
          <a:off x="169672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150179</xdr:rowOff>
    </xdr:from>
    <xdr:ext cx="762000" cy="259045"/>
    <xdr:sp macro="" textlink="">
      <xdr:nvSpPr>
        <xdr:cNvPr id="282" name="給与水準   （国との比較）該当値テキスト"/>
        <xdr:cNvSpPr txBox="1"/>
      </xdr:nvSpPr>
      <xdr:spPr>
        <a:xfrm>
          <a:off x="17106900" y="150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6652</xdr:rowOff>
    </xdr:from>
    <xdr:to>
      <xdr:col>77</xdr:col>
      <xdr:colOff>95250</xdr:colOff>
      <xdr:row>88</xdr:row>
      <xdr:rowOff>108252</xdr:rowOff>
    </xdr:to>
    <xdr:sp macro="" textlink="">
      <xdr:nvSpPr>
        <xdr:cNvPr id="283" name="楕円 282"/>
        <xdr:cNvSpPr/>
      </xdr:nvSpPr>
      <xdr:spPr>
        <a:xfrm>
          <a:off x="16129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93029</xdr:rowOff>
    </xdr:from>
    <xdr:ext cx="736600" cy="259045"/>
    <xdr:sp macro="" textlink="">
      <xdr:nvSpPr>
        <xdr:cNvPr id="284" name="テキスト ボックス 283"/>
        <xdr:cNvSpPr txBox="1"/>
      </xdr:nvSpPr>
      <xdr:spPr>
        <a:xfrm>
          <a:off x="15798800" y="1518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5" name="楕円 284"/>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6" name="テキスト ボックス 285"/>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7" name="楕円 286"/>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8" name="テキスト ボックス 28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9" name="楕円 288"/>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90" name="テキスト ボックス 289"/>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年度以降は定期的な採用を行っているが、職員数は類似団体平均を下回っている。行政サービスの向上には適正な職員数管理が必要なため、相互のバランスを考え、定員管理に努める。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154146</xdr:rowOff>
    </xdr:from>
    <xdr:to>
      <xdr:col>81</xdr:col>
      <xdr:colOff>44450</xdr:colOff>
      <xdr:row>58</xdr:row>
      <xdr:rowOff>164402</xdr:rowOff>
    </xdr:to>
    <xdr:cxnSp macro="">
      <xdr:nvCxnSpPr>
        <xdr:cNvPr id="321" name="直線コネクタ 320"/>
        <xdr:cNvCxnSpPr/>
      </xdr:nvCxnSpPr>
      <xdr:spPr>
        <a:xfrm>
          <a:off x="16179800" y="10098246"/>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154146</xdr:rowOff>
    </xdr:from>
    <xdr:to>
      <xdr:col>77</xdr:col>
      <xdr:colOff>44450</xdr:colOff>
      <xdr:row>59</xdr:row>
      <xdr:rowOff>794</xdr:rowOff>
    </xdr:to>
    <xdr:cxnSp macro="">
      <xdr:nvCxnSpPr>
        <xdr:cNvPr id="324" name="直線コネクタ 323"/>
        <xdr:cNvCxnSpPr/>
      </xdr:nvCxnSpPr>
      <xdr:spPr>
        <a:xfrm flipV="1">
          <a:off x="15290800" y="1009824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147510</xdr:rowOff>
    </xdr:from>
    <xdr:to>
      <xdr:col>72</xdr:col>
      <xdr:colOff>203200</xdr:colOff>
      <xdr:row>59</xdr:row>
      <xdr:rowOff>794</xdr:rowOff>
    </xdr:to>
    <xdr:cxnSp macro="">
      <xdr:nvCxnSpPr>
        <xdr:cNvPr id="327" name="直線コネクタ 326"/>
        <xdr:cNvCxnSpPr/>
      </xdr:nvCxnSpPr>
      <xdr:spPr>
        <a:xfrm>
          <a:off x="14401800" y="10091610"/>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102267</xdr:rowOff>
    </xdr:from>
    <xdr:to>
      <xdr:col>68</xdr:col>
      <xdr:colOff>152400</xdr:colOff>
      <xdr:row>58</xdr:row>
      <xdr:rowOff>147510</xdr:rowOff>
    </xdr:to>
    <xdr:cxnSp macro="">
      <xdr:nvCxnSpPr>
        <xdr:cNvPr id="330" name="直線コネクタ 329"/>
        <xdr:cNvCxnSpPr/>
      </xdr:nvCxnSpPr>
      <xdr:spPr>
        <a:xfrm>
          <a:off x="13512800" y="10046367"/>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113602</xdr:rowOff>
    </xdr:from>
    <xdr:to>
      <xdr:col>81</xdr:col>
      <xdr:colOff>95250</xdr:colOff>
      <xdr:row>59</xdr:row>
      <xdr:rowOff>43752</xdr:rowOff>
    </xdr:to>
    <xdr:sp macro="" textlink="">
      <xdr:nvSpPr>
        <xdr:cNvPr id="340" name="楕円 339"/>
        <xdr:cNvSpPr/>
      </xdr:nvSpPr>
      <xdr:spPr>
        <a:xfrm>
          <a:off x="16967200" y="100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34879</xdr:rowOff>
    </xdr:from>
    <xdr:ext cx="762000" cy="259045"/>
    <xdr:sp macro="" textlink="">
      <xdr:nvSpPr>
        <xdr:cNvPr id="341" name="定員管理の状況該当値テキスト"/>
        <xdr:cNvSpPr txBox="1"/>
      </xdr:nvSpPr>
      <xdr:spPr>
        <a:xfrm>
          <a:off x="17106900" y="997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103346</xdr:rowOff>
    </xdr:from>
    <xdr:to>
      <xdr:col>77</xdr:col>
      <xdr:colOff>95250</xdr:colOff>
      <xdr:row>59</xdr:row>
      <xdr:rowOff>33496</xdr:rowOff>
    </xdr:to>
    <xdr:sp macro="" textlink="">
      <xdr:nvSpPr>
        <xdr:cNvPr id="342" name="楕円 341"/>
        <xdr:cNvSpPr/>
      </xdr:nvSpPr>
      <xdr:spPr>
        <a:xfrm>
          <a:off x="16129000" y="100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43673</xdr:rowOff>
    </xdr:from>
    <xdr:ext cx="736600" cy="259045"/>
    <xdr:sp macro="" textlink="">
      <xdr:nvSpPr>
        <xdr:cNvPr id="343" name="テキスト ボックス 342"/>
        <xdr:cNvSpPr txBox="1"/>
      </xdr:nvSpPr>
      <xdr:spPr>
        <a:xfrm>
          <a:off x="15798800" y="9816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121444</xdr:rowOff>
    </xdr:from>
    <xdr:to>
      <xdr:col>73</xdr:col>
      <xdr:colOff>44450</xdr:colOff>
      <xdr:row>59</xdr:row>
      <xdr:rowOff>51594</xdr:rowOff>
    </xdr:to>
    <xdr:sp macro="" textlink="">
      <xdr:nvSpPr>
        <xdr:cNvPr id="344" name="楕円 343"/>
        <xdr:cNvSpPr/>
      </xdr:nvSpPr>
      <xdr:spPr>
        <a:xfrm>
          <a:off x="15240000" y="100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61771</xdr:rowOff>
    </xdr:from>
    <xdr:ext cx="762000" cy="259045"/>
    <xdr:sp macro="" textlink="">
      <xdr:nvSpPr>
        <xdr:cNvPr id="345" name="テキスト ボックス 344"/>
        <xdr:cNvSpPr txBox="1"/>
      </xdr:nvSpPr>
      <xdr:spPr>
        <a:xfrm>
          <a:off x="14909800" y="983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96710</xdr:rowOff>
    </xdr:from>
    <xdr:to>
      <xdr:col>68</xdr:col>
      <xdr:colOff>203200</xdr:colOff>
      <xdr:row>59</xdr:row>
      <xdr:rowOff>26860</xdr:rowOff>
    </xdr:to>
    <xdr:sp macro="" textlink="">
      <xdr:nvSpPr>
        <xdr:cNvPr id="346" name="楕円 345"/>
        <xdr:cNvSpPr/>
      </xdr:nvSpPr>
      <xdr:spPr>
        <a:xfrm>
          <a:off x="143510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37037</xdr:rowOff>
    </xdr:from>
    <xdr:ext cx="762000" cy="259045"/>
    <xdr:sp macro="" textlink="">
      <xdr:nvSpPr>
        <xdr:cNvPr id="347" name="テキスト ボックス 346"/>
        <xdr:cNvSpPr txBox="1"/>
      </xdr:nvSpPr>
      <xdr:spPr>
        <a:xfrm>
          <a:off x="14020800" y="980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51467</xdr:rowOff>
    </xdr:from>
    <xdr:to>
      <xdr:col>64</xdr:col>
      <xdr:colOff>152400</xdr:colOff>
      <xdr:row>58</xdr:row>
      <xdr:rowOff>153067</xdr:rowOff>
    </xdr:to>
    <xdr:sp macro="" textlink="">
      <xdr:nvSpPr>
        <xdr:cNvPr id="348" name="楕円 347"/>
        <xdr:cNvSpPr/>
      </xdr:nvSpPr>
      <xdr:spPr>
        <a:xfrm>
          <a:off x="13462000" y="99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163244</xdr:rowOff>
    </xdr:from>
    <xdr:ext cx="762000" cy="259045"/>
    <xdr:sp macro="" textlink="">
      <xdr:nvSpPr>
        <xdr:cNvPr id="349" name="テキスト ボックス 348"/>
        <xdr:cNvSpPr txBox="1"/>
      </xdr:nvSpPr>
      <xdr:spPr>
        <a:xfrm>
          <a:off x="13131800" y="976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年度は繰上償還を行なったため、前年度より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が、類似団体平均値及び福島県平均値を大きく下回っている。借入額は減少傾向にあるが、今後福祉施設整備業など借入額の大きかった起債の元金償還が始まり、一時的に数値が上昇する可能性がある。引続き借入は事業を厳選し、健全な数値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19957</xdr:rowOff>
    </xdr:from>
    <xdr:to>
      <xdr:col>81</xdr:col>
      <xdr:colOff>44450</xdr:colOff>
      <xdr:row>36</xdr:row>
      <xdr:rowOff>42938</xdr:rowOff>
    </xdr:to>
    <xdr:cxnSp macro="">
      <xdr:nvCxnSpPr>
        <xdr:cNvPr id="385" name="直線コネクタ 384"/>
        <xdr:cNvCxnSpPr/>
      </xdr:nvCxnSpPr>
      <xdr:spPr>
        <a:xfrm>
          <a:off x="16179800" y="61921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19957</xdr:rowOff>
    </xdr:from>
    <xdr:to>
      <xdr:col>77</xdr:col>
      <xdr:colOff>44450</xdr:colOff>
      <xdr:row>36</xdr:row>
      <xdr:rowOff>54428</xdr:rowOff>
    </xdr:to>
    <xdr:cxnSp macro="">
      <xdr:nvCxnSpPr>
        <xdr:cNvPr id="388" name="直線コネクタ 387"/>
        <xdr:cNvCxnSpPr/>
      </xdr:nvCxnSpPr>
      <xdr:spPr>
        <a:xfrm flipV="1">
          <a:off x="15290800" y="61921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54428</xdr:rowOff>
    </xdr:from>
    <xdr:to>
      <xdr:col>72</xdr:col>
      <xdr:colOff>203200</xdr:colOff>
      <xdr:row>36</xdr:row>
      <xdr:rowOff>123372</xdr:rowOff>
    </xdr:to>
    <xdr:cxnSp macro="">
      <xdr:nvCxnSpPr>
        <xdr:cNvPr id="391" name="直線コネクタ 390"/>
        <xdr:cNvCxnSpPr/>
      </xdr:nvCxnSpPr>
      <xdr:spPr>
        <a:xfrm flipV="1">
          <a:off x="14401800" y="62266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123372</xdr:rowOff>
    </xdr:from>
    <xdr:to>
      <xdr:col>68</xdr:col>
      <xdr:colOff>152400</xdr:colOff>
      <xdr:row>37</xdr:row>
      <xdr:rowOff>147260</xdr:rowOff>
    </xdr:to>
    <xdr:cxnSp macro="">
      <xdr:nvCxnSpPr>
        <xdr:cNvPr id="394" name="直線コネクタ 393"/>
        <xdr:cNvCxnSpPr/>
      </xdr:nvCxnSpPr>
      <xdr:spPr>
        <a:xfrm flipV="1">
          <a:off x="13512800" y="6295572"/>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163588</xdr:rowOff>
    </xdr:from>
    <xdr:to>
      <xdr:col>81</xdr:col>
      <xdr:colOff>95250</xdr:colOff>
      <xdr:row>36</xdr:row>
      <xdr:rowOff>93738</xdr:rowOff>
    </xdr:to>
    <xdr:sp macro="" textlink="">
      <xdr:nvSpPr>
        <xdr:cNvPr id="404" name="楕円 403"/>
        <xdr:cNvSpPr/>
      </xdr:nvSpPr>
      <xdr:spPr>
        <a:xfrm>
          <a:off x="169672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8665</xdr:rowOff>
    </xdr:from>
    <xdr:ext cx="762000" cy="259045"/>
    <xdr:sp macro="" textlink="">
      <xdr:nvSpPr>
        <xdr:cNvPr id="405" name="公債費負担の状況該当値テキスト"/>
        <xdr:cNvSpPr txBox="1"/>
      </xdr:nvSpPr>
      <xdr:spPr>
        <a:xfrm>
          <a:off x="17106900" y="60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140607</xdr:rowOff>
    </xdr:from>
    <xdr:to>
      <xdr:col>77</xdr:col>
      <xdr:colOff>95250</xdr:colOff>
      <xdr:row>36</xdr:row>
      <xdr:rowOff>70757</xdr:rowOff>
    </xdr:to>
    <xdr:sp macro="" textlink="">
      <xdr:nvSpPr>
        <xdr:cNvPr id="406" name="楕円 405"/>
        <xdr:cNvSpPr/>
      </xdr:nvSpPr>
      <xdr:spPr>
        <a:xfrm>
          <a:off x="16129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80934</xdr:rowOff>
    </xdr:from>
    <xdr:ext cx="736600" cy="259045"/>
    <xdr:sp macro="" textlink="">
      <xdr:nvSpPr>
        <xdr:cNvPr id="407" name="テキスト ボックス 406"/>
        <xdr:cNvSpPr txBox="1"/>
      </xdr:nvSpPr>
      <xdr:spPr>
        <a:xfrm>
          <a:off x="15798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3628</xdr:rowOff>
    </xdr:from>
    <xdr:to>
      <xdr:col>73</xdr:col>
      <xdr:colOff>44450</xdr:colOff>
      <xdr:row>36</xdr:row>
      <xdr:rowOff>105228</xdr:rowOff>
    </xdr:to>
    <xdr:sp macro="" textlink="">
      <xdr:nvSpPr>
        <xdr:cNvPr id="408" name="楕円 407"/>
        <xdr:cNvSpPr/>
      </xdr:nvSpPr>
      <xdr:spPr>
        <a:xfrm>
          <a:off x="15240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115405</xdr:rowOff>
    </xdr:from>
    <xdr:ext cx="762000" cy="259045"/>
    <xdr:sp macro="" textlink="">
      <xdr:nvSpPr>
        <xdr:cNvPr id="409" name="テキスト ボックス 408"/>
        <xdr:cNvSpPr txBox="1"/>
      </xdr:nvSpPr>
      <xdr:spPr>
        <a:xfrm>
          <a:off x="14909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72572</xdr:rowOff>
    </xdr:from>
    <xdr:to>
      <xdr:col>68</xdr:col>
      <xdr:colOff>203200</xdr:colOff>
      <xdr:row>37</xdr:row>
      <xdr:rowOff>2722</xdr:rowOff>
    </xdr:to>
    <xdr:sp macro="" textlink="">
      <xdr:nvSpPr>
        <xdr:cNvPr id="410" name="楕円 409"/>
        <xdr:cNvSpPr/>
      </xdr:nvSpPr>
      <xdr:spPr>
        <a:xfrm>
          <a:off x="14351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12899</xdr:rowOff>
    </xdr:from>
    <xdr:ext cx="762000" cy="259045"/>
    <xdr:sp macro="" textlink="">
      <xdr:nvSpPr>
        <xdr:cNvPr id="411" name="テキスト ボックス 410"/>
        <xdr:cNvSpPr txBox="1"/>
      </xdr:nvSpPr>
      <xdr:spPr>
        <a:xfrm>
          <a:off x="14020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96460</xdr:rowOff>
    </xdr:from>
    <xdr:to>
      <xdr:col>64</xdr:col>
      <xdr:colOff>152400</xdr:colOff>
      <xdr:row>38</xdr:row>
      <xdr:rowOff>26609</xdr:rowOff>
    </xdr:to>
    <xdr:sp macro="" textlink="">
      <xdr:nvSpPr>
        <xdr:cNvPr id="412" name="楕円 411"/>
        <xdr:cNvSpPr/>
      </xdr:nvSpPr>
      <xdr:spPr>
        <a:xfrm>
          <a:off x="13462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36787</xdr:rowOff>
    </xdr:from>
    <xdr:ext cx="762000" cy="259045"/>
    <xdr:sp macro="" textlink="">
      <xdr:nvSpPr>
        <xdr:cNvPr id="413" name="テキスト ボックス 412"/>
        <xdr:cNvSpPr txBox="1"/>
      </xdr:nvSpPr>
      <xdr:spPr>
        <a:xfrm>
          <a:off x="13131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引続き健全な数値を維持していく。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5,917
5,893
118.27
4,845,343
4,356,711
441,011
2,481,896
4,842,051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引続き業務を効率化し超過勤務を削減するなどし、人件費の抑制に努める。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36</xdr:row>
      <xdr:rowOff>99568</xdr:rowOff>
    </xdr:to>
    <xdr:cxnSp macro="">
      <xdr:nvCxnSpPr>
        <xdr:cNvPr id="64" name="直線コネクタ 63"/>
        <xdr:cNvCxnSpPr/>
      </xdr:nvCxnSpPr>
      <xdr:spPr>
        <a:xfrm flipV="1">
          <a:off x="3987800" y="61437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36</xdr:row>
      <xdr:rowOff>99568</xdr:rowOff>
    </xdr:to>
    <xdr:cxnSp macro="">
      <xdr:nvCxnSpPr>
        <xdr:cNvPr id="67" name="直線コネクタ 66"/>
        <xdr:cNvCxnSpPr/>
      </xdr:nvCxnSpPr>
      <xdr:spPr>
        <a:xfrm>
          <a:off x="3098800" y="60980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35</xdr:row>
      <xdr:rowOff>101854</xdr:rowOff>
    </xdr:to>
    <xdr:cxnSp macro="">
      <xdr:nvCxnSpPr>
        <xdr:cNvPr id="70" name="直線コネクタ 69"/>
        <xdr:cNvCxnSpPr/>
      </xdr:nvCxnSpPr>
      <xdr:spPr>
        <a:xfrm flipV="1">
          <a:off x="2209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35</xdr:row>
      <xdr:rowOff>133858</xdr:rowOff>
    </xdr:to>
    <xdr:cxnSp macro="">
      <xdr:nvCxnSpPr>
        <xdr:cNvPr id="73" name="直線コネクタ 72"/>
        <xdr:cNvCxnSpPr/>
      </xdr:nvCxnSpPr>
      <xdr:spPr>
        <a:xfrm flipV="1">
          <a:off x="1320800" y="6102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46482</xdr:rowOff>
    </xdr:from>
    <xdr:to>
      <xdr:col>15</xdr:col>
      <xdr:colOff>149225</xdr:colOff>
      <xdr:row>35</xdr:row>
      <xdr:rowOff>148082</xdr:rowOff>
    </xdr:to>
    <xdr:sp macro="" textlink="">
      <xdr:nvSpPr>
        <xdr:cNvPr id="87" name="楕円 86"/>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158259</xdr:rowOff>
    </xdr:from>
    <xdr:ext cx="762000" cy="259045"/>
    <xdr:sp macro="" textlink="">
      <xdr:nvSpPr>
        <xdr:cNvPr id="88" name="テキスト ボックス 87"/>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高齢者支援に係る事業委託料の多くが減額となり、前年度より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ポイント減少した。引続き水道光熱費の節減、各種委託料の単価見直し等で物件費の抑制に努めたい。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167005</xdr:rowOff>
    </xdr:from>
    <xdr:to>
      <xdr:col>82</xdr:col>
      <xdr:colOff>107950</xdr:colOff>
      <xdr:row>16</xdr:row>
      <xdr:rowOff>132715</xdr:rowOff>
    </xdr:to>
    <xdr:cxnSp macro="">
      <xdr:nvCxnSpPr>
        <xdr:cNvPr id="121" name="直線コネクタ 120"/>
        <xdr:cNvCxnSpPr/>
      </xdr:nvCxnSpPr>
      <xdr:spPr>
        <a:xfrm flipV="1">
          <a:off x="15671800" y="273875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xdr:rowOff>
    </xdr:from>
    <xdr:to>
      <xdr:col>78</xdr:col>
      <xdr:colOff>69850</xdr:colOff>
      <xdr:row>16</xdr:row>
      <xdr:rowOff>132715</xdr:rowOff>
    </xdr:to>
    <xdr:cxnSp macro="">
      <xdr:nvCxnSpPr>
        <xdr:cNvPr id="124" name="直線コネクタ 123"/>
        <xdr:cNvCxnSpPr/>
      </xdr:nvCxnSpPr>
      <xdr:spPr>
        <a:xfrm>
          <a:off x="14782800" y="274447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xdr:rowOff>
    </xdr:from>
    <xdr:to>
      <xdr:col>73</xdr:col>
      <xdr:colOff>180975</xdr:colOff>
      <xdr:row>16</xdr:row>
      <xdr:rowOff>81280</xdr:rowOff>
    </xdr:to>
    <xdr:cxnSp macro="">
      <xdr:nvCxnSpPr>
        <xdr:cNvPr id="127" name="直線コネクタ 126"/>
        <xdr:cNvCxnSpPr/>
      </xdr:nvCxnSpPr>
      <xdr:spPr>
        <a:xfrm flipV="1">
          <a:off x="13893800" y="27444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81280</xdr:rowOff>
    </xdr:to>
    <xdr:cxnSp macro="">
      <xdr:nvCxnSpPr>
        <xdr:cNvPr id="130" name="直線コネクタ 129"/>
        <xdr:cNvCxnSpPr/>
      </xdr:nvCxnSpPr>
      <xdr:spPr>
        <a:xfrm>
          <a:off x="13004800" y="273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116205</xdr:rowOff>
    </xdr:from>
    <xdr:to>
      <xdr:col>82</xdr:col>
      <xdr:colOff>158750</xdr:colOff>
      <xdr:row>16</xdr:row>
      <xdr:rowOff>46355</xdr:rowOff>
    </xdr:to>
    <xdr:sp macro="" textlink="">
      <xdr:nvSpPr>
        <xdr:cNvPr id="140" name="楕円 139"/>
        <xdr:cNvSpPr/>
      </xdr:nvSpPr>
      <xdr:spPr>
        <a:xfrm>
          <a:off x="16459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88282</xdr:rowOff>
    </xdr:from>
    <xdr:ext cx="762000" cy="259045"/>
    <xdr:sp macro="" textlink="">
      <xdr:nvSpPr>
        <xdr:cNvPr id="141" name="物件費該当値テキスト"/>
        <xdr:cNvSpPr txBox="1"/>
      </xdr:nvSpPr>
      <xdr:spPr>
        <a:xfrm>
          <a:off x="165989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81915</xdr:rowOff>
    </xdr:from>
    <xdr:to>
      <xdr:col>78</xdr:col>
      <xdr:colOff>120650</xdr:colOff>
      <xdr:row>17</xdr:row>
      <xdr:rowOff>12065</xdr:rowOff>
    </xdr:to>
    <xdr:sp macro="" textlink="">
      <xdr:nvSpPr>
        <xdr:cNvPr id="142" name="楕円 141"/>
        <xdr:cNvSpPr/>
      </xdr:nvSpPr>
      <xdr:spPr>
        <a:xfrm>
          <a:off x="15621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168292</xdr:rowOff>
    </xdr:from>
    <xdr:ext cx="736600" cy="259045"/>
    <xdr:sp macro="" textlink="">
      <xdr:nvSpPr>
        <xdr:cNvPr id="143" name="テキスト ボックス 142"/>
        <xdr:cNvSpPr txBox="1"/>
      </xdr:nvSpPr>
      <xdr:spPr>
        <a:xfrm>
          <a:off x="15290800" y="29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121920</xdr:rowOff>
    </xdr:from>
    <xdr:to>
      <xdr:col>74</xdr:col>
      <xdr:colOff>31750</xdr:colOff>
      <xdr:row>16</xdr:row>
      <xdr:rowOff>52070</xdr:rowOff>
    </xdr:to>
    <xdr:sp macro="" textlink="">
      <xdr:nvSpPr>
        <xdr:cNvPr id="144" name="楕円 143"/>
        <xdr:cNvSpPr/>
      </xdr:nvSpPr>
      <xdr:spPr>
        <a:xfrm>
          <a:off x="1473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45" name="テキスト ボックス 144"/>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46" name="楕円 145"/>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47" name="テキスト ボックス 146"/>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48" name="楕円 147"/>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49" name="テキスト ボックス 148"/>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ポイント改善した。養護老人ホーム入所措置や児童手当などの事業費が微減となった。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69850</xdr:rowOff>
    </xdr:to>
    <xdr:cxnSp macro="">
      <xdr:nvCxnSpPr>
        <xdr:cNvPr id="182" name="直線コネクタ 181"/>
        <xdr:cNvCxnSpPr/>
      </xdr:nvCxnSpPr>
      <xdr:spPr>
        <a:xfrm flipV="1">
          <a:off x="3987800" y="9232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69850</xdr:rowOff>
    </xdr:to>
    <xdr:cxnSp macro="">
      <xdr:nvCxnSpPr>
        <xdr:cNvPr id="185" name="直線コネクタ 184"/>
        <xdr:cNvCxnSpPr/>
      </xdr:nvCxnSpPr>
      <xdr:spPr>
        <a:xfrm>
          <a:off x="3098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31750</xdr:rowOff>
    </xdr:to>
    <xdr:cxnSp macro="">
      <xdr:nvCxnSpPr>
        <xdr:cNvPr id="188" name="直線コネクタ 187"/>
        <xdr:cNvCxnSpPr/>
      </xdr:nvCxnSpPr>
      <xdr:spPr>
        <a:xfrm flipV="1">
          <a:off x="2209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31750</xdr:rowOff>
    </xdr:to>
    <xdr:cxnSp macro="">
      <xdr:nvCxnSpPr>
        <xdr:cNvPr id="191" name="直線コネクタ 190"/>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1" name="楕円 20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2"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3" name="楕円 20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4" name="テキスト ボックス 203"/>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05" name="楕円 204"/>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06" name="テキスト ボックス 205"/>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7" name="楕円 206"/>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08" name="テキスト ボックス 207"/>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09" name="楕円 208"/>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0" name="テキスト ボックス 209"/>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容は、特別会計への繰出金である。国民健康保険特別会計、後期高齢者医療保険特別会計及び介護保険特別会計は、医療費が増加傾向にあるため、一般会計と同様に健康増進事業を実施するなど医療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57</xdr:row>
      <xdr:rowOff>74422</xdr:rowOff>
    </xdr:to>
    <xdr:cxnSp macro="">
      <xdr:nvCxnSpPr>
        <xdr:cNvPr id="240" name="直線コネクタ 239"/>
        <xdr:cNvCxnSpPr/>
      </xdr:nvCxnSpPr>
      <xdr:spPr>
        <a:xfrm flipV="1">
          <a:off x="15671800" y="969162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57</xdr:row>
      <xdr:rowOff>74422</xdr:rowOff>
    </xdr:to>
    <xdr:cxnSp macro="">
      <xdr:nvCxnSpPr>
        <xdr:cNvPr id="243" name="直線コネクタ 242"/>
        <xdr:cNvCxnSpPr/>
      </xdr:nvCxnSpPr>
      <xdr:spPr>
        <a:xfrm>
          <a:off x="14782800" y="963676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145288</xdr:rowOff>
    </xdr:to>
    <xdr:cxnSp macro="">
      <xdr:nvCxnSpPr>
        <xdr:cNvPr id="246" name="直線コネクタ 245"/>
        <xdr:cNvCxnSpPr/>
      </xdr:nvCxnSpPr>
      <xdr:spPr>
        <a:xfrm flipV="1">
          <a:off x="13893800" y="96367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56</xdr:row>
      <xdr:rowOff>145288</xdr:rowOff>
    </xdr:to>
    <xdr:cxnSp macro="">
      <xdr:nvCxnSpPr>
        <xdr:cNvPr id="249" name="直線コネクタ 248"/>
        <xdr:cNvCxnSpPr/>
      </xdr:nvCxnSpPr>
      <xdr:spPr>
        <a:xfrm>
          <a:off x="13004800" y="9723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39624</xdr:rowOff>
    </xdr:from>
    <xdr:to>
      <xdr:col>82</xdr:col>
      <xdr:colOff>158750</xdr:colOff>
      <xdr:row>56</xdr:row>
      <xdr:rowOff>141224</xdr:rowOff>
    </xdr:to>
    <xdr:sp macro="" textlink="">
      <xdr:nvSpPr>
        <xdr:cNvPr id="259" name="楕円 258"/>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56151</xdr:rowOff>
    </xdr:from>
    <xdr:ext cx="762000" cy="259045"/>
    <xdr:sp macro="" textlink="">
      <xdr:nvSpPr>
        <xdr:cNvPr id="260" name="その他該当値テキスト"/>
        <xdr:cNvSpPr txBox="1"/>
      </xdr:nvSpPr>
      <xdr:spPr>
        <a:xfrm>
          <a:off x="16598900" y="94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23622</xdr:rowOff>
    </xdr:from>
    <xdr:to>
      <xdr:col>78</xdr:col>
      <xdr:colOff>120650</xdr:colOff>
      <xdr:row>57</xdr:row>
      <xdr:rowOff>125222</xdr:rowOff>
    </xdr:to>
    <xdr:sp macro="" textlink="">
      <xdr:nvSpPr>
        <xdr:cNvPr id="261" name="楕円 260"/>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109999</xdr:rowOff>
    </xdr:from>
    <xdr:ext cx="736600" cy="259045"/>
    <xdr:sp macro="" textlink="">
      <xdr:nvSpPr>
        <xdr:cNvPr id="262" name="テキスト ボックス 261"/>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3" name="楕円 262"/>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4" name="テキスト ボックス 263"/>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94488</xdr:rowOff>
    </xdr:from>
    <xdr:to>
      <xdr:col>69</xdr:col>
      <xdr:colOff>142875</xdr:colOff>
      <xdr:row>57</xdr:row>
      <xdr:rowOff>24638</xdr:rowOff>
    </xdr:to>
    <xdr:sp macro="" textlink="">
      <xdr:nvSpPr>
        <xdr:cNvPr id="265" name="楕円 264"/>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66" name="テキスト ボックス 265"/>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7" name="楕円 266"/>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11955</xdr:rowOff>
    </xdr:from>
    <xdr:ext cx="762000" cy="259045"/>
    <xdr:sp macro="" textlink="">
      <xdr:nvSpPr>
        <xdr:cNvPr id="268" name="テキスト ボックス 267"/>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一部事務組合への負担金や企業会計への補助金が減額となったことで、</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7.3</a:t>
          </a:r>
          <a:r>
            <a:rPr kumimoji="1" lang="ja-JP" altLang="ja-JP" sz="1300">
              <a:solidFill>
                <a:schemeClr val="dk1"/>
              </a:solidFill>
              <a:effectLst/>
              <a:latin typeface="+mn-lt"/>
              <a:ea typeface="+mn-ea"/>
              <a:cs typeface="+mn-cs"/>
            </a:rPr>
            <a:t>ポイント改善した。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39</xdr:row>
      <xdr:rowOff>133858</xdr:rowOff>
    </xdr:to>
    <xdr:cxnSp macro="">
      <xdr:nvCxnSpPr>
        <xdr:cNvPr id="298" name="直線コネクタ 297"/>
        <xdr:cNvCxnSpPr/>
      </xdr:nvCxnSpPr>
      <xdr:spPr>
        <a:xfrm flipV="1">
          <a:off x="15671800" y="6486652"/>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39</xdr:row>
      <xdr:rowOff>133858</xdr:rowOff>
    </xdr:to>
    <xdr:cxnSp macro="">
      <xdr:nvCxnSpPr>
        <xdr:cNvPr id="301" name="直線コネクタ 300"/>
        <xdr:cNvCxnSpPr/>
      </xdr:nvCxnSpPr>
      <xdr:spPr>
        <a:xfrm>
          <a:off x="14782800" y="651408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37</xdr:row>
      <xdr:rowOff>170434</xdr:rowOff>
    </xdr:to>
    <xdr:cxnSp macro="">
      <xdr:nvCxnSpPr>
        <xdr:cNvPr id="304" name="直線コネクタ 303"/>
        <xdr:cNvCxnSpPr/>
      </xdr:nvCxnSpPr>
      <xdr:spPr>
        <a:xfrm>
          <a:off x="13893800" y="627176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99568</xdr:rowOff>
    </xdr:to>
    <xdr:cxnSp macro="">
      <xdr:nvCxnSpPr>
        <xdr:cNvPr id="307" name="直線コネクタ 306"/>
        <xdr:cNvCxnSpPr/>
      </xdr:nvCxnSpPr>
      <xdr:spPr>
        <a:xfrm>
          <a:off x="13004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17" name="楕円 316"/>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18"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19" name="楕円 318"/>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20" name="テキスト ボックス 319"/>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1" name="楕円 320"/>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2" name="テキスト ボックス 321"/>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3" name="楕円 322"/>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4" name="テキスト ボックス 32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5" name="楕円 324"/>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6" name="テキスト ボックス 32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年度過疎対策事業債外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件の償還が終了したことで、前年度より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ポイント数値が改善した。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77</xdr:row>
      <xdr:rowOff>42418</xdr:rowOff>
    </xdr:to>
    <xdr:cxnSp macro="">
      <xdr:nvCxnSpPr>
        <xdr:cNvPr id="356" name="直線コネクタ 355"/>
        <xdr:cNvCxnSpPr/>
      </xdr:nvCxnSpPr>
      <xdr:spPr>
        <a:xfrm flipV="1">
          <a:off x="3987800" y="131480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77</xdr:row>
      <xdr:rowOff>42418</xdr:rowOff>
    </xdr:to>
    <xdr:cxnSp macro="">
      <xdr:nvCxnSpPr>
        <xdr:cNvPr id="359" name="直線コネクタ 358"/>
        <xdr:cNvCxnSpPr/>
      </xdr:nvCxnSpPr>
      <xdr:spPr>
        <a:xfrm>
          <a:off x="3098800" y="130886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77</xdr:row>
      <xdr:rowOff>10413</xdr:rowOff>
    </xdr:to>
    <xdr:cxnSp macro="">
      <xdr:nvCxnSpPr>
        <xdr:cNvPr id="362" name="直線コネクタ 361"/>
        <xdr:cNvCxnSpPr/>
      </xdr:nvCxnSpPr>
      <xdr:spPr>
        <a:xfrm flipV="1">
          <a:off x="2209800" y="130886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10413</xdr:rowOff>
    </xdr:to>
    <xdr:cxnSp macro="">
      <xdr:nvCxnSpPr>
        <xdr:cNvPr id="365" name="直線コネクタ 364"/>
        <xdr:cNvCxnSpPr/>
      </xdr:nvCxnSpPr>
      <xdr:spPr>
        <a:xfrm>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75" name="楕円 374"/>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76"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77" name="楕円 376"/>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78" name="テキスト ボックス 377"/>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79" name="楕円 378"/>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0" name="テキスト ボックス 379"/>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81" name="楕円 380"/>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2" name="テキスト ボックス 381"/>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3" name="楕円 382"/>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4" name="テキスト ボックス 383"/>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一部事務組合への負担金や企業会計への補助金が減額となったことで、</a:t>
          </a:r>
          <a:r>
            <a:rPr kumimoji="1" lang="ja-JP" altLang="en-US" sz="1300">
              <a:solidFill>
                <a:schemeClr val="dk1"/>
              </a:solidFill>
              <a:effectLst/>
              <a:latin typeface="+mn-lt"/>
              <a:ea typeface="+mn-ea"/>
              <a:cs typeface="+mn-cs"/>
            </a:rPr>
            <a:t>前年度より大幅に改善した。</a:t>
          </a:r>
          <a:endParaRPr kumimoji="1" lang="en-US" altLang="ja-JP" sz="13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79</xdr:row>
      <xdr:rowOff>60706</xdr:rowOff>
    </xdr:to>
    <xdr:cxnSp macro="">
      <xdr:nvCxnSpPr>
        <xdr:cNvPr id="415" name="直線コネクタ 414"/>
        <xdr:cNvCxnSpPr/>
      </xdr:nvCxnSpPr>
      <xdr:spPr>
        <a:xfrm flipV="1">
          <a:off x="15671800" y="12855448"/>
          <a:ext cx="8382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94996</xdr:rowOff>
    </xdr:from>
    <xdr:to>
      <xdr:col>78</xdr:col>
      <xdr:colOff>69850</xdr:colOff>
      <xdr:row>79</xdr:row>
      <xdr:rowOff>60706</xdr:rowOff>
    </xdr:to>
    <xdr:cxnSp macro="">
      <xdr:nvCxnSpPr>
        <xdr:cNvPr id="418" name="直線コネクタ 417"/>
        <xdr:cNvCxnSpPr/>
      </xdr:nvCxnSpPr>
      <xdr:spPr>
        <a:xfrm>
          <a:off x="14782800" y="12782296"/>
          <a:ext cx="8890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49276</xdr:rowOff>
    </xdr:from>
    <xdr:to>
      <xdr:col>73</xdr:col>
      <xdr:colOff>180975</xdr:colOff>
      <xdr:row>74</xdr:row>
      <xdr:rowOff>94996</xdr:rowOff>
    </xdr:to>
    <xdr:cxnSp macro="">
      <xdr:nvCxnSpPr>
        <xdr:cNvPr id="421" name="直線コネクタ 420"/>
        <xdr:cNvCxnSpPr/>
      </xdr:nvCxnSpPr>
      <xdr:spPr>
        <a:xfrm>
          <a:off x="13893800" y="12736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110998</xdr:rowOff>
    </xdr:from>
    <xdr:to>
      <xdr:col>69</xdr:col>
      <xdr:colOff>92075</xdr:colOff>
      <xdr:row>74</xdr:row>
      <xdr:rowOff>49276</xdr:rowOff>
    </xdr:to>
    <xdr:cxnSp macro="">
      <xdr:nvCxnSpPr>
        <xdr:cNvPr id="424" name="直線コネクタ 423"/>
        <xdr:cNvCxnSpPr/>
      </xdr:nvCxnSpPr>
      <xdr:spPr>
        <a:xfrm>
          <a:off x="13004800" y="126268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34" name="楕円 433"/>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133875</xdr:rowOff>
    </xdr:from>
    <xdr:ext cx="762000" cy="259045"/>
    <xdr:sp macro="" textlink="">
      <xdr:nvSpPr>
        <xdr:cNvPr id="435" name="公債費以外該当値テキスト"/>
        <xdr:cNvSpPr txBox="1"/>
      </xdr:nvSpPr>
      <xdr:spPr>
        <a:xfrm>
          <a:off x="16598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36" name="楕円 435"/>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37" name="テキスト ボックス 436"/>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44196</xdr:rowOff>
    </xdr:from>
    <xdr:to>
      <xdr:col>74</xdr:col>
      <xdr:colOff>31750</xdr:colOff>
      <xdr:row>74</xdr:row>
      <xdr:rowOff>145796</xdr:rowOff>
    </xdr:to>
    <xdr:sp macro="" textlink="">
      <xdr:nvSpPr>
        <xdr:cNvPr id="438" name="楕円 437"/>
        <xdr:cNvSpPr/>
      </xdr:nvSpPr>
      <xdr:spPr>
        <a:xfrm>
          <a:off x="14732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155973</xdr:rowOff>
    </xdr:from>
    <xdr:ext cx="762000" cy="259045"/>
    <xdr:sp macro="" textlink="">
      <xdr:nvSpPr>
        <xdr:cNvPr id="439" name="テキスト ボックス 438"/>
        <xdr:cNvSpPr txBox="1"/>
      </xdr:nvSpPr>
      <xdr:spPr>
        <a:xfrm>
          <a:off x="14401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169926</xdr:rowOff>
    </xdr:from>
    <xdr:to>
      <xdr:col>69</xdr:col>
      <xdr:colOff>142875</xdr:colOff>
      <xdr:row>74</xdr:row>
      <xdr:rowOff>100076</xdr:rowOff>
    </xdr:to>
    <xdr:sp macro="" textlink="">
      <xdr:nvSpPr>
        <xdr:cNvPr id="440" name="楕円 439"/>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110253</xdr:rowOff>
    </xdr:from>
    <xdr:ext cx="762000" cy="259045"/>
    <xdr:sp macro="" textlink="">
      <xdr:nvSpPr>
        <xdr:cNvPr id="441" name="テキスト ボックス 440"/>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60198</xdr:rowOff>
    </xdr:from>
    <xdr:to>
      <xdr:col>65</xdr:col>
      <xdr:colOff>53975</xdr:colOff>
      <xdr:row>73</xdr:row>
      <xdr:rowOff>161798</xdr:rowOff>
    </xdr:to>
    <xdr:sp macro="" textlink="">
      <xdr:nvSpPr>
        <xdr:cNvPr id="442" name="楕円 441"/>
        <xdr:cNvSpPr/>
      </xdr:nvSpPr>
      <xdr:spPr>
        <a:xfrm>
          <a:off x="12954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525</xdr:rowOff>
    </xdr:from>
    <xdr:ext cx="762000" cy="259045"/>
    <xdr:sp macro="" textlink="">
      <xdr:nvSpPr>
        <xdr:cNvPr id="443" name="テキスト ボックス 442"/>
        <xdr:cNvSpPr txBox="1"/>
      </xdr:nvSpPr>
      <xdr:spPr>
        <a:xfrm>
          <a:off x="12623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148007</xdr:rowOff>
    </xdr:from>
    <xdr:to>
      <xdr:col>29</xdr:col>
      <xdr:colOff>127000</xdr:colOff>
      <xdr:row>18</xdr:row>
      <xdr:rowOff>163689</xdr:rowOff>
    </xdr:to>
    <xdr:cxnSp macro="">
      <xdr:nvCxnSpPr>
        <xdr:cNvPr id="48" name="直線コネクタ 47"/>
        <xdr:cNvCxnSpPr/>
      </xdr:nvCxnSpPr>
      <xdr:spPr bwMode="auto">
        <a:xfrm>
          <a:off x="5003800" y="3281732"/>
          <a:ext cx="6477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127479</xdr:rowOff>
    </xdr:from>
    <xdr:to>
      <xdr:col>26</xdr:col>
      <xdr:colOff>50800</xdr:colOff>
      <xdr:row>18</xdr:row>
      <xdr:rowOff>148007</xdr:rowOff>
    </xdr:to>
    <xdr:cxnSp macro="">
      <xdr:nvCxnSpPr>
        <xdr:cNvPr id="51" name="直線コネクタ 50"/>
        <xdr:cNvCxnSpPr/>
      </xdr:nvCxnSpPr>
      <xdr:spPr bwMode="auto">
        <a:xfrm>
          <a:off x="4305300" y="3261204"/>
          <a:ext cx="698500" cy="2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127479</xdr:rowOff>
    </xdr:from>
    <xdr:to>
      <xdr:col>22</xdr:col>
      <xdr:colOff>114300</xdr:colOff>
      <xdr:row>19</xdr:row>
      <xdr:rowOff>27087</xdr:rowOff>
    </xdr:to>
    <xdr:cxnSp macro="">
      <xdr:nvCxnSpPr>
        <xdr:cNvPr id="54" name="直線コネクタ 53"/>
        <xdr:cNvCxnSpPr/>
      </xdr:nvCxnSpPr>
      <xdr:spPr bwMode="auto">
        <a:xfrm flipV="1">
          <a:off x="3606800" y="3261204"/>
          <a:ext cx="698500" cy="7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27087</xdr:rowOff>
    </xdr:from>
    <xdr:to>
      <xdr:col>18</xdr:col>
      <xdr:colOff>177800</xdr:colOff>
      <xdr:row>19</xdr:row>
      <xdr:rowOff>34941</xdr:rowOff>
    </xdr:to>
    <xdr:cxnSp macro="">
      <xdr:nvCxnSpPr>
        <xdr:cNvPr id="57" name="直線コネクタ 56"/>
        <xdr:cNvCxnSpPr/>
      </xdr:nvCxnSpPr>
      <xdr:spPr bwMode="auto">
        <a:xfrm flipV="1">
          <a:off x="2908300" y="3332262"/>
          <a:ext cx="698500" cy="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112889</xdr:rowOff>
    </xdr:from>
    <xdr:to>
      <xdr:col>29</xdr:col>
      <xdr:colOff>177800</xdr:colOff>
      <xdr:row>19</xdr:row>
      <xdr:rowOff>43039</xdr:rowOff>
    </xdr:to>
    <xdr:sp macro="" textlink="">
      <xdr:nvSpPr>
        <xdr:cNvPr id="67" name="楕円 66"/>
        <xdr:cNvSpPr/>
      </xdr:nvSpPr>
      <xdr:spPr bwMode="auto">
        <a:xfrm>
          <a:off x="5600700" y="324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84966</xdr:rowOff>
    </xdr:from>
    <xdr:ext cx="762000" cy="259045"/>
    <xdr:sp macro="" textlink="">
      <xdr:nvSpPr>
        <xdr:cNvPr id="68" name="人口1人当たり決算額の推移該当値テキスト130"/>
        <xdr:cNvSpPr txBox="1"/>
      </xdr:nvSpPr>
      <xdr:spPr>
        <a:xfrm>
          <a:off x="5740400" y="3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97207</xdr:rowOff>
    </xdr:from>
    <xdr:to>
      <xdr:col>26</xdr:col>
      <xdr:colOff>101600</xdr:colOff>
      <xdr:row>19</xdr:row>
      <xdr:rowOff>27357</xdr:rowOff>
    </xdr:to>
    <xdr:sp macro="" textlink="">
      <xdr:nvSpPr>
        <xdr:cNvPr id="69" name="楕円 68"/>
        <xdr:cNvSpPr/>
      </xdr:nvSpPr>
      <xdr:spPr bwMode="auto">
        <a:xfrm>
          <a:off x="4953000" y="32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12134</xdr:rowOff>
    </xdr:from>
    <xdr:ext cx="736600" cy="259045"/>
    <xdr:sp macro="" textlink="">
      <xdr:nvSpPr>
        <xdr:cNvPr id="70" name="テキスト ボックス 69"/>
        <xdr:cNvSpPr txBox="1"/>
      </xdr:nvSpPr>
      <xdr:spPr>
        <a:xfrm>
          <a:off x="4622800" y="331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76678</xdr:rowOff>
    </xdr:from>
    <xdr:to>
      <xdr:col>22</xdr:col>
      <xdr:colOff>165100</xdr:colOff>
      <xdr:row>19</xdr:row>
      <xdr:rowOff>6828</xdr:rowOff>
    </xdr:to>
    <xdr:sp macro="" textlink="">
      <xdr:nvSpPr>
        <xdr:cNvPr id="71" name="楕円 70"/>
        <xdr:cNvSpPr/>
      </xdr:nvSpPr>
      <xdr:spPr bwMode="auto">
        <a:xfrm>
          <a:off x="4254500" y="321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163056</xdr:rowOff>
    </xdr:from>
    <xdr:ext cx="762000" cy="259045"/>
    <xdr:sp macro="" textlink="">
      <xdr:nvSpPr>
        <xdr:cNvPr id="72" name="テキスト ボックス 71"/>
        <xdr:cNvSpPr txBox="1"/>
      </xdr:nvSpPr>
      <xdr:spPr>
        <a:xfrm>
          <a:off x="3924300" y="329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147737</xdr:rowOff>
    </xdr:from>
    <xdr:to>
      <xdr:col>19</xdr:col>
      <xdr:colOff>38100</xdr:colOff>
      <xdr:row>19</xdr:row>
      <xdr:rowOff>77887</xdr:rowOff>
    </xdr:to>
    <xdr:sp macro="" textlink="">
      <xdr:nvSpPr>
        <xdr:cNvPr id="73" name="楕円 72"/>
        <xdr:cNvSpPr/>
      </xdr:nvSpPr>
      <xdr:spPr bwMode="auto">
        <a:xfrm>
          <a:off x="3556000" y="328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62664</xdr:rowOff>
    </xdr:from>
    <xdr:ext cx="762000" cy="259045"/>
    <xdr:sp macro="" textlink="">
      <xdr:nvSpPr>
        <xdr:cNvPr id="74" name="テキスト ボックス 73"/>
        <xdr:cNvSpPr txBox="1"/>
      </xdr:nvSpPr>
      <xdr:spPr>
        <a:xfrm>
          <a:off x="3225800" y="33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155591</xdr:rowOff>
    </xdr:from>
    <xdr:to>
      <xdr:col>15</xdr:col>
      <xdr:colOff>101600</xdr:colOff>
      <xdr:row>19</xdr:row>
      <xdr:rowOff>85741</xdr:rowOff>
    </xdr:to>
    <xdr:sp macro="" textlink="">
      <xdr:nvSpPr>
        <xdr:cNvPr id="75" name="楕円 74"/>
        <xdr:cNvSpPr/>
      </xdr:nvSpPr>
      <xdr:spPr bwMode="auto">
        <a:xfrm>
          <a:off x="2857500" y="328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70518</xdr:rowOff>
    </xdr:from>
    <xdr:ext cx="762000" cy="259045"/>
    <xdr:sp macro="" textlink="">
      <xdr:nvSpPr>
        <xdr:cNvPr id="76" name="テキスト ボックス 75"/>
        <xdr:cNvSpPr txBox="1"/>
      </xdr:nvSpPr>
      <xdr:spPr>
        <a:xfrm>
          <a:off x="2527300" y="337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256319</xdr:rowOff>
    </xdr:from>
    <xdr:to>
      <xdr:col>29</xdr:col>
      <xdr:colOff>127000</xdr:colOff>
      <xdr:row>37</xdr:row>
      <xdr:rowOff>273281</xdr:rowOff>
    </xdr:to>
    <xdr:cxnSp macro="">
      <xdr:nvCxnSpPr>
        <xdr:cNvPr id="108" name="直線コネクタ 107"/>
        <xdr:cNvCxnSpPr/>
      </xdr:nvCxnSpPr>
      <xdr:spPr bwMode="auto">
        <a:xfrm>
          <a:off x="5003800" y="7381019"/>
          <a:ext cx="647700" cy="1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241712</xdr:rowOff>
    </xdr:from>
    <xdr:to>
      <xdr:col>26</xdr:col>
      <xdr:colOff>50800</xdr:colOff>
      <xdr:row>37</xdr:row>
      <xdr:rowOff>256319</xdr:rowOff>
    </xdr:to>
    <xdr:cxnSp macro="">
      <xdr:nvCxnSpPr>
        <xdr:cNvPr id="111" name="直線コネクタ 110"/>
        <xdr:cNvCxnSpPr/>
      </xdr:nvCxnSpPr>
      <xdr:spPr bwMode="auto">
        <a:xfrm>
          <a:off x="4305300" y="7366412"/>
          <a:ext cx="698500" cy="1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241712</xdr:rowOff>
    </xdr:from>
    <xdr:to>
      <xdr:col>22</xdr:col>
      <xdr:colOff>114300</xdr:colOff>
      <xdr:row>37</xdr:row>
      <xdr:rowOff>334889</xdr:rowOff>
    </xdr:to>
    <xdr:cxnSp macro="">
      <xdr:nvCxnSpPr>
        <xdr:cNvPr id="114" name="直線コネクタ 113"/>
        <xdr:cNvCxnSpPr/>
      </xdr:nvCxnSpPr>
      <xdr:spPr bwMode="auto">
        <a:xfrm flipV="1">
          <a:off x="3606800" y="7366412"/>
          <a:ext cx="698500" cy="93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265029</xdr:rowOff>
    </xdr:from>
    <xdr:to>
      <xdr:col>18</xdr:col>
      <xdr:colOff>177800</xdr:colOff>
      <xdr:row>37</xdr:row>
      <xdr:rowOff>334889</xdr:rowOff>
    </xdr:to>
    <xdr:cxnSp macro="">
      <xdr:nvCxnSpPr>
        <xdr:cNvPr id="117" name="直線コネクタ 116"/>
        <xdr:cNvCxnSpPr/>
      </xdr:nvCxnSpPr>
      <xdr:spPr bwMode="auto">
        <a:xfrm>
          <a:off x="2908300" y="7389729"/>
          <a:ext cx="698500" cy="6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222481</xdr:rowOff>
    </xdr:from>
    <xdr:to>
      <xdr:col>29</xdr:col>
      <xdr:colOff>177800</xdr:colOff>
      <xdr:row>37</xdr:row>
      <xdr:rowOff>324081</xdr:rowOff>
    </xdr:to>
    <xdr:sp macro="" textlink="">
      <xdr:nvSpPr>
        <xdr:cNvPr id="127" name="楕円 126"/>
        <xdr:cNvSpPr/>
      </xdr:nvSpPr>
      <xdr:spPr bwMode="auto">
        <a:xfrm>
          <a:off x="5600700" y="734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131058</xdr:rowOff>
    </xdr:from>
    <xdr:ext cx="762000" cy="259045"/>
    <xdr:sp macro="" textlink="">
      <xdr:nvSpPr>
        <xdr:cNvPr id="128" name="人口1人当たり決算額の推移該当値テキスト445"/>
        <xdr:cNvSpPr txBox="1"/>
      </xdr:nvSpPr>
      <xdr:spPr>
        <a:xfrm>
          <a:off x="5740400" y="725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205519</xdr:rowOff>
    </xdr:from>
    <xdr:to>
      <xdr:col>26</xdr:col>
      <xdr:colOff>101600</xdr:colOff>
      <xdr:row>37</xdr:row>
      <xdr:rowOff>307119</xdr:rowOff>
    </xdr:to>
    <xdr:sp macro="" textlink="">
      <xdr:nvSpPr>
        <xdr:cNvPr id="129" name="楕円 128"/>
        <xdr:cNvSpPr/>
      </xdr:nvSpPr>
      <xdr:spPr bwMode="auto">
        <a:xfrm>
          <a:off x="4953000" y="733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291896</xdr:rowOff>
    </xdr:from>
    <xdr:ext cx="736600" cy="259045"/>
    <xdr:sp macro="" textlink="">
      <xdr:nvSpPr>
        <xdr:cNvPr id="130" name="テキスト ボックス 129"/>
        <xdr:cNvSpPr txBox="1"/>
      </xdr:nvSpPr>
      <xdr:spPr>
        <a:xfrm>
          <a:off x="4622800" y="7416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190912</xdr:rowOff>
    </xdr:from>
    <xdr:to>
      <xdr:col>22</xdr:col>
      <xdr:colOff>165100</xdr:colOff>
      <xdr:row>37</xdr:row>
      <xdr:rowOff>292512</xdr:rowOff>
    </xdr:to>
    <xdr:sp macro="" textlink="">
      <xdr:nvSpPr>
        <xdr:cNvPr id="131" name="楕円 130"/>
        <xdr:cNvSpPr/>
      </xdr:nvSpPr>
      <xdr:spPr bwMode="auto">
        <a:xfrm>
          <a:off x="4254500" y="731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277289</xdr:rowOff>
    </xdr:from>
    <xdr:ext cx="762000" cy="259045"/>
    <xdr:sp macro="" textlink="">
      <xdr:nvSpPr>
        <xdr:cNvPr id="132" name="テキスト ボックス 131"/>
        <xdr:cNvSpPr txBox="1"/>
      </xdr:nvSpPr>
      <xdr:spPr>
        <a:xfrm>
          <a:off x="3924300" y="740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284089</xdr:rowOff>
    </xdr:from>
    <xdr:to>
      <xdr:col>19</xdr:col>
      <xdr:colOff>38100</xdr:colOff>
      <xdr:row>38</xdr:row>
      <xdr:rowOff>42789</xdr:rowOff>
    </xdr:to>
    <xdr:sp macro="" textlink="">
      <xdr:nvSpPr>
        <xdr:cNvPr id="133" name="楕円 132"/>
        <xdr:cNvSpPr/>
      </xdr:nvSpPr>
      <xdr:spPr bwMode="auto">
        <a:xfrm>
          <a:off x="3556000" y="740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27566</xdr:rowOff>
    </xdr:from>
    <xdr:ext cx="762000" cy="259045"/>
    <xdr:sp macro="" textlink="">
      <xdr:nvSpPr>
        <xdr:cNvPr id="134" name="テキスト ボックス 133"/>
        <xdr:cNvSpPr txBox="1"/>
      </xdr:nvSpPr>
      <xdr:spPr>
        <a:xfrm>
          <a:off x="3225800" y="749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214229</xdr:rowOff>
    </xdr:from>
    <xdr:to>
      <xdr:col>15</xdr:col>
      <xdr:colOff>101600</xdr:colOff>
      <xdr:row>37</xdr:row>
      <xdr:rowOff>315829</xdr:rowOff>
    </xdr:to>
    <xdr:sp macro="" textlink="">
      <xdr:nvSpPr>
        <xdr:cNvPr id="135" name="楕円 134"/>
        <xdr:cNvSpPr/>
      </xdr:nvSpPr>
      <xdr:spPr bwMode="auto">
        <a:xfrm>
          <a:off x="2857500" y="733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300606</xdr:rowOff>
    </xdr:from>
    <xdr:ext cx="762000" cy="259045"/>
    <xdr:sp macro="" textlink="">
      <xdr:nvSpPr>
        <xdr:cNvPr id="136" name="テキスト ボックス 135"/>
        <xdr:cNvSpPr txBox="1"/>
      </xdr:nvSpPr>
      <xdr:spPr>
        <a:xfrm>
          <a:off x="2527300" y="74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5,917
5,893
118.27
4,845,343
4,356,711
441,011
2,481,896
4,842,051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97500</xdr:rowOff>
    </xdr:from>
    <xdr:to>
      <xdr:col>24</xdr:col>
      <xdr:colOff>63500</xdr:colOff>
      <xdr:row>37</xdr:row>
      <xdr:rowOff>115865</xdr:rowOff>
    </xdr:to>
    <xdr:cxnSp macro="">
      <xdr:nvCxnSpPr>
        <xdr:cNvPr id="61" name="直線コネクタ 60"/>
        <xdr:cNvCxnSpPr/>
      </xdr:nvCxnSpPr>
      <xdr:spPr>
        <a:xfrm>
          <a:off x="3797300" y="6441150"/>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97500</xdr:rowOff>
    </xdr:from>
    <xdr:to>
      <xdr:col>19</xdr:col>
      <xdr:colOff>177800</xdr:colOff>
      <xdr:row>37</xdr:row>
      <xdr:rowOff>99428</xdr:rowOff>
    </xdr:to>
    <xdr:cxnSp macro="">
      <xdr:nvCxnSpPr>
        <xdr:cNvPr id="64" name="直線コネクタ 63"/>
        <xdr:cNvCxnSpPr/>
      </xdr:nvCxnSpPr>
      <xdr:spPr>
        <a:xfrm flipV="1">
          <a:off x="2908300" y="6441150"/>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99428</xdr:rowOff>
    </xdr:from>
    <xdr:to>
      <xdr:col>15</xdr:col>
      <xdr:colOff>50800</xdr:colOff>
      <xdr:row>37</xdr:row>
      <xdr:rowOff>149979</xdr:rowOff>
    </xdr:to>
    <xdr:cxnSp macro="">
      <xdr:nvCxnSpPr>
        <xdr:cNvPr id="67" name="直線コネクタ 66"/>
        <xdr:cNvCxnSpPr/>
      </xdr:nvCxnSpPr>
      <xdr:spPr>
        <a:xfrm flipV="1">
          <a:off x="2019300" y="6443078"/>
          <a:ext cx="889000" cy="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149979</xdr:rowOff>
    </xdr:from>
    <xdr:to>
      <xdr:col>10</xdr:col>
      <xdr:colOff>114300</xdr:colOff>
      <xdr:row>37</xdr:row>
      <xdr:rowOff>170911</xdr:rowOff>
    </xdr:to>
    <xdr:cxnSp macro="">
      <xdr:nvCxnSpPr>
        <xdr:cNvPr id="70" name="直線コネクタ 69"/>
        <xdr:cNvCxnSpPr/>
      </xdr:nvCxnSpPr>
      <xdr:spPr>
        <a:xfrm flipV="1">
          <a:off x="1130300" y="6493629"/>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65065</xdr:rowOff>
    </xdr:from>
    <xdr:to>
      <xdr:col>24</xdr:col>
      <xdr:colOff>114300</xdr:colOff>
      <xdr:row>37</xdr:row>
      <xdr:rowOff>166664</xdr:rowOff>
    </xdr:to>
    <xdr:sp macro="" textlink="">
      <xdr:nvSpPr>
        <xdr:cNvPr id="80" name="楕円 79"/>
        <xdr:cNvSpPr/>
      </xdr:nvSpPr>
      <xdr:spPr>
        <a:xfrm>
          <a:off x="4584700" y="6408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43492</xdr:rowOff>
    </xdr:from>
    <xdr:ext cx="534377" cy="259045"/>
    <xdr:sp macro="" textlink="">
      <xdr:nvSpPr>
        <xdr:cNvPr id="81" name="人件費該当値テキスト"/>
        <xdr:cNvSpPr txBox="1"/>
      </xdr:nvSpPr>
      <xdr:spPr>
        <a:xfrm>
          <a:off x="4686300" y="63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46700</xdr:rowOff>
    </xdr:from>
    <xdr:to>
      <xdr:col>20</xdr:col>
      <xdr:colOff>38100</xdr:colOff>
      <xdr:row>37</xdr:row>
      <xdr:rowOff>148300</xdr:rowOff>
    </xdr:to>
    <xdr:sp macro="" textlink="">
      <xdr:nvSpPr>
        <xdr:cNvPr id="82" name="楕円 81"/>
        <xdr:cNvSpPr/>
      </xdr:nvSpPr>
      <xdr:spPr>
        <a:xfrm>
          <a:off x="3746500" y="63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139427</xdr:rowOff>
    </xdr:from>
    <xdr:ext cx="534377" cy="259045"/>
    <xdr:sp macro="" textlink="">
      <xdr:nvSpPr>
        <xdr:cNvPr id="83" name="テキスト ボックス 82"/>
        <xdr:cNvSpPr txBox="1"/>
      </xdr:nvSpPr>
      <xdr:spPr>
        <a:xfrm>
          <a:off x="3530111" y="64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48628</xdr:rowOff>
    </xdr:from>
    <xdr:to>
      <xdr:col>15</xdr:col>
      <xdr:colOff>101600</xdr:colOff>
      <xdr:row>37</xdr:row>
      <xdr:rowOff>150228</xdr:rowOff>
    </xdr:to>
    <xdr:sp macro="" textlink="">
      <xdr:nvSpPr>
        <xdr:cNvPr id="84" name="楕円 83"/>
        <xdr:cNvSpPr/>
      </xdr:nvSpPr>
      <xdr:spPr>
        <a:xfrm>
          <a:off x="2857500" y="63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141355</xdr:rowOff>
    </xdr:from>
    <xdr:ext cx="534377" cy="259045"/>
    <xdr:sp macro="" textlink="">
      <xdr:nvSpPr>
        <xdr:cNvPr id="85" name="テキスト ボックス 84"/>
        <xdr:cNvSpPr txBox="1"/>
      </xdr:nvSpPr>
      <xdr:spPr>
        <a:xfrm>
          <a:off x="2641111" y="64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99179</xdr:rowOff>
    </xdr:from>
    <xdr:to>
      <xdr:col>10</xdr:col>
      <xdr:colOff>165100</xdr:colOff>
      <xdr:row>38</xdr:row>
      <xdr:rowOff>29329</xdr:rowOff>
    </xdr:to>
    <xdr:sp macro="" textlink="">
      <xdr:nvSpPr>
        <xdr:cNvPr id="86" name="楕円 85"/>
        <xdr:cNvSpPr/>
      </xdr:nvSpPr>
      <xdr:spPr>
        <a:xfrm>
          <a:off x="1968500" y="64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20456</xdr:rowOff>
    </xdr:from>
    <xdr:ext cx="534377" cy="259045"/>
    <xdr:sp macro="" textlink="">
      <xdr:nvSpPr>
        <xdr:cNvPr id="87" name="テキスト ボックス 86"/>
        <xdr:cNvSpPr txBox="1"/>
      </xdr:nvSpPr>
      <xdr:spPr>
        <a:xfrm>
          <a:off x="1752111" y="65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120112</xdr:rowOff>
    </xdr:from>
    <xdr:to>
      <xdr:col>6</xdr:col>
      <xdr:colOff>38100</xdr:colOff>
      <xdr:row>38</xdr:row>
      <xdr:rowOff>50262</xdr:rowOff>
    </xdr:to>
    <xdr:sp macro="" textlink="">
      <xdr:nvSpPr>
        <xdr:cNvPr id="88" name="楕円 87"/>
        <xdr:cNvSpPr/>
      </xdr:nvSpPr>
      <xdr:spPr>
        <a:xfrm>
          <a:off x="1079500" y="64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41388</xdr:rowOff>
    </xdr:from>
    <xdr:ext cx="534377" cy="259045"/>
    <xdr:sp macro="" textlink="">
      <xdr:nvSpPr>
        <xdr:cNvPr id="89" name="テキスト ボックス 88"/>
        <xdr:cNvSpPr txBox="1"/>
      </xdr:nvSpPr>
      <xdr:spPr>
        <a:xfrm>
          <a:off x="863111" y="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14852</xdr:rowOff>
    </xdr:from>
    <xdr:to>
      <xdr:col>24</xdr:col>
      <xdr:colOff>63500</xdr:colOff>
      <xdr:row>57</xdr:row>
      <xdr:rowOff>26030</xdr:rowOff>
    </xdr:to>
    <xdr:cxnSp macro="">
      <xdr:nvCxnSpPr>
        <xdr:cNvPr id="120" name="直線コネクタ 119"/>
        <xdr:cNvCxnSpPr/>
      </xdr:nvCxnSpPr>
      <xdr:spPr>
        <a:xfrm flipV="1">
          <a:off x="3797300" y="9787502"/>
          <a:ext cx="8382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21455</xdr:rowOff>
    </xdr:from>
    <xdr:to>
      <xdr:col>19</xdr:col>
      <xdr:colOff>177800</xdr:colOff>
      <xdr:row>57</xdr:row>
      <xdr:rowOff>26030</xdr:rowOff>
    </xdr:to>
    <xdr:cxnSp macro="">
      <xdr:nvCxnSpPr>
        <xdr:cNvPr id="123" name="直線コネクタ 122"/>
        <xdr:cNvCxnSpPr/>
      </xdr:nvCxnSpPr>
      <xdr:spPr>
        <a:xfrm>
          <a:off x="2908300" y="9794105"/>
          <a:ext cx="8890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21050</xdr:rowOff>
    </xdr:from>
    <xdr:to>
      <xdr:col>15</xdr:col>
      <xdr:colOff>50800</xdr:colOff>
      <xdr:row>57</xdr:row>
      <xdr:rowOff>21455</xdr:rowOff>
    </xdr:to>
    <xdr:cxnSp macro="">
      <xdr:nvCxnSpPr>
        <xdr:cNvPr id="126" name="直線コネクタ 125"/>
        <xdr:cNvCxnSpPr/>
      </xdr:nvCxnSpPr>
      <xdr:spPr>
        <a:xfrm>
          <a:off x="2019300" y="9793700"/>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21050</xdr:rowOff>
    </xdr:from>
    <xdr:to>
      <xdr:col>10</xdr:col>
      <xdr:colOff>114300</xdr:colOff>
      <xdr:row>57</xdr:row>
      <xdr:rowOff>100805</xdr:rowOff>
    </xdr:to>
    <xdr:cxnSp macro="">
      <xdr:nvCxnSpPr>
        <xdr:cNvPr id="129" name="直線コネクタ 128"/>
        <xdr:cNvCxnSpPr/>
      </xdr:nvCxnSpPr>
      <xdr:spPr>
        <a:xfrm flipV="1">
          <a:off x="1130300" y="9793700"/>
          <a:ext cx="889000" cy="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135502</xdr:rowOff>
    </xdr:from>
    <xdr:to>
      <xdr:col>24</xdr:col>
      <xdr:colOff>114300</xdr:colOff>
      <xdr:row>57</xdr:row>
      <xdr:rowOff>65652</xdr:rowOff>
    </xdr:to>
    <xdr:sp macro="" textlink="">
      <xdr:nvSpPr>
        <xdr:cNvPr id="139" name="楕円 138"/>
        <xdr:cNvSpPr/>
      </xdr:nvSpPr>
      <xdr:spPr>
        <a:xfrm>
          <a:off x="4584700" y="97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158379</xdr:rowOff>
    </xdr:from>
    <xdr:ext cx="599010" cy="259045"/>
    <xdr:sp macro="" textlink="">
      <xdr:nvSpPr>
        <xdr:cNvPr id="140" name="物件費該当値テキスト"/>
        <xdr:cNvSpPr txBox="1"/>
      </xdr:nvSpPr>
      <xdr:spPr>
        <a:xfrm>
          <a:off x="4686300" y="958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146680</xdr:rowOff>
    </xdr:from>
    <xdr:to>
      <xdr:col>20</xdr:col>
      <xdr:colOff>38100</xdr:colOff>
      <xdr:row>57</xdr:row>
      <xdr:rowOff>76830</xdr:rowOff>
    </xdr:to>
    <xdr:sp macro="" textlink="">
      <xdr:nvSpPr>
        <xdr:cNvPr id="141" name="楕円 140"/>
        <xdr:cNvSpPr/>
      </xdr:nvSpPr>
      <xdr:spPr>
        <a:xfrm>
          <a:off x="3746500" y="97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93357</xdr:rowOff>
    </xdr:from>
    <xdr:ext cx="599010" cy="259045"/>
    <xdr:sp macro="" textlink="">
      <xdr:nvSpPr>
        <xdr:cNvPr id="142" name="テキスト ボックス 141"/>
        <xdr:cNvSpPr txBox="1"/>
      </xdr:nvSpPr>
      <xdr:spPr>
        <a:xfrm>
          <a:off x="3497795" y="95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142105</xdr:rowOff>
    </xdr:from>
    <xdr:to>
      <xdr:col>15</xdr:col>
      <xdr:colOff>101600</xdr:colOff>
      <xdr:row>57</xdr:row>
      <xdr:rowOff>72255</xdr:rowOff>
    </xdr:to>
    <xdr:sp macro="" textlink="">
      <xdr:nvSpPr>
        <xdr:cNvPr id="143" name="楕円 142"/>
        <xdr:cNvSpPr/>
      </xdr:nvSpPr>
      <xdr:spPr>
        <a:xfrm>
          <a:off x="2857500" y="9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88782</xdr:rowOff>
    </xdr:from>
    <xdr:ext cx="599010" cy="259045"/>
    <xdr:sp macro="" textlink="">
      <xdr:nvSpPr>
        <xdr:cNvPr id="144" name="テキスト ボックス 143"/>
        <xdr:cNvSpPr txBox="1"/>
      </xdr:nvSpPr>
      <xdr:spPr>
        <a:xfrm>
          <a:off x="2608795" y="951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141700</xdr:rowOff>
    </xdr:from>
    <xdr:to>
      <xdr:col>10</xdr:col>
      <xdr:colOff>165100</xdr:colOff>
      <xdr:row>57</xdr:row>
      <xdr:rowOff>71850</xdr:rowOff>
    </xdr:to>
    <xdr:sp macro="" textlink="">
      <xdr:nvSpPr>
        <xdr:cNvPr id="145" name="楕円 144"/>
        <xdr:cNvSpPr/>
      </xdr:nvSpPr>
      <xdr:spPr>
        <a:xfrm>
          <a:off x="1968500" y="97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88377</xdr:rowOff>
    </xdr:from>
    <xdr:ext cx="599010" cy="259045"/>
    <xdr:sp macro="" textlink="">
      <xdr:nvSpPr>
        <xdr:cNvPr id="146" name="テキスト ボックス 145"/>
        <xdr:cNvSpPr txBox="1"/>
      </xdr:nvSpPr>
      <xdr:spPr>
        <a:xfrm>
          <a:off x="1719795" y="951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50005</xdr:rowOff>
    </xdr:from>
    <xdr:to>
      <xdr:col>6</xdr:col>
      <xdr:colOff>38100</xdr:colOff>
      <xdr:row>57</xdr:row>
      <xdr:rowOff>151605</xdr:rowOff>
    </xdr:to>
    <xdr:sp macro="" textlink="">
      <xdr:nvSpPr>
        <xdr:cNvPr id="147" name="楕円 146"/>
        <xdr:cNvSpPr/>
      </xdr:nvSpPr>
      <xdr:spPr>
        <a:xfrm>
          <a:off x="1079500" y="98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168132</xdr:rowOff>
    </xdr:from>
    <xdr:ext cx="599010" cy="259045"/>
    <xdr:sp macro="" textlink="">
      <xdr:nvSpPr>
        <xdr:cNvPr id="148" name="テキスト ボックス 147"/>
        <xdr:cNvSpPr txBox="1"/>
      </xdr:nvSpPr>
      <xdr:spPr>
        <a:xfrm>
          <a:off x="830795" y="959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148634</xdr:rowOff>
    </xdr:from>
    <xdr:to>
      <xdr:col>24</xdr:col>
      <xdr:colOff>63500</xdr:colOff>
      <xdr:row>78</xdr:row>
      <xdr:rowOff>115582</xdr:rowOff>
    </xdr:to>
    <xdr:cxnSp macro="">
      <xdr:nvCxnSpPr>
        <xdr:cNvPr id="177" name="直線コネクタ 176"/>
        <xdr:cNvCxnSpPr/>
      </xdr:nvCxnSpPr>
      <xdr:spPr>
        <a:xfrm flipV="1">
          <a:off x="3797300" y="13350284"/>
          <a:ext cx="838200" cy="1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95180</xdr:rowOff>
    </xdr:from>
    <xdr:to>
      <xdr:col>19</xdr:col>
      <xdr:colOff>177800</xdr:colOff>
      <xdr:row>78</xdr:row>
      <xdr:rowOff>115582</xdr:rowOff>
    </xdr:to>
    <xdr:cxnSp macro="">
      <xdr:nvCxnSpPr>
        <xdr:cNvPr id="180" name="直線コネクタ 179"/>
        <xdr:cNvCxnSpPr/>
      </xdr:nvCxnSpPr>
      <xdr:spPr>
        <a:xfrm>
          <a:off x="2908300" y="13468280"/>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59443</xdr:rowOff>
    </xdr:from>
    <xdr:to>
      <xdr:col>15</xdr:col>
      <xdr:colOff>50800</xdr:colOff>
      <xdr:row>78</xdr:row>
      <xdr:rowOff>95180</xdr:rowOff>
    </xdr:to>
    <xdr:cxnSp macro="">
      <xdr:nvCxnSpPr>
        <xdr:cNvPr id="183" name="直線コネクタ 182"/>
        <xdr:cNvCxnSpPr/>
      </xdr:nvCxnSpPr>
      <xdr:spPr>
        <a:xfrm>
          <a:off x="2019300" y="13432543"/>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59443</xdr:rowOff>
    </xdr:from>
    <xdr:to>
      <xdr:col>10</xdr:col>
      <xdr:colOff>114300</xdr:colOff>
      <xdr:row>78</xdr:row>
      <xdr:rowOff>72034</xdr:rowOff>
    </xdr:to>
    <xdr:cxnSp macro="">
      <xdr:nvCxnSpPr>
        <xdr:cNvPr id="186" name="直線コネクタ 185"/>
        <xdr:cNvCxnSpPr/>
      </xdr:nvCxnSpPr>
      <xdr:spPr>
        <a:xfrm flipV="1">
          <a:off x="1130300" y="13432543"/>
          <a:ext cx="889000" cy="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97834</xdr:rowOff>
    </xdr:from>
    <xdr:to>
      <xdr:col>24</xdr:col>
      <xdr:colOff>114300</xdr:colOff>
      <xdr:row>78</xdr:row>
      <xdr:rowOff>27984</xdr:rowOff>
    </xdr:to>
    <xdr:sp macro="" textlink="">
      <xdr:nvSpPr>
        <xdr:cNvPr id="196" name="楕円 195"/>
        <xdr:cNvSpPr/>
      </xdr:nvSpPr>
      <xdr:spPr>
        <a:xfrm>
          <a:off x="4584700" y="132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120711</xdr:rowOff>
    </xdr:from>
    <xdr:ext cx="534377" cy="259045"/>
    <xdr:sp macro="" textlink="">
      <xdr:nvSpPr>
        <xdr:cNvPr id="197" name="維持補修費該当値テキスト"/>
        <xdr:cNvSpPr txBox="1"/>
      </xdr:nvSpPr>
      <xdr:spPr>
        <a:xfrm>
          <a:off x="4686300" y="1315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64782</xdr:rowOff>
    </xdr:from>
    <xdr:to>
      <xdr:col>20</xdr:col>
      <xdr:colOff>38100</xdr:colOff>
      <xdr:row>78</xdr:row>
      <xdr:rowOff>166382</xdr:rowOff>
    </xdr:to>
    <xdr:sp macro="" textlink="">
      <xdr:nvSpPr>
        <xdr:cNvPr id="198" name="楕円 197"/>
        <xdr:cNvSpPr/>
      </xdr:nvSpPr>
      <xdr:spPr>
        <a:xfrm>
          <a:off x="3746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157509</xdr:rowOff>
    </xdr:from>
    <xdr:ext cx="469744" cy="259045"/>
    <xdr:sp macro="" textlink="">
      <xdr:nvSpPr>
        <xdr:cNvPr id="199" name="テキスト ボックス 198"/>
        <xdr:cNvSpPr txBox="1"/>
      </xdr:nvSpPr>
      <xdr:spPr>
        <a:xfrm>
          <a:off x="3562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44380</xdr:rowOff>
    </xdr:from>
    <xdr:to>
      <xdr:col>15</xdr:col>
      <xdr:colOff>101600</xdr:colOff>
      <xdr:row>78</xdr:row>
      <xdr:rowOff>145980</xdr:rowOff>
    </xdr:to>
    <xdr:sp macro="" textlink="">
      <xdr:nvSpPr>
        <xdr:cNvPr id="200" name="楕円 199"/>
        <xdr:cNvSpPr/>
      </xdr:nvSpPr>
      <xdr:spPr>
        <a:xfrm>
          <a:off x="2857500" y="134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137107</xdr:rowOff>
    </xdr:from>
    <xdr:ext cx="469744" cy="259045"/>
    <xdr:sp macro="" textlink="">
      <xdr:nvSpPr>
        <xdr:cNvPr id="201" name="テキスト ボックス 200"/>
        <xdr:cNvSpPr txBox="1"/>
      </xdr:nvSpPr>
      <xdr:spPr>
        <a:xfrm>
          <a:off x="2673428" y="135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8643</xdr:rowOff>
    </xdr:from>
    <xdr:to>
      <xdr:col>10</xdr:col>
      <xdr:colOff>165100</xdr:colOff>
      <xdr:row>78</xdr:row>
      <xdr:rowOff>110243</xdr:rowOff>
    </xdr:to>
    <xdr:sp macro="" textlink="">
      <xdr:nvSpPr>
        <xdr:cNvPr id="202" name="楕円 201"/>
        <xdr:cNvSpPr/>
      </xdr:nvSpPr>
      <xdr:spPr>
        <a:xfrm>
          <a:off x="1968500" y="133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101370</xdr:rowOff>
    </xdr:from>
    <xdr:ext cx="469744" cy="259045"/>
    <xdr:sp macro="" textlink="">
      <xdr:nvSpPr>
        <xdr:cNvPr id="203" name="テキスト ボックス 202"/>
        <xdr:cNvSpPr txBox="1"/>
      </xdr:nvSpPr>
      <xdr:spPr>
        <a:xfrm>
          <a:off x="1784428" y="134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21234</xdr:rowOff>
    </xdr:from>
    <xdr:to>
      <xdr:col>6</xdr:col>
      <xdr:colOff>38100</xdr:colOff>
      <xdr:row>78</xdr:row>
      <xdr:rowOff>122834</xdr:rowOff>
    </xdr:to>
    <xdr:sp macro="" textlink="">
      <xdr:nvSpPr>
        <xdr:cNvPr id="204" name="楕円 203"/>
        <xdr:cNvSpPr/>
      </xdr:nvSpPr>
      <xdr:spPr>
        <a:xfrm>
          <a:off x="10795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113961</xdr:rowOff>
    </xdr:from>
    <xdr:ext cx="469744" cy="259045"/>
    <xdr:sp macro="" textlink="">
      <xdr:nvSpPr>
        <xdr:cNvPr id="205" name="テキスト ボックス 204"/>
        <xdr:cNvSpPr txBox="1"/>
      </xdr:nvSpPr>
      <xdr:spPr>
        <a:xfrm>
          <a:off x="895428" y="13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127164</xdr:rowOff>
    </xdr:from>
    <xdr:to>
      <xdr:col>24</xdr:col>
      <xdr:colOff>63500</xdr:colOff>
      <xdr:row>97</xdr:row>
      <xdr:rowOff>137643</xdr:rowOff>
    </xdr:to>
    <xdr:cxnSp macro="">
      <xdr:nvCxnSpPr>
        <xdr:cNvPr id="235" name="直線コネクタ 234"/>
        <xdr:cNvCxnSpPr/>
      </xdr:nvCxnSpPr>
      <xdr:spPr>
        <a:xfrm>
          <a:off x="3797300" y="16757814"/>
          <a:ext cx="8382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127164</xdr:rowOff>
    </xdr:from>
    <xdr:to>
      <xdr:col>19</xdr:col>
      <xdr:colOff>177800</xdr:colOff>
      <xdr:row>98</xdr:row>
      <xdr:rowOff>27482</xdr:rowOff>
    </xdr:to>
    <xdr:cxnSp macro="">
      <xdr:nvCxnSpPr>
        <xdr:cNvPr id="238" name="直線コネクタ 237"/>
        <xdr:cNvCxnSpPr/>
      </xdr:nvCxnSpPr>
      <xdr:spPr>
        <a:xfrm flipV="1">
          <a:off x="2908300" y="16757814"/>
          <a:ext cx="8890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147980</xdr:rowOff>
    </xdr:from>
    <xdr:to>
      <xdr:col>15</xdr:col>
      <xdr:colOff>50800</xdr:colOff>
      <xdr:row>98</xdr:row>
      <xdr:rowOff>27482</xdr:rowOff>
    </xdr:to>
    <xdr:cxnSp macro="">
      <xdr:nvCxnSpPr>
        <xdr:cNvPr id="241" name="直線コネクタ 240"/>
        <xdr:cNvCxnSpPr/>
      </xdr:nvCxnSpPr>
      <xdr:spPr>
        <a:xfrm>
          <a:off x="2019300" y="16778630"/>
          <a:ext cx="8890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147980</xdr:rowOff>
    </xdr:from>
    <xdr:to>
      <xdr:col>10</xdr:col>
      <xdr:colOff>114300</xdr:colOff>
      <xdr:row>98</xdr:row>
      <xdr:rowOff>35255</xdr:rowOff>
    </xdr:to>
    <xdr:cxnSp macro="">
      <xdr:nvCxnSpPr>
        <xdr:cNvPr id="244" name="直線コネクタ 243"/>
        <xdr:cNvCxnSpPr/>
      </xdr:nvCxnSpPr>
      <xdr:spPr>
        <a:xfrm flipV="1">
          <a:off x="1130300" y="16778630"/>
          <a:ext cx="889000" cy="5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86843</xdr:rowOff>
    </xdr:from>
    <xdr:to>
      <xdr:col>24</xdr:col>
      <xdr:colOff>114300</xdr:colOff>
      <xdr:row>98</xdr:row>
      <xdr:rowOff>16993</xdr:rowOff>
    </xdr:to>
    <xdr:sp macro="" textlink="">
      <xdr:nvSpPr>
        <xdr:cNvPr id="254" name="楕円 253"/>
        <xdr:cNvSpPr/>
      </xdr:nvSpPr>
      <xdr:spPr>
        <a:xfrm>
          <a:off x="45847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65270</xdr:rowOff>
    </xdr:from>
    <xdr:ext cx="534377" cy="259045"/>
    <xdr:sp macro="" textlink="">
      <xdr:nvSpPr>
        <xdr:cNvPr id="255" name="扶助費該当値テキスト"/>
        <xdr:cNvSpPr txBox="1"/>
      </xdr:nvSpPr>
      <xdr:spPr>
        <a:xfrm>
          <a:off x="4686300" y="166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76364</xdr:rowOff>
    </xdr:from>
    <xdr:to>
      <xdr:col>20</xdr:col>
      <xdr:colOff>38100</xdr:colOff>
      <xdr:row>98</xdr:row>
      <xdr:rowOff>6514</xdr:rowOff>
    </xdr:to>
    <xdr:sp macro="" textlink="">
      <xdr:nvSpPr>
        <xdr:cNvPr id="256" name="楕円 255"/>
        <xdr:cNvSpPr/>
      </xdr:nvSpPr>
      <xdr:spPr>
        <a:xfrm>
          <a:off x="3746500" y="167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169091</xdr:rowOff>
    </xdr:from>
    <xdr:ext cx="534377" cy="259045"/>
    <xdr:sp macro="" textlink="">
      <xdr:nvSpPr>
        <xdr:cNvPr id="257" name="テキスト ボックス 256"/>
        <xdr:cNvSpPr txBox="1"/>
      </xdr:nvSpPr>
      <xdr:spPr>
        <a:xfrm>
          <a:off x="3530111" y="1679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148132</xdr:rowOff>
    </xdr:from>
    <xdr:to>
      <xdr:col>15</xdr:col>
      <xdr:colOff>101600</xdr:colOff>
      <xdr:row>98</xdr:row>
      <xdr:rowOff>78282</xdr:rowOff>
    </xdr:to>
    <xdr:sp macro="" textlink="">
      <xdr:nvSpPr>
        <xdr:cNvPr id="258" name="楕円 257"/>
        <xdr:cNvSpPr/>
      </xdr:nvSpPr>
      <xdr:spPr>
        <a:xfrm>
          <a:off x="2857500" y="167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69409</xdr:rowOff>
    </xdr:from>
    <xdr:ext cx="534377" cy="259045"/>
    <xdr:sp macro="" textlink="">
      <xdr:nvSpPr>
        <xdr:cNvPr id="259" name="テキスト ボックス 258"/>
        <xdr:cNvSpPr txBox="1"/>
      </xdr:nvSpPr>
      <xdr:spPr>
        <a:xfrm>
          <a:off x="2641111" y="168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97180</xdr:rowOff>
    </xdr:from>
    <xdr:to>
      <xdr:col>10</xdr:col>
      <xdr:colOff>165100</xdr:colOff>
      <xdr:row>98</xdr:row>
      <xdr:rowOff>27330</xdr:rowOff>
    </xdr:to>
    <xdr:sp macro="" textlink="">
      <xdr:nvSpPr>
        <xdr:cNvPr id="260" name="楕円 259"/>
        <xdr:cNvSpPr/>
      </xdr:nvSpPr>
      <xdr:spPr>
        <a:xfrm>
          <a:off x="1968500" y="167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18457</xdr:rowOff>
    </xdr:from>
    <xdr:ext cx="534377" cy="259045"/>
    <xdr:sp macro="" textlink="">
      <xdr:nvSpPr>
        <xdr:cNvPr id="261" name="テキスト ボックス 260"/>
        <xdr:cNvSpPr txBox="1"/>
      </xdr:nvSpPr>
      <xdr:spPr>
        <a:xfrm>
          <a:off x="1752111" y="168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155905</xdr:rowOff>
    </xdr:from>
    <xdr:to>
      <xdr:col>6</xdr:col>
      <xdr:colOff>38100</xdr:colOff>
      <xdr:row>98</xdr:row>
      <xdr:rowOff>86055</xdr:rowOff>
    </xdr:to>
    <xdr:sp macro="" textlink="">
      <xdr:nvSpPr>
        <xdr:cNvPr id="262" name="楕円 261"/>
        <xdr:cNvSpPr/>
      </xdr:nvSpPr>
      <xdr:spPr>
        <a:xfrm>
          <a:off x="1079500" y="167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77182</xdr:rowOff>
    </xdr:from>
    <xdr:ext cx="534377" cy="259045"/>
    <xdr:sp macro="" textlink="">
      <xdr:nvSpPr>
        <xdr:cNvPr id="263" name="テキスト ボックス 262"/>
        <xdr:cNvSpPr txBox="1"/>
      </xdr:nvSpPr>
      <xdr:spPr>
        <a:xfrm>
          <a:off x="863111" y="168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49780</xdr:rowOff>
    </xdr:from>
    <xdr:to>
      <xdr:col>55</xdr:col>
      <xdr:colOff>0</xdr:colOff>
      <xdr:row>37</xdr:row>
      <xdr:rowOff>73260</xdr:rowOff>
    </xdr:to>
    <xdr:cxnSp macro="">
      <xdr:nvCxnSpPr>
        <xdr:cNvPr id="290" name="直線コネクタ 289"/>
        <xdr:cNvCxnSpPr/>
      </xdr:nvCxnSpPr>
      <xdr:spPr>
        <a:xfrm>
          <a:off x="9639300" y="6393430"/>
          <a:ext cx="8382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49780</xdr:rowOff>
    </xdr:from>
    <xdr:to>
      <xdr:col>50</xdr:col>
      <xdr:colOff>114300</xdr:colOff>
      <xdr:row>37</xdr:row>
      <xdr:rowOff>64081</xdr:rowOff>
    </xdr:to>
    <xdr:cxnSp macro="">
      <xdr:nvCxnSpPr>
        <xdr:cNvPr id="293" name="直線コネクタ 292"/>
        <xdr:cNvCxnSpPr/>
      </xdr:nvCxnSpPr>
      <xdr:spPr>
        <a:xfrm flipV="1">
          <a:off x="8750300" y="6393430"/>
          <a:ext cx="8890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64081</xdr:rowOff>
    </xdr:from>
    <xdr:to>
      <xdr:col>45</xdr:col>
      <xdr:colOff>177800</xdr:colOff>
      <xdr:row>37</xdr:row>
      <xdr:rowOff>138287</xdr:rowOff>
    </xdr:to>
    <xdr:cxnSp macro="">
      <xdr:nvCxnSpPr>
        <xdr:cNvPr id="296" name="直線コネクタ 295"/>
        <xdr:cNvCxnSpPr/>
      </xdr:nvCxnSpPr>
      <xdr:spPr>
        <a:xfrm flipV="1">
          <a:off x="7861300" y="6407731"/>
          <a:ext cx="889000" cy="7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138287</xdr:rowOff>
    </xdr:from>
    <xdr:to>
      <xdr:col>41</xdr:col>
      <xdr:colOff>50800</xdr:colOff>
      <xdr:row>38</xdr:row>
      <xdr:rowOff>9492</xdr:rowOff>
    </xdr:to>
    <xdr:cxnSp macro="">
      <xdr:nvCxnSpPr>
        <xdr:cNvPr id="299" name="直線コネクタ 298"/>
        <xdr:cNvCxnSpPr/>
      </xdr:nvCxnSpPr>
      <xdr:spPr>
        <a:xfrm flipV="1">
          <a:off x="6972300" y="6481937"/>
          <a:ext cx="889000" cy="4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22460</xdr:rowOff>
    </xdr:from>
    <xdr:to>
      <xdr:col>55</xdr:col>
      <xdr:colOff>50800</xdr:colOff>
      <xdr:row>37</xdr:row>
      <xdr:rowOff>124060</xdr:rowOff>
    </xdr:to>
    <xdr:sp macro="" textlink="">
      <xdr:nvSpPr>
        <xdr:cNvPr id="309" name="楕円 308"/>
        <xdr:cNvSpPr/>
      </xdr:nvSpPr>
      <xdr:spPr>
        <a:xfrm>
          <a:off x="10426700" y="63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45337</xdr:rowOff>
    </xdr:from>
    <xdr:ext cx="599010" cy="259045"/>
    <xdr:sp macro="" textlink="">
      <xdr:nvSpPr>
        <xdr:cNvPr id="310" name="補助費等該当値テキスト"/>
        <xdr:cNvSpPr txBox="1"/>
      </xdr:nvSpPr>
      <xdr:spPr>
        <a:xfrm>
          <a:off x="10528300" y="621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170430</xdr:rowOff>
    </xdr:from>
    <xdr:to>
      <xdr:col>50</xdr:col>
      <xdr:colOff>165100</xdr:colOff>
      <xdr:row>37</xdr:row>
      <xdr:rowOff>100580</xdr:rowOff>
    </xdr:to>
    <xdr:sp macro="" textlink="">
      <xdr:nvSpPr>
        <xdr:cNvPr id="311" name="楕円 310"/>
        <xdr:cNvSpPr/>
      </xdr:nvSpPr>
      <xdr:spPr>
        <a:xfrm>
          <a:off x="9588500" y="63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117107</xdr:rowOff>
    </xdr:from>
    <xdr:ext cx="599010" cy="259045"/>
    <xdr:sp macro="" textlink="">
      <xdr:nvSpPr>
        <xdr:cNvPr id="312" name="テキスト ボックス 311"/>
        <xdr:cNvSpPr txBox="1"/>
      </xdr:nvSpPr>
      <xdr:spPr>
        <a:xfrm>
          <a:off x="9339795" y="611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13281</xdr:rowOff>
    </xdr:from>
    <xdr:to>
      <xdr:col>46</xdr:col>
      <xdr:colOff>38100</xdr:colOff>
      <xdr:row>37</xdr:row>
      <xdr:rowOff>114881</xdr:rowOff>
    </xdr:to>
    <xdr:sp macro="" textlink="">
      <xdr:nvSpPr>
        <xdr:cNvPr id="313" name="楕円 312"/>
        <xdr:cNvSpPr/>
      </xdr:nvSpPr>
      <xdr:spPr>
        <a:xfrm>
          <a:off x="8699500" y="63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131408</xdr:rowOff>
    </xdr:from>
    <xdr:ext cx="599010" cy="259045"/>
    <xdr:sp macro="" textlink="">
      <xdr:nvSpPr>
        <xdr:cNvPr id="314" name="テキスト ボックス 313"/>
        <xdr:cNvSpPr txBox="1"/>
      </xdr:nvSpPr>
      <xdr:spPr>
        <a:xfrm>
          <a:off x="8450795" y="613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87487</xdr:rowOff>
    </xdr:from>
    <xdr:to>
      <xdr:col>41</xdr:col>
      <xdr:colOff>101600</xdr:colOff>
      <xdr:row>38</xdr:row>
      <xdr:rowOff>17638</xdr:rowOff>
    </xdr:to>
    <xdr:sp macro="" textlink="">
      <xdr:nvSpPr>
        <xdr:cNvPr id="315" name="楕円 314"/>
        <xdr:cNvSpPr/>
      </xdr:nvSpPr>
      <xdr:spPr>
        <a:xfrm>
          <a:off x="7810500" y="6431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8764</xdr:rowOff>
    </xdr:from>
    <xdr:ext cx="534377" cy="259045"/>
    <xdr:sp macro="" textlink="">
      <xdr:nvSpPr>
        <xdr:cNvPr id="316" name="テキスト ボックス 315"/>
        <xdr:cNvSpPr txBox="1"/>
      </xdr:nvSpPr>
      <xdr:spPr>
        <a:xfrm>
          <a:off x="7594111" y="65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130142</xdr:rowOff>
    </xdr:from>
    <xdr:to>
      <xdr:col>36</xdr:col>
      <xdr:colOff>165100</xdr:colOff>
      <xdr:row>38</xdr:row>
      <xdr:rowOff>60292</xdr:rowOff>
    </xdr:to>
    <xdr:sp macro="" textlink="">
      <xdr:nvSpPr>
        <xdr:cNvPr id="317" name="楕円 316"/>
        <xdr:cNvSpPr/>
      </xdr:nvSpPr>
      <xdr:spPr>
        <a:xfrm>
          <a:off x="6921500" y="64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51419</xdr:rowOff>
    </xdr:from>
    <xdr:ext cx="534377" cy="259045"/>
    <xdr:sp macro="" textlink="">
      <xdr:nvSpPr>
        <xdr:cNvPr id="318" name="テキスト ボックス 317"/>
        <xdr:cNvSpPr txBox="1"/>
      </xdr:nvSpPr>
      <xdr:spPr>
        <a:xfrm>
          <a:off x="6705111" y="65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60468</xdr:rowOff>
    </xdr:from>
    <xdr:to>
      <xdr:col>55</xdr:col>
      <xdr:colOff>0</xdr:colOff>
      <xdr:row>58</xdr:row>
      <xdr:rowOff>104751</xdr:rowOff>
    </xdr:to>
    <xdr:cxnSp macro="">
      <xdr:nvCxnSpPr>
        <xdr:cNvPr id="345" name="直線コネクタ 344"/>
        <xdr:cNvCxnSpPr/>
      </xdr:nvCxnSpPr>
      <xdr:spPr>
        <a:xfrm>
          <a:off x="9639300" y="10004568"/>
          <a:ext cx="838200" cy="4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60468</xdr:rowOff>
    </xdr:from>
    <xdr:to>
      <xdr:col>50</xdr:col>
      <xdr:colOff>114300</xdr:colOff>
      <xdr:row>58</xdr:row>
      <xdr:rowOff>105786</xdr:rowOff>
    </xdr:to>
    <xdr:cxnSp macro="">
      <xdr:nvCxnSpPr>
        <xdr:cNvPr id="348" name="直線コネクタ 347"/>
        <xdr:cNvCxnSpPr/>
      </xdr:nvCxnSpPr>
      <xdr:spPr>
        <a:xfrm flipV="1">
          <a:off x="8750300" y="10004568"/>
          <a:ext cx="8890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96941</xdr:rowOff>
    </xdr:from>
    <xdr:to>
      <xdr:col>45</xdr:col>
      <xdr:colOff>177800</xdr:colOff>
      <xdr:row>58</xdr:row>
      <xdr:rowOff>105786</xdr:rowOff>
    </xdr:to>
    <xdr:cxnSp macro="">
      <xdr:nvCxnSpPr>
        <xdr:cNvPr id="351" name="直線コネクタ 350"/>
        <xdr:cNvCxnSpPr/>
      </xdr:nvCxnSpPr>
      <xdr:spPr>
        <a:xfrm>
          <a:off x="7861300" y="10041041"/>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96941</xdr:rowOff>
    </xdr:from>
    <xdr:to>
      <xdr:col>41</xdr:col>
      <xdr:colOff>50800</xdr:colOff>
      <xdr:row>58</xdr:row>
      <xdr:rowOff>107978</xdr:rowOff>
    </xdr:to>
    <xdr:cxnSp macro="">
      <xdr:nvCxnSpPr>
        <xdr:cNvPr id="354" name="直線コネクタ 353"/>
        <xdr:cNvCxnSpPr/>
      </xdr:nvCxnSpPr>
      <xdr:spPr>
        <a:xfrm flipV="1">
          <a:off x="6972300" y="10041041"/>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53951</xdr:rowOff>
    </xdr:from>
    <xdr:to>
      <xdr:col>55</xdr:col>
      <xdr:colOff>50800</xdr:colOff>
      <xdr:row>58</xdr:row>
      <xdr:rowOff>155551</xdr:rowOff>
    </xdr:to>
    <xdr:sp macro="" textlink="">
      <xdr:nvSpPr>
        <xdr:cNvPr id="364" name="楕円 363"/>
        <xdr:cNvSpPr/>
      </xdr:nvSpPr>
      <xdr:spPr>
        <a:xfrm>
          <a:off x="10426700" y="99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13328</xdr:rowOff>
    </xdr:from>
    <xdr:ext cx="599010" cy="259045"/>
    <xdr:sp macro="" textlink="">
      <xdr:nvSpPr>
        <xdr:cNvPr id="365" name="普通建設事業費該当値テキスト"/>
        <xdr:cNvSpPr txBox="1"/>
      </xdr:nvSpPr>
      <xdr:spPr>
        <a:xfrm>
          <a:off x="10528300" y="978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9668</xdr:rowOff>
    </xdr:from>
    <xdr:to>
      <xdr:col>50</xdr:col>
      <xdr:colOff>165100</xdr:colOff>
      <xdr:row>58</xdr:row>
      <xdr:rowOff>111268</xdr:rowOff>
    </xdr:to>
    <xdr:sp macro="" textlink="">
      <xdr:nvSpPr>
        <xdr:cNvPr id="366" name="楕円 365"/>
        <xdr:cNvSpPr/>
      </xdr:nvSpPr>
      <xdr:spPr>
        <a:xfrm>
          <a:off x="9588500" y="99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127795</xdr:rowOff>
    </xdr:from>
    <xdr:ext cx="599010" cy="259045"/>
    <xdr:sp macro="" textlink="">
      <xdr:nvSpPr>
        <xdr:cNvPr id="367" name="テキスト ボックス 366"/>
        <xdr:cNvSpPr txBox="1"/>
      </xdr:nvSpPr>
      <xdr:spPr>
        <a:xfrm>
          <a:off x="9339795" y="972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54986</xdr:rowOff>
    </xdr:from>
    <xdr:to>
      <xdr:col>46</xdr:col>
      <xdr:colOff>38100</xdr:colOff>
      <xdr:row>58</xdr:row>
      <xdr:rowOff>156586</xdr:rowOff>
    </xdr:to>
    <xdr:sp macro="" textlink="">
      <xdr:nvSpPr>
        <xdr:cNvPr id="368" name="楕円 367"/>
        <xdr:cNvSpPr/>
      </xdr:nvSpPr>
      <xdr:spPr>
        <a:xfrm>
          <a:off x="8699500" y="99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1663</xdr:rowOff>
    </xdr:from>
    <xdr:ext cx="599010" cy="259045"/>
    <xdr:sp macro="" textlink="">
      <xdr:nvSpPr>
        <xdr:cNvPr id="369" name="テキスト ボックス 368"/>
        <xdr:cNvSpPr txBox="1"/>
      </xdr:nvSpPr>
      <xdr:spPr>
        <a:xfrm>
          <a:off x="8450795" y="977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46141</xdr:rowOff>
    </xdr:from>
    <xdr:to>
      <xdr:col>41</xdr:col>
      <xdr:colOff>101600</xdr:colOff>
      <xdr:row>58</xdr:row>
      <xdr:rowOff>147741</xdr:rowOff>
    </xdr:to>
    <xdr:sp macro="" textlink="">
      <xdr:nvSpPr>
        <xdr:cNvPr id="370" name="楕円 369"/>
        <xdr:cNvSpPr/>
      </xdr:nvSpPr>
      <xdr:spPr>
        <a:xfrm>
          <a:off x="7810500" y="99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164268</xdr:rowOff>
    </xdr:from>
    <xdr:ext cx="599010" cy="259045"/>
    <xdr:sp macro="" textlink="">
      <xdr:nvSpPr>
        <xdr:cNvPr id="371" name="テキスト ボックス 370"/>
        <xdr:cNvSpPr txBox="1"/>
      </xdr:nvSpPr>
      <xdr:spPr>
        <a:xfrm>
          <a:off x="7561795" y="97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57178</xdr:rowOff>
    </xdr:from>
    <xdr:to>
      <xdr:col>36</xdr:col>
      <xdr:colOff>165100</xdr:colOff>
      <xdr:row>58</xdr:row>
      <xdr:rowOff>158778</xdr:rowOff>
    </xdr:to>
    <xdr:sp macro="" textlink="">
      <xdr:nvSpPr>
        <xdr:cNvPr id="372" name="楕円 371"/>
        <xdr:cNvSpPr/>
      </xdr:nvSpPr>
      <xdr:spPr>
        <a:xfrm>
          <a:off x="6921500" y="100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3855</xdr:rowOff>
    </xdr:from>
    <xdr:ext cx="599010" cy="259045"/>
    <xdr:sp macro="" textlink="">
      <xdr:nvSpPr>
        <xdr:cNvPr id="373" name="テキスト ボックス 372"/>
        <xdr:cNvSpPr txBox="1"/>
      </xdr:nvSpPr>
      <xdr:spPr>
        <a:xfrm>
          <a:off x="6672795" y="977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134955</xdr:rowOff>
    </xdr:from>
    <xdr:to>
      <xdr:col>55</xdr:col>
      <xdr:colOff>0</xdr:colOff>
      <xdr:row>78</xdr:row>
      <xdr:rowOff>136851</xdr:rowOff>
    </xdr:to>
    <xdr:cxnSp macro="">
      <xdr:nvCxnSpPr>
        <xdr:cNvPr id="400" name="直線コネクタ 399"/>
        <xdr:cNvCxnSpPr/>
      </xdr:nvCxnSpPr>
      <xdr:spPr>
        <a:xfrm>
          <a:off x="9639300" y="13508055"/>
          <a:ext cx="8382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134192</xdr:rowOff>
    </xdr:from>
    <xdr:to>
      <xdr:col>50</xdr:col>
      <xdr:colOff>114300</xdr:colOff>
      <xdr:row>78</xdr:row>
      <xdr:rowOff>134955</xdr:rowOff>
    </xdr:to>
    <xdr:cxnSp macro="">
      <xdr:nvCxnSpPr>
        <xdr:cNvPr id="403" name="直線コネクタ 402"/>
        <xdr:cNvCxnSpPr/>
      </xdr:nvCxnSpPr>
      <xdr:spPr>
        <a:xfrm>
          <a:off x="8750300" y="1350729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134192</xdr:rowOff>
    </xdr:from>
    <xdr:to>
      <xdr:col>45</xdr:col>
      <xdr:colOff>177800</xdr:colOff>
      <xdr:row>78</xdr:row>
      <xdr:rowOff>139700</xdr:rowOff>
    </xdr:to>
    <xdr:cxnSp macro="">
      <xdr:nvCxnSpPr>
        <xdr:cNvPr id="406" name="直線コネクタ 405"/>
        <xdr:cNvCxnSpPr/>
      </xdr:nvCxnSpPr>
      <xdr:spPr>
        <a:xfrm flipV="1">
          <a:off x="7861300" y="13507292"/>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86051</xdr:rowOff>
    </xdr:from>
    <xdr:to>
      <xdr:col>55</xdr:col>
      <xdr:colOff>50800</xdr:colOff>
      <xdr:row>79</xdr:row>
      <xdr:rowOff>16201</xdr:rowOff>
    </xdr:to>
    <xdr:sp macro="" textlink="">
      <xdr:nvSpPr>
        <xdr:cNvPr id="416" name="楕円 415"/>
        <xdr:cNvSpPr/>
      </xdr:nvSpPr>
      <xdr:spPr>
        <a:xfrm>
          <a:off x="10426700" y="134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534377" cy="259045"/>
    <xdr:sp macro="" textlink="">
      <xdr:nvSpPr>
        <xdr:cNvPr id="417" name="普通建設事業費 （ うち新規整備　）該当値テキスト"/>
        <xdr:cNvSpPr txBox="1"/>
      </xdr:nvSpPr>
      <xdr:spPr>
        <a:xfrm>
          <a:off x="10528300" y="1342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84155</xdr:rowOff>
    </xdr:from>
    <xdr:to>
      <xdr:col>50</xdr:col>
      <xdr:colOff>165100</xdr:colOff>
      <xdr:row>79</xdr:row>
      <xdr:rowOff>14305</xdr:rowOff>
    </xdr:to>
    <xdr:sp macro="" textlink="">
      <xdr:nvSpPr>
        <xdr:cNvPr id="418" name="楕円 417"/>
        <xdr:cNvSpPr/>
      </xdr:nvSpPr>
      <xdr:spPr>
        <a:xfrm>
          <a:off x="9588500" y="134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5432</xdr:rowOff>
    </xdr:from>
    <xdr:ext cx="534377" cy="259045"/>
    <xdr:sp macro="" textlink="">
      <xdr:nvSpPr>
        <xdr:cNvPr id="419" name="テキスト ボックス 418"/>
        <xdr:cNvSpPr txBox="1"/>
      </xdr:nvSpPr>
      <xdr:spPr>
        <a:xfrm>
          <a:off x="9372111" y="1354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83392</xdr:rowOff>
    </xdr:from>
    <xdr:to>
      <xdr:col>46</xdr:col>
      <xdr:colOff>38100</xdr:colOff>
      <xdr:row>79</xdr:row>
      <xdr:rowOff>13542</xdr:rowOff>
    </xdr:to>
    <xdr:sp macro="" textlink="">
      <xdr:nvSpPr>
        <xdr:cNvPr id="420" name="楕円 419"/>
        <xdr:cNvSpPr/>
      </xdr:nvSpPr>
      <xdr:spPr>
        <a:xfrm>
          <a:off x="8699500" y="134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4669</xdr:rowOff>
    </xdr:from>
    <xdr:ext cx="534377" cy="259045"/>
    <xdr:sp macro="" textlink="">
      <xdr:nvSpPr>
        <xdr:cNvPr id="421" name="テキスト ボックス 420"/>
        <xdr:cNvSpPr txBox="1"/>
      </xdr:nvSpPr>
      <xdr:spPr>
        <a:xfrm>
          <a:off x="8483111" y="1354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2" name="楕円 421"/>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3" name="テキスト ボックス 422"/>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42751</xdr:rowOff>
    </xdr:from>
    <xdr:to>
      <xdr:col>55</xdr:col>
      <xdr:colOff>0</xdr:colOff>
      <xdr:row>97</xdr:row>
      <xdr:rowOff>132979</xdr:rowOff>
    </xdr:to>
    <xdr:cxnSp macro="">
      <xdr:nvCxnSpPr>
        <xdr:cNvPr id="452" name="直線コネクタ 451"/>
        <xdr:cNvCxnSpPr/>
      </xdr:nvCxnSpPr>
      <xdr:spPr>
        <a:xfrm flipV="1">
          <a:off x="9639300" y="16501951"/>
          <a:ext cx="838200" cy="26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102468</xdr:rowOff>
    </xdr:from>
    <xdr:to>
      <xdr:col>50</xdr:col>
      <xdr:colOff>114300</xdr:colOff>
      <xdr:row>97</xdr:row>
      <xdr:rowOff>132979</xdr:rowOff>
    </xdr:to>
    <xdr:cxnSp macro="">
      <xdr:nvCxnSpPr>
        <xdr:cNvPr id="455" name="直線コネクタ 454"/>
        <xdr:cNvCxnSpPr/>
      </xdr:nvCxnSpPr>
      <xdr:spPr>
        <a:xfrm>
          <a:off x="8750300" y="16561668"/>
          <a:ext cx="889000" cy="2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33820</xdr:rowOff>
    </xdr:from>
    <xdr:to>
      <xdr:col>45</xdr:col>
      <xdr:colOff>177800</xdr:colOff>
      <xdr:row>96</xdr:row>
      <xdr:rowOff>102468</xdr:rowOff>
    </xdr:to>
    <xdr:cxnSp macro="">
      <xdr:nvCxnSpPr>
        <xdr:cNvPr id="458" name="直線コネクタ 457"/>
        <xdr:cNvCxnSpPr/>
      </xdr:nvCxnSpPr>
      <xdr:spPr>
        <a:xfrm>
          <a:off x="7861300" y="16321570"/>
          <a:ext cx="889000" cy="24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163484</xdr:rowOff>
    </xdr:from>
    <xdr:ext cx="534377" cy="259045"/>
    <xdr:sp macro="" textlink="">
      <xdr:nvSpPr>
        <xdr:cNvPr id="462" name="テキスト ボックス 461"/>
        <xdr:cNvSpPr txBox="1"/>
      </xdr:nvSpPr>
      <xdr:spPr>
        <a:xfrm>
          <a:off x="7594111" y="167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163401</xdr:rowOff>
    </xdr:from>
    <xdr:to>
      <xdr:col>55</xdr:col>
      <xdr:colOff>50800</xdr:colOff>
      <xdr:row>96</xdr:row>
      <xdr:rowOff>93551</xdr:rowOff>
    </xdr:to>
    <xdr:sp macro="" textlink="">
      <xdr:nvSpPr>
        <xdr:cNvPr id="468" name="楕円 467"/>
        <xdr:cNvSpPr/>
      </xdr:nvSpPr>
      <xdr:spPr>
        <a:xfrm>
          <a:off x="10426700" y="1645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14828</xdr:rowOff>
    </xdr:from>
    <xdr:ext cx="599010" cy="259045"/>
    <xdr:sp macro="" textlink="">
      <xdr:nvSpPr>
        <xdr:cNvPr id="469" name="普通建設事業費 （ うち更新整備　）該当値テキスト"/>
        <xdr:cNvSpPr txBox="1"/>
      </xdr:nvSpPr>
      <xdr:spPr>
        <a:xfrm>
          <a:off x="10528300" y="1630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82179</xdr:rowOff>
    </xdr:from>
    <xdr:to>
      <xdr:col>50</xdr:col>
      <xdr:colOff>165100</xdr:colOff>
      <xdr:row>98</xdr:row>
      <xdr:rowOff>12329</xdr:rowOff>
    </xdr:to>
    <xdr:sp macro="" textlink="">
      <xdr:nvSpPr>
        <xdr:cNvPr id="470" name="楕円 469"/>
        <xdr:cNvSpPr/>
      </xdr:nvSpPr>
      <xdr:spPr>
        <a:xfrm>
          <a:off x="9588500" y="167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28856</xdr:rowOff>
    </xdr:from>
    <xdr:ext cx="534377" cy="259045"/>
    <xdr:sp macro="" textlink="">
      <xdr:nvSpPr>
        <xdr:cNvPr id="471" name="テキスト ボックス 470"/>
        <xdr:cNvSpPr txBox="1"/>
      </xdr:nvSpPr>
      <xdr:spPr>
        <a:xfrm>
          <a:off x="9372111" y="1648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51668</xdr:rowOff>
    </xdr:from>
    <xdr:to>
      <xdr:col>46</xdr:col>
      <xdr:colOff>38100</xdr:colOff>
      <xdr:row>96</xdr:row>
      <xdr:rowOff>153268</xdr:rowOff>
    </xdr:to>
    <xdr:sp macro="" textlink="">
      <xdr:nvSpPr>
        <xdr:cNvPr id="472" name="楕円 471"/>
        <xdr:cNvSpPr/>
      </xdr:nvSpPr>
      <xdr:spPr>
        <a:xfrm>
          <a:off x="8699500" y="165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169795</xdr:rowOff>
    </xdr:from>
    <xdr:ext cx="599010" cy="259045"/>
    <xdr:sp macro="" textlink="">
      <xdr:nvSpPr>
        <xdr:cNvPr id="473" name="テキスト ボックス 472"/>
        <xdr:cNvSpPr txBox="1"/>
      </xdr:nvSpPr>
      <xdr:spPr>
        <a:xfrm>
          <a:off x="8450795" y="1628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154470</xdr:rowOff>
    </xdr:from>
    <xdr:to>
      <xdr:col>41</xdr:col>
      <xdr:colOff>101600</xdr:colOff>
      <xdr:row>95</xdr:row>
      <xdr:rowOff>84620</xdr:rowOff>
    </xdr:to>
    <xdr:sp macro="" textlink="">
      <xdr:nvSpPr>
        <xdr:cNvPr id="474" name="楕円 473"/>
        <xdr:cNvSpPr/>
      </xdr:nvSpPr>
      <xdr:spPr>
        <a:xfrm>
          <a:off x="7810500" y="162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101147</xdr:rowOff>
    </xdr:from>
    <xdr:ext cx="599010" cy="259045"/>
    <xdr:sp macro="" textlink="">
      <xdr:nvSpPr>
        <xdr:cNvPr id="475" name="テキスト ボックス 474"/>
        <xdr:cNvSpPr txBox="1"/>
      </xdr:nvSpPr>
      <xdr:spPr>
        <a:xfrm>
          <a:off x="7561795" y="1604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42011</xdr:rowOff>
    </xdr:from>
    <xdr:to>
      <xdr:col>85</xdr:col>
      <xdr:colOff>127000</xdr:colOff>
      <xdr:row>39</xdr:row>
      <xdr:rowOff>42738</xdr:rowOff>
    </xdr:to>
    <xdr:cxnSp macro="">
      <xdr:nvCxnSpPr>
        <xdr:cNvPr id="504" name="直線コネクタ 503"/>
        <xdr:cNvCxnSpPr/>
      </xdr:nvCxnSpPr>
      <xdr:spPr>
        <a:xfrm>
          <a:off x="15481300" y="6728561"/>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42011</xdr:rowOff>
    </xdr:from>
    <xdr:to>
      <xdr:col>81</xdr:col>
      <xdr:colOff>50800</xdr:colOff>
      <xdr:row>39</xdr:row>
      <xdr:rowOff>43364</xdr:rowOff>
    </xdr:to>
    <xdr:cxnSp macro="">
      <xdr:nvCxnSpPr>
        <xdr:cNvPr id="507" name="直線コネクタ 506"/>
        <xdr:cNvCxnSpPr/>
      </xdr:nvCxnSpPr>
      <xdr:spPr>
        <a:xfrm flipV="1">
          <a:off x="14592300" y="672856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35196</xdr:rowOff>
    </xdr:from>
    <xdr:to>
      <xdr:col>76</xdr:col>
      <xdr:colOff>114300</xdr:colOff>
      <xdr:row>39</xdr:row>
      <xdr:rowOff>43364</xdr:rowOff>
    </xdr:to>
    <xdr:cxnSp macro="">
      <xdr:nvCxnSpPr>
        <xdr:cNvPr id="510" name="直線コネクタ 509"/>
        <xdr:cNvCxnSpPr/>
      </xdr:nvCxnSpPr>
      <xdr:spPr>
        <a:xfrm>
          <a:off x="13703300" y="6721746"/>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35196</xdr:rowOff>
    </xdr:from>
    <xdr:to>
      <xdr:col>71</xdr:col>
      <xdr:colOff>177800</xdr:colOff>
      <xdr:row>39</xdr:row>
      <xdr:rowOff>41227</xdr:rowOff>
    </xdr:to>
    <xdr:cxnSp macro="">
      <xdr:nvCxnSpPr>
        <xdr:cNvPr id="513" name="直線コネクタ 512"/>
        <xdr:cNvCxnSpPr/>
      </xdr:nvCxnSpPr>
      <xdr:spPr>
        <a:xfrm flipV="1">
          <a:off x="12814300" y="6721746"/>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163388</xdr:rowOff>
    </xdr:from>
    <xdr:to>
      <xdr:col>85</xdr:col>
      <xdr:colOff>177800</xdr:colOff>
      <xdr:row>39</xdr:row>
      <xdr:rowOff>93538</xdr:rowOff>
    </xdr:to>
    <xdr:sp macro="" textlink="">
      <xdr:nvSpPr>
        <xdr:cNvPr id="523" name="楕円 522"/>
        <xdr:cNvSpPr/>
      </xdr:nvSpPr>
      <xdr:spPr>
        <a:xfrm>
          <a:off x="16268700" y="66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124979</xdr:rowOff>
    </xdr:from>
    <xdr:ext cx="378565" cy="259045"/>
    <xdr:sp macro="" textlink="">
      <xdr:nvSpPr>
        <xdr:cNvPr id="524" name="災害復旧事業費該当値テキスト"/>
        <xdr:cNvSpPr txBox="1"/>
      </xdr:nvSpPr>
      <xdr:spPr>
        <a:xfrm>
          <a:off x="16370300" y="664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162661</xdr:rowOff>
    </xdr:from>
    <xdr:to>
      <xdr:col>81</xdr:col>
      <xdr:colOff>101600</xdr:colOff>
      <xdr:row>39</xdr:row>
      <xdr:rowOff>92811</xdr:rowOff>
    </xdr:to>
    <xdr:sp macro="" textlink="">
      <xdr:nvSpPr>
        <xdr:cNvPr id="525" name="楕円 524"/>
        <xdr:cNvSpPr/>
      </xdr:nvSpPr>
      <xdr:spPr>
        <a:xfrm>
          <a:off x="15430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83938</xdr:rowOff>
    </xdr:from>
    <xdr:ext cx="469744" cy="259045"/>
    <xdr:sp macro="" textlink="">
      <xdr:nvSpPr>
        <xdr:cNvPr id="526" name="テキスト ボックス 525"/>
        <xdr:cNvSpPr txBox="1"/>
      </xdr:nvSpPr>
      <xdr:spPr>
        <a:xfrm>
          <a:off x="15246428" y="677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164014</xdr:rowOff>
    </xdr:from>
    <xdr:to>
      <xdr:col>76</xdr:col>
      <xdr:colOff>165100</xdr:colOff>
      <xdr:row>39</xdr:row>
      <xdr:rowOff>94164</xdr:rowOff>
    </xdr:to>
    <xdr:sp macro="" textlink="">
      <xdr:nvSpPr>
        <xdr:cNvPr id="527" name="楕円 526"/>
        <xdr:cNvSpPr/>
      </xdr:nvSpPr>
      <xdr:spPr>
        <a:xfrm>
          <a:off x="14541500" y="66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85291</xdr:rowOff>
    </xdr:from>
    <xdr:ext cx="378565" cy="259045"/>
    <xdr:sp macro="" textlink="">
      <xdr:nvSpPr>
        <xdr:cNvPr id="528" name="テキスト ボックス 527"/>
        <xdr:cNvSpPr txBox="1"/>
      </xdr:nvSpPr>
      <xdr:spPr>
        <a:xfrm>
          <a:off x="14403017" y="6771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155846</xdr:rowOff>
    </xdr:from>
    <xdr:to>
      <xdr:col>72</xdr:col>
      <xdr:colOff>38100</xdr:colOff>
      <xdr:row>39</xdr:row>
      <xdr:rowOff>85996</xdr:rowOff>
    </xdr:to>
    <xdr:sp macro="" textlink="">
      <xdr:nvSpPr>
        <xdr:cNvPr id="529" name="楕円 528"/>
        <xdr:cNvSpPr/>
      </xdr:nvSpPr>
      <xdr:spPr>
        <a:xfrm>
          <a:off x="13652500" y="66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77123</xdr:rowOff>
    </xdr:from>
    <xdr:ext cx="469744" cy="259045"/>
    <xdr:sp macro="" textlink="">
      <xdr:nvSpPr>
        <xdr:cNvPr id="530" name="テキスト ボックス 529"/>
        <xdr:cNvSpPr txBox="1"/>
      </xdr:nvSpPr>
      <xdr:spPr>
        <a:xfrm>
          <a:off x="13468428" y="676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161877</xdr:rowOff>
    </xdr:from>
    <xdr:to>
      <xdr:col>67</xdr:col>
      <xdr:colOff>101600</xdr:colOff>
      <xdr:row>39</xdr:row>
      <xdr:rowOff>92027</xdr:rowOff>
    </xdr:to>
    <xdr:sp macro="" textlink="">
      <xdr:nvSpPr>
        <xdr:cNvPr id="531" name="楕円 530"/>
        <xdr:cNvSpPr/>
      </xdr:nvSpPr>
      <xdr:spPr>
        <a:xfrm>
          <a:off x="12763500" y="66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83154</xdr:rowOff>
    </xdr:from>
    <xdr:ext cx="469744" cy="259045"/>
    <xdr:sp macro="" textlink="">
      <xdr:nvSpPr>
        <xdr:cNvPr id="532" name="テキスト ボックス 531"/>
        <xdr:cNvSpPr txBox="1"/>
      </xdr:nvSpPr>
      <xdr:spPr>
        <a:xfrm>
          <a:off x="12579428" y="676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142246</xdr:rowOff>
    </xdr:from>
    <xdr:to>
      <xdr:col>85</xdr:col>
      <xdr:colOff>127000</xdr:colOff>
      <xdr:row>77</xdr:row>
      <xdr:rowOff>55704</xdr:rowOff>
    </xdr:to>
    <xdr:cxnSp macro="">
      <xdr:nvCxnSpPr>
        <xdr:cNvPr id="608" name="直線コネクタ 607"/>
        <xdr:cNvCxnSpPr/>
      </xdr:nvCxnSpPr>
      <xdr:spPr>
        <a:xfrm flipV="1">
          <a:off x="15481300" y="13000996"/>
          <a:ext cx="8382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55704</xdr:rowOff>
    </xdr:from>
    <xdr:to>
      <xdr:col>81</xdr:col>
      <xdr:colOff>50800</xdr:colOff>
      <xdr:row>77</xdr:row>
      <xdr:rowOff>81023</xdr:rowOff>
    </xdr:to>
    <xdr:cxnSp macro="">
      <xdr:nvCxnSpPr>
        <xdr:cNvPr id="611" name="直線コネクタ 610"/>
        <xdr:cNvCxnSpPr/>
      </xdr:nvCxnSpPr>
      <xdr:spPr>
        <a:xfrm flipV="1">
          <a:off x="14592300" y="13257354"/>
          <a:ext cx="889000" cy="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24070</xdr:rowOff>
    </xdr:from>
    <xdr:to>
      <xdr:col>76</xdr:col>
      <xdr:colOff>114300</xdr:colOff>
      <xdr:row>77</xdr:row>
      <xdr:rowOff>81023</xdr:rowOff>
    </xdr:to>
    <xdr:cxnSp macro="">
      <xdr:nvCxnSpPr>
        <xdr:cNvPr id="614" name="直線コネクタ 613"/>
        <xdr:cNvCxnSpPr/>
      </xdr:nvCxnSpPr>
      <xdr:spPr>
        <a:xfrm>
          <a:off x="13703300" y="13054270"/>
          <a:ext cx="889000" cy="2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24070</xdr:rowOff>
    </xdr:from>
    <xdr:to>
      <xdr:col>71</xdr:col>
      <xdr:colOff>177800</xdr:colOff>
      <xdr:row>77</xdr:row>
      <xdr:rowOff>70315</xdr:rowOff>
    </xdr:to>
    <xdr:cxnSp macro="">
      <xdr:nvCxnSpPr>
        <xdr:cNvPr id="617" name="直線コネクタ 616"/>
        <xdr:cNvCxnSpPr/>
      </xdr:nvCxnSpPr>
      <xdr:spPr>
        <a:xfrm flipV="1">
          <a:off x="12814300" y="13054270"/>
          <a:ext cx="889000" cy="2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22705</xdr:rowOff>
    </xdr:from>
    <xdr:ext cx="534377" cy="259045"/>
    <xdr:sp macro="" textlink="">
      <xdr:nvSpPr>
        <xdr:cNvPr id="619" name="テキスト ボックス 618"/>
        <xdr:cNvSpPr txBox="1"/>
      </xdr:nvSpPr>
      <xdr:spPr>
        <a:xfrm>
          <a:off x="13436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91446</xdr:rowOff>
    </xdr:from>
    <xdr:to>
      <xdr:col>85</xdr:col>
      <xdr:colOff>177800</xdr:colOff>
      <xdr:row>76</xdr:row>
      <xdr:rowOff>21596</xdr:rowOff>
    </xdr:to>
    <xdr:sp macro="" textlink="">
      <xdr:nvSpPr>
        <xdr:cNvPr id="627" name="楕円 626"/>
        <xdr:cNvSpPr/>
      </xdr:nvSpPr>
      <xdr:spPr>
        <a:xfrm>
          <a:off x="16268700" y="129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114323</xdr:rowOff>
    </xdr:from>
    <xdr:ext cx="599010" cy="259045"/>
    <xdr:sp macro="" textlink="">
      <xdr:nvSpPr>
        <xdr:cNvPr id="628" name="公債費該当値テキスト"/>
        <xdr:cNvSpPr txBox="1"/>
      </xdr:nvSpPr>
      <xdr:spPr>
        <a:xfrm>
          <a:off x="16370300" y="128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4904</xdr:rowOff>
    </xdr:from>
    <xdr:to>
      <xdr:col>81</xdr:col>
      <xdr:colOff>101600</xdr:colOff>
      <xdr:row>77</xdr:row>
      <xdr:rowOff>106504</xdr:rowOff>
    </xdr:to>
    <xdr:sp macro="" textlink="">
      <xdr:nvSpPr>
        <xdr:cNvPr id="629" name="楕円 628"/>
        <xdr:cNvSpPr/>
      </xdr:nvSpPr>
      <xdr:spPr>
        <a:xfrm>
          <a:off x="15430500" y="132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97631</xdr:rowOff>
    </xdr:from>
    <xdr:ext cx="534377" cy="259045"/>
    <xdr:sp macro="" textlink="">
      <xdr:nvSpPr>
        <xdr:cNvPr id="630" name="テキスト ボックス 629"/>
        <xdr:cNvSpPr txBox="1"/>
      </xdr:nvSpPr>
      <xdr:spPr>
        <a:xfrm>
          <a:off x="15214111" y="132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30223</xdr:rowOff>
    </xdr:from>
    <xdr:to>
      <xdr:col>76</xdr:col>
      <xdr:colOff>165100</xdr:colOff>
      <xdr:row>77</xdr:row>
      <xdr:rowOff>131823</xdr:rowOff>
    </xdr:to>
    <xdr:sp macro="" textlink="">
      <xdr:nvSpPr>
        <xdr:cNvPr id="631" name="楕円 630"/>
        <xdr:cNvSpPr/>
      </xdr:nvSpPr>
      <xdr:spPr>
        <a:xfrm>
          <a:off x="14541500" y="132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122950</xdr:rowOff>
    </xdr:from>
    <xdr:ext cx="534377" cy="259045"/>
    <xdr:sp macro="" textlink="">
      <xdr:nvSpPr>
        <xdr:cNvPr id="632" name="テキスト ボックス 631"/>
        <xdr:cNvSpPr txBox="1"/>
      </xdr:nvSpPr>
      <xdr:spPr>
        <a:xfrm>
          <a:off x="14325111" y="133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144720</xdr:rowOff>
    </xdr:from>
    <xdr:to>
      <xdr:col>72</xdr:col>
      <xdr:colOff>38100</xdr:colOff>
      <xdr:row>76</xdr:row>
      <xdr:rowOff>74870</xdr:rowOff>
    </xdr:to>
    <xdr:sp macro="" textlink="">
      <xdr:nvSpPr>
        <xdr:cNvPr id="633" name="楕円 632"/>
        <xdr:cNvSpPr/>
      </xdr:nvSpPr>
      <xdr:spPr>
        <a:xfrm>
          <a:off x="13652500" y="130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91397</xdr:rowOff>
    </xdr:from>
    <xdr:ext cx="599010" cy="259045"/>
    <xdr:sp macro="" textlink="">
      <xdr:nvSpPr>
        <xdr:cNvPr id="634" name="テキスト ボックス 633"/>
        <xdr:cNvSpPr txBox="1"/>
      </xdr:nvSpPr>
      <xdr:spPr>
        <a:xfrm>
          <a:off x="13403795" y="1277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19515</xdr:rowOff>
    </xdr:from>
    <xdr:to>
      <xdr:col>67</xdr:col>
      <xdr:colOff>101600</xdr:colOff>
      <xdr:row>77</xdr:row>
      <xdr:rowOff>121115</xdr:rowOff>
    </xdr:to>
    <xdr:sp macro="" textlink="">
      <xdr:nvSpPr>
        <xdr:cNvPr id="635" name="楕円 634"/>
        <xdr:cNvSpPr/>
      </xdr:nvSpPr>
      <xdr:spPr>
        <a:xfrm>
          <a:off x="12763500" y="132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112242</xdr:rowOff>
    </xdr:from>
    <xdr:ext cx="534377" cy="259045"/>
    <xdr:sp macro="" textlink="">
      <xdr:nvSpPr>
        <xdr:cNvPr id="636" name="テキスト ボックス 635"/>
        <xdr:cNvSpPr txBox="1"/>
      </xdr:nvSpPr>
      <xdr:spPr>
        <a:xfrm>
          <a:off x="12547111" y="1331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167436</xdr:rowOff>
    </xdr:from>
    <xdr:to>
      <xdr:col>85</xdr:col>
      <xdr:colOff>127000</xdr:colOff>
      <xdr:row>99</xdr:row>
      <xdr:rowOff>7652</xdr:rowOff>
    </xdr:to>
    <xdr:cxnSp macro="">
      <xdr:nvCxnSpPr>
        <xdr:cNvPr id="665" name="直線コネクタ 664"/>
        <xdr:cNvCxnSpPr/>
      </xdr:nvCxnSpPr>
      <xdr:spPr>
        <a:xfrm>
          <a:off x="15481300" y="16969536"/>
          <a:ext cx="8382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150999</xdr:rowOff>
    </xdr:from>
    <xdr:to>
      <xdr:col>81</xdr:col>
      <xdr:colOff>50800</xdr:colOff>
      <xdr:row>98</xdr:row>
      <xdr:rowOff>167436</xdr:rowOff>
    </xdr:to>
    <xdr:cxnSp macro="">
      <xdr:nvCxnSpPr>
        <xdr:cNvPr id="668" name="直線コネクタ 667"/>
        <xdr:cNvCxnSpPr/>
      </xdr:nvCxnSpPr>
      <xdr:spPr>
        <a:xfrm>
          <a:off x="14592300" y="16953099"/>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106152</xdr:rowOff>
    </xdr:from>
    <xdr:to>
      <xdr:col>76</xdr:col>
      <xdr:colOff>114300</xdr:colOff>
      <xdr:row>98</xdr:row>
      <xdr:rowOff>150999</xdr:rowOff>
    </xdr:to>
    <xdr:cxnSp macro="">
      <xdr:nvCxnSpPr>
        <xdr:cNvPr id="671" name="直線コネクタ 670"/>
        <xdr:cNvCxnSpPr/>
      </xdr:nvCxnSpPr>
      <xdr:spPr>
        <a:xfrm>
          <a:off x="13703300" y="16908252"/>
          <a:ext cx="889000" cy="4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134189</xdr:rowOff>
    </xdr:from>
    <xdr:to>
      <xdr:col>71</xdr:col>
      <xdr:colOff>177800</xdr:colOff>
      <xdr:row>98</xdr:row>
      <xdr:rowOff>106152</xdr:rowOff>
    </xdr:to>
    <xdr:cxnSp macro="">
      <xdr:nvCxnSpPr>
        <xdr:cNvPr id="674" name="直線コネクタ 673"/>
        <xdr:cNvCxnSpPr/>
      </xdr:nvCxnSpPr>
      <xdr:spPr>
        <a:xfrm>
          <a:off x="12814300" y="16764839"/>
          <a:ext cx="889000" cy="1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43784</xdr:rowOff>
    </xdr:from>
    <xdr:ext cx="534377" cy="259045"/>
    <xdr:sp macro="" textlink="">
      <xdr:nvSpPr>
        <xdr:cNvPr id="676" name="テキスト ボックス 675"/>
        <xdr:cNvSpPr txBox="1"/>
      </xdr:nvSpPr>
      <xdr:spPr>
        <a:xfrm>
          <a:off x="13436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33692</xdr:rowOff>
    </xdr:from>
    <xdr:ext cx="534377" cy="259045"/>
    <xdr:sp macro="" textlink="">
      <xdr:nvSpPr>
        <xdr:cNvPr id="678" name="テキスト ボックス 677"/>
        <xdr:cNvSpPr txBox="1"/>
      </xdr:nvSpPr>
      <xdr:spPr>
        <a:xfrm>
          <a:off x="12547111" y="17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128302</xdr:rowOff>
    </xdr:from>
    <xdr:to>
      <xdr:col>85</xdr:col>
      <xdr:colOff>177800</xdr:colOff>
      <xdr:row>99</xdr:row>
      <xdr:rowOff>58452</xdr:rowOff>
    </xdr:to>
    <xdr:sp macro="" textlink="">
      <xdr:nvSpPr>
        <xdr:cNvPr id="684" name="楕円 683"/>
        <xdr:cNvSpPr/>
      </xdr:nvSpPr>
      <xdr:spPr>
        <a:xfrm>
          <a:off x="16268700" y="169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534377" cy="259045"/>
    <xdr:sp macro="" textlink="">
      <xdr:nvSpPr>
        <xdr:cNvPr id="685" name="積立金該当値テキスト"/>
        <xdr:cNvSpPr txBox="1"/>
      </xdr:nvSpPr>
      <xdr:spPr>
        <a:xfrm>
          <a:off x="16370300" y="16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116636</xdr:rowOff>
    </xdr:from>
    <xdr:to>
      <xdr:col>81</xdr:col>
      <xdr:colOff>101600</xdr:colOff>
      <xdr:row>99</xdr:row>
      <xdr:rowOff>46786</xdr:rowOff>
    </xdr:to>
    <xdr:sp macro="" textlink="">
      <xdr:nvSpPr>
        <xdr:cNvPr id="686" name="楕円 685"/>
        <xdr:cNvSpPr/>
      </xdr:nvSpPr>
      <xdr:spPr>
        <a:xfrm>
          <a:off x="15430500" y="169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63313</xdr:rowOff>
    </xdr:from>
    <xdr:ext cx="534377" cy="259045"/>
    <xdr:sp macro="" textlink="">
      <xdr:nvSpPr>
        <xdr:cNvPr id="687" name="テキスト ボックス 686"/>
        <xdr:cNvSpPr txBox="1"/>
      </xdr:nvSpPr>
      <xdr:spPr>
        <a:xfrm>
          <a:off x="15214111" y="166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100199</xdr:rowOff>
    </xdr:from>
    <xdr:to>
      <xdr:col>76</xdr:col>
      <xdr:colOff>165100</xdr:colOff>
      <xdr:row>99</xdr:row>
      <xdr:rowOff>30349</xdr:rowOff>
    </xdr:to>
    <xdr:sp macro="" textlink="">
      <xdr:nvSpPr>
        <xdr:cNvPr id="688" name="楕円 687"/>
        <xdr:cNvSpPr/>
      </xdr:nvSpPr>
      <xdr:spPr>
        <a:xfrm>
          <a:off x="14541500" y="169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46876</xdr:rowOff>
    </xdr:from>
    <xdr:ext cx="534377" cy="259045"/>
    <xdr:sp macro="" textlink="">
      <xdr:nvSpPr>
        <xdr:cNvPr id="689" name="テキスト ボックス 688"/>
        <xdr:cNvSpPr txBox="1"/>
      </xdr:nvSpPr>
      <xdr:spPr>
        <a:xfrm>
          <a:off x="14325111" y="1667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55352</xdr:rowOff>
    </xdr:from>
    <xdr:to>
      <xdr:col>72</xdr:col>
      <xdr:colOff>38100</xdr:colOff>
      <xdr:row>98</xdr:row>
      <xdr:rowOff>156952</xdr:rowOff>
    </xdr:to>
    <xdr:sp macro="" textlink="">
      <xdr:nvSpPr>
        <xdr:cNvPr id="690" name="楕円 689"/>
        <xdr:cNvSpPr/>
      </xdr:nvSpPr>
      <xdr:spPr>
        <a:xfrm>
          <a:off x="13652500" y="168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2029</xdr:rowOff>
    </xdr:from>
    <xdr:ext cx="534377" cy="259045"/>
    <xdr:sp macro="" textlink="">
      <xdr:nvSpPr>
        <xdr:cNvPr id="691" name="テキスト ボックス 690"/>
        <xdr:cNvSpPr txBox="1"/>
      </xdr:nvSpPr>
      <xdr:spPr>
        <a:xfrm>
          <a:off x="13436111" y="1663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83389</xdr:rowOff>
    </xdr:from>
    <xdr:to>
      <xdr:col>67</xdr:col>
      <xdr:colOff>101600</xdr:colOff>
      <xdr:row>98</xdr:row>
      <xdr:rowOff>13539</xdr:rowOff>
    </xdr:to>
    <xdr:sp macro="" textlink="">
      <xdr:nvSpPr>
        <xdr:cNvPr id="692" name="楕円 691"/>
        <xdr:cNvSpPr/>
      </xdr:nvSpPr>
      <xdr:spPr>
        <a:xfrm>
          <a:off x="12763500" y="167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30066</xdr:rowOff>
    </xdr:from>
    <xdr:ext cx="599010" cy="259045"/>
    <xdr:sp macro="" textlink="">
      <xdr:nvSpPr>
        <xdr:cNvPr id="693" name="テキスト ボックス 692"/>
        <xdr:cNvSpPr txBox="1"/>
      </xdr:nvSpPr>
      <xdr:spPr>
        <a:xfrm>
          <a:off x="12514795" y="164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90221</xdr:rowOff>
    </xdr:from>
    <xdr:to>
      <xdr:col>116</xdr:col>
      <xdr:colOff>63500</xdr:colOff>
      <xdr:row>59</xdr:row>
      <xdr:rowOff>93470</xdr:rowOff>
    </xdr:to>
    <xdr:cxnSp macro="">
      <xdr:nvCxnSpPr>
        <xdr:cNvPr id="779" name="直線コネクタ 778"/>
        <xdr:cNvCxnSpPr/>
      </xdr:nvCxnSpPr>
      <xdr:spPr>
        <a:xfrm flipV="1">
          <a:off x="21323300" y="10205771"/>
          <a:ext cx="8382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93470</xdr:rowOff>
    </xdr:from>
    <xdr:to>
      <xdr:col>111</xdr:col>
      <xdr:colOff>177800</xdr:colOff>
      <xdr:row>59</xdr:row>
      <xdr:rowOff>93585</xdr:rowOff>
    </xdr:to>
    <xdr:cxnSp macro="">
      <xdr:nvCxnSpPr>
        <xdr:cNvPr id="782" name="直線コネクタ 781"/>
        <xdr:cNvCxnSpPr/>
      </xdr:nvCxnSpPr>
      <xdr:spPr>
        <a:xfrm flipV="1">
          <a:off x="20434300" y="1020902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93585</xdr:rowOff>
    </xdr:from>
    <xdr:to>
      <xdr:col>107</xdr:col>
      <xdr:colOff>50800</xdr:colOff>
      <xdr:row>59</xdr:row>
      <xdr:rowOff>93640</xdr:rowOff>
    </xdr:to>
    <xdr:cxnSp macro="">
      <xdr:nvCxnSpPr>
        <xdr:cNvPr id="785" name="直線コネクタ 784"/>
        <xdr:cNvCxnSpPr/>
      </xdr:nvCxnSpPr>
      <xdr:spPr>
        <a:xfrm flipV="1">
          <a:off x="19545300" y="10209135"/>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93458</xdr:rowOff>
    </xdr:from>
    <xdr:to>
      <xdr:col>102</xdr:col>
      <xdr:colOff>114300</xdr:colOff>
      <xdr:row>59</xdr:row>
      <xdr:rowOff>93640</xdr:rowOff>
    </xdr:to>
    <xdr:cxnSp macro="">
      <xdr:nvCxnSpPr>
        <xdr:cNvPr id="788" name="直線コネクタ 787"/>
        <xdr:cNvCxnSpPr/>
      </xdr:nvCxnSpPr>
      <xdr:spPr>
        <a:xfrm>
          <a:off x="18656300" y="10209008"/>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39421</xdr:rowOff>
    </xdr:from>
    <xdr:to>
      <xdr:col>116</xdr:col>
      <xdr:colOff>114300</xdr:colOff>
      <xdr:row>59</xdr:row>
      <xdr:rowOff>141021</xdr:rowOff>
    </xdr:to>
    <xdr:sp macro="" textlink="">
      <xdr:nvSpPr>
        <xdr:cNvPr id="798" name="楕円 797"/>
        <xdr:cNvSpPr/>
      </xdr:nvSpPr>
      <xdr:spPr>
        <a:xfrm>
          <a:off x="22110700" y="101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469744" cy="259045"/>
    <xdr:sp macro="" textlink="">
      <xdr:nvSpPr>
        <xdr:cNvPr id="799" name="貸付金該当値テキスト"/>
        <xdr:cNvSpPr txBox="1"/>
      </xdr:nvSpPr>
      <xdr:spPr>
        <a:xfrm>
          <a:off x="22212300" y="1013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42670</xdr:rowOff>
    </xdr:from>
    <xdr:to>
      <xdr:col>112</xdr:col>
      <xdr:colOff>38100</xdr:colOff>
      <xdr:row>59</xdr:row>
      <xdr:rowOff>144270</xdr:rowOff>
    </xdr:to>
    <xdr:sp macro="" textlink="">
      <xdr:nvSpPr>
        <xdr:cNvPr id="800" name="楕円 799"/>
        <xdr:cNvSpPr/>
      </xdr:nvSpPr>
      <xdr:spPr>
        <a:xfrm>
          <a:off x="21272500" y="101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135397</xdr:rowOff>
    </xdr:from>
    <xdr:ext cx="469744" cy="259045"/>
    <xdr:sp macro="" textlink="">
      <xdr:nvSpPr>
        <xdr:cNvPr id="801" name="テキスト ボックス 800"/>
        <xdr:cNvSpPr txBox="1"/>
      </xdr:nvSpPr>
      <xdr:spPr>
        <a:xfrm>
          <a:off x="21088428" y="1025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42785</xdr:rowOff>
    </xdr:from>
    <xdr:to>
      <xdr:col>107</xdr:col>
      <xdr:colOff>101600</xdr:colOff>
      <xdr:row>59</xdr:row>
      <xdr:rowOff>144385</xdr:rowOff>
    </xdr:to>
    <xdr:sp macro="" textlink="">
      <xdr:nvSpPr>
        <xdr:cNvPr id="802" name="楕円 801"/>
        <xdr:cNvSpPr/>
      </xdr:nvSpPr>
      <xdr:spPr>
        <a:xfrm>
          <a:off x="20383500" y="101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135512</xdr:rowOff>
    </xdr:from>
    <xdr:ext cx="469744" cy="259045"/>
    <xdr:sp macro="" textlink="">
      <xdr:nvSpPr>
        <xdr:cNvPr id="803" name="テキスト ボックス 802"/>
        <xdr:cNvSpPr txBox="1"/>
      </xdr:nvSpPr>
      <xdr:spPr>
        <a:xfrm>
          <a:off x="20199428" y="102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42840</xdr:rowOff>
    </xdr:from>
    <xdr:to>
      <xdr:col>102</xdr:col>
      <xdr:colOff>165100</xdr:colOff>
      <xdr:row>59</xdr:row>
      <xdr:rowOff>144440</xdr:rowOff>
    </xdr:to>
    <xdr:sp macro="" textlink="">
      <xdr:nvSpPr>
        <xdr:cNvPr id="804" name="楕円 803"/>
        <xdr:cNvSpPr/>
      </xdr:nvSpPr>
      <xdr:spPr>
        <a:xfrm>
          <a:off x="19494500" y="1015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135567</xdr:rowOff>
    </xdr:from>
    <xdr:ext cx="469744" cy="259045"/>
    <xdr:sp macro="" textlink="">
      <xdr:nvSpPr>
        <xdr:cNvPr id="805" name="テキスト ボックス 804"/>
        <xdr:cNvSpPr txBox="1"/>
      </xdr:nvSpPr>
      <xdr:spPr>
        <a:xfrm>
          <a:off x="19310428" y="1025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42658</xdr:rowOff>
    </xdr:from>
    <xdr:to>
      <xdr:col>98</xdr:col>
      <xdr:colOff>38100</xdr:colOff>
      <xdr:row>59</xdr:row>
      <xdr:rowOff>144258</xdr:rowOff>
    </xdr:to>
    <xdr:sp macro="" textlink="">
      <xdr:nvSpPr>
        <xdr:cNvPr id="806" name="楕円 805"/>
        <xdr:cNvSpPr/>
      </xdr:nvSpPr>
      <xdr:spPr>
        <a:xfrm>
          <a:off x="18605500" y="1015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135385</xdr:rowOff>
    </xdr:from>
    <xdr:ext cx="469744" cy="259045"/>
    <xdr:sp macro="" textlink="">
      <xdr:nvSpPr>
        <xdr:cNvPr id="807" name="テキスト ボックス 806"/>
        <xdr:cNvSpPr txBox="1"/>
      </xdr:nvSpPr>
      <xdr:spPr>
        <a:xfrm>
          <a:off x="18421428" y="1025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161658</xdr:rowOff>
    </xdr:from>
    <xdr:to>
      <xdr:col>116</xdr:col>
      <xdr:colOff>63500</xdr:colOff>
      <xdr:row>77</xdr:row>
      <xdr:rowOff>52857</xdr:rowOff>
    </xdr:to>
    <xdr:cxnSp macro="">
      <xdr:nvCxnSpPr>
        <xdr:cNvPr id="837" name="直線コネクタ 836"/>
        <xdr:cNvCxnSpPr/>
      </xdr:nvCxnSpPr>
      <xdr:spPr>
        <a:xfrm>
          <a:off x="21323300" y="13191858"/>
          <a:ext cx="838200" cy="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106235</xdr:rowOff>
    </xdr:from>
    <xdr:to>
      <xdr:col>111</xdr:col>
      <xdr:colOff>177800</xdr:colOff>
      <xdr:row>76</xdr:row>
      <xdr:rowOff>161658</xdr:rowOff>
    </xdr:to>
    <xdr:cxnSp macro="">
      <xdr:nvCxnSpPr>
        <xdr:cNvPr id="840" name="直線コネクタ 839"/>
        <xdr:cNvCxnSpPr/>
      </xdr:nvCxnSpPr>
      <xdr:spPr>
        <a:xfrm>
          <a:off x="20434300" y="13136435"/>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106235</xdr:rowOff>
    </xdr:from>
    <xdr:to>
      <xdr:col>107</xdr:col>
      <xdr:colOff>50800</xdr:colOff>
      <xdr:row>77</xdr:row>
      <xdr:rowOff>51346</xdr:rowOff>
    </xdr:to>
    <xdr:cxnSp macro="">
      <xdr:nvCxnSpPr>
        <xdr:cNvPr id="843" name="直線コネクタ 842"/>
        <xdr:cNvCxnSpPr/>
      </xdr:nvCxnSpPr>
      <xdr:spPr>
        <a:xfrm flipV="1">
          <a:off x="19545300" y="13136435"/>
          <a:ext cx="889000" cy="1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51346</xdr:rowOff>
    </xdr:from>
    <xdr:to>
      <xdr:col>102</xdr:col>
      <xdr:colOff>114300</xdr:colOff>
      <xdr:row>77</xdr:row>
      <xdr:rowOff>147599</xdr:rowOff>
    </xdr:to>
    <xdr:cxnSp macro="">
      <xdr:nvCxnSpPr>
        <xdr:cNvPr id="846" name="直線コネクタ 845"/>
        <xdr:cNvCxnSpPr/>
      </xdr:nvCxnSpPr>
      <xdr:spPr>
        <a:xfrm flipV="1">
          <a:off x="18656300" y="13252996"/>
          <a:ext cx="889000" cy="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2057</xdr:rowOff>
    </xdr:from>
    <xdr:to>
      <xdr:col>116</xdr:col>
      <xdr:colOff>114300</xdr:colOff>
      <xdr:row>77</xdr:row>
      <xdr:rowOff>103657</xdr:rowOff>
    </xdr:to>
    <xdr:sp macro="" textlink="">
      <xdr:nvSpPr>
        <xdr:cNvPr id="856" name="楕円 855"/>
        <xdr:cNvSpPr/>
      </xdr:nvSpPr>
      <xdr:spPr>
        <a:xfrm>
          <a:off x="22110700" y="132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151934</xdr:rowOff>
    </xdr:from>
    <xdr:ext cx="534377" cy="259045"/>
    <xdr:sp macro="" textlink="">
      <xdr:nvSpPr>
        <xdr:cNvPr id="857" name="繰出金該当値テキスト"/>
        <xdr:cNvSpPr txBox="1"/>
      </xdr:nvSpPr>
      <xdr:spPr>
        <a:xfrm>
          <a:off x="22212300" y="131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110858</xdr:rowOff>
    </xdr:from>
    <xdr:to>
      <xdr:col>112</xdr:col>
      <xdr:colOff>38100</xdr:colOff>
      <xdr:row>77</xdr:row>
      <xdr:rowOff>41008</xdr:rowOff>
    </xdr:to>
    <xdr:sp macro="" textlink="">
      <xdr:nvSpPr>
        <xdr:cNvPr id="858" name="楕円 857"/>
        <xdr:cNvSpPr/>
      </xdr:nvSpPr>
      <xdr:spPr>
        <a:xfrm>
          <a:off x="21272500" y="131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32135</xdr:rowOff>
    </xdr:from>
    <xdr:ext cx="534377" cy="259045"/>
    <xdr:sp macro="" textlink="">
      <xdr:nvSpPr>
        <xdr:cNvPr id="859" name="テキスト ボックス 858"/>
        <xdr:cNvSpPr txBox="1"/>
      </xdr:nvSpPr>
      <xdr:spPr>
        <a:xfrm>
          <a:off x="21056111" y="1323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55435</xdr:rowOff>
    </xdr:from>
    <xdr:to>
      <xdr:col>107</xdr:col>
      <xdr:colOff>101600</xdr:colOff>
      <xdr:row>76</xdr:row>
      <xdr:rowOff>157035</xdr:rowOff>
    </xdr:to>
    <xdr:sp macro="" textlink="">
      <xdr:nvSpPr>
        <xdr:cNvPr id="860" name="楕円 859"/>
        <xdr:cNvSpPr/>
      </xdr:nvSpPr>
      <xdr:spPr>
        <a:xfrm>
          <a:off x="20383500" y="130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148162</xdr:rowOff>
    </xdr:from>
    <xdr:ext cx="534377" cy="259045"/>
    <xdr:sp macro="" textlink="">
      <xdr:nvSpPr>
        <xdr:cNvPr id="861" name="テキスト ボックス 860"/>
        <xdr:cNvSpPr txBox="1"/>
      </xdr:nvSpPr>
      <xdr:spPr>
        <a:xfrm>
          <a:off x="20167111" y="1317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546</xdr:rowOff>
    </xdr:from>
    <xdr:to>
      <xdr:col>102</xdr:col>
      <xdr:colOff>165100</xdr:colOff>
      <xdr:row>77</xdr:row>
      <xdr:rowOff>102146</xdr:rowOff>
    </xdr:to>
    <xdr:sp macro="" textlink="">
      <xdr:nvSpPr>
        <xdr:cNvPr id="862" name="楕円 861"/>
        <xdr:cNvSpPr/>
      </xdr:nvSpPr>
      <xdr:spPr>
        <a:xfrm>
          <a:off x="19494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93273</xdr:rowOff>
    </xdr:from>
    <xdr:ext cx="534377" cy="259045"/>
    <xdr:sp macro="" textlink="">
      <xdr:nvSpPr>
        <xdr:cNvPr id="863" name="テキスト ボックス 862"/>
        <xdr:cNvSpPr txBox="1"/>
      </xdr:nvSpPr>
      <xdr:spPr>
        <a:xfrm>
          <a:off x="19278111" y="132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96799</xdr:rowOff>
    </xdr:from>
    <xdr:to>
      <xdr:col>98</xdr:col>
      <xdr:colOff>38100</xdr:colOff>
      <xdr:row>78</xdr:row>
      <xdr:rowOff>26949</xdr:rowOff>
    </xdr:to>
    <xdr:sp macro="" textlink="">
      <xdr:nvSpPr>
        <xdr:cNvPr id="864" name="楕円 863"/>
        <xdr:cNvSpPr/>
      </xdr:nvSpPr>
      <xdr:spPr>
        <a:xfrm>
          <a:off x="18605500" y="132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18076</xdr:rowOff>
    </xdr:from>
    <xdr:ext cx="534377" cy="259045"/>
    <xdr:sp macro="" textlink="">
      <xdr:nvSpPr>
        <xdr:cNvPr id="865" name="テキスト ボックス 864"/>
        <xdr:cNvSpPr txBox="1"/>
      </xdr:nvSpPr>
      <xdr:spPr>
        <a:xfrm>
          <a:off x="18389111" y="133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普通建設事業費全体では、平成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年度に統合小学校建設事業があったため微減となった。更新整備に係るものは、福祉施設整備事業や観光施設の整備、修繕を行ったため増額となっている。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公債費については、繰上償還を行なったことで一時的に数値が上昇した。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5,917
5,893
118.27
4,845,343
4,356,711
441,011
2,481,896
4,842,051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110799</xdr:rowOff>
    </xdr:from>
    <xdr:to>
      <xdr:col>24</xdr:col>
      <xdr:colOff>63500</xdr:colOff>
      <xdr:row>38</xdr:row>
      <xdr:rowOff>132679</xdr:rowOff>
    </xdr:to>
    <xdr:cxnSp macro="">
      <xdr:nvCxnSpPr>
        <xdr:cNvPr id="63" name="直線コネクタ 62"/>
        <xdr:cNvCxnSpPr/>
      </xdr:nvCxnSpPr>
      <xdr:spPr>
        <a:xfrm>
          <a:off x="3797300" y="6625899"/>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110799</xdr:rowOff>
    </xdr:from>
    <xdr:to>
      <xdr:col>19</xdr:col>
      <xdr:colOff>177800</xdr:colOff>
      <xdr:row>38</xdr:row>
      <xdr:rowOff>159458</xdr:rowOff>
    </xdr:to>
    <xdr:cxnSp macro="">
      <xdr:nvCxnSpPr>
        <xdr:cNvPr id="66" name="直線コネクタ 65"/>
        <xdr:cNvCxnSpPr/>
      </xdr:nvCxnSpPr>
      <xdr:spPr>
        <a:xfrm flipV="1">
          <a:off x="2908300" y="6625899"/>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84020</xdr:rowOff>
    </xdr:from>
    <xdr:to>
      <xdr:col>15</xdr:col>
      <xdr:colOff>50800</xdr:colOff>
      <xdr:row>38</xdr:row>
      <xdr:rowOff>159458</xdr:rowOff>
    </xdr:to>
    <xdr:cxnSp macro="">
      <xdr:nvCxnSpPr>
        <xdr:cNvPr id="69" name="直線コネクタ 68"/>
        <xdr:cNvCxnSpPr/>
      </xdr:nvCxnSpPr>
      <xdr:spPr>
        <a:xfrm>
          <a:off x="2019300" y="659912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84020</xdr:rowOff>
    </xdr:from>
    <xdr:to>
      <xdr:col>10</xdr:col>
      <xdr:colOff>114300</xdr:colOff>
      <xdr:row>38</xdr:row>
      <xdr:rowOff>115370</xdr:rowOff>
    </xdr:to>
    <xdr:cxnSp macro="">
      <xdr:nvCxnSpPr>
        <xdr:cNvPr id="72" name="直線コネクタ 71"/>
        <xdr:cNvCxnSpPr/>
      </xdr:nvCxnSpPr>
      <xdr:spPr>
        <a:xfrm flipV="1">
          <a:off x="1130300" y="6599120"/>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81879</xdr:rowOff>
    </xdr:from>
    <xdr:to>
      <xdr:col>24</xdr:col>
      <xdr:colOff>114300</xdr:colOff>
      <xdr:row>39</xdr:row>
      <xdr:rowOff>12029</xdr:rowOff>
    </xdr:to>
    <xdr:sp macro="" textlink="">
      <xdr:nvSpPr>
        <xdr:cNvPr id="82" name="楕円 81"/>
        <xdr:cNvSpPr/>
      </xdr:nvSpPr>
      <xdr:spPr>
        <a:xfrm>
          <a:off x="4584700" y="65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168256</xdr:rowOff>
    </xdr:from>
    <xdr:ext cx="469744" cy="259045"/>
    <xdr:sp macro="" textlink="">
      <xdr:nvSpPr>
        <xdr:cNvPr id="83" name="議会費該当値テキスト"/>
        <xdr:cNvSpPr txBox="1"/>
      </xdr:nvSpPr>
      <xdr:spPr>
        <a:xfrm>
          <a:off x="4686300" y="651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59999</xdr:rowOff>
    </xdr:from>
    <xdr:to>
      <xdr:col>20</xdr:col>
      <xdr:colOff>38100</xdr:colOff>
      <xdr:row>38</xdr:row>
      <xdr:rowOff>161599</xdr:rowOff>
    </xdr:to>
    <xdr:sp macro="" textlink="">
      <xdr:nvSpPr>
        <xdr:cNvPr id="84" name="楕円 83"/>
        <xdr:cNvSpPr/>
      </xdr:nvSpPr>
      <xdr:spPr>
        <a:xfrm>
          <a:off x="3746500" y="6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152726</xdr:rowOff>
    </xdr:from>
    <xdr:ext cx="469744" cy="259045"/>
    <xdr:sp macro="" textlink="">
      <xdr:nvSpPr>
        <xdr:cNvPr id="85" name="テキスト ボックス 84"/>
        <xdr:cNvSpPr txBox="1"/>
      </xdr:nvSpPr>
      <xdr:spPr>
        <a:xfrm>
          <a:off x="3562428" y="66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108658</xdr:rowOff>
    </xdr:from>
    <xdr:to>
      <xdr:col>15</xdr:col>
      <xdr:colOff>101600</xdr:colOff>
      <xdr:row>39</xdr:row>
      <xdr:rowOff>38808</xdr:rowOff>
    </xdr:to>
    <xdr:sp macro="" textlink="">
      <xdr:nvSpPr>
        <xdr:cNvPr id="86" name="楕円 85"/>
        <xdr:cNvSpPr/>
      </xdr:nvSpPr>
      <xdr:spPr>
        <a:xfrm>
          <a:off x="2857500" y="66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29935</xdr:rowOff>
    </xdr:from>
    <xdr:ext cx="469744" cy="259045"/>
    <xdr:sp macro="" textlink="">
      <xdr:nvSpPr>
        <xdr:cNvPr id="87" name="テキスト ボックス 86"/>
        <xdr:cNvSpPr txBox="1"/>
      </xdr:nvSpPr>
      <xdr:spPr>
        <a:xfrm>
          <a:off x="2673428" y="671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33220</xdr:rowOff>
    </xdr:from>
    <xdr:to>
      <xdr:col>10</xdr:col>
      <xdr:colOff>165100</xdr:colOff>
      <xdr:row>38</xdr:row>
      <xdr:rowOff>134820</xdr:rowOff>
    </xdr:to>
    <xdr:sp macro="" textlink="">
      <xdr:nvSpPr>
        <xdr:cNvPr id="88" name="楕円 87"/>
        <xdr:cNvSpPr/>
      </xdr:nvSpPr>
      <xdr:spPr>
        <a:xfrm>
          <a:off x="1968500" y="65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125947</xdr:rowOff>
    </xdr:from>
    <xdr:ext cx="469744" cy="259045"/>
    <xdr:sp macro="" textlink="">
      <xdr:nvSpPr>
        <xdr:cNvPr id="89" name="テキスト ボックス 88"/>
        <xdr:cNvSpPr txBox="1"/>
      </xdr:nvSpPr>
      <xdr:spPr>
        <a:xfrm>
          <a:off x="1784428" y="664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64570</xdr:rowOff>
    </xdr:from>
    <xdr:to>
      <xdr:col>6</xdr:col>
      <xdr:colOff>38100</xdr:colOff>
      <xdr:row>38</xdr:row>
      <xdr:rowOff>166170</xdr:rowOff>
    </xdr:to>
    <xdr:sp macro="" textlink="">
      <xdr:nvSpPr>
        <xdr:cNvPr id="90" name="楕円 89"/>
        <xdr:cNvSpPr/>
      </xdr:nvSpPr>
      <xdr:spPr>
        <a:xfrm>
          <a:off x="1079500" y="65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157297</xdr:rowOff>
    </xdr:from>
    <xdr:ext cx="469744" cy="259045"/>
    <xdr:sp macro="" textlink="">
      <xdr:nvSpPr>
        <xdr:cNvPr id="91" name="テキスト ボックス 90"/>
        <xdr:cNvSpPr txBox="1"/>
      </xdr:nvSpPr>
      <xdr:spPr>
        <a:xfrm>
          <a:off x="895428" y="66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125916</xdr:rowOff>
    </xdr:from>
    <xdr:to>
      <xdr:col>24</xdr:col>
      <xdr:colOff>63500</xdr:colOff>
      <xdr:row>58</xdr:row>
      <xdr:rowOff>138451</xdr:rowOff>
    </xdr:to>
    <xdr:cxnSp macro="">
      <xdr:nvCxnSpPr>
        <xdr:cNvPr id="122" name="直線コネクタ 121"/>
        <xdr:cNvCxnSpPr/>
      </xdr:nvCxnSpPr>
      <xdr:spPr>
        <a:xfrm>
          <a:off x="3797300" y="10070016"/>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76525</xdr:rowOff>
    </xdr:from>
    <xdr:to>
      <xdr:col>19</xdr:col>
      <xdr:colOff>177800</xdr:colOff>
      <xdr:row>58</xdr:row>
      <xdr:rowOff>125916</xdr:rowOff>
    </xdr:to>
    <xdr:cxnSp macro="">
      <xdr:nvCxnSpPr>
        <xdr:cNvPr id="125" name="直線コネクタ 124"/>
        <xdr:cNvCxnSpPr/>
      </xdr:nvCxnSpPr>
      <xdr:spPr>
        <a:xfrm>
          <a:off x="2908300" y="10020625"/>
          <a:ext cx="889000" cy="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76525</xdr:rowOff>
    </xdr:from>
    <xdr:to>
      <xdr:col>15</xdr:col>
      <xdr:colOff>50800</xdr:colOff>
      <xdr:row>58</xdr:row>
      <xdr:rowOff>76871</xdr:rowOff>
    </xdr:to>
    <xdr:cxnSp macro="">
      <xdr:nvCxnSpPr>
        <xdr:cNvPr id="128" name="直線コネクタ 127"/>
        <xdr:cNvCxnSpPr/>
      </xdr:nvCxnSpPr>
      <xdr:spPr>
        <a:xfrm flipV="1">
          <a:off x="2019300" y="10020625"/>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76871</xdr:rowOff>
    </xdr:from>
    <xdr:to>
      <xdr:col>10</xdr:col>
      <xdr:colOff>114300</xdr:colOff>
      <xdr:row>58</xdr:row>
      <xdr:rowOff>131255</xdr:rowOff>
    </xdr:to>
    <xdr:cxnSp macro="">
      <xdr:nvCxnSpPr>
        <xdr:cNvPr id="131" name="直線コネクタ 130"/>
        <xdr:cNvCxnSpPr/>
      </xdr:nvCxnSpPr>
      <xdr:spPr>
        <a:xfrm flipV="1">
          <a:off x="1130300" y="10020971"/>
          <a:ext cx="889000" cy="5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15430</xdr:rowOff>
    </xdr:from>
    <xdr:ext cx="599010" cy="259045"/>
    <xdr:sp macro="" textlink="">
      <xdr:nvSpPr>
        <xdr:cNvPr id="133" name="テキスト ボックス 132"/>
        <xdr:cNvSpPr txBox="1"/>
      </xdr:nvSpPr>
      <xdr:spPr>
        <a:xfrm>
          <a:off x="1719795" y="101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87651</xdr:rowOff>
    </xdr:from>
    <xdr:to>
      <xdr:col>24</xdr:col>
      <xdr:colOff>114300</xdr:colOff>
      <xdr:row>59</xdr:row>
      <xdr:rowOff>17801</xdr:rowOff>
    </xdr:to>
    <xdr:sp macro="" textlink="">
      <xdr:nvSpPr>
        <xdr:cNvPr id="141" name="楕円 140"/>
        <xdr:cNvSpPr/>
      </xdr:nvSpPr>
      <xdr:spPr>
        <a:xfrm>
          <a:off x="4584700" y="100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75116</xdr:rowOff>
    </xdr:from>
    <xdr:to>
      <xdr:col>20</xdr:col>
      <xdr:colOff>38100</xdr:colOff>
      <xdr:row>59</xdr:row>
      <xdr:rowOff>5266</xdr:rowOff>
    </xdr:to>
    <xdr:sp macro="" textlink="">
      <xdr:nvSpPr>
        <xdr:cNvPr id="143" name="楕円 142"/>
        <xdr:cNvSpPr/>
      </xdr:nvSpPr>
      <xdr:spPr>
        <a:xfrm>
          <a:off x="3746500" y="100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167843</xdr:rowOff>
    </xdr:from>
    <xdr:ext cx="599010" cy="259045"/>
    <xdr:sp macro="" textlink="">
      <xdr:nvSpPr>
        <xdr:cNvPr id="144" name="テキスト ボックス 143"/>
        <xdr:cNvSpPr txBox="1"/>
      </xdr:nvSpPr>
      <xdr:spPr>
        <a:xfrm>
          <a:off x="3497795" y="1011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25725</xdr:rowOff>
    </xdr:from>
    <xdr:to>
      <xdr:col>15</xdr:col>
      <xdr:colOff>101600</xdr:colOff>
      <xdr:row>58</xdr:row>
      <xdr:rowOff>127325</xdr:rowOff>
    </xdr:to>
    <xdr:sp macro="" textlink="">
      <xdr:nvSpPr>
        <xdr:cNvPr id="145" name="楕円 144"/>
        <xdr:cNvSpPr/>
      </xdr:nvSpPr>
      <xdr:spPr>
        <a:xfrm>
          <a:off x="2857500" y="99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143852</xdr:rowOff>
    </xdr:from>
    <xdr:ext cx="599010" cy="259045"/>
    <xdr:sp macro="" textlink="">
      <xdr:nvSpPr>
        <xdr:cNvPr id="146" name="テキスト ボックス 145"/>
        <xdr:cNvSpPr txBox="1"/>
      </xdr:nvSpPr>
      <xdr:spPr>
        <a:xfrm>
          <a:off x="2608795" y="974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26071</xdr:rowOff>
    </xdr:from>
    <xdr:to>
      <xdr:col>10</xdr:col>
      <xdr:colOff>165100</xdr:colOff>
      <xdr:row>58</xdr:row>
      <xdr:rowOff>127671</xdr:rowOff>
    </xdr:to>
    <xdr:sp macro="" textlink="">
      <xdr:nvSpPr>
        <xdr:cNvPr id="147" name="楕円 146"/>
        <xdr:cNvSpPr/>
      </xdr:nvSpPr>
      <xdr:spPr>
        <a:xfrm>
          <a:off x="1968500" y="99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144198</xdr:rowOff>
    </xdr:from>
    <xdr:ext cx="599010" cy="259045"/>
    <xdr:sp macro="" textlink="">
      <xdr:nvSpPr>
        <xdr:cNvPr id="148" name="テキスト ボックス 147"/>
        <xdr:cNvSpPr txBox="1"/>
      </xdr:nvSpPr>
      <xdr:spPr>
        <a:xfrm>
          <a:off x="1719795" y="974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80455</xdr:rowOff>
    </xdr:from>
    <xdr:to>
      <xdr:col>6</xdr:col>
      <xdr:colOff>38100</xdr:colOff>
      <xdr:row>59</xdr:row>
      <xdr:rowOff>10605</xdr:rowOff>
    </xdr:to>
    <xdr:sp macro="" textlink="">
      <xdr:nvSpPr>
        <xdr:cNvPr id="149" name="楕円 148"/>
        <xdr:cNvSpPr/>
      </xdr:nvSpPr>
      <xdr:spPr>
        <a:xfrm>
          <a:off x="1079500" y="100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27132</xdr:rowOff>
    </xdr:from>
    <xdr:ext cx="599010" cy="259045"/>
    <xdr:sp macro="" textlink="">
      <xdr:nvSpPr>
        <xdr:cNvPr id="150" name="テキスト ボックス 149"/>
        <xdr:cNvSpPr txBox="1"/>
      </xdr:nvSpPr>
      <xdr:spPr>
        <a:xfrm>
          <a:off x="830795" y="979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102964</xdr:rowOff>
    </xdr:from>
    <xdr:to>
      <xdr:col>24</xdr:col>
      <xdr:colOff>63500</xdr:colOff>
      <xdr:row>76</xdr:row>
      <xdr:rowOff>117297</xdr:rowOff>
    </xdr:to>
    <xdr:cxnSp macro="">
      <xdr:nvCxnSpPr>
        <xdr:cNvPr id="180" name="直線コネクタ 179"/>
        <xdr:cNvCxnSpPr/>
      </xdr:nvCxnSpPr>
      <xdr:spPr>
        <a:xfrm flipV="1">
          <a:off x="3797300" y="12618814"/>
          <a:ext cx="838200" cy="5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117297</xdr:rowOff>
    </xdr:from>
    <xdr:to>
      <xdr:col>19</xdr:col>
      <xdr:colOff>177800</xdr:colOff>
      <xdr:row>77</xdr:row>
      <xdr:rowOff>159085</xdr:rowOff>
    </xdr:to>
    <xdr:cxnSp macro="">
      <xdr:nvCxnSpPr>
        <xdr:cNvPr id="183" name="直線コネクタ 182"/>
        <xdr:cNvCxnSpPr/>
      </xdr:nvCxnSpPr>
      <xdr:spPr>
        <a:xfrm flipV="1">
          <a:off x="2908300" y="13147497"/>
          <a:ext cx="889000" cy="2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159085</xdr:rowOff>
    </xdr:from>
    <xdr:to>
      <xdr:col>15</xdr:col>
      <xdr:colOff>50800</xdr:colOff>
      <xdr:row>78</xdr:row>
      <xdr:rowOff>11706</xdr:rowOff>
    </xdr:to>
    <xdr:cxnSp macro="">
      <xdr:nvCxnSpPr>
        <xdr:cNvPr id="186" name="直線コネクタ 185"/>
        <xdr:cNvCxnSpPr/>
      </xdr:nvCxnSpPr>
      <xdr:spPr>
        <a:xfrm flipV="1">
          <a:off x="2019300" y="13360735"/>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1199</xdr:rowOff>
    </xdr:from>
    <xdr:to>
      <xdr:col>10</xdr:col>
      <xdr:colOff>114300</xdr:colOff>
      <xdr:row>78</xdr:row>
      <xdr:rowOff>11706</xdr:rowOff>
    </xdr:to>
    <xdr:cxnSp macro="">
      <xdr:nvCxnSpPr>
        <xdr:cNvPr id="189" name="直線コネクタ 188"/>
        <xdr:cNvCxnSpPr/>
      </xdr:nvCxnSpPr>
      <xdr:spPr>
        <a:xfrm>
          <a:off x="1130300" y="12859949"/>
          <a:ext cx="889000" cy="52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70466</xdr:rowOff>
    </xdr:from>
    <xdr:ext cx="599010" cy="259045"/>
    <xdr:sp macro="" textlink="">
      <xdr:nvSpPr>
        <xdr:cNvPr id="193" name="テキスト ボックス 192"/>
        <xdr:cNvSpPr txBox="1"/>
      </xdr:nvSpPr>
      <xdr:spPr>
        <a:xfrm>
          <a:off x="830795" y="1327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52164</xdr:rowOff>
    </xdr:from>
    <xdr:to>
      <xdr:col>24</xdr:col>
      <xdr:colOff>114300</xdr:colOff>
      <xdr:row>73</xdr:row>
      <xdr:rowOff>153764</xdr:rowOff>
    </xdr:to>
    <xdr:sp macro="" textlink="">
      <xdr:nvSpPr>
        <xdr:cNvPr id="199" name="楕円 198"/>
        <xdr:cNvSpPr/>
      </xdr:nvSpPr>
      <xdr:spPr>
        <a:xfrm>
          <a:off x="4584700" y="125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75041</xdr:rowOff>
    </xdr:from>
    <xdr:ext cx="599010" cy="259045"/>
    <xdr:sp macro="" textlink="">
      <xdr:nvSpPr>
        <xdr:cNvPr id="200" name="民生費該当値テキスト"/>
        <xdr:cNvSpPr txBox="1"/>
      </xdr:nvSpPr>
      <xdr:spPr>
        <a:xfrm>
          <a:off x="4686300" y="1241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66497</xdr:rowOff>
    </xdr:from>
    <xdr:to>
      <xdr:col>20</xdr:col>
      <xdr:colOff>38100</xdr:colOff>
      <xdr:row>76</xdr:row>
      <xdr:rowOff>168097</xdr:rowOff>
    </xdr:to>
    <xdr:sp macro="" textlink="">
      <xdr:nvSpPr>
        <xdr:cNvPr id="201" name="楕円 200"/>
        <xdr:cNvSpPr/>
      </xdr:nvSpPr>
      <xdr:spPr>
        <a:xfrm>
          <a:off x="3746500" y="130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159224</xdr:rowOff>
    </xdr:from>
    <xdr:ext cx="599010" cy="259045"/>
    <xdr:sp macro="" textlink="">
      <xdr:nvSpPr>
        <xdr:cNvPr id="202" name="テキスト ボックス 201"/>
        <xdr:cNvSpPr txBox="1"/>
      </xdr:nvSpPr>
      <xdr:spPr>
        <a:xfrm>
          <a:off x="3497795" y="1318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108285</xdr:rowOff>
    </xdr:from>
    <xdr:to>
      <xdr:col>15</xdr:col>
      <xdr:colOff>101600</xdr:colOff>
      <xdr:row>78</xdr:row>
      <xdr:rowOff>38435</xdr:rowOff>
    </xdr:to>
    <xdr:sp macro="" textlink="">
      <xdr:nvSpPr>
        <xdr:cNvPr id="203" name="楕円 202"/>
        <xdr:cNvSpPr/>
      </xdr:nvSpPr>
      <xdr:spPr>
        <a:xfrm>
          <a:off x="2857500" y="133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29562</xdr:rowOff>
    </xdr:from>
    <xdr:ext cx="599010" cy="259045"/>
    <xdr:sp macro="" textlink="">
      <xdr:nvSpPr>
        <xdr:cNvPr id="204" name="テキスト ボックス 203"/>
        <xdr:cNvSpPr txBox="1"/>
      </xdr:nvSpPr>
      <xdr:spPr>
        <a:xfrm>
          <a:off x="2608795" y="1340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132356</xdr:rowOff>
    </xdr:from>
    <xdr:to>
      <xdr:col>10</xdr:col>
      <xdr:colOff>165100</xdr:colOff>
      <xdr:row>78</xdr:row>
      <xdr:rowOff>62506</xdr:rowOff>
    </xdr:to>
    <xdr:sp macro="" textlink="">
      <xdr:nvSpPr>
        <xdr:cNvPr id="205" name="楕円 204"/>
        <xdr:cNvSpPr/>
      </xdr:nvSpPr>
      <xdr:spPr>
        <a:xfrm>
          <a:off x="1968500" y="133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53633</xdr:rowOff>
    </xdr:from>
    <xdr:ext cx="599010" cy="259045"/>
    <xdr:sp macro="" textlink="">
      <xdr:nvSpPr>
        <xdr:cNvPr id="206" name="テキスト ボックス 205"/>
        <xdr:cNvSpPr txBox="1"/>
      </xdr:nvSpPr>
      <xdr:spPr>
        <a:xfrm>
          <a:off x="1719795" y="134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121849</xdr:rowOff>
    </xdr:from>
    <xdr:to>
      <xdr:col>6</xdr:col>
      <xdr:colOff>38100</xdr:colOff>
      <xdr:row>75</xdr:row>
      <xdr:rowOff>51999</xdr:rowOff>
    </xdr:to>
    <xdr:sp macro="" textlink="">
      <xdr:nvSpPr>
        <xdr:cNvPr id="207" name="楕円 206"/>
        <xdr:cNvSpPr/>
      </xdr:nvSpPr>
      <xdr:spPr>
        <a:xfrm>
          <a:off x="1079500" y="128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68526</xdr:rowOff>
    </xdr:from>
    <xdr:ext cx="599010" cy="259045"/>
    <xdr:sp macro="" textlink="">
      <xdr:nvSpPr>
        <xdr:cNvPr id="208" name="テキスト ボックス 207"/>
        <xdr:cNvSpPr txBox="1"/>
      </xdr:nvSpPr>
      <xdr:spPr>
        <a:xfrm>
          <a:off x="830795" y="1258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146132</xdr:rowOff>
    </xdr:from>
    <xdr:to>
      <xdr:col>24</xdr:col>
      <xdr:colOff>63500</xdr:colOff>
      <xdr:row>98</xdr:row>
      <xdr:rowOff>8767</xdr:rowOff>
    </xdr:to>
    <xdr:cxnSp macro="">
      <xdr:nvCxnSpPr>
        <xdr:cNvPr id="235" name="直線コネクタ 234"/>
        <xdr:cNvCxnSpPr/>
      </xdr:nvCxnSpPr>
      <xdr:spPr>
        <a:xfrm>
          <a:off x="3797300" y="16776782"/>
          <a:ext cx="838200" cy="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146132</xdr:rowOff>
    </xdr:from>
    <xdr:to>
      <xdr:col>19</xdr:col>
      <xdr:colOff>177800</xdr:colOff>
      <xdr:row>98</xdr:row>
      <xdr:rowOff>11778</xdr:rowOff>
    </xdr:to>
    <xdr:cxnSp macro="">
      <xdr:nvCxnSpPr>
        <xdr:cNvPr id="238" name="直線コネクタ 237"/>
        <xdr:cNvCxnSpPr/>
      </xdr:nvCxnSpPr>
      <xdr:spPr>
        <a:xfrm flipV="1">
          <a:off x="2908300" y="16776782"/>
          <a:ext cx="889000" cy="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11778</xdr:rowOff>
    </xdr:from>
    <xdr:to>
      <xdr:col>15</xdr:col>
      <xdr:colOff>50800</xdr:colOff>
      <xdr:row>98</xdr:row>
      <xdr:rowOff>50323</xdr:rowOff>
    </xdr:to>
    <xdr:cxnSp macro="">
      <xdr:nvCxnSpPr>
        <xdr:cNvPr id="241" name="直線コネクタ 240"/>
        <xdr:cNvCxnSpPr/>
      </xdr:nvCxnSpPr>
      <xdr:spPr>
        <a:xfrm flipV="1">
          <a:off x="2019300" y="16813878"/>
          <a:ext cx="889000" cy="3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40101</xdr:rowOff>
    </xdr:from>
    <xdr:to>
      <xdr:col>10</xdr:col>
      <xdr:colOff>114300</xdr:colOff>
      <xdr:row>98</xdr:row>
      <xdr:rowOff>50323</xdr:rowOff>
    </xdr:to>
    <xdr:cxnSp macro="">
      <xdr:nvCxnSpPr>
        <xdr:cNvPr id="244" name="直線コネクタ 243"/>
        <xdr:cNvCxnSpPr/>
      </xdr:nvCxnSpPr>
      <xdr:spPr>
        <a:xfrm>
          <a:off x="1130300" y="16842201"/>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129417</xdr:rowOff>
    </xdr:from>
    <xdr:to>
      <xdr:col>24</xdr:col>
      <xdr:colOff>114300</xdr:colOff>
      <xdr:row>98</xdr:row>
      <xdr:rowOff>59567</xdr:rowOff>
    </xdr:to>
    <xdr:sp macro="" textlink="">
      <xdr:nvSpPr>
        <xdr:cNvPr id="254" name="楕円 253"/>
        <xdr:cNvSpPr/>
      </xdr:nvSpPr>
      <xdr:spPr>
        <a:xfrm>
          <a:off x="4584700" y="167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95332</xdr:rowOff>
    </xdr:from>
    <xdr:to>
      <xdr:col>20</xdr:col>
      <xdr:colOff>38100</xdr:colOff>
      <xdr:row>98</xdr:row>
      <xdr:rowOff>25482</xdr:rowOff>
    </xdr:to>
    <xdr:sp macro="" textlink="">
      <xdr:nvSpPr>
        <xdr:cNvPr id="256" name="楕円 255"/>
        <xdr:cNvSpPr/>
      </xdr:nvSpPr>
      <xdr:spPr>
        <a:xfrm>
          <a:off x="3746500" y="167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42009</xdr:rowOff>
    </xdr:from>
    <xdr:ext cx="534377" cy="259045"/>
    <xdr:sp macro="" textlink="">
      <xdr:nvSpPr>
        <xdr:cNvPr id="257" name="テキスト ボックス 256"/>
        <xdr:cNvSpPr txBox="1"/>
      </xdr:nvSpPr>
      <xdr:spPr>
        <a:xfrm>
          <a:off x="3530111" y="165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132428</xdr:rowOff>
    </xdr:from>
    <xdr:to>
      <xdr:col>15</xdr:col>
      <xdr:colOff>101600</xdr:colOff>
      <xdr:row>98</xdr:row>
      <xdr:rowOff>62578</xdr:rowOff>
    </xdr:to>
    <xdr:sp macro="" textlink="">
      <xdr:nvSpPr>
        <xdr:cNvPr id="258" name="楕円 257"/>
        <xdr:cNvSpPr/>
      </xdr:nvSpPr>
      <xdr:spPr>
        <a:xfrm>
          <a:off x="2857500" y="1676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53705</xdr:rowOff>
    </xdr:from>
    <xdr:ext cx="534377" cy="259045"/>
    <xdr:sp macro="" textlink="">
      <xdr:nvSpPr>
        <xdr:cNvPr id="259" name="テキスト ボックス 258"/>
        <xdr:cNvSpPr txBox="1"/>
      </xdr:nvSpPr>
      <xdr:spPr>
        <a:xfrm>
          <a:off x="2641111" y="168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170973</xdr:rowOff>
    </xdr:from>
    <xdr:to>
      <xdr:col>10</xdr:col>
      <xdr:colOff>165100</xdr:colOff>
      <xdr:row>98</xdr:row>
      <xdr:rowOff>101123</xdr:rowOff>
    </xdr:to>
    <xdr:sp macro="" textlink="">
      <xdr:nvSpPr>
        <xdr:cNvPr id="260" name="楕円 259"/>
        <xdr:cNvSpPr/>
      </xdr:nvSpPr>
      <xdr:spPr>
        <a:xfrm>
          <a:off x="1968500" y="168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92250</xdr:rowOff>
    </xdr:from>
    <xdr:ext cx="534377" cy="259045"/>
    <xdr:sp macro="" textlink="">
      <xdr:nvSpPr>
        <xdr:cNvPr id="261" name="テキスト ボックス 260"/>
        <xdr:cNvSpPr txBox="1"/>
      </xdr:nvSpPr>
      <xdr:spPr>
        <a:xfrm>
          <a:off x="1752111" y="168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160751</xdr:rowOff>
    </xdr:from>
    <xdr:to>
      <xdr:col>6</xdr:col>
      <xdr:colOff>38100</xdr:colOff>
      <xdr:row>98</xdr:row>
      <xdr:rowOff>90901</xdr:rowOff>
    </xdr:to>
    <xdr:sp macro="" textlink="">
      <xdr:nvSpPr>
        <xdr:cNvPr id="262" name="楕円 261"/>
        <xdr:cNvSpPr/>
      </xdr:nvSpPr>
      <xdr:spPr>
        <a:xfrm>
          <a:off x="1079500" y="167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82028</xdr:rowOff>
    </xdr:from>
    <xdr:ext cx="534377" cy="259045"/>
    <xdr:sp macro="" textlink="">
      <xdr:nvSpPr>
        <xdr:cNvPr id="263" name="テキスト ボックス 262"/>
        <xdr:cNvSpPr txBox="1"/>
      </xdr:nvSpPr>
      <xdr:spPr>
        <a:xfrm>
          <a:off x="863111" y="168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40031</xdr:rowOff>
    </xdr:from>
    <xdr:to>
      <xdr:col>54</xdr:col>
      <xdr:colOff>189865</xdr:colOff>
      <xdr:row>38</xdr:row>
      <xdr:rowOff>139700</xdr:rowOff>
    </xdr:to>
    <xdr:cxnSp macro="">
      <xdr:nvCxnSpPr>
        <xdr:cNvPr id="285" name="直線コネクタ 284"/>
        <xdr:cNvCxnSpPr/>
      </xdr:nvCxnSpPr>
      <xdr:spPr>
        <a:xfrm flipV="1">
          <a:off x="10475595" y="5697881"/>
          <a:ext cx="1270" cy="9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158158</xdr:rowOff>
    </xdr:from>
    <xdr:ext cx="469744" cy="259045"/>
    <xdr:sp macro="" textlink="">
      <xdr:nvSpPr>
        <xdr:cNvPr id="288" name="労働費最大値テキスト"/>
        <xdr:cNvSpPr txBox="1"/>
      </xdr:nvSpPr>
      <xdr:spPr>
        <a:xfrm>
          <a:off x="10528300" y="547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40031</xdr:rowOff>
    </xdr:from>
    <xdr:to>
      <xdr:col>55</xdr:col>
      <xdr:colOff>88900</xdr:colOff>
      <xdr:row>33</xdr:row>
      <xdr:rowOff>40031</xdr:rowOff>
    </xdr:to>
    <xdr:cxnSp macro="">
      <xdr:nvCxnSpPr>
        <xdr:cNvPr id="289" name="直線コネクタ 288"/>
        <xdr:cNvCxnSpPr/>
      </xdr:nvCxnSpPr>
      <xdr:spPr>
        <a:xfrm>
          <a:off x="10388600" y="569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40031</xdr:rowOff>
    </xdr:from>
    <xdr:to>
      <xdr:col>55</xdr:col>
      <xdr:colOff>0</xdr:colOff>
      <xdr:row>33</xdr:row>
      <xdr:rowOff>150216</xdr:rowOff>
    </xdr:to>
    <xdr:cxnSp macro="">
      <xdr:nvCxnSpPr>
        <xdr:cNvPr id="290" name="直線コネクタ 289"/>
        <xdr:cNvCxnSpPr/>
      </xdr:nvCxnSpPr>
      <xdr:spPr>
        <a:xfrm flipV="1">
          <a:off x="9639300" y="5697881"/>
          <a:ext cx="8382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131792</xdr:rowOff>
    </xdr:from>
    <xdr:ext cx="378565" cy="259045"/>
    <xdr:sp macro="" textlink="">
      <xdr:nvSpPr>
        <xdr:cNvPr id="291" name="労働費平均値テキスト"/>
        <xdr:cNvSpPr txBox="1"/>
      </xdr:nvSpPr>
      <xdr:spPr>
        <a:xfrm>
          <a:off x="10528300" y="64754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153365</xdr:rowOff>
    </xdr:from>
    <xdr:to>
      <xdr:col>55</xdr:col>
      <xdr:colOff>50800</xdr:colOff>
      <xdr:row>38</xdr:row>
      <xdr:rowOff>83515</xdr:rowOff>
    </xdr:to>
    <xdr:sp macro="" textlink="">
      <xdr:nvSpPr>
        <xdr:cNvPr id="292" name="フローチャート: 判断 291"/>
        <xdr:cNvSpPr/>
      </xdr:nvSpPr>
      <xdr:spPr>
        <a:xfrm>
          <a:off x="10426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126670</xdr:rowOff>
    </xdr:from>
    <xdr:to>
      <xdr:col>50</xdr:col>
      <xdr:colOff>114300</xdr:colOff>
      <xdr:row>33</xdr:row>
      <xdr:rowOff>150216</xdr:rowOff>
    </xdr:to>
    <xdr:cxnSp macro="">
      <xdr:nvCxnSpPr>
        <xdr:cNvPr id="293" name="直線コネクタ 292"/>
        <xdr:cNvCxnSpPr/>
      </xdr:nvCxnSpPr>
      <xdr:spPr>
        <a:xfrm>
          <a:off x="8750300" y="5441620"/>
          <a:ext cx="889000" cy="3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50952</xdr:rowOff>
    </xdr:from>
    <xdr:to>
      <xdr:col>50</xdr:col>
      <xdr:colOff>165100</xdr:colOff>
      <xdr:row>37</xdr:row>
      <xdr:rowOff>152552</xdr:rowOff>
    </xdr:to>
    <xdr:sp macro="" textlink="">
      <xdr:nvSpPr>
        <xdr:cNvPr id="294" name="フローチャート: 判断 293"/>
        <xdr:cNvSpPr/>
      </xdr:nvSpPr>
      <xdr:spPr>
        <a:xfrm>
          <a:off x="9588500" y="639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143680</xdr:rowOff>
    </xdr:from>
    <xdr:ext cx="378565" cy="259045"/>
    <xdr:sp macro="" textlink="">
      <xdr:nvSpPr>
        <xdr:cNvPr id="295" name="テキスト ボックス 294"/>
        <xdr:cNvSpPr txBox="1"/>
      </xdr:nvSpPr>
      <xdr:spPr>
        <a:xfrm>
          <a:off x="9450017" y="64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74092</xdr:rowOff>
    </xdr:from>
    <xdr:to>
      <xdr:col>45</xdr:col>
      <xdr:colOff>177800</xdr:colOff>
      <xdr:row>31</xdr:row>
      <xdr:rowOff>126670</xdr:rowOff>
    </xdr:to>
    <xdr:cxnSp macro="">
      <xdr:nvCxnSpPr>
        <xdr:cNvPr id="296" name="直線コネクタ 295"/>
        <xdr:cNvCxnSpPr/>
      </xdr:nvCxnSpPr>
      <xdr:spPr>
        <a:xfrm>
          <a:off x="7861300" y="538904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143078</xdr:rowOff>
    </xdr:from>
    <xdr:to>
      <xdr:col>46</xdr:col>
      <xdr:colOff>38100</xdr:colOff>
      <xdr:row>37</xdr:row>
      <xdr:rowOff>73228</xdr:rowOff>
    </xdr:to>
    <xdr:sp macro="" textlink="">
      <xdr:nvSpPr>
        <xdr:cNvPr id="297" name="フローチャート: 判断 296"/>
        <xdr:cNvSpPr/>
      </xdr:nvSpPr>
      <xdr:spPr>
        <a:xfrm>
          <a:off x="8699500" y="63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64355</xdr:rowOff>
    </xdr:from>
    <xdr:ext cx="469744" cy="259045"/>
    <xdr:sp macro="" textlink="">
      <xdr:nvSpPr>
        <xdr:cNvPr id="298" name="テキスト ボックス 297"/>
        <xdr:cNvSpPr txBox="1"/>
      </xdr:nvSpPr>
      <xdr:spPr>
        <a:xfrm>
          <a:off x="8515428" y="64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74092</xdr:rowOff>
    </xdr:from>
    <xdr:to>
      <xdr:col>41</xdr:col>
      <xdr:colOff>50800</xdr:colOff>
      <xdr:row>31</xdr:row>
      <xdr:rowOff>88036</xdr:rowOff>
    </xdr:to>
    <xdr:cxnSp macro="">
      <xdr:nvCxnSpPr>
        <xdr:cNvPr id="299" name="直線コネクタ 298"/>
        <xdr:cNvCxnSpPr/>
      </xdr:nvCxnSpPr>
      <xdr:spPr>
        <a:xfrm flipV="1">
          <a:off x="6972300" y="5389042"/>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39751</xdr:rowOff>
    </xdr:from>
    <xdr:to>
      <xdr:col>41</xdr:col>
      <xdr:colOff>101600</xdr:colOff>
      <xdr:row>36</xdr:row>
      <xdr:rowOff>141351</xdr:rowOff>
    </xdr:to>
    <xdr:sp macro="" textlink="">
      <xdr:nvSpPr>
        <xdr:cNvPr id="300" name="フローチャート: 判断 299"/>
        <xdr:cNvSpPr/>
      </xdr:nvSpPr>
      <xdr:spPr>
        <a:xfrm>
          <a:off x="7810500" y="62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132478</xdr:rowOff>
    </xdr:from>
    <xdr:ext cx="469744" cy="259045"/>
    <xdr:sp macro="" textlink="">
      <xdr:nvSpPr>
        <xdr:cNvPr id="301" name="テキスト ボックス 300"/>
        <xdr:cNvSpPr txBox="1"/>
      </xdr:nvSpPr>
      <xdr:spPr>
        <a:xfrm>
          <a:off x="7626428"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115646</xdr:rowOff>
    </xdr:from>
    <xdr:to>
      <xdr:col>36</xdr:col>
      <xdr:colOff>165100</xdr:colOff>
      <xdr:row>34</xdr:row>
      <xdr:rowOff>45796</xdr:rowOff>
    </xdr:to>
    <xdr:sp macro="" textlink="">
      <xdr:nvSpPr>
        <xdr:cNvPr id="302" name="フローチャート: 判断 301"/>
        <xdr:cNvSpPr/>
      </xdr:nvSpPr>
      <xdr:spPr>
        <a:xfrm>
          <a:off x="6921500" y="5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36923</xdr:rowOff>
    </xdr:from>
    <xdr:ext cx="469744" cy="259045"/>
    <xdr:sp macro="" textlink="">
      <xdr:nvSpPr>
        <xdr:cNvPr id="303" name="テキスト ボックス 302"/>
        <xdr:cNvSpPr txBox="1"/>
      </xdr:nvSpPr>
      <xdr:spPr>
        <a:xfrm>
          <a:off x="6737428" y="586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160681</xdr:rowOff>
    </xdr:from>
    <xdr:to>
      <xdr:col>55</xdr:col>
      <xdr:colOff>50800</xdr:colOff>
      <xdr:row>33</xdr:row>
      <xdr:rowOff>90831</xdr:rowOff>
    </xdr:to>
    <xdr:sp macro="" textlink="">
      <xdr:nvSpPr>
        <xdr:cNvPr id="309" name="楕円 308"/>
        <xdr:cNvSpPr/>
      </xdr:nvSpPr>
      <xdr:spPr>
        <a:xfrm>
          <a:off x="10426700" y="56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113708</xdr:rowOff>
    </xdr:from>
    <xdr:ext cx="469744" cy="259045"/>
    <xdr:sp macro="" textlink="">
      <xdr:nvSpPr>
        <xdr:cNvPr id="310" name="労働費該当値テキスト"/>
        <xdr:cNvSpPr txBox="1"/>
      </xdr:nvSpPr>
      <xdr:spPr>
        <a:xfrm>
          <a:off x="10528300" y="560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99416</xdr:rowOff>
    </xdr:from>
    <xdr:to>
      <xdr:col>50</xdr:col>
      <xdr:colOff>165100</xdr:colOff>
      <xdr:row>34</xdr:row>
      <xdr:rowOff>29566</xdr:rowOff>
    </xdr:to>
    <xdr:sp macro="" textlink="">
      <xdr:nvSpPr>
        <xdr:cNvPr id="311" name="楕円 310"/>
        <xdr:cNvSpPr/>
      </xdr:nvSpPr>
      <xdr:spPr>
        <a:xfrm>
          <a:off x="9588500" y="57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46093</xdr:rowOff>
    </xdr:from>
    <xdr:ext cx="469744" cy="259045"/>
    <xdr:sp macro="" textlink="">
      <xdr:nvSpPr>
        <xdr:cNvPr id="312" name="テキスト ボックス 311"/>
        <xdr:cNvSpPr txBox="1"/>
      </xdr:nvSpPr>
      <xdr:spPr>
        <a:xfrm>
          <a:off x="9404428" y="553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75870</xdr:rowOff>
    </xdr:from>
    <xdr:to>
      <xdr:col>46</xdr:col>
      <xdr:colOff>38100</xdr:colOff>
      <xdr:row>32</xdr:row>
      <xdr:rowOff>6020</xdr:rowOff>
    </xdr:to>
    <xdr:sp macro="" textlink="">
      <xdr:nvSpPr>
        <xdr:cNvPr id="313" name="楕円 312"/>
        <xdr:cNvSpPr/>
      </xdr:nvSpPr>
      <xdr:spPr>
        <a:xfrm>
          <a:off x="8699500" y="53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22547</xdr:rowOff>
    </xdr:from>
    <xdr:ext cx="469744" cy="259045"/>
    <xdr:sp macro="" textlink="">
      <xdr:nvSpPr>
        <xdr:cNvPr id="314" name="テキスト ボックス 313"/>
        <xdr:cNvSpPr txBox="1"/>
      </xdr:nvSpPr>
      <xdr:spPr>
        <a:xfrm>
          <a:off x="8515428" y="51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23292</xdr:rowOff>
    </xdr:from>
    <xdr:to>
      <xdr:col>41</xdr:col>
      <xdr:colOff>101600</xdr:colOff>
      <xdr:row>31</xdr:row>
      <xdr:rowOff>124892</xdr:rowOff>
    </xdr:to>
    <xdr:sp macro="" textlink="">
      <xdr:nvSpPr>
        <xdr:cNvPr id="315" name="楕円 314"/>
        <xdr:cNvSpPr/>
      </xdr:nvSpPr>
      <xdr:spPr>
        <a:xfrm>
          <a:off x="7810500" y="53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141419</xdr:rowOff>
    </xdr:from>
    <xdr:ext cx="469744" cy="259045"/>
    <xdr:sp macro="" textlink="">
      <xdr:nvSpPr>
        <xdr:cNvPr id="316" name="テキスト ボックス 315"/>
        <xdr:cNvSpPr txBox="1"/>
      </xdr:nvSpPr>
      <xdr:spPr>
        <a:xfrm>
          <a:off x="7626428" y="51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37236</xdr:rowOff>
    </xdr:from>
    <xdr:to>
      <xdr:col>36</xdr:col>
      <xdr:colOff>165100</xdr:colOff>
      <xdr:row>31</xdr:row>
      <xdr:rowOff>138836</xdr:rowOff>
    </xdr:to>
    <xdr:sp macro="" textlink="">
      <xdr:nvSpPr>
        <xdr:cNvPr id="317" name="楕円 316"/>
        <xdr:cNvSpPr/>
      </xdr:nvSpPr>
      <xdr:spPr>
        <a:xfrm>
          <a:off x="6921500" y="535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155363</xdr:rowOff>
    </xdr:from>
    <xdr:ext cx="469744" cy="259045"/>
    <xdr:sp macro="" textlink="">
      <xdr:nvSpPr>
        <xdr:cNvPr id="318" name="テキスト ボックス 317"/>
        <xdr:cNvSpPr txBox="1"/>
      </xdr:nvSpPr>
      <xdr:spPr>
        <a:xfrm>
          <a:off x="6737428" y="512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4" name="直線コネクタ 343"/>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5"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6" name="直線コネクタ 345"/>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7"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48" name="直線コネクタ 347"/>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9280</xdr:rowOff>
    </xdr:from>
    <xdr:to>
      <xdr:col>55</xdr:col>
      <xdr:colOff>0</xdr:colOff>
      <xdr:row>59</xdr:row>
      <xdr:rowOff>32534</xdr:rowOff>
    </xdr:to>
    <xdr:cxnSp macro="">
      <xdr:nvCxnSpPr>
        <xdr:cNvPr id="349" name="直線コネクタ 348"/>
        <xdr:cNvCxnSpPr/>
      </xdr:nvCxnSpPr>
      <xdr:spPr>
        <a:xfrm flipV="1">
          <a:off x="9639300" y="10124830"/>
          <a:ext cx="8382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0"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1" name="フローチャート: 判断 350"/>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16084</xdr:rowOff>
    </xdr:from>
    <xdr:to>
      <xdr:col>50</xdr:col>
      <xdr:colOff>114300</xdr:colOff>
      <xdr:row>59</xdr:row>
      <xdr:rowOff>32534</xdr:rowOff>
    </xdr:to>
    <xdr:cxnSp macro="">
      <xdr:nvCxnSpPr>
        <xdr:cNvPr id="352" name="直線コネクタ 351"/>
        <xdr:cNvCxnSpPr/>
      </xdr:nvCxnSpPr>
      <xdr:spPr>
        <a:xfrm>
          <a:off x="8750300" y="10131634"/>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3" name="フローチャート: 判断 352"/>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4" name="テキスト ボックス 353"/>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13531</xdr:rowOff>
    </xdr:from>
    <xdr:to>
      <xdr:col>45</xdr:col>
      <xdr:colOff>177800</xdr:colOff>
      <xdr:row>59</xdr:row>
      <xdr:rowOff>16084</xdr:rowOff>
    </xdr:to>
    <xdr:cxnSp macro="">
      <xdr:nvCxnSpPr>
        <xdr:cNvPr id="355" name="直線コネクタ 354"/>
        <xdr:cNvCxnSpPr/>
      </xdr:nvCxnSpPr>
      <xdr:spPr>
        <a:xfrm>
          <a:off x="7861300" y="1012908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6" name="フローチャート: 判断 355"/>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7" name="テキスト ボックス 356"/>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134470</xdr:rowOff>
    </xdr:from>
    <xdr:to>
      <xdr:col>41</xdr:col>
      <xdr:colOff>50800</xdr:colOff>
      <xdr:row>59</xdr:row>
      <xdr:rowOff>13531</xdr:rowOff>
    </xdr:to>
    <xdr:cxnSp macro="">
      <xdr:nvCxnSpPr>
        <xdr:cNvPr id="358" name="直線コネクタ 357"/>
        <xdr:cNvCxnSpPr/>
      </xdr:nvCxnSpPr>
      <xdr:spPr>
        <a:xfrm>
          <a:off x="6972300" y="10078570"/>
          <a:ext cx="889000" cy="5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59" name="フローチャート: 判断 358"/>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0" name="テキスト ボックス 359"/>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1" name="フローチャート: 判断 360"/>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2" name="テキスト ボックス 361"/>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129930</xdr:rowOff>
    </xdr:from>
    <xdr:to>
      <xdr:col>55</xdr:col>
      <xdr:colOff>50800</xdr:colOff>
      <xdr:row>59</xdr:row>
      <xdr:rowOff>60080</xdr:rowOff>
    </xdr:to>
    <xdr:sp macro="" textlink="">
      <xdr:nvSpPr>
        <xdr:cNvPr id="368" name="楕円 367"/>
        <xdr:cNvSpPr/>
      </xdr:nvSpPr>
      <xdr:spPr>
        <a:xfrm>
          <a:off x="10426700" y="100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69" name="農林水産業費該当値テキスト"/>
        <xdr:cNvSpPr txBox="1"/>
      </xdr:nvSpPr>
      <xdr:spPr>
        <a:xfrm>
          <a:off x="10528300" y="100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153184</xdr:rowOff>
    </xdr:from>
    <xdr:to>
      <xdr:col>50</xdr:col>
      <xdr:colOff>165100</xdr:colOff>
      <xdr:row>59</xdr:row>
      <xdr:rowOff>83334</xdr:rowOff>
    </xdr:to>
    <xdr:sp macro="" textlink="">
      <xdr:nvSpPr>
        <xdr:cNvPr id="370" name="楕円 369"/>
        <xdr:cNvSpPr/>
      </xdr:nvSpPr>
      <xdr:spPr>
        <a:xfrm>
          <a:off x="9588500" y="100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74461</xdr:rowOff>
    </xdr:from>
    <xdr:ext cx="534377" cy="259045"/>
    <xdr:sp macro="" textlink="">
      <xdr:nvSpPr>
        <xdr:cNvPr id="371" name="テキスト ボックス 370"/>
        <xdr:cNvSpPr txBox="1"/>
      </xdr:nvSpPr>
      <xdr:spPr>
        <a:xfrm>
          <a:off x="9372111" y="101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136734</xdr:rowOff>
    </xdr:from>
    <xdr:to>
      <xdr:col>46</xdr:col>
      <xdr:colOff>38100</xdr:colOff>
      <xdr:row>59</xdr:row>
      <xdr:rowOff>66884</xdr:rowOff>
    </xdr:to>
    <xdr:sp macro="" textlink="">
      <xdr:nvSpPr>
        <xdr:cNvPr id="372" name="楕円 371"/>
        <xdr:cNvSpPr/>
      </xdr:nvSpPr>
      <xdr:spPr>
        <a:xfrm>
          <a:off x="8699500" y="100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83411</xdr:rowOff>
    </xdr:from>
    <xdr:ext cx="534377" cy="259045"/>
    <xdr:sp macro="" textlink="">
      <xdr:nvSpPr>
        <xdr:cNvPr id="373" name="テキスト ボックス 372"/>
        <xdr:cNvSpPr txBox="1"/>
      </xdr:nvSpPr>
      <xdr:spPr>
        <a:xfrm>
          <a:off x="8483111" y="98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134181</xdr:rowOff>
    </xdr:from>
    <xdr:to>
      <xdr:col>41</xdr:col>
      <xdr:colOff>101600</xdr:colOff>
      <xdr:row>59</xdr:row>
      <xdr:rowOff>64331</xdr:rowOff>
    </xdr:to>
    <xdr:sp macro="" textlink="">
      <xdr:nvSpPr>
        <xdr:cNvPr id="374" name="楕円 373"/>
        <xdr:cNvSpPr/>
      </xdr:nvSpPr>
      <xdr:spPr>
        <a:xfrm>
          <a:off x="7810500" y="1007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80858</xdr:rowOff>
    </xdr:from>
    <xdr:ext cx="534377" cy="259045"/>
    <xdr:sp macro="" textlink="">
      <xdr:nvSpPr>
        <xdr:cNvPr id="375" name="テキスト ボックス 374"/>
        <xdr:cNvSpPr txBox="1"/>
      </xdr:nvSpPr>
      <xdr:spPr>
        <a:xfrm>
          <a:off x="7594111" y="98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83670</xdr:rowOff>
    </xdr:from>
    <xdr:to>
      <xdr:col>36</xdr:col>
      <xdr:colOff>165100</xdr:colOff>
      <xdr:row>59</xdr:row>
      <xdr:rowOff>13820</xdr:rowOff>
    </xdr:to>
    <xdr:sp macro="" textlink="">
      <xdr:nvSpPr>
        <xdr:cNvPr id="376" name="楕円 375"/>
        <xdr:cNvSpPr/>
      </xdr:nvSpPr>
      <xdr:spPr>
        <a:xfrm>
          <a:off x="6921500" y="100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30347</xdr:rowOff>
    </xdr:from>
    <xdr:ext cx="534377" cy="259045"/>
    <xdr:sp macro="" textlink="">
      <xdr:nvSpPr>
        <xdr:cNvPr id="377" name="テキスト ボックス 376"/>
        <xdr:cNvSpPr txBox="1"/>
      </xdr:nvSpPr>
      <xdr:spPr>
        <a:xfrm>
          <a:off x="6705111" y="980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1" name="直線コネクタ 400"/>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2"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3" name="直線コネクタ 402"/>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4"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5" name="直線コネクタ 404"/>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94056</xdr:rowOff>
    </xdr:from>
    <xdr:to>
      <xdr:col>55</xdr:col>
      <xdr:colOff>0</xdr:colOff>
      <xdr:row>78</xdr:row>
      <xdr:rowOff>91770</xdr:rowOff>
    </xdr:to>
    <xdr:cxnSp macro="">
      <xdr:nvCxnSpPr>
        <xdr:cNvPr id="406" name="直線コネクタ 405"/>
        <xdr:cNvCxnSpPr/>
      </xdr:nvCxnSpPr>
      <xdr:spPr>
        <a:xfrm flipV="1">
          <a:off x="9639300" y="1329570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7"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08" name="フローチャート: 判断 407"/>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165075</xdr:rowOff>
    </xdr:from>
    <xdr:to>
      <xdr:col>50</xdr:col>
      <xdr:colOff>114300</xdr:colOff>
      <xdr:row>78</xdr:row>
      <xdr:rowOff>91770</xdr:rowOff>
    </xdr:to>
    <xdr:cxnSp macro="">
      <xdr:nvCxnSpPr>
        <xdr:cNvPr id="409" name="直線コネクタ 408"/>
        <xdr:cNvCxnSpPr/>
      </xdr:nvCxnSpPr>
      <xdr:spPr>
        <a:xfrm>
          <a:off x="8750300" y="13366725"/>
          <a:ext cx="889000" cy="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0" name="フローチャート: 判断 409"/>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1" name="テキスト ボックス 410"/>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165075</xdr:rowOff>
    </xdr:from>
    <xdr:to>
      <xdr:col>45</xdr:col>
      <xdr:colOff>177800</xdr:colOff>
      <xdr:row>78</xdr:row>
      <xdr:rowOff>86931</xdr:rowOff>
    </xdr:to>
    <xdr:cxnSp macro="">
      <xdr:nvCxnSpPr>
        <xdr:cNvPr id="412" name="直線コネクタ 411"/>
        <xdr:cNvCxnSpPr/>
      </xdr:nvCxnSpPr>
      <xdr:spPr>
        <a:xfrm flipV="1">
          <a:off x="7861300" y="13366725"/>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3" name="フローチャート: 判断 412"/>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4" name="テキスト ボックス 413"/>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86931</xdr:rowOff>
    </xdr:from>
    <xdr:to>
      <xdr:col>41</xdr:col>
      <xdr:colOff>50800</xdr:colOff>
      <xdr:row>78</xdr:row>
      <xdr:rowOff>111182</xdr:rowOff>
    </xdr:to>
    <xdr:cxnSp macro="">
      <xdr:nvCxnSpPr>
        <xdr:cNvPr id="415" name="直線コネクタ 414"/>
        <xdr:cNvCxnSpPr/>
      </xdr:nvCxnSpPr>
      <xdr:spPr>
        <a:xfrm flipV="1">
          <a:off x="6972300" y="13460031"/>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6" name="フローチャート: 判断 415"/>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7" name="テキスト ボックス 416"/>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18" name="フローチャート: 判断 417"/>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19" name="テキスト ボックス 418"/>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43256</xdr:rowOff>
    </xdr:from>
    <xdr:to>
      <xdr:col>55</xdr:col>
      <xdr:colOff>50800</xdr:colOff>
      <xdr:row>77</xdr:row>
      <xdr:rowOff>144856</xdr:rowOff>
    </xdr:to>
    <xdr:sp macro="" textlink="">
      <xdr:nvSpPr>
        <xdr:cNvPr id="425" name="楕円 424"/>
        <xdr:cNvSpPr/>
      </xdr:nvSpPr>
      <xdr:spPr>
        <a:xfrm>
          <a:off x="10426700" y="132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21683</xdr:rowOff>
    </xdr:from>
    <xdr:ext cx="534377" cy="259045"/>
    <xdr:sp macro="" textlink="">
      <xdr:nvSpPr>
        <xdr:cNvPr id="426" name="商工費該当値テキスト"/>
        <xdr:cNvSpPr txBox="1"/>
      </xdr:nvSpPr>
      <xdr:spPr>
        <a:xfrm>
          <a:off x="10528300" y="1322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40970</xdr:rowOff>
    </xdr:from>
    <xdr:to>
      <xdr:col>50</xdr:col>
      <xdr:colOff>165100</xdr:colOff>
      <xdr:row>78</xdr:row>
      <xdr:rowOff>142570</xdr:rowOff>
    </xdr:to>
    <xdr:sp macro="" textlink="">
      <xdr:nvSpPr>
        <xdr:cNvPr id="427" name="楕円 426"/>
        <xdr:cNvSpPr/>
      </xdr:nvSpPr>
      <xdr:spPr>
        <a:xfrm>
          <a:off x="9588500" y="134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133697</xdr:rowOff>
    </xdr:from>
    <xdr:ext cx="469744" cy="259045"/>
    <xdr:sp macro="" textlink="">
      <xdr:nvSpPr>
        <xdr:cNvPr id="428" name="テキスト ボックス 427"/>
        <xdr:cNvSpPr txBox="1"/>
      </xdr:nvSpPr>
      <xdr:spPr>
        <a:xfrm>
          <a:off x="9404428" y="1350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114275</xdr:rowOff>
    </xdr:from>
    <xdr:to>
      <xdr:col>46</xdr:col>
      <xdr:colOff>38100</xdr:colOff>
      <xdr:row>78</xdr:row>
      <xdr:rowOff>44425</xdr:rowOff>
    </xdr:to>
    <xdr:sp macro="" textlink="">
      <xdr:nvSpPr>
        <xdr:cNvPr id="429" name="楕円 428"/>
        <xdr:cNvSpPr/>
      </xdr:nvSpPr>
      <xdr:spPr>
        <a:xfrm>
          <a:off x="8699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35552</xdr:rowOff>
    </xdr:from>
    <xdr:ext cx="534377" cy="259045"/>
    <xdr:sp macro="" textlink="">
      <xdr:nvSpPr>
        <xdr:cNvPr id="430" name="テキスト ボックス 429"/>
        <xdr:cNvSpPr txBox="1"/>
      </xdr:nvSpPr>
      <xdr:spPr>
        <a:xfrm>
          <a:off x="8483111" y="134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36131</xdr:rowOff>
    </xdr:from>
    <xdr:to>
      <xdr:col>41</xdr:col>
      <xdr:colOff>101600</xdr:colOff>
      <xdr:row>78</xdr:row>
      <xdr:rowOff>137731</xdr:rowOff>
    </xdr:to>
    <xdr:sp macro="" textlink="">
      <xdr:nvSpPr>
        <xdr:cNvPr id="431" name="楕円 430"/>
        <xdr:cNvSpPr/>
      </xdr:nvSpPr>
      <xdr:spPr>
        <a:xfrm>
          <a:off x="7810500" y="134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128858</xdr:rowOff>
    </xdr:from>
    <xdr:ext cx="469744" cy="259045"/>
    <xdr:sp macro="" textlink="">
      <xdr:nvSpPr>
        <xdr:cNvPr id="432" name="テキスト ボックス 431"/>
        <xdr:cNvSpPr txBox="1"/>
      </xdr:nvSpPr>
      <xdr:spPr>
        <a:xfrm>
          <a:off x="7626428" y="1350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60382</xdr:rowOff>
    </xdr:from>
    <xdr:to>
      <xdr:col>36</xdr:col>
      <xdr:colOff>165100</xdr:colOff>
      <xdr:row>78</xdr:row>
      <xdr:rowOff>161982</xdr:rowOff>
    </xdr:to>
    <xdr:sp macro="" textlink="">
      <xdr:nvSpPr>
        <xdr:cNvPr id="433" name="楕円 432"/>
        <xdr:cNvSpPr/>
      </xdr:nvSpPr>
      <xdr:spPr>
        <a:xfrm>
          <a:off x="6921500" y="134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153109</xdr:rowOff>
    </xdr:from>
    <xdr:ext cx="469744" cy="259045"/>
    <xdr:sp macro="" textlink="">
      <xdr:nvSpPr>
        <xdr:cNvPr id="434" name="テキスト ボックス 433"/>
        <xdr:cNvSpPr txBox="1"/>
      </xdr:nvSpPr>
      <xdr:spPr>
        <a:xfrm>
          <a:off x="6737428" y="1352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8" name="テキスト ボックス 447"/>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0" name="テキスト ボックス 449"/>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2" name="テキスト ボックス 451"/>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4" name="テキスト ボックス 453"/>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0" name="直線コネクタ 459"/>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1"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2" name="直線コネクタ 461"/>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3"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4" name="直線コネクタ 463"/>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88187</xdr:rowOff>
    </xdr:from>
    <xdr:to>
      <xdr:col>55</xdr:col>
      <xdr:colOff>0</xdr:colOff>
      <xdr:row>99</xdr:row>
      <xdr:rowOff>93473</xdr:rowOff>
    </xdr:to>
    <xdr:cxnSp macro="">
      <xdr:nvCxnSpPr>
        <xdr:cNvPr id="465" name="直線コネクタ 464"/>
        <xdr:cNvCxnSpPr/>
      </xdr:nvCxnSpPr>
      <xdr:spPr>
        <a:xfrm>
          <a:off x="9639300" y="17061737"/>
          <a:ext cx="8382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6"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7" name="フローチャート: 判断 466"/>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87126</xdr:rowOff>
    </xdr:from>
    <xdr:to>
      <xdr:col>50</xdr:col>
      <xdr:colOff>114300</xdr:colOff>
      <xdr:row>99</xdr:row>
      <xdr:rowOff>88187</xdr:rowOff>
    </xdr:to>
    <xdr:cxnSp macro="">
      <xdr:nvCxnSpPr>
        <xdr:cNvPr id="468" name="直線コネクタ 467"/>
        <xdr:cNvCxnSpPr/>
      </xdr:nvCxnSpPr>
      <xdr:spPr>
        <a:xfrm>
          <a:off x="8750300" y="17060676"/>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69" name="フローチャート: 判断 468"/>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0" name="テキスト ボックス 469"/>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87126</xdr:rowOff>
    </xdr:from>
    <xdr:to>
      <xdr:col>45</xdr:col>
      <xdr:colOff>177800</xdr:colOff>
      <xdr:row>99</xdr:row>
      <xdr:rowOff>91250</xdr:rowOff>
    </xdr:to>
    <xdr:cxnSp macro="">
      <xdr:nvCxnSpPr>
        <xdr:cNvPr id="471" name="直線コネクタ 470"/>
        <xdr:cNvCxnSpPr/>
      </xdr:nvCxnSpPr>
      <xdr:spPr>
        <a:xfrm flipV="1">
          <a:off x="7861300" y="17060676"/>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2" name="フローチャート: 判断 471"/>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3" name="テキスト ボックス 472"/>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83548</xdr:rowOff>
    </xdr:from>
    <xdr:to>
      <xdr:col>41</xdr:col>
      <xdr:colOff>50800</xdr:colOff>
      <xdr:row>99</xdr:row>
      <xdr:rowOff>91250</xdr:rowOff>
    </xdr:to>
    <xdr:cxnSp macro="">
      <xdr:nvCxnSpPr>
        <xdr:cNvPr id="474" name="直線コネクタ 473"/>
        <xdr:cNvCxnSpPr/>
      </xdr:nvCxnSpPr>
      <xdr:spPr>
        <a:xfrm>
          <a:off x="6972300" y="17057098"/>
          <a:ext cx="8890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5" name="フローチャート: 判断 474"/>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6" name="テキスト ボックス 475"/>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7" name="フローチャート: 判断 476"/>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78" name="テキスト ボックス 477"/>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42673</xdr:rowOff>
    </xdr:from>
    <xdr:to>
      <xdr:col>55</xdr:col>
      <xdr:colOff>50800</xdr:colOff>
      <xdr:row>99</xdr:row>
      <xdr:rowOff>144273</xdr:rowOff>
    </xdr:to>
    <xdr:sp macro="" textlink="">
      <xdr:nvSpPr>
        <xdr:cNvPr id="484" name="楕円 483"/>
        <xdr:cNvSpPr/>
      </xdr:nvSpPr>
      <xdr:spPr>
        <a:xfrm>
          <a:off x="10426700" y="170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5"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37387</xdr:rowOff>
    </xdr:from>
    <xdr:to>
      <xdr:col>50</xdr:col>
      <xdr:colOff>165100</xdr:colOff>
      <xdr:row>99</xdr:row>
      <xdr:rowOff>138987</xdr:rowOff>
    </xdr:to>
    <xdr:sp macro="" textlink="">
      <xdr:nvSpPr>
        <xdr:cNvPr id="486" name="楕円 485"/>
        <xdr:cNvSpPr/>
      </xdr:nvSpPr>
      <xdr:spPr>
        <a:xfrm>
          <a:off x="9588500" y="170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130114</xdr:rowOff>
    </xdr:from>
    <xdr:ext cx="534377" cy="259045"/>
    <xdr:sp macro="" textlink="">
      <xdr:nvSpPr>
        <xdr:cNvPr id="487" name="テキスト ボックス 486"/>
        <xdr:cNvSpPr txBox="1"/>
      </xdr:nvSpPr>
      <xdr:spPr>
        <a:xfrm>
          <a:off x="9372111" y="171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36326</xdr:rowOff>
    </xdr:from>
    <xdr:to>
      <xdr:col>46</xdr:col>
      <xdr:colOff>38100</xdr:colOff>
      <xdr:row>99</xdr:row>
      <xdr:rowOff>137926</xdr:rowOff>
    </xdr:to>
    <xdr:sp macro="" textlink="">
      <xdr:nvSpPr>
        <xdr:cNvPr id="488" name="楕円 487"/>
        <xdr:cNvSpPr/>
      </xdr:nvSpPr>
      <xdr:spPr>
        <a:xfrm>
          <a:off x="8699500" y="170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129053</xdr:rowOff>
    </xdr:from>
    <xdr:ext cx="534377" cy="259045"/>
    <xdr:sp macro="" textlink="">
      <xdr:nvSpPr>
        <xdr:cNvPr id="489" name="テキスト ボックス 488"/>
        <xdr:cNvSpPr txBox="1"/>
      </xdr:nvSpPr>
      <xdr:spPr>
        <a:xfrm>
          <a:off x="8483111" y="171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40450</xdr:rowOff>
    </xdr:from>
    <xdr:to>
      <xdr:col>41</xdr:col>
      <xdr:colOff>101600</xdr:colOff>
      <xdr:row>99</xdr:row>
      <xdr:rowOff>142050</xdr:rowOff>
    </xdr:to>
    <xdr:sp macro="" textlink="">
      <xdr:nvSpPr>
        <xdr:cNvPr id="490" name="楕円 489"/>
        <xdr:cNvSpPr/>
      </xdr:nvSpPr>
      <xdr:spPr>
        <a:xfrm>
          <a:off x="7810500" y="170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133177</xdr:rowOff>
    </xdr:from>
    <xdr:ext cx="534377" cy="259045"/>
    <xdr:sp macro="" textlink="">
      <xdr:nvSpPr>
        <xdr:cNvPr id="491" name="テキスト ボックス 490"/>
        <xdr:cNvSpPr txBox="1"/>
      </xdr:nvSpPr>
      <xdr:spPr>
        <a:xfrm>
          <a:off x="7594111" y="171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32748</xdr:rowOff>
    </xdr:from>
    <xdr:to>
      <xdr:col>36</xdr:col>
      <xdr:colOff>165100</xdr:colOff>
      <xdr:row>99</xdr:row>
      <xdr:rowOff>134348</xdr:rowOff>
    </xdr:to>
    <xdr:sp macro="" textlink="">
      <xdr:nvSpPr>
        <xdr:cNvPr id="492" name="楕円 491"/>
        <xdr:cNvSpPr/>
      </xdr:nvSpPr>
      <xdr:spPr>
        <a:xfrm>
          <a:off x="6921500" y="170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125475</xdr:rowOff>
    </xdr:from>
    <xdr:ext cx="534377" cy="259045"/>
    <xdr:sp macro="" textlink="">
      <xdr:nvSpPr>
        <xdr:cNvPr id="493" name="テキスト ボックス 492"/>
        <xdr:cNvSpPr txBox="1"/>
      </xdr:nvSpPr>
      <xdr:spPr>
        <a:xfrm>
          <a:off x="6705111" y="170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19" name="直線コネクタ 518"/>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0"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1" name="直線コネクタ 520"/>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2"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3" name="直線コネクタ 522"/>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11292</xdr:rowOff>
    </xdr:from>
    <xdr:to>
      <xdr:col>85</xdr:col>
      <xdr:colOff>127000</xdr:colOff>
      <xdr:row>37</xdr:row>
      <xdr:rowOff>105007</xdr:rowOff>
    </xdr:to>
    <xdr:cxnSp macro="">
      <xdr:nvCxnSpPr>
        <xdr:cNvPr id="524" name="直線コネクタ 523"/>
        <xdr:cNvCxnSpPr/>
      </xdr:nvCxnSpPr>
      <xdr:spPr>
        <a:xfrm>
          <a:off x="15481300" y="6354942"/>
          <a:ext cx="838200" cy="9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5"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6" name="フローチャート: 判断 525"/>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11292</xdr:rowOff>
    </xdr:from>
    <xdr:to>
      <xdr:col>81</xdr:col>
      <xdr:colOff>50800</xdr:colOff>
      <xdr:row>37</xdr:row>
      <xdr:rowOff>138797</xdr:rowOff>
    </xdr:to>
    <xdr:cxnSp macro="">
      <xdr:nvCxnSpPr>
        <xdr:cNvPr id="527" name="直線コネクタ 526"/>
        <xdr:cNvCxnSpPr/>
      </xdr:nvCxnSpPr>
      <xdr:spPr>
        <a:xfrm flipV="1">
          <a:off x="14592300" y="6354942"/>
          <a:ext cx="889000" cy="12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28" name="フローチャート: 判断 527"/>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29" name="テキスト ボックス 528"/>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134039</xdr:rowOff>
    </xdr:from>
    <xdr:to>
      <xdr:col>76</xdr:col>
      <xdr:colOff>114300</xdr:colOff>
      <xdr:row>37</xdr:row>
      <xdr:rowOff>138797</xdr:rowOff>
    </xdr:to>
    <xdr:cxnSp macro="">
      <xdr:nvCxnSpPr>
        <xdr:cNvPr id="530" name="直線コネクタ 529"/>
        <xdr:cNvCxnSpPr/>
      </xdr:nvCxnSpPr>
      <xdr:spPr>
        <a:xfrm>
          <a:off x="13703300" y="6477689"/>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1" name="フローチャート: 判断 530"/>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2" name="テキスト ボックス 531"/>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134039</xdr:rowOff>
    </xdr:from>
    <xdr:to>
      <xdr:col>71</xdr:col>
      <xdr:colOff>177800</xdr:colOff>
      <xdr:row>38</xdr:row>
      <xdr:rowOff>33303</xdr:rowOff>
    </xdr:to>
    <xdr:cxnSp macro="">
      <xdr:nvCxnSpPr>
        <xdr:cNvPr id="533" name="直線コネクタ 532"/>
        <xdr:cNvCxnSpPr/>
      </xdr:nvCxnSpPr>
      <xdr:spPr>
        <a:xfrm flipV="1">
          <a:off x="12814300" y="6477689"/>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4" name="フローチャート: 判断 533"/>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5" name="テキスト ボックス 534"/>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6" name="フローチャート: 判断 535"/>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7" name="テキスト ボックス 536"/>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54207</xdr:rowOff>
    </xdr:from>
    <xdr:to>
      <xdr:col>85</xdr:col>
      <xdr:colOff>177800</xdr:colOff>
      <xdr:row>37</xdr:row>
      <xdr:rowOff>155807</xdr:rowOff>
    </xdr:to>
    <xdr:sp macro="" textlink="">
      <xdr:nvSpPr>
        <xdr:cNvPr id="543" name="楕円 542"/>
        <xdr:cNvSpPr/>
      </xdr:nvSpPr>
      <xdr:spPr>
        <a:xfrm>
          <a:off x="16268700" y="63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32634</xdr:rowOff>
    </xdr:from>
    <xdr:ext cx="534377" cy="259045"/>
    <xdr:sp macro="" textlink="">
      <xdr:nvSpPr>
        <xdr:cNvPr id="544" name="消防費該当値テキスト"/>
        <xdr:cNvSpPr txBox="1"/>
      </xdr:nvSpPr>
      <xdr:spPr>
        <a:xfrm>
          <a:off x="16370300" y="637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131942</xdr:rowOff>
    </xdr:from>
    <xdr:to>
      <xdr:col>81</xdr:col>
      <xdr:colOff>101600</xdr:colOff>
      <xdr:row>37</xdr:row>
      <xdr:rowOff>62092</xdr:rowOff>
    </xdr:to>
    <xdr:sp macro="" textlink="">
      <xdr:nvSpPr>
        <xdr:cNvPr id="545" name="楕円 544"/>
        <xdr:cNvSpPr/>
      </xdr:nvSpPr>
      <xdr:spPr>
        <a:xfrm>
          <a:off x="15430500" y="63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78619</xdr:rowOff>
    </xdr:from>
    <xdr:ext cx="534377" cy="259045"/>
    <xdr:sp macro="" textlink="">
      <xdr:nvSpPr>
        <xdr:cNvPr id="546" name="テキスト ボックス 545"/>
        <xdr:cNvSpPr txBox="1"/>
      </xdr:nvSpPr>
      <xdr:spPr>
        <a:xfrm>
          <a:off x="15214111" y="60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87997</xdr:rowOff>
    </xdr:from>
    <xdr:to>
      <xdr:col>76</xdr:col>
      <xdr:colOff>165100</xdr:colOff>
      <xdr:row>38</xdr:row>
      <xdr:rowOff>18146</xdr:rowOff>
    </xdr:to>
    <xdr:sp macro="" textlink="">
      <xdr:nvSpPr>
        <xdr:cNvPr id="547" name="楕円 546"/>
        <xdr:cNvSpPr/>
      </xdr:nvSpPr>
      <xdr:spPr>
        <a:xfrm>
          <a:off x="14541500" y="64316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9273</xdr:rowOff>
    </xdr:from>
    <xdr:ext cx="534377" cy="259045"/>
    <xdr:sp macro="" textlink="">
      <xdr:nvSpPr>
        <xdr:cNvPr id="548" name="テキスト ボックス 547"/>
        <xdr:cNvSpPr txBox="1"/>
      </xdr:nvSpPr>
      <xdr:spPr>
        <a:xfrm>
          <a:off x="14325111" y="65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83239</xdr:rowOff>
    </xdr:from>
    <xdr:to>
      <xdr:col>72</xdr:col>
      <xdr:colOff>38100</xdr:colOff>
      <xdr:row>38</xdr:row>
      <xdr:rowOff>13390</xdr:rowOff>
    </xdr:to>
    <xdr:sp macro="" textlink="">
      <xdr:nvSpPr>
        <xdr:cNvPr id="549" name="楕円 548"/>
        <xdr:cNvSpPr/>
      </xdr:nvSpPr>
      <xdr:spPr>
        <a:xfrm>
          <a:off x="13652500" y="6426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4516</xdr:rowOff>
    </xdr:from>
    <xdr:ext cx="534377" cy="259045"/>
    <xdr:sp macro="" textlink="">
      <xdr:nvSpPr>
        <xdr:cNvPr id="550" name="テキスト ボックス 549"/>
        <xdr:cNvSpPr txBox="1"/>
      </xdr:nvSpPr>
      <xdr:spPr>
        <a:xfrm>
          <a:off x="13436111" y="651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153953</xdr:rowOff>
    </xdr:from>
    <xdr:to>
      <xdr:col>67</xdr:col>
      <xdr:colOff>101600</xdr:colOff>
      <xdr:row>38</xdr:row>
      <xdr:rowOff>84103</xdr:rowOff>
    </xdr:to>
    <xdr:sp macro="" textlink="">
      <xdr:nvSpPr>
        <xdr:cNvPr id="551" name="楕円 550"/>
        <xdr:cNvSpPr/>
      </xdr:nvSpPr>
      <xdr:spPr>
        <a:xfrm>
          <a:off x="12763500" y="649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75230</xdr:rowOff>
    </xdr:from>
    <xdr:ext cx="534377" cy="259045"/>
    <xdr:sp macro="" textlink="">
      <xdr:nvSpPr>
        <xdr:cNvPr id="552" name="テキスト ボックス 551"/>
        <xdr:cNvSpPr txBox="1"/>
      </xdr:nvSpPr>
      <xdr:spPr>
        <a:xfrm>
          <a:off x="12547111" y="659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6" name="テキスト ボックス 56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36003</xdr:rowOff>
    </xdr:from>
    <xdr:to>
      <xdr:col>85</xdr:col>
      <xdr:colOff>126364</xdr:colOff>
      <xdr:row>58</xdr:row>
      <xdr:rowOff>85514</xdr:rowOff>
    </xdr:to>
    <xdr:cxnSp macro="">
      <xdr:nvCxnSpPr>
        <xdr:cNvPr id="576" name="直線コネクタ 575"/>
        <xdr:cNvCxnSpPr/>
      </xdr:nvCxnSpPr>
      <xdr:spPr>
        <a:xfrm flipV="1">
          <a:off x="16317595" y="8951403"/>
          <a:ext cx="1269" cy="107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89341</xdr:rowOff>
    </xdr:from>
    <xdr:ext cx="534377" cy="259045"/>
    <xdr:sp macro="" textlink="">
      <xdr:nvSpPr>
        <xdr:cNvPr id="577" name="教育費最小値テキスト"/>
        <xdr:cNvSpPr txBox="1"/>
      </xdr:nvSpPr>
      <xdr:spPr>
        <a:xfrm>
          <a:off x="16370300" y="1003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85514</xdr:rowOff>
    </xdr:from>
    <xdr:to>
      <xdr:col>86</xdr:col>
      <xdr:colOff>25400</xdr:colOff>
      <xdr:row>58</xdr:row>
      <xdr:rowOff>85514</xdr:rowOff>
    </xdr:to>
    <xdr:cxnSp macro="">
      <xdr:nvCxnSpPr>
        <xdr:cNvPr id="578" name="直線コネクタ 577"/>
        <xdr:cNvCxnSpPr/>
      </xdr:nvCxnSpPr>
      <xdr:spPr>
        <a:xfrm>
          <a:off x="16230600" y="1002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154130</xdr:rowOff>
    </xdr:from>
    <xdr:ext cx="599010" cy="259045"/>
    <xdr:sp macro="" textlink="">
      <xdr:nvSpPr>
        <xdr:cNvPr id="579" name="教育費最大値テキスト"/>
        <xdr:cNvSpPr txBox="1"/>
      </xdr:nvSpPr>
      <xdr:spPr>
        <a:xfrm>
          <a:off x="16370300" y="87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36003</xdr:rowOff>
    </xdr:from>
    <xdr:to>
      <xdr:col>86</xdr:col>
      <xdr:colOff>25400</xdr:colOff>
      <xdr:row>52</xdr:row>
      <xdr:rowOff>36003</xdr:rowOff>
    </xdr:to>
    <xdr:cxnSp macro="">
      <xdr:nvCxnSpPr>
        <xdr:cNvPr id="580" name="直線コネクタ 579"/>
        <xdr:cNvCxnSpPr/>
      </xdr:nvCxnSpPr>
      <xdr:spPr>
        <a:xfrm>
          <a:off x="16230600" y="89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112203</xdr:rowOff>
    </xdr:from>
    <xdr:to>
      <xdr:col>85</xdr:col>
      <xdr:colOff>127000</xdr:colOff>
      <xdr:row>57</xdr:row>
      <xdr:rowOff>40899</xdr:rowOff>
    </xdr:to>
    <xdr:cxnSp macro="">
      <xdr:nvCxnSpPr>
        <xdr:cNvPr id="581" name="直線コネクタ 580"/>
        <xdr:cNvCxnSpPr/>
      </xdr:nvCxnSpPr>
      <xdr:spPr>
        <a:xfrm>
          <a:off x="15481300" y="8856153"/>
          <a:ext cx="838200" cy="95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38691</xdr:rowOff>
    </xdr:from>
    <xdr:ext cx="534377" cy="259045"/>
    <xdr:sp macro="" textlink="">
      <xdr:nvSpPr>
        <xdr:cNvPr id="582" name="教育費平均値テキスト"/>
        <xdr:cNvSpPr txBox="1"/>
      </xdr:nvSpPr>
      <xdr:spPr>
        <a:xfrm>
          <a:off x="16370300" y="981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60264</xdr:rowOff>
    </xdr:from>
    <xdr:to>
      <xdr:col>85</xdr:col>
      <xdr:colOff>177800</xdr:colOff>
      <xdr:row>57</xdr:row>
      <xdr:rowOff>161864</xdr:rowOff>
    </xdr:to>
    <xdr:sp macro="" textlink="">
      <xdr:nvSpPr>
        <xdr:cNvPr id="583" name="フローチャート: 判断 582"/>
        <xdr:cNvSpPr/>
      </xdr:nvSpPr>
      <xdr:spPr>
        <a:xfrm>
          <a:off x="16268700" y="983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112203</xdr:rowOff>
    </xdr:from>
    <xdr:to>
      <xdr:col>81</xdr:col>
      <xdr:colOff>50800</xdr:colOff>
      <xdr:row>56</xdr:row>
      <xdr:rowOff>16508</xdr:rowOff>
    </xdr:to>
    <xdr:cxnSp macro="">
      <xdr:nvCxnSpPr>
        <xdr:cNvPr id="584" name="直線コネクタ 583"/>
        <xdr:cNvCxnSpPr/>
      </xdr:nvCxnSpPr>
      <xdr:spPr>
        <a:xfrm flipV="1">
          <a:off x="14592300" y="8856153"/>
          <a:ext cx="889000" cy="76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38261</xdr:rowOff>
    </xdr:from>
    <xdr:to>
      <xdr:col>81</xdr:col>
      <xdr:colOff>101600</xdr:colOff>
      <xdr:row>57</xdr:row>
      <xdr:rowOff>139861</xdr:rowOff>
    </xdr:to>
    <xdr:sp macro="" textlink="">
      <xdr:nvSpPr>
        <xdr:cNvPr id="585" name="フローチャート: 判断 584"/>
        <xdr:cNvSpPr/>
      </xdr:nvSpPr>
      <xdr:spPr>
        <a:xfrm>
          <a:off x="154305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130988</xdr:rowOff>
    </xdr:from>
    <xdr:ext cx="534377" cy="259045"/>
    <xdr:sp macro="" textlink="">
      <xdr:nvSpPr>
        <xdr:cNvPr id="586" name="テキスト ボックス 585"/>
        <xdr:cNvSpPr txBox="1"/>
      </xdr:nvSpPr>
      <xdr:spPr>
        <a:xfrm>
          <a:off x="15214111" y="99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104526</xdr:rowOff>
    </xdr:from>
    <xdr:to>
      <xdr:col>76</xdr:col>
      <xdr:colOff>114300</xdr:colOff>
      <xdr:row>56</xdr:row>
      <xdr:rowOff>16508</xdr:rowOff>
    </xdr:to>
    <xdr:cxnSp macro="">
      <xdr:nvCxnSpPr>
        <xdr:cNvPr id="587" name="直線コネクタ 586"/>
        <xdr:cNvCxnSpPr/>
      </xdr:nvCxnSpPr>
      <xdr:spPr>
        <a:xfrm>
          <a:off x="13703300" y="9362826"/>
          <a:ext cx="889000" cy="25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58424</xdr:rowOff>
    </xdr:from>
    <xdr:to>
      <xdr:col>76</xdr:col>
      <xdr:colOff>165100</xdr:colOff>
      <xdr:row>57</xdr:row>
      <xdr:rowOff>160024</xdr:rowOff>
    </xdr:to>
    <xdr:sp macro="" textlink="">
      <xdr:nvSpPr>
        <xdr:cNvPr id="588" name="フローチャート: 判断 587"/>
        <xdr:cNvSpPr/>
      </xdr:nvSpPr>
      <xdr:spPr>
        <a:xfrm>
          <a:off x="14541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151151</xdr:rowOff>
    </xdr:from>
    <xdr:ext cx="534377" cy="259045"/>
    <xdr:sp macro="" textlink="">
      <xdr:nvSpPr>
        <xdr:cNvPr id="589" name="テキスト ボックス 588"/>
        <xdr:cNvSpPr txBox="1"/>
      </xdr:nvSpPr>
      <xdr:spPr>
        <a:xfrm>
          <a:off x="14325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104526</xdr:rowOff>
    </xdr:from>
    <xdr:to>
      <xdr:col>71</xdr:col>
      <xdr:colOff>177800</xdr:colOff>
      <xdr:row>56</xdr:row>
      <xdr:rowOff>5028</xdr:rowOff>
    </xdr:to>
    <xdr:cxnSp macro="">
      <xdr:nvCxnSpPr>
        <xdr:cNvPr id="590" name="直線コネクタ 589"/>
        <xdr:cNvCxnSpPr/>
      </xdr:nvCxnSpPr>
      <xdr:spPr>
        <a:xfrm flipV="1">
          <a:off x="12814300" y="9362826"/>
          <a:ext cx="889000" cy="2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36078</xdr:rowOff>
    </xdr:from>
    <xdr:to>
      <xdr:col>72</xdr:col>
      <xdr:colOff>38100</xdr:colOff>
      <xdr:row>57</xdr:row>
      <xdr:rowOff>137678</xdr:rowOff>
    </xdr:to>
    <xdr:sp macro="" textlink="">
      <xdr:nvSpPr>
        <xdr:cNvPr id="591" name="フローチャート: 判断 590"/>
        <xdr:cNvSpPr/>
      </xdr:nvSpPr>
      <xdr:spPr>
        <a:xfrm>
          <a:off x="13652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128805</xdr:rowOff>
    </xdr:from>
    <xdr:ext cx="534377" cy="259045"/>
    <xdr:sp macro="" textlink="">
      <xdr:nvSpPr>
        <xdr:cNvPr id="592" name="テキスト ボックス 591"/>
        <xdr:cNvSpPr txBox="1"/>
      </xdr:nvSpPr>
      <xdr:spPr>
        <a:xfrm>
          <a:off x="13436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43359</xdr:rowOff>
    </xdr:from>
    <xdr:to>
      <xdr:col>67</xdr:col>
      <xdr:colOff>101600</xdr:colOff>
      <xdr:row>57</xdr:row>
      <xdr:rowOff>144959</xdr:rowOff>
    </xdr:to>
    <xdr:sp macro="" textlink="">
      <xdr:nvSpPr>
        <xdr:cNvPr id="593" name="フローチャート: 判断 592"/>
        <xdr:cNvSpPr/>
      </xdr:nvSpPr>
      <xdr:spPr>
        <a:xfrm>
          <a:off x="12763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136086</xdr:rowOff>
    </xdr:from>
    <xdr:ext cx="534377" cy="259045"/>
    <xdr:sp macro="" textlink="">
      <xdr:nvSpPr>
        <xdr:cNvPr id="594" name="テキスト ボックス 593"/>
        <xdr:cNvSpPr txBox="1"/>
      </xdr:nvSpPr>
      <xdr:spPr>
        <a:xfrm>
          <a:off x="12547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161549</xdr:rowOff>
    </xdr:from>
    <xdr:to>
      <xdr:col>85</xdr:col>
      <xdr:colOff>177800</xdr:colOff>
      <xdr:row>57</xdr:row>
      <xdr:rowOff>91699</xdr:rowOff>
    </xdr:to>
    <xdr:sp macro="" textlink="">
      <xdr:nvSpPr>
        <xdr:cNvPr id="600" name="楕円 599"/>
        <xdr:cNvSpPr/>
      </xdr:nvSpPr>
      <xdr:spPr>
        <a:xfrm>
          <a:off x="16268700" y="97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12976</xdr:rowOff>
    </xdr:from>
    <xdr:ext cx="534377" cy="259045"/>
    <xdr:sp macro="" textlink="">
      <xdr:nvSpPr>
        <xdr:cNvPr id="601" name="教育費該当値テキスト"/>
        <xdr:cNvSpPr txBox="1"/>
      </xdr:nvSpPr>
      <xdr:spPr>
        <a:xfrm>
          <a:off x="16370300" y="96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61403</xdr:rowOff>
    </xdr:from>
    <xdr:to>
      <xdr:col>81</xdr:col>
      <xdr:colOff>101600</xdr:colOff>
      <xdr:row>51</xdr:row>
      <xdr:rowOff>163003</xdr:rowOff>
    </xdr:to>
    <xdr:sp macro="" textlink="">
      <xdr:nvSpPr>
        <xdr:cNvPr id="602" name="楕円 601"/>
        <xdr:cNvSpPr/>
      </xdr:nvSpPr>
      <xdr:spPr>
        <a:xfrm>
          <a:off x="15430500" y="88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8080</xdr:rowOff>
    </xdr:from>
    <xdr:ext cx="599010" cy="259045"/>
    <xdr:sp macro="" textlink="">
      <xdr:nvSpPr>
        <xdr:cNvPr id="603" name="テキスト ボックス 602"/>
        <xdr:cNvSpPr txBox="1"/>
      </xdr:nvSpPr>
      <xdr:spPr>
        <a:xfrm>
          <a:off x="15181795" y="858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137158</xdr:rowOff>
    </xdr:from>
    <xdr:to>
      <xdr:col>76</xdr:col>
      <xdr:colOff>165100</xdr:colOff>
      <xdr:row>56</xdr:row>
      <xdr:rowOff>67308</xdr:rowOff>
    </xdr:to>
    <xdr:sp macro="" textlink="">
      <xdr:nvSpPr>
        <xdr:cNvPr id="604" name="楕円 603"/>
        <xdr:cNvSpPr/>
      </xdr:nvSpPr>
      <xdr:spPr>
        <a:xfrm>
          <a:off x="14541500" y="9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83835</xdr:rowOff>
    </xdr:from>
    <xdr:ext cx="599010" cy="259045"/>
    <xdr:sp macro="" textlink="">
      <xdr:nvSpPr>
        <xdr:cNvPr id="605" name="テキスト ボックス 604"/>
        <xdr:cNvSpPr txBox="1"/>
      </xdr:nvSpPr>
      <xdr:spPr>
        <a:xfrm>
          <a:off x="14292795" y="934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53726</xdr:rowOff>
    </xdr:from>
    <xdr:to>
      <xdr:col>72</xdr:col>
      <xdr:colOff>38100</xdr:colOff>
      <xdr:row>54</xdr:row>
      <xdr:rowOff>155326</xdr:rowOff>
    </xdr:to>
    <xdr:sp macro="" textlink="">
      <xdr:nvSpPr>
        <xdr:cNvPr id="606" name="楕円 605"/>
        <xdr:cNvSpPr/>
      </xdr:nvSpPr>
      <xdr:spPr>
        <a:xfrm>
          <a:off x="13652500" y="93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403</xdr:rowOff>
    </xdr:from>
    <xdr:ext cx="599010" cy="259045"/>
    <xdr:sp macro="" textlink="">
      <xdr:nvSpPr>
        <xdr:cNvPr id="607" name="テキスト ボックス 606"/>
        <xdr:cNvSpPr txBox="1"/>
      </xdr:nvSpPr>
      <xdr:spPr>
        <a:xfrm>
          <a:off x="13403795" y="908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125678</xdr:rowOff>
    </xdr:from>
    <xdr:to>
      <xdr:col>67</xdr:col>
      <xdr:colOff>101600</xdr:colOff>
      <xdr:row>56</xdr:row>
      <xdr:rowOff>55828</xdr:rowOff>
    </xdr:to>
    <xdr:sp macro="" textlink="">
      <xdr:nvSpPr>
        <xdr:cNvPr id="608" name="楕円 607"/>
        <xdr:cNvSpPr/>
      </xdr:nvSpPr>
      <xdr:spPr>
        <a:xfrm>
          <a:off x="12763500" y="95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72355</xdr:rowOff>
    </xdr:from>
    <xdr:ext cx="599010" cy="259045"/>
    <xdr:sp macro="" textlink="">
      <xdr:nvSpPr>
        <xdr:cNvPr id="609" name="テキスト ボックス 608"/>
        <xdr:cNvSpPr txBox="1"/>
      </xdr:nvSpPr>
      <xdr:spPr>
        <a:xfrm>
          <a:off x="12514795" y="933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42011</xdr:rowOff>
    </xdr:from>
    <xdr:to>
      <xdr:col>85</xdr:col>
      <xdr:colOff>127000</xdr:colOff>
      <xdr:row>79</xdr:row>
      <xdr:rowOff>42737</xdr:rowOff>
    </xdr:to>
    <xdr:cxnSp macro="">
      <xdr:nvCxnSpPr>
        <xdr:cNvPr id="638" name="直線コネクタ 637"/>
        <xdr:cNvCxnSpPr/>
      </xdr:nvCxnSpPr>
      <xdr:spPr>
        <a:xfrm>
          <a:off x="15481300" y="13586561"/>
          <a:ext cx="8382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42011</xdr:rowOff>
    </xdr:from>
    <xdr:to>
      <xdr:col>81</xdr:col>
      <xdr:colOff>50800</xdr:colOff>
      <xdr:row>79</xdr:row>
      <xdr:rowOff>43365</xdr:rowOff>
    </xdr:to>
    <xdr:cxnSp macro="">
      <xdr:nvCxnSpPr>
        <xdr:cNvPr id="641" name="直線コネクタ 640"/>
        <xdr:cNvCxnSpPr/>
      </xdr:nvCxnSpPr>
      <xdr:spPr>
        <a:xfrm flipV="1">
          <a:off x="14592300" y="13586561"/>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35195</xdr:rowOff>
    </xdr:from>
    <xdr:to>
      <xdr:col>76</xdr:col>
      <xdr:colOff>114300</xdr:colOff>
      <xdr:row>79</xdr:row>
      <xdr:rowOff>43365</xdr:rowOff>
    </xdr:to>
    <xdr:cxnSp macro="">
      <xdr:nvCxnSpPr>
        <xdr:cNvPr id="644" name="直線コネクタ 643"/>
        <xdr:cNvCxnSpPr/>
      </xdr:nvCxnSpPr>
      <xdr:spPr>
        <a:xfrm>
          <a:off x="13703300" y="13579745"/>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35195</xdr:rowOff>
    </xdr:from>
    <xdr:to>
      <xdr:col>71</xdr:col>
      <xdr:colOff>177800</xdr:colOff>
      <xdr:row>79</xdr:row>
      <xdr:rowOff>41227</xdr:rowOff>
    </xdr:to>
    <xdr:cxnSp macro="">
      <xdr:nvCxnSpPr>
        <xdr:cNvPr id="647" name="直線コネクタ 646"/>
        <xdr:cNvCxnSpPr/>
      </xdr:nvCxnSpPr>
      <xdr:spPr>
        <a:xfrm flipV="1">
          <a:off x="12814300" y="1357974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163387</xdr:rowOff>
    </xdr:from>
    <xdr:to>
      <xdr:col>85</xdr:col>
      <xdr:colOff>177800</xdr:colOff>
      <xdr:row>79</xdr:row>
      <xdr:rowOff>93537</xdr:rowOff>
    </xdr:to>
    <xdr:sp macro="" textlink="">
      <xdr:nvSpPr>
        <xdr:cNvPr id="657" name="楕円 656"/>
        <xdr:cNvSpPr/>
      </xdr:nvSpPr>
      <xdr:spPr>
        <a:xfrm>
          <a:off x="16268700" y="135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378565" cy="259045"/>
    <xdr:sp macro="" textlink="">
      <xdr:nvSpPr>
        <xdr:cNvPr id="658" name="災害復旧費該当値テキスト"/>
        <xdr:cNvSpPr txBox="1"/>
      </xdr:nvSpPr>
      <xdr:spPr>
        <a:xfrm>
          <a:off x="16370300" y="1349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162661</xdr:rowOff>
    </xdr:from>
    <xdr:to>
      <xdr:col>81</xdr:col>
      <xdr:colOff>101600</xdr:colOff>
      <xdr:row>79</xdr:row>
      <xdr:rowOff>92811</xdr:rowOff>
    </xdr:to>
    <xdr:sp macro="" textlink="">
      <xdr:nvSpPr>
        <xdr:cNvPr id="659" name="楕円 658"/>
        <xdr:cNvSpPr/>
      </xdr:nvSpPr>
      <xdr:spPr>
        <a:xfrm>
          <a:off x="15430500" y="135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83938</xdr:rowOff>
    </xdr:from>
    <xdr:ext cx="469744" cy="259045"/>
    <xdr:sp macro="" textlink="">
      <xdr:nvSpPr>
        <xdr:cNvPr id="660" name="テキスト ボックス 659"/>
        <xdr:cNvSpPr txBox="1"/>
      </xdr:nvSpPr>
      <xdr:spPr>
        <a:xfrm>
          <a:off x="15246428" y="136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164015</xdr:rowOff>
    </xdr:from>
    <xdr:to>
      <xdr:col>76</xdr:col>
      <xdr:colOff>165100</xdr:colOff>
      <xdr:row>79</xdr:row>
      <xdr:rowOff>94165</xdr:rowOff>
    </xdr:to>
    <xdr:sp macro="" textlink="">
      <xdr:nvSpPr>
        <xdr:cNvPr id="661" name="楕円 660"/>
        <xdr:cNvSpPr/>
      </xdr:nvSpPr>
      <xdr:spPr>
        <a:xfrm>
          <a:off x="14541500" y="135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85292</xdr:rowOff>
    </xdr:from>
    <xdr:ext cx="378565" cy="259045"/>
    <xdr:sp macro="" textlink="">
      <xdr:nvSpPr>
        <xdr:cNvPr id="662" name="テキスト ボックス 661"/>
        <xdr:cNvSpPr txBox="1"/>
      </xdr:nvSpPr>
      <xdr:spPr>
        <a:xfrm>
          <a:off x="14403017" y="13629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155845</xdr:rowOff>
    </xdr:from>
    <xdr:to>
      <xdr:col>72</xdr:col>
      <xdr:colOff>38100</xdr:colOff>
      <xdr:row>79</xdr:row>
      <xdr:rowOff>85995</xdr:rowOff>
    </xdr:to>
    <xdr:sp macro="" textlink="">
      <xdr:nvSpPr>
        <xdr:cNvPr id="663" name="楕円 662"/>
        <xdr:cNvSpPr/>
      </xdr:nvSpPr>
      <xdr:spPr>
        <a:xfrm>
          <a:off x="13652500" y="135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77122</xdr:rowOff>
    </xdr:from>
    <xdr:ext cx="469744" cy="259045"/>
    <xdr:sp macro="" textlink="">
      <xdr:nvSpPr>
        <xdr:cNvPr id="664" name="テキスト ボックス 663"/>
        <xdr:cNvSpPr txBox="1"/>
      </xdr:nvSpPr>
      <xdr:spPr>
        <a:xfrm>
          <a:off x="13468428" y="1362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161877</xdr:rowOff>
    </xdr:from>
    <xdr:to>
      <xdr:col>67</xdr:col>
      <xdr:colOff>101600</xdr:colOff>
      <xdr:row>79</xdr:row>
      <xdr:rowOff>92027</xdr:rowOff>
    </xdr:to>
    <xdr:sp macro="" textlink="">
      <xdr:nvSpPr>
        <xdr:cNvPr id="665" name="楕円 664"/>
        <xdr:cNvSpPr/>
      </xdr:nvSpPr>
      <xdr:spPr>
        <a:xfrm>
          <a:off x="12763500" y="135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83154</xdr:rowOff>
    </xdr:from>
    <xdr:ext cx="469744" cy="259045"/>
    <xdr:sp macro="" textlink="">
      <xdr:nvSpPr>
        <xdr:cNvPr id="666" name="テキスト ボックス 665"/>
        <xdr:cNvSpPr txBox="1"/>
      </xdr:nvSpPr>
      <xdr:spPr>
        <a:xfrm>
          <a:off x="12579428" y="1362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142247</xdr:rowOff>
    </xdr:from>
    <xdr:to>
      <xdr:col>85</xdr:col>
      <xdr:colOff>127000</xdr:colOff>
      <xdr:row>97</xdr:row>
      <xdr:rowOff>55704</xdr:rowOff>
    </xdr:to>
    <xdr:cxnSp macro="">
      <xdr:nvCxnSpPr>
        <xdr:cNvPr id="693" name="直線コネクタ 692"/>
        <xdr:cNvCxnSpPr/>
      </xdr:nvCxnSpPr>
      <xdr:spPr>
        <a:xfrm flipV="1">
          <a:off x="15481300" y="16429997"/>
          <a:ext cx="838200" cy="25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55704</xdr:rowOff>
    </xdr:from>
    <xdr:to>
      <xdr:col>81</xdr:col>
      <xdr:colOff>50800</xdr:colOff>
      <xdr:row>97</xdr:row>
      <xdr:rowOff>81023</xdr:rowOff>
    </xdr:to>
    <xdr:cxnSp macro="">
      <xdr:nvCxnSpPr>
        <xdr:cNvPr id="696" name="直線コネクタ 695"/>
        <xdr:cNvCxnSpPr/>
      </xdr:nvCxnSpPr>
      <xdr:spPr>
        <a:xfrm flipV="1">
          <a:off x="14592300" y="16686354"/>
          <a:ext cx="889000" cy="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24070</xdr:rowOff>
    </xdr:from>
    <xdr:to>
      <xdr:col>76</xdr:col>
      <xdr:colOff>114300</xdr:colOff>
      <xdr:row>97</xdr:row>
      <xdr:rowOff>81023</xdr:rowOff>
    </xdr:to>
    <xdr:cxnSp macro="">
      <xdr:nvCxnSpPr>
        <xdr:cNvPr id="699" name="直線コネクタ 698"/>
        <xdr:cNvCxnSpPr/>
      </xdr:nvCxnSpPr>
      <xdr:spPr>
        <a:xfrm>
          <a:off x="13703300" y="16483270"/>
          <a:ext cx="889000" cy="2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24070</xdr:rowOff>
    </xdr:from>
    <xdr:to>
      <xdr:col>71</xdr:col>
      <xdr:colOff>177800</xdr:colOff>
      <xdr:row>97</xdr:row>
      <xdr:rowOff>70315</xdr:rowOff>
    </xdr:to>
    <xdr:cxnSp macro="">
      <xdr:nvCxnSpPr>
        <xdr:cNvPr id="702" name="直線コネクタ 701"/>
        <xdr:cNvCxnSpPr/>
      </xdr:nvCxnSpPr>
      <xdr:spPr>
        <a:xfrm flipV="1">
          <a:off x="12814300" y="16483270"/>
          <a:ext cx="889000" cy="2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22705</xdr:rowOff>
    </xdr:from>
    <xdr:ext cx="534377" cy="259045"/>
    <xdr:sp macro="" textlink="">
      <xdr:nvSpPr>
        <xdr:cNvPr id="704" name="テキスト ボックス 703"/>
        <xdr:cNvSpPr txBox="1"/>
      </xdr:nvSpPr>
      <xdr:spPr>
        <a:xfrm>
          <a:off x="13436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91447</xdr:rowOff>
    </xdr:from>
    <xdr:to>
      <xdr:col>85</xdr:col>
      <xdr:colOff>177800</xdr:colOff>
      <xdr:row>96</xdr:row>
      <xdr:rowOff>21597</xdr:rowOff>
    </xdr:to>
    <xdr:sp macro="" textlink="">
      <xdr:nvSpPr>
        <xdr:cNvPr id="712" name="楕円 711"/>
        <xdr:cNvSpPr/>
      </xdr:nvSpPr>
      <xdr:spPr>
        <a:xfrm>
          <a:off x="16268700" y="163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114324</xdr:rowOff>
    </xdr:from>
    <xdr:ext cx="599010" cy="259045"/>
    <xdr:sp macro="" textlink="">
      <xdr:nvSpPr>
        <xdr:cNvPr id="713" name="公債費該当値テキスト"/>
        <xdr:cNvSpPr txBox="1"/>
      </xdr:nvSpPr>
      <xdr:spPr>
        <a:xfrm>
          <a:off x="16370300" y="162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4904</xdr:rowOff>
    </xdr:from>
    <xdr:to>
      <xdr:col>81</xdr:col>
      <xdr:colOff>101600</xdr:colOff>
      <xdr:row>97</xdr:row>
      <xdr:rowOff>106504</xdr:rowOff>
    </xdr:to>
    <xdr:sp macro="" textlink="">
      <xdr:nvSpPr>
        <xdr:cNvPr id="714" name="楕円 713"/>
        <xdr:cNvSpPr/>
      </xdr:nvSpPr>
      <xdr:spPr>
        <a:xfrm>
          <a:off x="15430500" y="166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97631</xdr:rowOff>
    </xdr:from>
    <xdr:ext cx="534377" cy="259045"/>
    <xdr:sp macro="" textlink="">
      <xdr:nvSpPr>
        <xdr:cNvPr id="715" name="テキスト ボックス 714"/>
        <xdr:cNvSpPr txBox="1"/>
      </xdr:nvSpPr>
      <xdr:spPr>
        <a:xfrm>
          <a:off x="15214111" y="167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30223</xdr:rowOff>
    </xdr:from>
    <xdr:to>
      <xdr:col>76</xdr:col>
      <xdr:colOff>165100</xdr:colOff>
      <xdr:row>97</xdr:row>
      <xdr:rowOff>131823</xdr:rowOff>
    </xdr:to>
    <xdr:sp macro="" textlink="">
      <xdr:nvSpPr>
        <xdr:cNvPr id="716" name="楕円 715"/>
        <xdr:cNvSpPr/>
      </xdr:nvSpPr>
      <xdr:spPr>
        <a:xfrm>
          <a:off x="14541500" y="166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122950</xdr:rowOff>
    </xdr:from>
    <xdr:ext cx="534377" cy="259045"/>
    <xdr:sp macro="" textlink="">
      <xdr:nvSpPr>
        <xdr:cNvPr id="717" name="テキスト ボックス 716"/>
        <xdr:cNvSpPr txBox="1"/>
      </xdr:nvSpPr>
      <xdr:spPr>
        <a:xfrm>
          <a:off x="14325111" y="167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144720</xdr:rowOff>
    </xdr:from>
    <xdr:to>
      <xdr:col>72</xdr:col>
      <xdr:colOff>38100</xdr:colOff>
      <xdr:row>96</xdr:row>
      <xdr:rowOff>74870</xdr:rowOff>
    </xdr:to>
    <xdr:sp macro="" textlink="">
      <xdr:nvSpPr>
        <xdr:cNvPr id="718" name="楕円 717"/>
        <xdr:cNvSpPr/>
      </xdr:nvSpPr>
      <xdr:spPr>
        <a:xfrm>
          <a:off x="13652500" y="164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91397</xdr:rowOff>
    </xdr:from>
    <xdr:ext cx="599010" cy="259045"/>
    <xdr:sp macro="" textlink="">
      <xdr:nvSpPr>
        <xdr:cNvPr id="719" name="テキスト ボックス 718"/>
        <xdr:cNvSpPr txBox="1"/>
      </xdr:nvSpPr>
      <xdr:spPr>
        <a:xfrm>
          <a:off x="13403795" y="162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19515</xdr:rowOff>
    </xdr:from>
    <xdr:to>
      <xdr:col>67</xdr:col>
      <xdr:colOff>101600</xdr:colOff>
      <xdr:row>97</xdr:row>
      <xdr:rowOff>121115</xdr:rowOff>
    </xdr:to>
    <xdr:sp macro="" textlink="">
      <xdr:nvSpPr>
        <xdr:cNvPr id="720" name="楕円 719"/>
        <xdr:cNvSpPr/>
      </xdr:nvSpPr>
      <xdr:spPr>
        <a:xfrm>
          <a:off x="12763500" y="166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112242</xdr:rowOff>
    </xdr:from>
    <xdr:ext cx="534377" cy="259045"/>
    <xdr:sp macro="" textlink="">
      <xdr:nvSpPr>
        <xdr:cNvPr id="721" name="テキスト ボックス 720"/>
        <xdr:cNvSpPr txBox="1"/>
      </xdr:nvSpPr>
      <xdr:spPr>
        <a:xfrm>
          <a:off x="12547111" y="167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民生費が大幅に上昇した要因は、福祉施設整備事業によるもので、平成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年度は保健福祉センターを建設した。平成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年度は軽費老人ホームを建設するため、次年度も数値は高い状態が続くと思われる。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商工費は観光施設の整備、修繕を行なったため増額となっている。あゆの吊橋周辺親水広場整備工事は、次年度も同額程度の工事を行うため、</a:t>
          </a:r>
          <a:r>
            <a:rPr kumimoji="1" lang="ja-JP" altLang="ja-JP" sz="1300">
              <a:solidFill>
                <a:schemeClr val="dk1"/>
              </a:solidFill>
              <a:effectLst/>
              <a:latin typeface="+mn-lt"/>
              <a:ea typeface="+mn-ea"/>
              <a:cs typeface="+mn-cs"/>
            </a:rPr>
            <a:t>数値は高い状態が続くと思われる。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消防費は平成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LED</a:t>
          </a:r>
          <a:r>
            <a:rPr kumimoji="1" lang="ja-JP" altLang="en-US" sz="1300">
              <a:solidFill>
                <a:schemeClr val="dk1"/>
              </a:solidFill>
              <a:effectLst/>
              <a:latin typeface="+mn-lt"/>
              <a:ea typeface="+mn-ea"/>
              <a:cs typeface="+mn-cs"/>
            </a:rPr>
            <a:t>防犯灯の整備や小型動力ポンプ購入等があったため、平成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年度の数値は減少した。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教育費は平成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年度に統合小学校建設事業があったため、数値が大幅に減少した。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公債費は繰上償還を行なったため、一時的に数値が上昇した。</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財政調整基金については、前年度の剰余金及び年度末の不用額を積み立て、取崩しは行わなかった。実質収支については、法人税収入の増や特別会計への繰出金の減などにより改善している。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引続き各会計とも赤字に転じることが無いよう、国民健康保険税や介護保険料の適正化、水道使用料などの収入確保を図っていく。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4845343</v>
      </c>
      <c r="BO4" s="372"/>
      <c r="BP4" s="372"/>
      <c r="BQ4" s="372"/>
      <c r="BR4" s="372"/>
      <c r="BS4" s="372"/>
      <c r="BT4" s="372"/>
      <c r="BU4" s="373"/>
      <c r="BV4" s="371">
        <v>5578498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17.8</v>
      </c>
      <c r="CU4" s="378"/>
      <c r="CV4" s="378"/>
      <c r="CW4" s="378"/>
      <c r="CX4" s="378"/>
      <c r="CY4" s="378"/>
      <c r="CZ4" s="378"/>
      <c r="DA4" s="379"/>
      <c r="DB4" s="377">
        <v>6.9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4356711</v>
      </c>
      <c r="BO5" s="409"/>
      <c r="BP5" s="409"/>
      <c r="BQ5" s="409"/>
      <c r="BR5" s="409"/>
      <c r="BS5" s="409"/>
      <c r="BT5" s="409"/>
      <c r="BU5" s="410"/>
      <c r="BV5" s="408">
        <v>5376344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78.2</v>
      </c>
      <c r="CU5" s="406"/>
      <c r="CV5" s="406"/>
      <c r="CW5" s="406"/>
      <c r="CX5" s="406"/>
      <c r="CY5" s="406"/>
      <c r="CZ5" s="406"/>
      <c r="DA5" s="407"/>
      <c r="DB5" s="405">
        <v>96.7</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488632</v>
      </c>
      <c r="BO6" s="409"/>
      <c r="BP6" s="409"/>
      <c r="BQ6" s="409"/>
      <c r="BR6" s="409"/>
      <c r="BS6" s="409"/>
      <c r="BT6" s="409"/>
      <c r="BU6" s="410"/>
      <c r="BV6" s="408">
        <v>202154</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82.7</v>
      </c>
      <c r="CU6" s="446"/>
      <c r="CV6" s="446"/>
      <c r="CW6" s="446"/>
      <c r="CX6" s="446"/>
      <c r="CY6" s="446"/>
      <c r="CZ6" s="446"/>
      <c r="DA6" s="447"/>
      <c r="DB6" s="445">
        <v>101.2</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47621</v>
      </c>
      <c r="BO7" s="409"/>
      <c r="BP7" s="409"/>
      <c r="BQ7" s="409"/>
      <c r="BR7" s="409"/>
      <c r="BS7" s="409"/>
      <c r="BT7" s="409"/>
      <c r="BU7" s="410"/>
      <c r="BV7" s="408">
        <v>19678</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2481896</v>
      </c>
      <c r="CU7" s="409"/>
      <c r="CV7" s="409"/>
      <c r="CW7" s="409"/>
      <c r="CX7" s="409"/>
      <c r="CY7" s="409"/>
      <c r="CZ7" s="409"/>
      <c r="DA7" s="410"/>
      <c r="DB7" s="408">
        <v>2628891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441011</v>
      </c>
      <c r="BO8" s="409"/>
      <c r="BP8" s="409"/>
      <c r="BQ8" s="409"/>
      <c r="BR8" s="409"/>
      <c r="BS8" s="409"/>
      <c r="BT8" s="409"/>
      <c r="BU8" s="410"/>
      <c r="BV8" s="408">
        <v>182476</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0.35</v>
      </c>
      <c r="CU8" s="449"/>
      <c r="CV8" s="449"/>
      <c r="CW8" s="449"/>
      <c r="CX8" s="449"/>
      <c r="CY8" s="449"/>
      <c r="CZ8" s="449"/>
      <c r="DA8" s="450"/>
      <c r="DB8" s="448">
        <v>0.37</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5950</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96</v>
      </c>
      <c r="AV9" s="441"/>
      <c r="AW9" s="441"/>
      <c r="AX9" s="441"/>
      <c r="AY9" s="442" t="s">
        <v>109</v>
      </c>
      <c r="AZ9" s="443"/>
      <c r="BA9" s="443"/>
      <c r="BB9" s="443"/>
      <c r="BC9" s="443"/>
      <c r="BD9" s="443"/>
      <c r="BE9" s="443"/>
      <c r="BF9" s="443"/>
      <c r="BG9" s="443"/>
      <c r="BH9" s="443"/>
      <c r="BI9" s="443"/>
      <c r="BJ9" s="443"/>
      <c r="BK9" s="443"/>
      <c r="BL9" s="443"/>
      <c r="BM9" s="444"/>
      <c r="BN9" s="408">
        <v>258535</v>
      </c>
      <c r="BO9" s="409"/>
      <c r="BP9" s="409"/>
      <c r="BQ9" s="409"/>
      <c r="BR9" s="409"/>
      <c r="BS9" s="409"/>
      <c r="BT9" s="409"/>
      <c r="BU9" s="410"/>
      <c r="BV9" s="408">
        <v>-34550</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19.100000000000001</v>
      </c>
      <c r="CU9" s="406"/>
      <c r="CV9" s="406"/>
      <c r="CW9" s="406"/>
      <c r="CX9" s="406"/>
      <c r="CY9" s="406"/>
      <c r="CZ9" s="406"/>
      <c r="DA9" s="407"/>
      <c r="DB9" s="405">
        <v>10.7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6348</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150521</v>
      </c>
      <c r="BO10" s="409"/>
      <c r="BP10" s="409"/>
      <c r="BQ10" s="409"/>
      <c r="BR10" s="409"/>
      <c r="BS10" s="409"/>
      <c r="BT10" s="409"/>
      <c r="BU10" s="410"/>
      <c r="BV10" s="408">
        <v>101088</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339502</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5917</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100000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5893</v>
      </c>
      <c r="S13" s="490"/>
      <c r="T13" s="490"/>
      <c r="U13" s="490"/>
      <c r="V13" s="491"/>
      <c r="W13" s="424" t="s">
        <v>134</v>
      </c>
      <c r="X13" s="425"/>
      <c r="Y13" s="425"/>
      <c r="Z13" s="425"/>
      <c r="AA13" s="425"/>
      <c r="AB13" s="415"/>
      <c r="AC13" s="459">
        <v>425</v>
      </c>
      <c r="AD13" s="460"/>
      <c r="AE13" s="460"/>
      <c r="AF13" s="460"/>
      <c r="AG13" s="499"/>
      <c r="AH13" s="459">
        <v>497</v>
      </c>
      <c r="AI13" s="460"/>
      <c r="AJ13" s="460"/>
      <c r="AK13" s="460"/>
      <c r="AL13" s="461"/>
      <c r="AM13" s="437" t="s">
        <v>135</v>
      </c>
      <c r="AN13" s="438"/>
      <c r="AO13" s="438"/>
      <c r="AP13" s="438"/>
      <c r="AQ13" s="438"/>
      <c r="AR13" s="438"/>
      <c r="AS13" s="438"/>
      <c r="AT13" s="439"/>
      <c r="AU13" s="440" t="s">
        <v>113</v>
      </c>
      <c r="AV13" s="441"/>
      <c r="AW13" s="441"/>
      <c r="AX13" s="441"/>
      <c r="AY13" s="442" t="s">
        <v>136</v>
      </c>
      <c r="AZ13" s="443"/>
      <c r="BA13" s="443"/>
      <c r="BB13" s="443"/>
      <c r="BC13" s="443"/>
      <c r="BD13" s="443"/>
      <c r="BE13" s="443"/>
      <c r="BF13" s="443"/>
      <c r="BG13" s="443"/>
      <c r="BH13" s="443"/>
      <c r="BI13" s="443"/>
      <c r="BJ13" s="443"/>
      <c r="BK13" s="443"/>
      <c r="BL13" s="443"/>
      <c r="BM13" s="444"/>
      <c r="BN13" s="408">
        <v>748558</v>
      </c>
      <c r="BO13" s="409"/>
      <c r="BP13" s="409"/>
      <c r="BQ13" s="409"/>
      <c r="BR13" s="409"/>
      <c r="BS13" s="409"/>
      <c r="BT13" s="409"/>
      <c r="BU13" s="410"/>
      <c r="BV13" s="408">
        <v>-33462</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0.8</v>
      </c>
      <c r="CU13" s="406"/>
      <c r="CV13" s="406"/>
      <c r="CW13" s="406"/>
      <c r="CX13" s="406"/>
      <c r="CY13" s="406"/>
      <c r="CZ13" s="406"/>
      <c r="DA13" s="407"/>
      <c r="DB13" s="405">
        <v>0.6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6039</v>
      </c>
      <c r="S14" s="490"/>
      <c r="T14" s="490"/>
      <c r="U14" s="490"/>
      <c r="V14" s="491"/>
      <c r="W14" s="398"/>
      <c r="X14" s="399"/>
      <c r="Y14" s="399"/>
      <c r="Z14" s="399"/>
      <c r="AA14" s="399"/>
      <c r="AB14" s="388"/>
      <c r="AC14" s="492">
        <v>14.6</v>
      </c>
      <c r="AD14" s="493"/>
      <c r="AE14" s="493"/>
      <c r="AF14" s="493"/>
      <c r="AG14" s="494"/>
      <c r="AH14" s="492">
        <v>16.5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140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141</v>
      </c>
      <c r="N15" s="497"/>
      <c r="O15" s="497"/>
      <c r="P15" s="497"/>
      <c r="Q15" s="498"/>
      <c r="R15" s="489">
        <v>6018</v>
      </c>
      <c r="S15" s="490"/>
      <c r="T15" s="490"/>
      <c r="U15" s="490"/>
      <c r="V15" s="491"/>
      <c r="W15" s="424" t="s">
        <v>142</v>
      </c>
      <c r="X15" s="425"/>
      <c r="Y15" s="425"/>
      <c r="Z15" s="425"/>
      <c r="AA15" s="425"/>
      <c r="AB15" s="415"/>
      <c r="AC15" s="459">
        <v>1241</v>
      </c>
      <c r="AD15" s="460"/>
      <c r="AE15" s="460"/>
      <c r="AF15" s="460"/>
      <c r="AG15" s="499"/>
      <c r="AH15" s="459">
        <v>1260</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683500</v>
      </c>
      <c r="BO15" s="372"/>
      <c r="BP15" s="372"/>
      <c r="BQ15" s="372"/>
      <c r="BR15" s="372"/>
      <c r="BS15" s="372"/>
      <c r="BT15" s="372"/>
      <c r="BU15" s="373"/>
      <c r="BV15" s="371">
        <v>930027</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42.5</v>
      </c>
      <c r="AD16" s="493"/>
      <c r="AE16" s="493"/>
      <c r="AF16" s="493"/>
      <c r="AG16" s="494"/>
      <c r="AH16" s="492">
        <v>41.9</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2155542</v>
      </c>
      <c r="BO16" s="409"/>
      <c r="BP16" s="409"/>
      <c r="BQ16" s="409"/>
      <c r="BR16" s="409"/>
      <c r="BS16" s="409"/>
      <c r="BT16" s="409"/>
      <c r="BU16" s="410"/>
      <c r="BV16" s="408">
        <v>2252301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1252</v>
      </c>
      <c r="AD17" s="460"/>
      <c r="AE17" s="460"/>
      <c r="AF17" s="460"/>
      <c r="AG17" s="499"/>
      <c r="AH17" s="459">
        <v>1252</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870893</v>
      </c>
      <c r="BO17" s="409"/>
      <c r="BP17" s="409"/>
      <c r="BQ17" s="409"/>
      <c r="BR17" s="409"/>
      <c r="BS17" s="409"/>
      <c r="BT17" s="409"/>
      <c r="BU17" s="410"/>
      <c r="BV17" s="408">
        <v>1197275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152</v>
      </c>
      <c r="C18" s="451"/>
      <c r="D18" s="451"/>
      <c r="E18" s="520"/>
      <c r="F18" s="520"/>
      <c r="G18" s="520"/>
      <c r="H18" s="520"/>
      <c r="I18" s="520"/>
      <c r="J18" s="520"/>
      <c r="K18" s="520"/>
      <c r="L18" s="521">
        <v>118.27</v>
      </c>
      <c r="M18" s="521"/>
      <c r="N18" s="521"/>
      <c r="O18" s="521"/>
      <c r="P18" s="521"/>
      <c r="Q18" s="521"/>
      <c r="R18" s="522"/>
      <c r="S18" s="522"/>
      <c r="T18" s="522"/>
      <c r="U18" s="522"/>
      <c r="V18" s="523"/>
      <c r="W18" s="426"/>
      <c r="X18" s="427"/>
      <c r="Y18" s="427"/>
      <c r="Z18" s="427"/>
      <c r="AA18" s="427"/>
      <c r="AB18" s="418"/>
      <c r="AC18" s="524">
        <v>42.9</v>
      </c>
      <c r="AD18" s="525"/>
      <c r="AE18" s="525"/>
      <c r="AF18" s="525"/>
      <c r="AG18" s="526"/>
      <c r="AH18" s="524">
        <v>41.6</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2045575</v>
      </c>
      <c r="BO18" s="409"/>
      <c r="BP18" s="409"/>
      <c r="BQ18" s="409"/>
      <c r="BR18" s="409"/>
      <c r="BS18" s="409"/>
      <c r="BT18" s="409"/>
      <c r="BU18" s="410"/>
      <c r="BV18" s="408">
        <v>2257259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154</v>
      </c>
      <c r="C19" s="451"/>
      <c r="D19" s="451"/>
      <c r="E19" s="520"/>
      <c r="F19" s="520"/>
      <c r="G19" s="520"/>
      <c r="H19" s="520"/>
      <c r="I19" s="520"/>
      <c r="J19" s="520"/>
      <c r="K19" s="520"/>
      <c r="L19" s="528">
        <v>50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3471011</v>
      </c>
      <c r="BO19" s="409"/>
      <c r="BP19" s="409"/>
      <c r="BQ19" s="409"/>
      <c r="BR19" s="409"/>
      <c r="BS19" s="409"/>
      <c r="BT19" s="409"/>
      <c r="BU19" s="410"/>
      <c r="BV19" s="408">
        <v>3138857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156</v>
      </c>
      <c r="C20" s="451"/>
      <c r="D20" s="451"/>
      <c r="E20" s="520"/>
      <c r="F20" s="520"/>
      <c r="G20" s="520"/>
      <c r="H20" s="520"/>
      <c r="I20" s="520"/>
      <c r="J20" s="520"/>
      <c r="K20" s="520"/>
      <c r="L20" s="528">
        <v>1921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4842051</v>
      </c>
      <c r="BO23" s="409"/>
      <c r="BP23" s="409"/>
      <c r="BQ23" s="409"/>
      <c r="BR23" s="409"/>
      <c r="BS23" s="409"/>
      <c r="BT23" s="409"/>
      <c r="BU23" s="410"/>
      <c r="BV23" s="408">
        <v>4660501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165</v>
      </c>
      <c r="F24" s="438"/>
      <c r="G24" s="438"/>
      <c r="H24" s="438"/>
      <c r="I24" s="438"/>
      <c r="J24" s="438"/>
      <c r="K24" s="439"/>
      <c r="L24" s="459">
        <v>1</v>
      </c>
      <c r="M24" s="460"/>
      <c r="N24" s="460"/>
      <c r="O24" s="460"/>
      <c r="P24" s="499"/>
      <c r="Q24" s="459">
        <v>5230</v>
      </c>
      <c r="R24" s="460"/>
      <c r="S24" s="460"/>
      <c r="T24" s="460"/>
      <c r="U24" s="460"/>
      <c r="V24" s="499"/>
      <c r="W24" s="558"/>
      <c r="X24" s="546"/>
      <c r="Y24" s="547"/>
      <c r="Z24" s="458" t="s">
        <v>166</v>
      </c>
      <c r="AA24" s="438"/>
      <c r="AB24" s="438"/>
      <c r="AC24" s="438"/>
      <c r="AD24" s="438"/>
      <c r="AE24" s="438"/>
      <c r="AF24" s="438"/>
      <c r="AG24" s="439"/>
      <c r="AH24" s="459">
        <v>42</v>
      </c>
      <c r="AI24" s="460"/>
      <c r="AJ24" s="460"/>
      <c r="AK24" s="460"/>
      <c r="AL24" s="499"/>
      <c r="AM24" s="459">
        <v>125244</v>
      </c>
      <c r="AN24" s="460"/>
      <c r="AO24" s="460"/>
      <c r="AP24" s="460"/>
      <c r="AQ24" s="460"/>
      <c r="AR24" s="499"/>
      <c r="AS24" s="459">
        <v>2982</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3618380</v>
      </c>
      <c r="BO24" s="409"/>
      <c r="BP24" s="409"/>
      <c r="BQ24" s="409"/>
      <c r="BR24" s="409"/>
      <c r="BS24" s="409"/>
      <c r="BT24" s="409"/>
      <c r="BU24" s="410"/>
      <c r="BV24" s="408">
        <v>3174503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168</v>
      </c>
      <c r="F25" s="438"/>
      <c r="G25" s="438"/>
      <c r="H25" s="438"/>
      <c r="I25" s="438"/>
      <c r="J25" s="438"/>
      <c r="K25" s="439"/>
      <c r="L25" s="459">
        <v>1</v>
      </c>
      <c r="M25" s="460"/>
      <c r="N25" s="460"/>
      <c r="O25" s="460"/>
      <c r="P25" s="499"/>
      <c r="Q25" s="459">
        <v>5230</v>
      </c>
      <c r="R25" s="460"/>
      <c r="S25" s="460"/>
      <c r="T25" s="460"/>
      <c r="U25" s="460"/>
      <c r="V25" s="499"/>
      <c r="W25" s="558"/>
      <c r="X25" s="546"/>
      <c r="Y25" s="547"/>
      <c r="Z25" s="458" t="s">
        <v>169</v>
      </c>
      <c r="AA25" s="438"/>
      <c r="AB25" s="438"/>
      <c r="AC25" s="438"/>
      <c r="AD25" s="438"/>
      <c r="AE25" s="438"/>
      <c r="AF25" s="438"/>
      <c r="AG25" s="439"/>
      <c r="AH25" s="459" t="s">
        <v>140</v>
      </c>
      <c r="AI25" s="460"/>
      <c r="AJ25" s="460"/>
      <c r="AK25" s="460"/>
      <c r="AL25" s="499"/>
      <c r="AM25" s="459" t="s">
        <v>140</v>
      </c>
      <c r="AN25" s="460"/>
      <c r="AO25" s="460"/>
      <c r="AP25" s="460"/>
      <c r="AQ25" s="460"/>
      <c r="AR25" s="499"/>
      <c r="AS25" s="459" t="s">
        <v>170</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15833</v>
      </c>
      <c r="BO25" s="372"/>
      <c r="BP25" s="372"/>
      <c r="BQ25" s="372"/>
      <c r="BR25" s="372"/>
      <c r="BS25" s="372"/>
      <c r="BT25" s="372"/>
      <c r="BU25" s="373"/>
      <c r="BV25" s="371">
        <v>31664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172</v>
      </c>
      <c r="F26" s="438"/>
      <c r="G26" s="438"/>
      <c r="H26" s="438"/>
      <c r="I26" s="438"/>
      <c r="J26" s="438"/>
      <c r="K26" s="439"/>
      <c r="L26" s="459">
        <v>1</v>
      </c>
      <c r="M26" s="460"/>
      <c r="N26" s="460"/>
      <c r="O26" s="460"/>
      <c r="P26" s="499"/>
      <c r="Q26" s="459">
        <v>5230</v>
      </c>
      <c r="R26" s="460"/>
      <c r="S26" s="460"/>
      <c r="T26" s="460"/>
      <c r="U26" s="460"/>
      <c r="V26" s="499"/>
      <c r="W26" s="558"/>
      <c r="X26" s="546"/>
      <c r="Y26" s="547"/>
      <c r="Z26" s="458" t="s">
        <v>173</v>
      </c>
      <c r="AA26" s="568"/>
      <c r="AB26" s="568"/>
      <c r="AC26" s="568"/>
      <c r="AD26" s="568"/>
      <c r="AE26" s="568"/>
      <c r="AF26" s="568"/>
      <c r="AG26" s="569"/>
      <c r="AH26" s="459" t="s">
        <v>140</v>
      </c>
      <c r="AI26" s="460"/>
      <c r="AJ26" s="460"/>
      <c r="AK26" s="460"/>
      <c r="AL26" s="499"/>
      <c r="AM26" s="459" t="s">
        <v>140</v>
      </c>
      <c r="AN26" s="460"/>
      <c r="AO26" s="460"/>
      <c r="AP26" s="460"/>
      <c r="AQ26" s="460"/>
      <c r="AR26" s="499"/>
      <c r="AS26" s="459" t="s">
        <v>140</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140</v>
      </c>
      <c r="BO26" s="409"/>
      <c r="BP26" s="409"/>
      <c r="BQ26" s="409"/>
      <c r="BR26" s="409"/>
      <c r="BS26" s="409"/>
      <c r="BT26" s="409"/>
      <c r="BU26" s="410"/>
      <c r="BV26" s="408" t="s">
        <v>140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t="s">
        <v>140</v>
      </c>
      <c r="M27" s="460"/>
      <c r="N27" s="460"/>
      <c r="O27" s="460"/>
      <c r="P27" s="499"/>
      <c r="Q27" s="459" t="s">
        <v>140</v>
      </c>
      <c r="R27" s="460"/>
      <c r="S27" s="460"/>
      <c r="T27" s="460"/>
      <c r="U27" s="460"/>
      <c r="V27" s="499"/>
      <c r="W27" s="558"/>
      <c r="X27" s="546"/>
      <c r="Y27" s="547"/>
      <c r="Z27" s="458" t="s">
        <v>176</v>
      </c>
      <c r="AA27" s="438"/>
      <c r="AB27" s="438"/>
      <c r="AC27" s="438"/>
      <c r="AD27" s="438"/>
      <c r="AE27" s="438"/>
      <c r="AF27" s="438"/>
      <c r="AG27" s="439"/>
      <c r="AH27" s="459">
        <v>9</v>
      </c>
      <c r="AI27" s="460"/>
      <c r="AJ27" s="460"/>
      <c r="AK27" s="460"/>
      <c r="AL27" s="499"/>
      <c r="AM27" s="459">
        <v>27773</v>
      </c>
      <c r="AN27" s="460"/>
      <c r="AO27" s="460"/>
      <c r="AP27" s="460"/>
      <c r="AQ27" s="460"/>
      <c r="AR27" s="499"/>
      <c r="AS27" s="459">
        <v>3086</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99873</v>
      </c>
      <c r="BO27" s="582"/>
      <c r="BP27" s="582"/>
      <c r="BQ27" s="582"/>
      <c r="BR27" s="582"/>
      <c r="BS27" s="582"/>
      <c r="BT27" s="582"/>
      <c r="BU27" s="583"/>
      <c r="BV27" s="581">
        <v>99870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t="s">
        <v>140</v>
      </c>
      <c r="M28" s="460"/>
      <c r="N28" s="460"/>
      <c r="O28" s="460"/>
      <c r="P28" s="499"/>
      <c r="Q28" s="459" t="s">
        <v>140</v>
      </c>
      <c r="R28" s="460"/>
      <c r="S28" s="460"/>
      <c r="T28" s="460"/>
      <c r="U28" s="460"/>
      <c r="V28" s="499"/>
      <c r="W28" s="558"/>
      <c r="X28" s="546"/>
      <c r="Y28" s="547"/>
      <c r="Z28" s="458" t="s">
        <v>179</v>
      </c>
      <c r="AA28" s="438"/>
      <c r="AB28" s="438"/>
      <c r="AC28" s="438"/>
      <c r="AD28" s="438"/>
      <c r="AE28" s="438"/>
      <c r="AF28" s="438"/>
      <c r="AG28" s="439"/>
      <c r="AH28" s="459" t="s">
        <v>140</v>
      </c>
      <c r="AI28" s="460"/>
      <c r="AJ28" s="460"/>
      <c r="AK28" s="460"/>
      <c r="AL28" s="499"/>
      <c r="AM28" s="459" t="s">
        <v>140</v>
      </c>
      <c r="AN28" s="460"/>
      <c r="AO28" s="460"/>
      <c r="AP28" s="460"/>
      <c r="AQ28" s="460"/>
      <c r="AR28" s="499"/>
      <c r="AS28" s="459" t="s">
        <v>140</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2126805</v>
      </c>
      <c r="BO28" s="372"/>
      <c r="BP28" s="372"/>
      <c r="BQ28" s="372"/>
      <c r="BR28" s="372"/>
      <c r="BS28" s="372"/>
      <c r="BT28" s="372"/>
      <c r="BU28" s="373"/>
      <c r="BV28" s="371">
        <v>1976284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t="s">
        <v>170</v>
      </c>
      <c r="M29" s="460"/>
      <c r="N29" s="460"/>
      <c r="O29" s="460"/>
      <c r="P29" s="499"/>
      <c r="Q29" s="459" t="s">
        <v>123</v>
      </c>
      <c r="R29" s="460"/>
      <c r="S29" s="460"/>
      <c r="T29" s="460"/>
      <c r="U29" s="460"/>
      <c r="V29" s="499"/>
      <c r="W29" s="559"/>
      <c r="X29" s="560"/>
      <c r="Y29" s="561"/>
      <c r="Z29" s="458" t="s">
        <v>182</v>
      </c>
      <c r="AA29" s="438"/>
      <c r="AB29" s="438"/>
      <c r="AC29" s="438"/>
      <c r="AD29" s="438"/>
      <c r="AE29" s="438"/>
      <c r="AF29" s="438"/>
      <c r="AG29" s="439"/>
      <c r="AH29" s="459">
        <v>51</v>
      </c>
      <c r="AI29" s="460"/>
      <c r="AJ29" s="460"/>
      <c r="AK29" s="460"/>
      <c r="AL29" s="499"/>
      <c r="AM29" s="459">
        <v>153017</v>
      </c>
      <c r="AN29" s="460"/>
      <c r="AO29" s="460"/>
      <c r="AP29" s="460"/>
      <c r="AQ29" s="460"/>
      <c r="AR29" s="499"/>
      <c r="AS29" s="459">
        <v>3000</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168677</v>
      </c>
      <c r="BO29" s="409"/>
      <c r="BP29" s="409"/>
      <c r="BQ29" s="409"/>
      <c r="BR29" s="409"/>
      <c r="BS29" s="409"/>
      <c r="BT29" s="409"/>
      <c r="BU29" s="410"/>
      <c r="BV29" s="408">
        <v>490408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102.2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1010980</v>
      </c>
      <c r="BO30" s="582"/>
      <c r="BP30" s="582"/>
      <c r="BQ30" s="582"/>
      <c r="BR30" s="582"/>
      <c r="BS30" s="582"/>
      <c r="BT30" s="582"/>
      <c r="BU30" s="583"/>
      <c r="BV30" s="581">
        <v>1030636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192</v>
      </c>
      <c r="X33" s="397"/>
      <c r="Y33" s="397"/>
      <c r="Z33" s="397"/>
      <c r="AA33" s="397"/>
      <c r="AB33" s="397"/>
      <c r="AC33" s="397"/>
      <c r="AD33" s="397"/>
      <c r="AE33" s="397"/>
      <c r="AF33" s="397"/>
      <c r="AG33" s="397"/>
      <c r="AH33" s="397"/>
      <c r="AI33" s="397"/>
      <c r="AJ33" s="397"/>
      <c r="AK33" s="397"/>
      <c r="AL33" s="195"/>
      <c r="AM33" s="432" t="s">
        <v>194</v>
      </c>
      <c r="AN33" s="432"/>
      <c r="AO33" s="397" t="s">
        <v>192</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194</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農業集落排水処理事業特別会計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白河地方広域市町村圏整備組合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白河地方土地開発公社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霊園事業特別会計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tr">
        <f>IF('各会計、関係団体の財政状況及び健全化判断比率'!B33="","",'各会計、関係団体の財政状況及び健全化判断比率'!B33)</f>
        <v>工場団地造成事業特別会計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東白衛生組合</v>
      </c>
      <c r="BZ35" s="595"/>
      <c r="CA35" s="595"/>
      <c r="CB35" s="595"/>
      <c r="CC35" s="595"/>
      <c r="CD35" s="595"/>
      <c r="CE35" s="595"/>
      <c r="CF35" s="595"/>
      <c r="CG35" s="595"/>
      <c r="CH35" s="595"/>
      <c r="CI35" s="595"/>
      <c r="CJ35" s="595"/>
      <c r="CK35" s="595"/>
      <c r="CL35" s="595"/>
      <c r="CM35" s="595"/>
      <c r="CN35" s="193"/>
      <c r="CO35" s="594">
        <f t="shared" ref="CO35:CO43" si="3">IF(CQ35="","",CO34+1)</f>
        <v>20</v>
      </c>
      <c r="CP35" s="594"/>
      <c r="CQ35" s="595" t="str">
        <f>IF('各会計、関係団体の財政状況及び健全化判断比率'!BS8="","",'各会計、関係団体の財政状況及び健全化判断比率'!BS8)</f>
        <v>（財）矢祭振興</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9</v>
      </c>
      <c r="BF36" s="594"/>
      <c r="BG36" s="595" t="str">
        <f>IF('各会計、関係団体の財政状況及び健全化判断比率'!B34="","",'各会計、関係団体の財政状況及び健全化判断比率'!B34)</f>
        <v>宅地造成事業特別会計</v>
      </c>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福島県市町村総合事務組合(一般会計)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同 （消防補償等特別会計）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同 （消防賞じゅつ金特別会計）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同 （非常勤職員公務災害補償特別会計）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16</v>
      </c>
      <c r="BX40" s="594"/>
      <c r="BY40" s="595" t="str">
        <f>IF('各会計、関係団体の財政状況及び健全化判断比率'!B74="","",'各会計、関係団体の財政状況及び健全化判断比率'!B74)</f>
        <v>同 （自治会館管理特別会計）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17</v>
      </c>
      <c r="BX41" s="594"/>
      <c r="BY41" s="595" t="str">
        <f>IF('各会計、関係団体の財政状況及び健全化判断比率'!B75="","",'各会計、関係団体の財政状況及び健全化判断比率'!B75)</f>
        <v>福島県後期高齢者医療広域連合一般会計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18</v>
      </c>
      <c r="BX42" s="594"/>
      <c r="BY42" s="595" t="str">
        <f>IF('各会計、関係団体の財政状況及び健全化判断比率'!B76="","",'各会計、関係団体の財政状況及び健全化判断比率'!B76)</f>
        <v>福島県後期高齢者医療広域連合後期高齢者医療特別会計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UFApVAf6ssnGsmsKtK8jZdsF5TgQEyWhC4Q8yDWi7T2N1PsM+pcU1y+rt8xN8P9J8U1NQGbkisnWk7wXdFJy9w==" saltValue="WjjDG3SNAnaV03+jEt2W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5" zoomScaleNormal="85" zoomScaleSheetLayoutView="100" workbookViewId="0">
      <selection activeCell="H45" sqref="H4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86" t="s">
        <v>568</v>
      </c>
      <c r="D34" s="1186"/>
      <c r="E34" s="1187"/>
      <c r="F34" s="32">
        <v>5.27</v>
      </c>
      <c r="G34" s="33">
        <v>4.71</v>
      </c>
      <c r="H34" s="33">
        <v>8.36</v>
      </c>
      <c r="I34" s="33">
        <v>6.91</v>
      </c>
      <c r="J34" s="34">
        <v>17.7</v>
      </c>
      <c r="K34" s="22"/>
      <c r="L34" s="22"/>
      <c r="M34" s="22"/>
      <c r="N34" s="22"/>
      <c r="O34" s="22"/>
      <c r="P34" s="22"/>
    </row>
    <row r="35" spans="1:16" ht="39" customHeight="1">
      <c r="A35" s="22"/>
      <c r="B35" s="35"/>
      <c r="C35" s="1180" t="s">
        <v>569</v>
      </c>
      <c r="D35" s="1181"/>
      <c r="E35" s="1182"/>
      <c r="F35" s="36">
        <v>10.65</v>
      </c>
      <c r="G35" s="37">
        <v>10.28</v>
      </c>
      <c r="H35" s="37">
        <v>10</v>
      </c>
      <c r="I35" s="37">
        <v>9.86</v>
      </c>
      <c r="J35" s="38">
        <v>10.43</v>
      </c>
      <c r="K35" s="22"/>
      <c r="L35" s="22"/>
      <c r="M35" s="22"/>
      <c r="N35" s="22"/>
      <c r="O35" s="22"/>
      <c r="P35" s="22"/>
    </row>
    <row r="36" spans="1:16" ht="39" customHeight="1">
      <c r="A36" s="22"/>
      <c r="B36" s="35"/>
      <c r="C36" s="1180" t="s">
        <v>570</v>
      </c>
      <c r="D36" s="1181"/>
      <c r="E36" s="1182"/>
      <c r="F36" s="36" t="s">
        <v>518</v>
      </c>
      <c r="G36" s="37" t="s">
        <v>518</v>
      </c>
      <c r="H36" s="37" t="s">
        <v>518</v>
      </c>
      <c r="I36" s="37">
        <v>4.4000000000000004</v>
      </c>
      <c r="J36" s="38">
        <v>5.67</v>
      </c>
      <c r="K36" s="22"/>
      <c r="L36" s="22"/>
      <c r="M36" s="22"/>
      <c r="N36" s="22"/>
      <c r="O36" s="22"/>
      <c r="P36" s="22"/>
    </row>
    <row r="37" spans="1:16" ht="39" customHeight="1">
      <c r="A37" s="22"/>
      <c r="B37" s="35"/>
      <c r="C37" s="1180" t="s">
        <v>571</v>
      </c>
      <c r="D37" s="1181"/>
      <c r="E37" s="1182"/>
      <c r="F37" s="36">
        <v>1.64</v>
      </c>
      <c r="G37" s="37">
        <v>2.1800000000000002</v>
      </c>
      <c r="H37" s="37">
        <v>1.84</v>
      </c>
      <c r="I37" s="37">
        <v>2.5499999999999998</v>
      </c>
      <c r="J37" s="38">
        <v>3.16</v>
      </c>
      <c r="K37" s="22"/>
      <c r="L37" s="22"/>
      <c r="M37" s="22"/>
      <c r="N37" s="22"/>
      <c r="O37" s="22"/>
      <c r="P37" s="22"/>
    </row>
    <row r="38" spans="1:16" ht="39" customHeight="1">
      <c r="A38" s="22"/>
      <c r="B38" s="35"/>
      <c r="C38" s="1180" t="s">
        <v>572</v>
      </c>
      <c r="D38" s="1181"/>
      <c r="E38" s="1182"/>
      <c r="F38" s="36">
        <v>2.64</v>
      </c>
      <c r="G38" s="37">
        <v>0.39</v>
      </c>
      <c r="H38" s="37">
        <v>0.02</v>
      </c>
      <c r="I38" s="37">
        <v>0.56999999999999995</v>
      </c>
      <c r="J38" s="38">
        <v>2.31</v>
      </c>
      <c r="K38" s="22"/>
      <c r="L38" s="22"/>
      <c r="M38" s="22"/>
      <c r="N38" s="22"/>
      <c r="O38" s="22"/>
      <c r="P38" s="22"/>
    </row>
    <row r="39" spans="1:16" ht="39" customHeight="1">
      <c r="A39" s="22"/>
      <c r="B39" s="35"/>
      <c r="C39" s="1180" t="s">
        <v>573</v>
      </c>
      <c r="D39" s="1181"/>
      <c r="E39" s="1182"/>
      <c r="F39" s="36">
        <v>0.09</v>
      </c>
      <c r="G39" s="37">
        <v>0.19</v>
      </c>
      <c r="H39" s="37">
        <v>0.08</v>
      </c>
      <c r="I39" s="37">
        <v>0.11</v>
      </c>
      <c r="J39" s="38">
        <v>0.24</v>
      </c>
      <c r="K39" s="22"/>
      <c r="L39" s="22"/>
      <c r="M39" s="22"/>
      <c r="N39" s="22"/>
      <c r="O39" s="22"/>
      <c r="P39" s="22"/>
    </row>
    <row r="40" spans="1:16" ht="39" customHeight="1">
      <c r="A40" s="22"/>
      <c r="B40" s="35"/>
      <c r="C40" s="1180" t="s">
        <v>574</v>
      </c>
      <c r="D40" s="1181"/>
      <c r="E40" s="1182"/>
      <c r="F40" s="36" t="s">
        <v>575</v>
      </c>
      <c r="G40" s="37">
        <v>0</v>
      </c>
      <c r="H40" s="37">
        <v>0.02</v>
      </c>
      <c r="I40" s="37">
        <v>0.02</v>
      </c>
      <c r="J40" s="38">
        <v>0.06</v>
      </c>
      <c r="K40" s="22"/>
      <c r="L40" s="22"/>
      <c r="M40" s="22"/>
      <c r="N40" s="22"/>
      <c r="O40" s="22"/>
      <c r="P40" s="22"/>
    </row>
    <row r="41" spans="1:16" ht="39" customHeight="1">
      <c r="A41" s="22"/>
      <c r="B41" s="35"/>
      <c r="C41" s="1180" t="s">
        <v>576</v>
      </c>
      <c r="D41" s="1181"/>
      <c r="E41" s="1182"/>
      <c r="F41" s="36">
        <v>0.2</v>
      </c>
      <c r="G41" s="37">
        <v>0.17</v>
      </c>
      <c r="H41" s="37">
        <v>0.08</v>
      </c>
      <c r="I41" s="37">
        <v>0.08</v>
      </c>
      <c r="J41" s="38">
        <v>0.01</v>
      </c>
      <c r="K41" s="22"/>
      <c r="L41" s="22"/>
      <c r="M41" s="22"/>
      <c r="N41" s="22"/>
      <c r="O41" s="22"/>
      <c r="P41" s="22"/>
    </row>
    <row r="42" spans="1:16" ht="39" customHeight="1">
      <c r="A42" s="22"/>
      <c r="B42" s="39"/>
      <c r="C42" s="1180" t="s">
        <v>577</v>
      </c>
      <c r="D42" s="1181"/>
      <c r="E42" s="1182"/>
      <c r="F42" s="36" t="s">
        <v>518</v>
      </c>
      <c r="G42" s="37" t="s">
        <v>518</v>
      </c>
      <c r="H42" s="37" t="s">
        <v>518</v>
      </c>
      <c r="I42" s="37" t="s">
        <v>518</v>
      </c>
      <c r="J42" s="38" t="s">
        <v>518</v>
      </c>
      <c r="K42" s="22"/>
      <c r="L42" s="22"/>
      <c r="M42" s="22"/>
      <c r="N42" s="22"/>
      <c r="O42" s="22"/>
      <c r="P42" s="22"/>
    </row>
    <row r="43" spans="1:16" ht="39" customHeight="1" thickBot="1">
      <c r="A43" s="22"/>
      <c r="B43" s="40"/>
      <c r="C43" s="1183" t="s">
        <v>578</v>
      </c>
      <c r="D43" s="1184"/>
      <c r="E43" s="1185"/>
      <c r="F43" s="41">
        <v>1.4</v>
      </c>
      <c r="G43" s="42">
        <v>1.19</v>
      </c>
      <c r="H43" s="42">
        <v>1.52</v>
      </c>
      <c r="I43" s="42">
        <v>0.05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mfTqhBdAmewVzjbSWify4OtX2Lz6b3KTsFNxv6++L3h3icmEHCgTr24MaZJ+mfD5Ya/NwrkLXkj8TcenAsmMw==" saltValue="KTfmG7NieWE+GSBPBqsT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8"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96" t="s">
        <v>11</v>
      </c>
      <c r="C45" s="1197"/>
      <c r="D45" s="58"/>
      <c r="E45" s="1202" t="s">
        <v>12</v>
      </c>
      <c r="F45" s="1202"/>
      <c r="G45" s="1202"/>
      <c r="H45" s="1202"/>
      <c r="I45" s="1202"/>
      <c r="J45" s="1203"/>
      <c r="K45" s="59">
        <v>333</v>
      </c>
      <c r="L45" s="60">
        <v>335</v>
      </c>
      <c r="M45" s="60">
        <v>311</v>
      </c>
      <c r="N45" s="60">
        <v>337</v>
      </c>
      <c r="O45" s="61">
        <v>323</v>
      </c>
      <c r="P45" s="48"/>
      <c r="Q45" s="48"/>
      <c r="R45" s="48"/>
      <c r="S45" s="48"/>
      <c r="T45" s="48"/>
      <c r="U45" s="48"/>
    </row>
    <row r="46" spans="1:21" ht="30.75" customHeight="1">
      <c r="A46" s="48"/>
      <c r="B46" s="1198"/>
      <c r="C46" s="1199"/>
      <c r="D46" s="62"/>
      <c r="E46" s="1190" t="s">
        <v>13</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c r="A47" s="48"/>
      <c r="B47" s="1198"/>
      <c r="C47" s="1199"/>
      <c r="D47" s="62"/>
      <c r="E47" s="1190" t="s">
        <v>14</v>
      </c>
      <c r="F47" s="1190"/>
      <c r="G47" s="1190"/>
      <c r="H47" s="1190"/>
      <c r="I47" s="1190"/>
      <c r="J47" s="1191"/>
      <c r="K47" s="63" t="s">
        <v>518</v>
      </c>
      <c r="L47" s="64" t="s">
        <v>518</v>
      </c>
      <c r="M47" s="64" t="s">
        <v>518</v>
      </c>
      <c r="N47" s="64" t="s">
        <v>518</v>
      </c>
      <c r="O47" s="65" t="s">
        <v>518</v>
      </c>
      <c r="P47" s="48"/>
      <c r="Q47" s="48"/>
      <c r="R47" s="48"/>
      <c r="S47" s="48"/>
      <c r="T47" s="48"/>
      <c r="U47" s="48"/>
    </row>
    <row r="48" spans="1:21" ht="30.75" customHeight="1">
      <c r="A48" s="48"/>
      <c r="B48" s="1198"/>
      <c r="C48" s="1199"/>
      <c r="D48" s="62"/>
      <c r="E48" s="1190" t="s">
        <v>15</v>
      </c>
      <c r="F48" s="1190"/>
      <c r="G48" s="1190"/>
      <c r="H48" s="1190"/>
      <c r="I48" s="1190"/>
      <c r="J48" s="1191"/>
      <c r="K48" s="63">
        <v>31</v>
      </c>
      <c r="L48" s="64">
        <v>51</v>
      </c>
      <c r="M48" s="64">
        <v>65</v>
      </c>
      <c r="N48" s="64">
        <v>68</v>
      </c>
      <c r="O48" s="65">
        <v>71</v>
      </c>
      <c r="P48" s="48"/>
      <c r="Q48" s="48"/>
      <c r="R48" s="48"/>
      <c r="S48" s="48"/>
      <c r="T48" s="48"/>
      <c r="U48" s="48"/>
    </row>
    <row r="49" spans="1:21" ht="30.75" customHeight="1">
      <c r="A49" s="48"/>
      <c r="B49" s="1198"/>
      <c r="C49" s="1199"/>
      <c r="D49" s="62"/>
      <c r="E49" s="1190" t="s">
        <v>16</v>
      </c>
      <c r="F49" s="1190"/>
      <c r="G49" s="1190"/>
      <c r="H49" s="1190"/>
      <c r="I49" s="1190"/>
      <c r="J49" s="1191"/>
      <c r="K49" s="63">
        <v>10</v>
      </c>
      <c r="L49" s="64">
        <v>4</v>
      </c>
      <c r="M49" s="64">
        <v>5</v>
      </c>
      <c r="N49" s="64">
        <v>5</v>
      </c>
      <c r="O49" s="65">
        <v>5</v>
      </c>
      <c r="P49" s="48"/>
      <c r="Q49" s="48"/>
      <c r="R49" s="48"/>
      <c r="S49" s="48"/>
      <c r="T49" s="48"/>
      <c r="U49" s="48"/>
    </row>
    <row r="50" spans="1:21" ht="30.75" customHeight="1">
      <c r="A50" s="48"/>
      <c r="B50" s="1198"/>
      <c r="C50" s="1199"/>
      <c r="D50" s="62"/>
      <c r="E50" s="1190" t="s">
        <v>17</v>
      </c>
      <c r="F50" s="1190"/>
      <c r="G50" s="1190"/>
      <c r="H50" s="1190"/>
      <c r="I50" s="1190"/>
      <c r="J50" s="1191"/>
      <c r="K50" s="63">
        <v>19</v>
      </c>
      <c r="L50" s="64">
        <v>8</v>
      </c>
      <c r="M50" s="64">
        <v>22</v>
      </c>
      <c r="N50" s="64">
        <v>0</v>
      </c>
      <c r="O50" s="65">
        <v>0</v>
      </c>
      <c r="P50" s="48"/>
      <c r="Q50" s="48"/>
      <c r="R50" s="48"/>
      <c r="S50" s="48"/>
      <c r="T50" s="48"/>
      <c r="U50" s="48"/>
    </row>
    <row r="51" spans="1:21" ht="30.75" customHeight="1">
      <c r="A51" s="48"/>
      <c r="B51" s="1200"/>
      <c r="C51" s="1201"/>
      <c r="D51" s="66"/>
      <c r="E51" s="1190" t="s">
        <v>18</v>
      </c>
      <c r="F51" s="1190"/>
      <c r="G51" s="1190"/>
      <c r="H51" s="1190"/>
      <c r="I51" s="1190"/>
      <c r="J51" s="1191"/>
      <c r="K51" s="63" t="s">
        <v>518</v>
      </c>
      <c r="L51" s="64" t="s">
        <v>518</v>
      </c>
      <c r="M51" s="64" t="s">
        <v>518</v>
      </c>
      <c r="N51" s="64" t="s">
        <v>518</v>
      </c>
      <c r="O51" s="65" t="s">
        <v>518</v>
      </c>
      <c r="P51" s="48"/>
      <c r="Q51" s="48"/>
      <c r="R51" s="48"/>
      <c r="S51" s="48"/>
      <c r="T51" s="48"/>
      <c r="U51" s="48"/>
    </row>
    <row r="52" spans="1:21" ht="30.75" customHeight="1">
      <c r="A52" s="48"/>
      <c r="B52" s="1188" t="s">
        <v>19</v>
      </c>
      <c r="C52" s="1189"/>
      <c r="D52" s="66"/>
      <c r="E52" s="1190" t="s">
        <v>20</v>
      </c>
      <c r="F52" s="1190"/>
      <c r="G52" s="1190"/>
      <c r="H52" s="1190"/>
      <c r="I52" s="1190"/>
      <c r="J52" s="1191"/>
      <c r="K52" s="63">
        <v>368</v>
      </c>
      <c r="L52" s="64">
        <v>392</v>
      </c>
      <c r="M52" s="64">
        <v>371</v>
      </c>
      <c r="N52" s="64">
        <v>384</v>
      </c>
      <c r="O52" s="65">
        <v>379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25</v>
      </c>
      <c r="L53" s="69">
        <v>6</v>
      </c>
      <c r="M53" s="69">
        <v>32</v>
      </c>
      <c r="N53" s="69">
        <v>26</v>
      </c>
      <c r="O53" s="70">
        <v>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Y2fplVOVgk4qZYN1WKAQQNR8gvucaOuvd4sYzA0KvJkRTFX0XH7+wL6whd/+kwDPB6qqzeiZJ6qzgVj/u8S5w==" saltValue="2YlWw61UHMgpYu+bDegy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561</v>
      </c>
      <c r="J40" s="79" t="s">
        <v>562</v>
      </c>
      <c r="K40" s="79" t="s">
        <v>563</v>
      </c>
      <c r="L40" s="79" t="s">
        <v>564</v>
      </c>
      <c r="M40" s="80" t="s">
        <v>565</v>
      </c>
    </row>
    <row r="41" spans="2:13" ht="27.75" customHeight="1">
      <c r="B41" s="1204" t="s">
        <v>24</v>
      </c>
      <c r="C41" s="1205"/>
      <c r="D41" s="81"/>
      <c r="E41" s="1210" t="s">
        <v>25</v>
      </c>
      <c r="F41" s="1210"/>
      <c r="G41" s="1210"/>
      <c r="H41" s="1211"/>
      <c r="I41" s="82">
        <v>3557</v>
      </c>
      <c r="J41" s="83">
        <v>3543</v>
      </c>
      <c r="K41" s="83">
        <v>3619</v>
      </c>
      <c r="L41" s="83">
        <v>4610</v>
      </c>
      <c r="M41" s="84">
        <v>4842</v>
      </c>
    </row>
    <row r="42" spans="2:13" ht="27.75" customHeight="1">
      <c r="B42" s="1206"/>
      <c r="C42" s="1207"/>
      <c r="D42" s="85"/>
      <c r="E42" s="1212" t="s">
        <v>26</v>
      </c>
      <c r="F42" s="1212"/>
      <c r="G42" s="1212"/>
      <c r="H42" s="1213"/>
      <c r="I42" s="86">
        <v>7</v>
      </c>
      <c r="J42" s="87" t="s">
        <v>518</v>
      </c>
      <c r="K42" s="87" t="s">
        <v>518</v>
      </c>
      <c r="L42" s="87" t="s">
        <v>518</v>
      </c>
      <c r="M42" s="88" t="s">
        <v>518</v>
      </c>
    </row>
    <row r="43" spans="2:13" ht="27.75" customHeight="1">
      <c r="B43" s="1206"/>
      <c r="C43" s="1207"/>
      <c r="D43" s="85"/>
      <c r="E43" s="1212" t="s">
        <v>27</v>
      </c>
      <c r="F43" s="1212"/>
      <c r="G43" s="1212"/>
      <c r="H43" s="1213"/>
      <c r="I43" s="86">
        <v>414</v>
      </c>
      <c r="J43" s="87">
        <v>475</v>
      </c>
      <c r="K43" s="87">
        <v>651</v>
      </c>
      <c r="L43" s="87">
        <v>891</v>
      </c>
      <c r="M43" s="88">
        <v>954</v>
      </c>
    </row>
    <row r="44" spans="2:13" ht="27.75" customHeight="1">
      <c r="B44" s="1206"/>
      <c r="C44" s="1207"/>
      <c r="D44" s="85"/>
      <c r="E44" s="1212" t="s">
        <v>28</v>
      </c>
      <c r="F44" s="1212"/>
      <c r="G44" s="1212"/>
      <c r="H44" s="1213"/>
      <c r="I44" s="86">
        <v>26</v>
      </c>
      <c r="J44" s="87">
        <v>25</v>
      </c>
      <c r="K44" s="87">
        <v>25</v>
      </c>
      <c r="L44" s="87">
        <v>23</v>
      </c>
      <c r="M44" s="88">
        <v>19</v>
      </c>
    </row>
    <row r="45" spans="2:13" ht="27.75" customHeight="1">
      <c r="B45" s="1206"/>
      <c r="C45" s="1207"/>
      <c r="D45" s="85"/>
      <c r="E45" s="1212" t="s">
        <v>29</v>
      </c>
      <c r="F45" s="1212"/>
      <c r="G45" s="1212"/>
      <c r="H45" s="1213"/>
      <c r="I45" s="86">
        <v>859</v>
      </c>
      <c r="J45" s="87">
        <v>779</v>
      </c>
      <c r="K45" s="87">
        <v>692</v>
      </c>
      <c r="L45" s="87">
        <v>637</v>
      </c>
      <c r="M45" s="88">
        <v>575</v>
      </c>
    </row>
    <row r="46" spans="2:13" ht="27.75" customHeight="1">
      <c r="B46" s="1206"/>
      <c r="C46" s="1207"/>
      <c r="D46" s="89"/>
      <c r="E46" s="1212" t="s">
        <v>30</v>
      </c>
      <c r="F46" s="1212"/>
      <c r="G46" s="1212"/>
      <c r="H46" s="1213"/>
      <c r="I46" s="86" t="s">
        <v>518</v>
      </c>
      <c r="J46" s="87" t="s">
        <v>518</v>
      </c>
      <c r="K46" s="87" t="s">
        <v>518</v>
      </c>
      <c r="L46" s="87" t="s">
        <v>518</v>
      </c>
      <c r="M46" s="88" t="s">
        <v>518</v>
      </c>
    </row>
    <row r="47" spans="2:13" ht="27.75" customHeight="1">
      <c r="B47" s="1206"/>
      <c r="C47" s="1207"/>
      <c r="D47" s="90"/>
      <c r="E47" s="1214" t="s">
        <v>31</v>
      </c>
      <c r="F47" s="1215"/>
      <c r="G47" s="1215"/>
      <c r="H47" s="1216"/>
      <c r="I47" s="86" t="s">
        <v>518</v>
      </c>
      <c r="J47" s="87" t="s">
        <v>518</v>
      </c>
      <c r="K47" s="87" t="s">
        <v>518</v>
      </c>
      <c r="L47" s="87" t="s">
        <v>518</v>
      </c>
      <c r="M47" s="88" t="s">
        <v>518</v>
      </c>
    </row>
    <row r="48" spans="2:13" ht="27.75" customHeight="1">
      <c r="B48" s="1206"/>
      <c r="C48" s="1207"/>
      <c r="D48" s="85"/>
      <c r="E48" s="1212" t="s">
        <v>32</v>
      </c>
      <c r="F48" s="1212"/>
      <c r="G48" s="1212"/>
      <c r="H48" s="1213"/>
      <c r="I48" s="86" t="s">
        <v>518</v>
      </c>
      <c r="J48" s="87" t="s">
        <v>518</v>
      </c>
      <c r="K48" s="87" t="s">
        <v>518</v>
      </c>
      <c r="L48" s="87" t="s">
        <v>518</v>
      </c>
      <c r="M48" s="88" t="s">
        <v>518</v>
      </c>
    </row>
    <row r="49" spans="2:13" ht="27.75" customHeight="1">
      <c r="B49" s="1208"/>
      <c r="C49" s="1209"/>
      <c r="D49" s="85"/>
      <c r="E49" s="1212" t="s">
        <v>33</v>
      </c>
      <c r="F49" s="1212"/>
      <c r="G49" s="1212"/>
      <c r="H49" s="1213"/>
      <c r="I49" s="86" t="s">
        <v>518</v>
      </c>
      <c r="J49" s="87" t="s">
        <v>518</v>
      </c>
      <c r="K49" s="87" t="s">
        <v>518</v>
      </c>
      <c r="L49" s="87" t="s">
        <v>518</v>
      </c>
      <c r="M49" s="88" t="s">
        <v>518</v>
      </c>
    </row>
    <row r="50" spans="2:13" ht="27.75" customHeight="1">
      <c r="B50" s="1217" t="s">
        <v>34</v>
      </c>
      <c r="C50" s="1218"/>
      <c r="D50" s="91"/>
      <c r="E50" s="1212" t="s">
        <v>35</v>
      </c>
      <c r="F50" s="1212"/>
      <c r="G50" s="1212"/>
      <c r="H50" s="1213"/>
      <c r="I50" s="86">
        <v>3646</v>
      </c>
      <c r="J50" s="87">
        <v>3256</v>
      </c>
      <c r="K50" s="87">
        <v>3520</v>
      </c>
      <c r="L50" s="87">
        <v>3605</v>
      </c>
      <c r="M50" s="88">
        <v>3420</v>
      </c>
    </row>
    <row r="51" spans="2:13" ht="27.75" customHeight="1">
      <c r="B51" s="1206"/>
      <c r="C51" s="1207"/>
      <c r="D51" s="85"/>
      <c r="E51" s="1212" t="s">
        <v>36</v>
      </c>
      <c r="F51" s="1212"/>
      <c r="G51" s="1212"/>
      <c r="H51" s="1213"/>
      <c r="I51" s="86" t="s">
        <v>518</v>
      </c>
      <c r="J51" s="87" t="s">
        <v>518</v>
      </c>
      <c r="K51" s="87" t="s">
        <v>518</v>
      </c>
      <c r="L51" s="87" t="s">
        <v>518</v>
      </c>
      <c r="M51" s="88" t="s">
        <v>518</v>
      </c>
    </row>
    <row r="52" spans="2:13" ht="27.75" customHeight="1">
      <c r="B52" s="1208"/>
      <c r="C52" s="1209"/>
      <c r="D52" s="85"/>
      <c r="E52" s="1212" t="s">
        <v>37</v>
      </c>
      <c r="F52" s="1212"/>
      <c r="G52" s="1212"/>
      <c r="H52" s="1213"/>
      <c r="I52" s="86">
        <v>3377</v>
      </c>
      <c r="J52" s="87">
        <v>3490</v>
      </c>
      <c r="K52" s="87">
        <v>3616</v>
      </c>
      <c r="L52" s="87">
        <v>4137</v>
      </c>
      <c r="M52" s="88">
        <v>4506</v>
      </c>
    </row>
    <row r="53" spans="2:13" ht="27.75" customHeight="1" thickBot="1">
      <c r="B53" s="1219" t="s">
        <v>38</v>
      </c>
      <c r="C53" s="1220"/>
      <c r="D53" s="92"/>
      <c r="E53" s="1221" t="s">
        <v>39</v>
      </c>
      <c r="F53" s="1221"/>
      <c r="G53" s="1221"/>
      <c r="H53" s="1222"/>
      <c r="I53" s="93">
        <v>-2159</v>
      </c>
      <c r="J53" s="94">
        <v>-1923</v>
      </c>
      <c r="K53" s="94">
        <v>-2149</v>
      </c>
      <c r="L53" s="94">
        <v>-1582</v>
      </c>
      <c r="M53" s="95">
        <v>-1535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7jaB1OX43qZGauCK/eno+hPTyqWrKHQ+f/Mjbd3wQpSLYivAFby79mjh2eS9K/fWOa9P0pQfsXEMnAUUtVvow==" saltValue="dd0CiOxw16dBqhF07EL7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563</v>
      </c>
      <c r="G54" s="104" t="s">
        <v>564</v>
      </c>
      <c r="H54" s="105" t="s">
        <v>565</v>
      </c>
    </row>
    <row r="55" spans="2:8" ht="52.5" customHeight="1">
      <c r="B55" s="106"/>
      <c r="C55" s="1231" t="s">
        <v>42</v>
      </c>
      <c r="D55" s="1231"/>
      <c r="E55" s="1232"/>
      <c r="F55" s="107">
        <v>1975</v>
      </c>
      <c r="G55" s="107">
        <v>1976</v>
      </c>
      <c r="H55" s="108">
        <v>2127</v>
      </c>
    </row>
    <row r="56" spans="2:8" ht="52.5" customHeight="1">
      <c r="B56" s="109"/>
      <c r="C56" s="1233" t="s">
        <v>43</v>
      </c>
      <c r="D56" s="1233"/>
      <c r="E56" s="1234"/>
      <c r="F56" s="110">
        <v>390</v>
      </c>
      <c r="G56" s="110">
        <v>490</v>
      </c>
      <c r="H56" s="111">
        <v>169</v>
      </c>
    </row>
    <row r="57" spans="2:8" ht="53.25" customHeight="1">
      <c r="B57" s="109"/>
      <c r="C57" s="1235" t="s">
        <v>44</v>
      </c>
      <c r="D57" s="1235"/>
      <c r="E57" s="1236"/>
      <c r="F57" s="112">
        <v>1046</v>
      </c>
      <c r="G57" s="112">
        <v>1031</v>
      </c>
      <c r="H57" s="113">
        <v>1011</v>
      </c>
    </row>
    <row r="58" spans="2:8" ht="45.75" customHeight="1">
      <c r="B58" s="114"/>
      <c r="C58" s="1223" t="s">
        <v>590</v>
      </c>
      <c r="D58" s="1224"/>
      <c r="E58" s="1225"/>
      <c r="F58" s="115">
        <v>464</v>
      </c>
      <c r="G58" s="115">
        <v>464</v>
      </c>
      <c r="H58" s="116">
        <v>464</v>
      </c>
    </row>
    <row r="59" spans="2:8" ht="45.75" customHeight="1">
      <c r="B59" s="114"/>
      <c r="C59" s="1223" t="s">
        <v>591</v>
      </c>
      <c r="D59" s="1224"/>
      <c r="E59" s="1225"/>
      <c r="F59" s="115">
        <v>300</v>
      </c>
      <c r="G59" s="115">
        <v>300</v>
      </c>
      <c r="H59" s="116">
        <v>300</v>
      </c>
    </row>
    <row r="60" spans="2:8" ht="45.75" customHeight="1">
      <c r="B60" s="114"/>
      <c r="C60" s="1223" t="s">
        <v>592</v>
      </c>
      <c r="D60" s="1224"/>
      <c r="E60" s="1225"/>
      <c r="F60" s="115">
        <v>108</v>
      </c>
      <c r="G60" s="115">
        <v>110</v>
      </c>
      <c r="H60" s="116">
        <v>104</v>
      </c>
    </row>
    <row r="61" spans="2:8" ht="45.75" customHeight="1">
      <c r="B61" s="114"/>
      <c r="C61" s="1223" t="s">
        <v>593</v>
      </c>
      <c r="D61" s="1224"/>
      <c r="E61" s="1225"/>
      <c r="F61" s="115">
        <v>103</v>
      </c>
      <c r="G61" s="115">
        <v>103</v>
      </c>
      <c r="H61" s="116">
        <v>104</v>
      </c>
    </row>
    <row r="62" spans="2:8" ht="45.75" customHeight="1" thickBot="1">
      <c r="B62" s="117"/>
      <c r="C62" s="1226" t="s">
        <v>594</v>
      </c>
      <c r="D62" s="1227"/>
      <c r="E62" s="1228"/>
      <c r="F62" s="118">
        <v>2</v>
      </c>
      <c r="G62" s="118">
        <v>14</v>
      </c>
      <c r="H62" s="119">
        <v>16</v>
      </c>
    </row>
    <row r="63" spans="2:8" ht="52.5" customHeight="1" thickBot="1">
      <c r="B63" s="120"/>
      <c r="C63" s="1229" t="s">
        <v>45</v>
      </c>
      <c r="D63" s="1229"/>
      <c r="E63" s="1230"/>
      <c r="F63" s="121">
        <v>3412</v>
      </c>
      <c r="G63" s="121">
        <v>3497</v>
      </c>
      <c r="H63" s="122">
        <v>3306</v>
      </c>
    </row>
    <row r="64" spans="2:8" ht="15" customHeight="1"/>
    <row r="65" ht="0" hidden="1" customHeight="1"/>
    <row r="66" ht="0" hidden="1" customHeight="1"/>
  </sheetData>
  <sheetProtection algorithmName="SHA-512" hashValue="cXkQfZ2RZ0+GAmP3HxpFjYNW5W5Uab5uBgu0YnQzrR+QYpq+XEk14FA6qZH4YiuYSmNY01npRtekPjT+jPhD1g==" saltValue="QB0y1TRIza+RbbkTDqq0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N65" sqref="AN65:DC69"/>
    </sheetView>
  </sheetViews>
  <sheetFormatPr defaultColWidth="0" defaultRowHeight="0" customHeight="1" zeroHeight="1"/>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c r="DD19" s="1237"/>
      <c r="DE19" s="1237"/>
    </row>
    <row r="20" spans="1:351" ht="13.5">
      <c r="DD20" s="1237"/>
      <c r="DE20" s="1237"/>
    </row>
    <row r="21" spans="1:351" ht="17.2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c r="B22" s="1238"/>
      <c r="MM22" s="1292"/>
    </row>
    <row r="23" spans="1:351" ht="13.5">
      <c r="B23" s="1238"/>
    </row>
    <row r="24" spans="1:351" ht="13.5">
      <c r="B24" s="1238"/>
    </row>
    <row r="25" spans="1:351" ht="13.5">
      <c r="B25" s="1238"/>
    </row>
    <row r="26" spans="1:351" ht="13.5">
      <c r="B26" s="1238"/>
    </row>
    <row r="27" spans="1:351" ht="13.5">
      <c r="B27" s="1238"/>
    </row>
    <row r="28" spans="1:351" ht="13.5">
      <c r="B28" s="1238"/>
    </row>
    <row r="29" spans="1:351" ht="13.5">
      <c r="B29" s="1238"/>
    </row>
    <row r="30" spans="1:351" ht="13.5">
      <c r="B30" s="1238"/>
    </row>
    <row r="31" spans="1:351" ht="13.5">
      <c r="B31" s="1238"/>
    </row>
    <row r="32" spans="1:351" ht="13.5">
      <c r="B32" s="1238"/>
    </row>
    <row r="33" spans="2:109" ht="13.5">
      <c r="B33" s="1238"/>
    </row>
    <row r="34" spans="2:109" ht="13.5">
      <c r="B34" s="1238"/>
    </row>
    <row r="35" spans="2:109" ht="13.5">
      <c r="B35" s="1238"/>
    </row>
    <row r="36" spans="2:109" ht="13.5">
      <c r="B36" s="1238"/>
    </row>
    <row r="37" spans="2:109" ht="13.5">
      <c r="B37" s="1238"/>
    </row>
    <row r="38" spans="2:109" ht="13.5">
      <c r="B38" s="1238"/>
    </row>
    <row r="39" spans="2:109" ht="13.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c r="B40" s="1279"/>
      <c r="DD40" s="1279"/>
      <c r="DE40" s="1237"/>
    </row>
    <row r="41" spans="2:109" ht="17.25">
      <c r="B41" s="1291" t="s">
        <v>610</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c r="B42" s="1238"/>
      <c r="G42" s="1275"/>
      <c r="I42" s="1274"/>
      <c r="J42" s="1274"/>
      <c r="K42" s="1274"/>
      <c r="AM42" s="1275"/>
      <c r="AN42" s="1275" t="s">
        <v>603</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609</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c r="B49" s="1238"/>
      <c r="AN49" s="1237" t="s">
        <v>601</v>
      </c>
    </row>
    <row r="50" spans="1:109" ht="13.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561</v>
      </c>
      <c r="BQ50" s="1247"/>
      <c r="BR50" s="1247"/>
      <c r="BS50" s="1247"/>
      <c r="BT50" s="1247"/>
      <c r="BU50" s="1247"/>
      <c r="BV50" s="1247"/>
      <c r="BW50" s="1247"/>
      <c r="BX50" s="1247" t="s">
        <v>562</v>
      </c>
      <c r="BY50" s="1247"/>
      <c r="BZ50" s="1247"/>
      <c r="CA50" s="1247"/>
      <c r="CB50" s="1247"/>
      <c r="CC50" s="1247"/>
      <c r="CD50" s="1247"/>
      <c r="CE50" s="1247"/>
      <c r="CF50" s="1247" t="s">
        <v>563</v>
      </c>
      <c r="CG50" s="1247"/>
      <c r="CH50" s="1247"/>
      <c r="CI50" s="1247"/>
      <c r="CJ50" s="1247"/>
      <c r="CK50" s="1247"/>
      <c r="CL50" s="1247"/>
      <c r="CM50" s="1247"/>
      <c r="CN50" s="1247" t="s">
        <v>564</v>
      </c>
      <c r="CO50" s="1247"/>
      <c r="CP50" s="1247"/>
      <c r="CQ50" s="1247"/>
      <c r="CR50" s="1247"/>
      <c r="CS50" s="1247"/>
      <c r="CT50" s="1247"/>
      <c r="CU50" s="1247"/>
      <c r="CV50" s="1247" t="s">
        <v>565</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600</v>
      </c>
      <c r="AO51" s="1246"/>
      <c r="AP51" s="1246"/>
      <c r="AQ51" s="1246"/>
      <c r="AR51" s="1246"/>
      <c r="AS51" s="1246"/>
      <c r="AT51" s="1246"/>
      <c r="AU51" s="1246"/>
      <c r="AV51" s="1246"/>
      <c r="AW51" s="1246"/>
      <c r="AX51" s="1246"/>
      <c r="AY51" s="1246"/>
      <c r="AZ51" s="1246"/>
      <c r="BA51" s="1246"/>
      <c r="BB51" s="1246" t="s">
        <v>608</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607</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48.9</v>
      </c>
      <c r="CO53" s="1245"/>
      <c r="CP53" s="1245"/>
      <c r="CQ53" s="1245"/>
      <c r="CR53" s="1245"/>
      <c r="CS53" s="1245"/>
      <c r="CT53" s="1245"/>
      <c r="CU53" s="1245"/>
      <c r="CV53" s="1245">
        <v>50.1</v>
      </c>
      <c r="CW53" s="1245"/>
      <c r="CX53" s="1245"/>
      <c r="CY53" s="1245"/>
      <c r="CZ53" s="1245"/>
      <c r="DA53" s="1245"/>
      <c r="DB53" s="1245"/>
      <c r="DC53" s="1245"/>
    </row>
    <row r="54" spans="1:109" ht="13.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c r="A55" s="1274"/>
      <c r="B55" s="1238"/>
      <c r="G55" s="1250"/>
      <c r="H55" s="1250"/>
      <c r="I55" s="1250"/>
      <c r="J55" s="1250"/>
      <c r="K55" s="1253"/>
      <c r="L55" s="1253"/>
      <c r="M55" s="1253"/>
      <c r="N55" s="1253"/>
      <c r="AN55" s="1247" t="s">
        <v>597</v>
      </c>
      <c r="AO55" s="1247"/>
      <c r="AP55" s="1247"/>
      <c r="AQ55" s="1247"/>
      <c r="AR55" s="1247"/>
      <c r="AS55" s="1247"/>
      <c r="AT55" s="1247"/>
      <c r="AU55" s="1247"/>
      <c r="AV55" s="1247"/>
      <c r="AW55" s="1247"/>
      <c r="AX55" s="1247"/>
      <c r="AY55" s="1247"/>
      <c r="AZ55" s="1247"/>
      <c r="BA55" s="1247"/>
      <c r="BB55" s="1246" t="s">
        <v>606</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605</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58.6</v>
      </c>
      <c r="CO57" s="1245"/>
      <c r="CP57" s="1245"/>
      <c r="CQ57" s="1245"/>
      <c r="CR57" s="1245"/>
      <c r="CS57" s="1245"/>
      <c r="CT57" s="1245"/>
      <c r="CU57" s="1245"/>
      <c r="CV57" s="1245">
        <v>60.3</v>
      </c>
      <c r="CW57" s="1245"/>
      <c r="CX57" s="1245"/>
      <c r="CY57" s="1245"/>
      <c r="CZ57" s="1245"/>
      <c r="DA57" s="1245"/>
      <c r="DB57" s="1245"/>
      <c r="DC57" s="1245"/>
      <c r="DD57" s="1285"/>
      <c r="DE57" s="1280"/>
    </row>
    <row r="58" spans="1:109" s="1274" customFormat="1" ht="13.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c r="B63" s="1278" t="s">
        <v>604</v>
      </c>
    </row>
    <row r="64" spans="1:109" ht="13.5">
      <c r="B64" s="1238"/>
      <c r="G64" s="1275"/>
      <c r="I64" s="1277"/>
      <c r="J64" s="1277"/>
      <c r="K64" s="1277"/>
      <c r="L64" s="1277"/>
      <c r="M64" s="1277"/>
      <c r="N64" s="1276"/>
      <c r="AM64" s="1275"/>
      <c r="AN64" s="1275" t="s">
        <v>603</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c r="B65" s="1238"/>
      <c r="AN65" s="1273" t="s">
        <v>602</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c r="B71" s="1238"/>
      <c r="G71" s="1260"/>
      <c r="I71" s="1263"/>
      <c r="J71" s="1262"/>
      <c r="K71" s="1262"/>
      <c r="L71" s="1261"/>
      <c r="M71" s="1262"/>
      <c r="N71" s="1261"/>
      <c r="AM71" s="1260"/>
      <c r="AN71" s="1237" t="s">
        <v>601</v>
      </c>
    </row>
    <row r="72" spans="2:107" ht="13.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561</v>
      </c>
      <c r="BQ72" s="1247"/>
      <c r="BR72" s="1247"/>
      <c r="BS72" s="1247"/>
      <c r="BT72" s="1247"/>
      <c r="BU72" s="1247"/>
      <c r="BV72" s="1247"/>
      <c r="BW72" s="1247"/>
      <c r="BX72" s="1247" t="s">
        <v>562</v>
      </c>
      <c r="BY72" s="1247"/>
      <c r="BZ72" s="1247"/>
      <c r="CA72" s="1247"/>
      <c r="CB72" s="1247"/>
      <c r="CC72" s="1247"/>
      <c r="CD72" s="1247"/>
      <c r="CE72" s="1247"/>
      <c r="CF72" s="1247" t="s">
        <v>563</v>
      </c>
      <c r="CG72" s="1247"/>
      <c r="CH72" s="1247"/>
      <c r="CI72" s="1247"/>
      <c r="CJ72" s="1247"/>
      <c r="CK72" s="1247"/>
      <c r="CL72" s="1247"/>
      <c r="CM72" s="1247"/>
      <c r="CN72" s="1247" t="s">
        <v>564</v>
      </c>
      <c r="CO72" s="1247"/>
      <c r="CP72" s="1247"/>
      <c r="CQ72" s="1247"/>
      <c r="CR72" s="1247"/>
      <c r="CS72" s="1247"/>
      <c r="CT72" s="1247"/>
      <c r="CU72" s="1247"/>
      <c r="CV72" s="1247" t="s">
        <v>565</v>
      </c>
      <c r="CW72" s="1247"/>
      <c r="CX72" s="1247"/>
      <c r="CY72" s="1247"/>
      <c r="CZ72" s="1247"/>
      <c r="DA72" s="1247"/>
      <c r="DB72" s="1247"/>
      <c r="DC72" s="1247"/>
    </row>
    <row r="73" spans="2:107" ht="13.5">
      <c r="B73" s="1238"/>
      <c r="G73" s="1254"/>
      <c r="H73" s="1254"/>
      <c r="I73" s="1254"/>
      <c r="J73" s="1254"/>
      <c r="K73" s="1251"/>
      <c r="L73" s="1251"/>
      <c r="M73" s="1251"/>
      <c r="N73" s="1251"/>
      <c r="AM73" s="1252"/>
      <c r="AN73" s="1246" t="s">
        <v>600</v>
      </c>
      <c r="AO73" s="1246"/>
      <c r="AP73" s="1246"/>
      <c r="AQ73" s="1246"/>
      <c r="AR73" s="1246"/>
      <c r="AS73" s="1246"/>
      <c r="AT73" s="1246"/>
      <c r="AU73" s="1246"/>
      <c r="AV73" s="1246"/>
      <c r="AW73" s="1246"/>
      <c r="AX73" s="1246"/>
      <c r="AY73" s="1246"/>
      <c r="AZ73" s="1246"/>
      <c r="BA73" s="1246"/>
      <c r="BB73" s="1246" t="s">
        <v>599</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598</v>
      </c>
      <c r="BC75" s="1246"/>
      <c r="BD75" s="1246"/>
      <c r="BE75" s="1246"/>
      <c r="BF75" s="1246"/>
      <c r="BG75" s="1246"/>
      <c r="BH75" s="1246"/>
      <c r="BI75" s="1246"/>
      <c r="BJ75" s="1246"/>
      <c r="BK75" s="1246"/>
      <c r="BL75" s="1246"/>
      <c r="BM75" s="1246"/>
      <c r="BN75" s="1246"/>
      <c r="BO75" s="1246"/>
      <c r="BP75" s="1245">
        <v>3.2</v>
      </c>
      <c r="BQ75" s="1245"/>
      <c r="BR75" s="1245"/>
      <c r="BS75" s="1245"/>
      <c r="BT75" s="1245"/>
      <c r="BU75" s="1245"/>
      <c r="BV75" s="1245"/>
      <c r="BW75" s="1245"/>
      <c r="BX75" s="1245">
        <v>1.5</v>
      </c>
      <c r="BY75" s="1245"/>
      <c r="BZ75" s="1245"/>
      <c r="CA75" s="1245"/>
      <c r="CB75" s="1245"/>
      <c r="CC75" s="1245"/>
      <c r="CD75" s="1245"/>
      <c r="CE75" s="1245"/>
      <c r="CF75" s="1245">
        <v>0.9</v>
      </c>
      <c r="CG75" s="1245"/>
      <c r="CH75" s="1245"/>
      <c r="CI75" s="1245"/>
      <c r="CJ75" s="1245"/>
      <c r="CK75" s="1245"/>
      <c r="CL75" s="1245"/>
      <c r="CM75" s="1245"/>
      <c r="CN75" s="1245">
        <v>0.6</v>
      </c>
      <c r="CO75" s="1245"/>
      <c r="CP75" s="1245"/>
      <c r="CQ75" s="1245"/>
      <c r="CR75" s="1245"/>
      <c r="CS75" s="1245"/>
      <c r="CT75" s="1245"/>
      <c r="CU75" s="1245"/>
      <c r="CV75" s="1245">
        <v>0.8</v>
      </c>
      <c r="CW75" s="1245"/>
      <c r="CX75" s="1245"/>
      <c r="CY75" s="1245"/>
      <c r="CZ75" s="1245"/>
      <c r="DA75" s="1245"/>
      <c r="DB75" s="1245"/>
      <c r="DC75" s="1245"/>
    </row>
    <row r="76" spans="2:107" ht="13.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c r="B77" s="1238"/>
      <c r="G77" s="1250"/>
      <c r="H77" s="1250"/>
      <c r="I77" s="1250"/>
      <c r="J77" s="1250"/>
      <c r="K77" s="1251"/>
      <c r="L77" s="1251"/>
      <c r="M77" s="1251"/>
      <c r="N77" s="1251"/>
      <c r="AN77" s="1247" t="s">
        <v>597</v>
      </c>
      <c r="AO77" s="1247"/>
      <c r="AP77" s="1247"/>
      <c r="AQ77" s="1247"/>
      <c r="AR77" s="1247"/>
      <c r="AS77" s="1247"/>
      <c r="AT77" s="1247"/>
      <c r="AU77" s="1247"/>
      <c r="AV77" s="1247"/>
      <c r="AW77" s="1247"/>
      <c r="AX77" s="1247"/>
      <c r="AY77" s="1247"/>
      <c r="AZ77" s="1247"/>
      <c r="BA77" s="1247"/>
      <c r="BB77" s="1246" t="s">
        <v>596</v>
      </c>
      <c r="BC77" s="1246"/>
      <c r="BD77" s="1246"/>
      <c r="BE77" s="1246"/>
      <c r="BF77" s="1246"/>
      <c r="BG77" s="1246"/>
      <c r="BH77" s="1246"/>
      <c r="BI77" s="1246"/>
      <c r="BJ77" s="1246"/>
      <c r="BK77" s="1246"/>
      <c r="BL77" s="1246"/>
      <c r="BM77" s="1246"/>
      <c r="BN77" s="1246"/>
      <c r="BO77" s="1246"/>
      <c r="BP77" s="1245">
        <v>12.9</v>
      </c>
      <c r="BQ77" s="1245"/>
      <c r="BR77" s="1245"/>
      <c r="BS77" s="1245"/>
      <c r="BT77" s="1245"/>
      <c r="BU77" s="1245"/>
      <c r="BV77" s="1245"/>
      <c r="BW77" s="1245"/>
      <c r="BX77" s="1245">
        <v>22.6</v>
      </c>
      <c r="BY77" s="1245"/>
      <c r="BZ77" s="1245"/>
      <c r="CA77" s="1245"/>
      <c r="CB77" s="1245"/>
      <c r="CC77" s="1245"/>
      <c r="CD77" s="1245"/>
      <c r="CE77" s="1245"/>
      <c r="CF77" s="1245">
        <v>0.8</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595</v>
      </c>
      <c r="BC79" s="1246"/>
      <c r="BD79" s="1246"/>
      <c r="BE79" s="1246"/>
      <c r="BF79" s="1246"/>
      <c r="BG79" s="1246"/>
      <c r="BH79" s="1246"/>
      <c r="BI79" s="1246"/>
      <c r="BJ79" s="1246"/>
      <c r="BK79" s="1246"/>
      <c r="BL79" s="1246"/>
      <c r="BM79" s="1246"/>
      <c r="BN79" s="1246"/>
      <c r="BO79" s="1246"/>
      <c r="BP79" s="1245">
        <v>10</v>
      </c>
      <c r="BQ79" s="1245"/>
      <c r="BR79" s="1245"/>
      <c r="BS79" s="1245"/>
      <c r="BT79" s="1245"/>
      <c r="BU79" s="1245"/>
      <c r="BV79" s="1245"/>
      <c r="BW79" s="1245"/>
      <c r="BX79" s="1245">
        <v>9.5</v>
      </c>
      <c r="BY79" s="1245"/>
      <c r="BZ79" s="1245"/>
      <c r="CA79" s="1245"/>
      <c r="CB79" s="1245"/>
      <c r="CC79" s="1245"/>
      <c r="CD79" s="1245"/>
      <c r="CE79" s="1245"/>
      <c r="CF79" s="1245">
        <v>8.1</v>
      </c>
      <c r="CG79" s="1245"/>
      <c r="CH79" s="1245"/>
      <c r="CI79" s="1245"/>
      <c r="CJ79" s="1245"/>
      <c r="CK79" s="1245"/>
      <c r="CL79" s="1245"/>
      <c r="CM79" s="1245"/>
      <c r="CN79" s="1245">
        <v>7.3</v>
      </c>
      <c r="CO79" s="1245"/>
      <c r="CP79" s="1245"/>
      <c r="CQ79" s="1245"/>
      <c r="CR79" s="1245"/>
      <c r="CS79" s="1245"/>
      <c r="CT79" s="1245"/>
      <c r="CU79" s="1245"/>
      <c r="CV79" s="1245">
        <v>7.2</v>
      </c>
      <c r="CW79" s="1245"/>
      <c r="CX79" s="1245"/>
      <c r="CY79" s="1245"/>
      <c r="CZ79" s="1245"/>
      <c r="DA79" s="1245"/>
      <c r="DB79" s="1245"/>
      <c r="DC79" s="1245"/>
    </row>
    <row r="80" spans="2:107" ht="13.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c r="B81" s="1238"/>
    </row>
    <row r="82" spans="2:109" ht="17.2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c r="DD84" s="1237"/>
      <c r="DE84" s="1237"/>
    </row>
    <row r="85" spans="2:109" ht="13.5">
      <c r="DD85" s="1237"/>
      <c r="DE85" s="1237"/>
    </row>
    <row r="86" spans="2:109" ht="13.5" hidden="1">
      <c r="DD86" s="1237"/>
      <c r="DE86" s="1237"/>
    </row>
    <row r="87" spans="2:109" ht="13.5" hidden="1">
      <c r="K87" s="1240"/>
      <c r="AQ87" s="1240"/>
      <c r="BC87" s="1240"/>
      <c r="BO87" s="1240"/>
      <c r="CA87" s="1240"/>
      <c r="CM87" s="1240"/>
      <c r="CY87" s="1240"/>
      <c r="DD87" s="1237"/>
      <c r="DE87" s="1237"/>
    </row>
    <row r="88" spans="2:109" ht="13.5" hidden="1">
      <c r="DD88" s="1237"/>
      <c r="DE88" s="1237"/>
    </row>
    <row r="89" spans="2:109" ht="13.5" hidden="1">
      <c r="DD89" s="1237"/>
      <c r="DE89" s="1237"/>
    </row>
    <row r="90" spans="2:109" ht="13.5" hidden="1">
      <c r="DD90" s="1237"/>
      <c r="DE90" s="1237"/>
    </row>
    <row r="91" spans="2:109" ht="13.5"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0x93zJvdIS951e+jTY+uCT0CdMjyC2MBTgAPjn31OU5jyIdeEy0XuUAgi7fzcJC4VtxrYFRxH7jjMNhYAaawQ==" saltValue="gqwmmlZ7PItDXQ04Xi5df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GF4IGirsfFuLlmM3U29l8W+1PPbGwV1yZ9aaCgrh03vv1EpHJjQUsms/jlKYP4Sv89JhV9oWWfQy8hrSiExMw==" saltValue="YMF+95Lna0tOEqMokhKC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WMkrUtv1VFvzE7P1VKfjuftW94IdE1eGALwMOM3O2Ga229CfSUeRoQPpSNvxT+wRkfgN2v3I9zVEoCUdzEg==" saltValue="rlf/YlTnP2UoWK9zNp2G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558</v>
      </c>
      <c r="G2" s="136"/>
      <c r="H2" s="137"/>
    </row>
    <row r="3" spans="1:8">
      <c r="A3" s="133" t="s">
        <v>551</v>
      </c>
      <c r="B3" s="138"/>
      <c r="C3" s="139"/>
      <c r="D3" s="140">
        <v>138767</v>
      </c>
      <c r="E3" s="141"/>
      <c r="F3" s="142">
        <v>118223</v>
      </c>
      <c r="G3" s="143"/>
      <c r="H3" s="144"/>
    </row>
    <row r="4" spans="1:8">
      <c r="A4" s="145"/>
      <c r="B4" s="146"/>
      <c r="C4" s="147"/>
      <c r="D4" s="148">
        <v>54072</v>
      </c>
      <c r="E4" s="149"/>
      <c r="F4" s="150">
        <v>57106</v>
      </c>
      <c r="G4" s="151"/>
      <c r="H4" s="152"/>
    </row>
    <row r="5" spans="1:8">
      <c r="A5" s="133" t="s">
        <v>553</v>
      </c>
      <c r="B5" s="138"/>
      <c r="C5" s="139"/>
      <c r="D5" s="140">
        <v>187050</v>
      </c>
      <c r="E5" s="141"/>
      <c r="F5" s="142">
        <v>128485</v>
      </c>
      <c r="G5" s="143"/>
      <c r="H5" s="144"/>
    </row>
    <row r="6" spans="1:8">
      <c r="A6" s="145"/>
      <c r="B6" s="146"/>
      <c r="C6" s="147"/>
      <c r="D6" s="148">
        <v>88200</v>
      </c>
      <c r="E6" s="149"/>
      <c r="F6" s="150">
        <v>62765</v>
      </c>
      <c r="G6" s="151"/>
      <c r="H6" s="152"/>
    </row>
    <row r="7" spans="1:8">
      <c r="A7" s="133" t="s">
        <v>554</v>
      </c>
      <c r="B7" s="138"/>
      <c r="C7" s="139"/>
      <c r="D7" s="140">
        <v>148356</v>
      </c>
      <c r="E7" s="141"/>
      <c r="F7" s="142">
        <v>128611</v>
      </c>
      <c r="G7" s="143"/>
      <c r="H7" s="144"/>
    </row>
    <row r="8" spans="1:8">
      <c r="A8" s="145"/>
      <c r="B8" s="146"/>
      <c r="C8" s="147"/>
      <c r="D8" s="148">
        <v>40765</v>
      </c>
      <c r="E8" s="149"/>
      <c r="F8" s="150">
        <v>61552</v>
      </c>
      <c r="G8" s="151"/>
      <c r="H8" s="152"/>
    </row>
    <row r="9" spans="1:8">
      <c r="A9" s="133" t="s">
        <v>555</v>
      </c>
      <c r="B9" s="138"/>
      <c r="C9" s="139"/>
      <c r="D9" s="140">
        <v>346599</v>
      </c>
      <c r="E9" s="141"/>
      <c r="F9" s="142">
        <v>138651</v>
      </c>
      <c r="G9" s="143"/>
      <c r="H9" s="144"/>
    </row>
    <row r="10" spans="1:8">
      <c r="A10" s="145"/>
      <c r="B10" s="146"/>
      <c r="C10" s="147"/>
      <c r="D10" s="148">
        <v>79977</v>
      </c>
      <c r="E10" s="149"/>
      <c r="F10" s="150">
        <v>71211</v>
      </c>
      <c r="G10" s="151"/>
      <c r="H10" s="152"/>
    </row>
    <row r="11" spans="1:8">
      <c r="A11" s="133" t="s">
        <v>556</v>
      </c>
      <c r="B11" s="138"/>
      <c r="C11" s="139"/>
      <c r="D11" s="140">
        <v>152884</v>
      </c>
      <c r="E11" s="141"/>
      <c r="F11" s="142">
        <v>122882</v>
      </c>
      <c r="G11" s="143"/>
      <c r="H11" s="144"/>
    </row>
    <row r="12" spans="1:8">
      <c r="A12" s="145"/>
      <c r="B12" s="146"/>
      <c r="C12" s="153"/>
      <c r="D12" s="148">
        <v>32752</v>
      </c>
      <c r="E12" s="149"/>
      <c r="F12" s="150">
        <v>65785</v>
      </c>
      <c r="G12" s="151"/>
      <c r="H12" s="152"/>
    </row>
    <row r="13" spans="1:8">
      <c r="A13" s="133"/>
      <c r="B13" s="138"/>
      <c r="C13" s="154"/>
      <c r="D13" s="155">
        <v>194731</v>
      </c>
      <c r="E13" s="156"/>
      <c r="F13" s="157">
        <v>127370</v>
      </c>
      <c r="G13" s="158"/>
      <c r="H13" s="144"/>
    </row>
    <row r="14" spans="1:8">
      <c r="A14" s="145"/>
      <c r="B14" s="146"/>
      <c r="C14" s="147"/>
      <c r="D14" s="148">
        <v>59153</v>
      </c>
      <c r="E14" s="149"/>
      <c r="F14" s="150">
        <v>63684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5.22</v>
      </c>
      <c r="C19" s="159">
        <f>ROUND(VALUE(SUBSTITUTE(実質収支比率等に係る経年分析!G$48,"▲","-")),2)</f>
        <v>4.72</v>
      </c>
      <c r="D19" s="159">
        <f>ROUND(VALUE(SUBSTITUTE(実質収支比率等に係る経年分析!H$48,"▲","-")),2)</f>
        <v>8.39</v>
      </c>
      <c r="E19" s="159">
        <f>ROUND(VALUE(SUBSTITUTE(実質収支比率等に係る経年分析!I$48,"▲","-")),2)</f>
        <v>6.94</v>
      </c>
      <c r="F19" s="159">
        <f>ROUND(VALUE(SUBSTITUTE(実質収支比率等に係る経年分析!J$48,"▲","-")),2)</f>
        <v>17.77</v>
      </c>
    </row>
    <row r="20" spans="1:11">
      <c r="A20" s="159" t="s">
        <v>49</v>
      </c>
      <c r="B20" s="159">
        <f>ROUND(VALUE(SUBSTITUTE(実質収支比率等に係る経年分析!F$47,"▲","-")),2)</f>
        <v>71.45</v>
      </c>
      <c r="C20" s="159">
        <f>ROUND(VALUE(SUBSTITUTE(実質収支比率等に係る経年分析!G$47,"▲","-")),2)</f>
        <v>70.56</v>
      </c>
      <c r="D20" s="159">
        <f>ROUND(VALUE(SUBSTITUTE(実質収支比率等に係る経年分析!H$47,"▲","-")),2)</f>
        <v>76.319999999999993</v>
      </c>
      <c r="E20" s="159">
        <f>ROUND(VALUE(SUBSTITUTE(実質収支比率等に係る経年分析!I$47,"▲","-")),2)</f>
        <v>75.180000000000007</v>
      </c>
      <c r="F20" s="159">
        <f>ROUND(VALUE(SUBSTITUTE(実質収支比率等に係る経年分析!J$47,"▲","-")),2)</f>
        <v>85.69</v>
      </c>
    </row>
    <row r="21" spans="1:11">
      <c r="A21" s="159" t="s">
        <v>50</v>
      </c>
      <c r="B21" s="159">
        <f>IF(ISNUMBER(VALUE(SUBSTITUTE(実質収支比率等に係る経年分析!F$49,"▲","-"))),ROUND(VALUE(SUBSTITUTE(実質収支比率等に係る経年分析!F$49,"▲","-")),2),NA())</f>
        <v>-34.74</v>
      </c>
      <c r="C21" s="159">
        <f>IF(ISNUMBER(VALUE(SUBSTITUTE(実質収支比率等に係る経年分析!G$49,"▲","-"))),ROUND(VALUE(SUBSTITUTE(実質収支比率等に係る経年分析!G$49,"▲","-")),2),NA())</f>
        <v>10.99</v>
      </c>
      <c r="D21" s="159">
        <f>IF(ISNUMBER(VALUE(SUBSTITUTE(実質収支比率等に係る経年分析!H$49,"▲","-"))),ROUND(VALUE(SUBSTITUTE(実質収支比率等に係る経年分析!H$49,"▲","-")),2),NA())</f>
        <v>11.56</v>
      </c>
      <c r="E21" s="159">
        <f>IF(ISNUMBER(VALUE(SUBSTITUTE(実質収支比率等に係る経年分析!I$49,"▲","-"))),ROUND(VALUE(SUBSTITUTE(実質収支比率等に係る経年分析!I$49,"▲","-")),2),NA())</f>
        <v>-1.27</v>
      </c>
      <c r="F21" s="159">
        <f>IF(ISNUMBER(VALUE(SUBSTITUTE(実質収支比率等に係る経年分析!J$49,"▲","-"))),ROUND(VALUE(SUBSTITUTE(実質収支比率等に係る経年分析!J$49,"▲","-")),2),NA())</f>
        <v>30.16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1.52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工場団地造成事業特別会計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霊園事業特別会計</v>
      </c>
      <c r="B30" s="160">
        <f>IF(ROUND(VALUE(SUBSTITUTE(連結実質赤字比率に係る赤字・黒字の構成分析!F$40,"▲", "-")), 2) &lt; 0, ABS(ROUND(VALUE(SUBSTITUTE(連結実質赤字比率に係る赤字・黒字の構成分析!F$40,"▲", "-")), 2)), NA())</f>
        <v>0.05</v>
      </c>
      <c r="C30" s="160" t="e">
        <f>IF(ROUND(VALUE(SUBSTITUTE(連結実質赤字比率に係る赤字・黒字の構成分析!F$40,"▲", "-")), 2) &gt;= 0, ABS(ROUND(VALUE(SUBSTITUTE(連結実質赤字比率に係る赤字・黒字の構成分析!F$40,"▲", "-")), 2)), NA())</f>
        <v>#N/A</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後期高齢者医療保険特別会計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2.64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0.56999999999999995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2.31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2.1800000000000002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2.5499999999999998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3.16</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4.4000000000000004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5.67</v>
      </c>
    </row>
    <row r="35" spans="1:16">
      <c r="A35" s="160" t="str">
        <f>IF(連結実質赤字比率に係る赤字・黒字の構成分析!C$35="",NA(),連結実質赤字比率に係る赤字・黒字の構成分析!C$35)</f>
        <v>宅地造成事業特別会計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9.86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10.43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5.27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8.36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368</v>
      </c>
      <c r="E42" s="161"/>
      <c r="F42" s="161"/>
      <c r="G42" s="161">
        <f>'実質公債費比率（分子）の構造'!L$52</f>
        <v>392</v>
      </c>
      <c r="H42" s="161"/>
      <c r="I42" s="161"/>
      <c r="J42" s="161">
        <f>'実質公債費比率（分子）の構造'!M$52</f>
        <v>371</v>
      </c>
      <c r="K42" s="161"/>
      <c r="L42" s="161"/>
      <c r="M42" s="161">
        <f>'実質公債費比率（分子）の構造'!N$52</f>
        <v>384</v>
      </c>
      <c r="N42" s="161"/>
      <c r="O42" s="161"/>
      <c r="P42" s="161">
        <f>'実質公債費比率（分子）の構造'!O$52</f>
        <v>379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19</v>
      </c>
      <c r="C44" s="161"/>
      <c r="D44" s="161"/>
      <c r="E44" s="161">
        <f>'実質公債費比率（分子）の構造'!L$50</f>
        <v>8</v>
      </c>
      <c r="F44" s="161"/>
      <c r="G44" s="161"/>
      <c r="H44" s="161">
        <f>'実質公債費比率（分子）の構造'!M$50</f>
        <v>22</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10</v>
      </c>
      <c r="C45" s="161"/>
      <c r="D45" s="161"/>
      <c r="E45" s="161">
        <f>'実質公債費比率（分子）の構造'!L$49</f>
        <v>4</v>
      </c>
      <c r="F45" s="161"/>
      <c r="G45" s="161"/>
      <c r="H45" s="161">
        <f>'実質公債費比率（分子）の構造'!M$49</f>
        <v>5</v>
      </c>
      <c r="I45" s="161"/>
      <c r="J45" s="161"/>
      <c r="K45" s="161">
        <f>'実質公債費比率（分子）の構造'!N$49</f>
        <v>5</v>
      </c>
      <c r="L45" s="161"/>
      <c r="M45" s="161"/>
      <c r="N45" s="161">
        <f>'実質公債費比率（分子）の構造'!O$49</f>
        <v>5</v>
      </c>
      <c r="O45" s="161"/>
      <c r="P45" s="161"/>
    </row>
    <row r="46" spans="1:16">
      <c r="A46" s="161" t="s">
        <v>61</v>
      </c>
      <c r="B46" s="161">
        <f>'実質公債費比率（分子）の構造'!K$48</f>
        <v>31</v>
      </c>
      <c r="C46" s="161"/>
      <c r="D46" s="161"/>
      <c r="E46" s="161">
        <f>'実質公債費比率（分子）の構造'!L$48</f>
        <v>51</v>
      </c>
      <c r="F46" s="161"/>
      <c r="G46" s="161"/>
      <c r="H46" s="161">
        <f>'実質公債費比率（分子）の構造'!M$48</f>
        <v>65</v>
      </c>
      <c r="I46" s="161"/>
      <c r="J46" s="161"/>
      <c r="K46" s="161">
        <f>'実質公債費比率（分子）の構造'!N$48</f>
        <v>68</v>
      </c>
      <c r="L46" s="161"/>
      <c r="M46" s="161"/>
      <c r="N46" s="161">
        <f>'実質公債費比率（分子）の構造'!O$48</f>
        <v>71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333</v>
      </c>
      <c r="C49" s="161"/>
      <c r="D49" s="161"/>
      <c r="E49" s="161">
        <f>'実質公債費比率（分子）の構造'!L$45</f>
        <v>335</v>
      </c>
      <c r="F49" s="161"/>
      <c r="G49" s="161"/>
      <c r="H49" s="161">
        <f>'実質公債費比率（分子）の構造'!M$45</f>
        <v>311</v>
      </c>
      <c r="I49" s="161"/>
      <c r="J49" s="161"/>
      <c r="K49" s="161">
        <f>'実質公債費比率（分子）の構造'!N$45</f>
        <v>337</v>
      </c>
      <c r="L49" s="161"/>
      <c r="M49" s="161"/>
      <c r="N49" s="161">
        <f>'実質公債費比率（分子）の構造'!O$45</f>
        <v>323</v>
      </c>
      <c r="O49" s="161"/>
      <c r="P49" s="161"/>
    </row>
    <row r="50" spans="1:16">
      <c r="A50" s="161" t="s">
        <v>65</v>
      </c>
      <c r="B50" s="161" t="e">
        <f>NA()</f>
        <v>#N/A</v>
      </c>
      <c r="C50" s="161">
        <f>IF(ISNUMBER('実質公債費比率（分子）の構造'!K$53),'実質公債費比率（分子）の構造'!K$53,NA())</f>
        <v>25</v>
      </c>
      <c r="D50" s="161" t="e">
        <f>NA()</f>
        <v>#N/A</v>
      </c>
      <c r="E50" s="161" t="e">
        <f>NA()</f>
        <v>#N/A</v>
      </c>
      <c r="F50" s="161">
        <f>IF(ISNUMBER('実質公債費比率（分子）の構造'!L$53),'実質公債費比率（分子）の構造'!L$53,NA())</f>
        <v>6</v>
      </c>
      <c r="G50" s="161" t="e">
        <f>NA()</f>
        <v>#N/A</v>
      </c>
      <c r="H50" s="161" t="e">
        <f>NA()</f>
        <v>#N/A</v>
      </c>
      <c r="I50" s="161">
        <f>IF(ISNUMBER('実質公債費比率（分子）の構造'!M$53),'実質公債費比率（分子）の構造'!M$53,NA())</f>
        <v>32</v>
      </c>
      <c r="J50" s="161" t="e">
        <f>NA()</f>
        <v>#N/A</v>
      </c>
      <c r="K50" s="161" t="e">
        <f>NA()</f>
        <v>#N/A</v>
      </c>
      <c r="L50" s="161">
        <f>IF(ISNUMBER('実質公債費比率（分子）の構造'!N$53),'実質公債費比率（分子）の構造'!N$53,NA())</f>
        <v>26</v>
      </c>
      <c r="M50" s="161" t="e">
        <f>NA()</f>
        <v>#N/A</v>
      </c>
      <c r="N50" s="161" t="e">
        <f>NA()</f>
        <v>#N/A</v>
      </c>
      <c r="O50" s="161">
        <f>IF(ISNUMBER('実質公債費比率（分子）の構造'!O$53),'実質公債費比率（分子）の構造'!O$53,NA())</f>
        <v>20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3377</v>
      </c>
      <c r="E56" s="160"/>
      <c r="F56" s="160"/>
      <c r="G56" s="160">
        <f>'将来負担比率（分子）の構造'!J$52</f>
        <v>3490</v>
      </c>
      <c r="H56" s="160"/>
      <c r="I56" s="160"/>
      <c r="J56" s="160">
        <f>'将来負担比率（分子）の構造'!K$52</f>
        <v>3616</v>
      </c>
      <c r="K56" s="160"/>
      <c r="L56" s="160"/>
      <c r="M56" s="160">
        <f>'将来負担比率（分子）の構造'!L$52</f>
        <v>4137</v>
      </c>
      <c r="N56" s="160"/>
      <c r="O56" s="160"/>
      <c r="P56" s="160">
        <f>'将来負担比率（分子）の構造'!M$52</f>
        <v>4506</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3646</v>
      </c>
      <c r="E58" s="160"/>
      <c r="F58" s="160"/>
      <c r="G58" s="160">
        <f>'将来負担比率（分子）の構造'!J$50</f>
        <v>3256</v>
      </c>
      <c r="H58" s="160"/>
      <c r="I58" s="160"/>
      <c r="J58" s="160">
        <f>'将来負担比率（分子）の構造'!K$50</f>
        <v>3520</v>
      </c>
      <c r="K58" s="160"/>
      <c r="L58" s="160"/>
      <c r="M58" s="160">
        <f>'将来負担比率（分子）の構造'!L$50</f>
        <v>3605</v>
      </c>
      <c r="N58" s="160"/>
      <c r="O58" s="160"/>
      <c r="P58" s="160">
        <f>'将来負担比率（分子）の構造'!M$50</f>
        <v>3420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859</v>
      </c>
      <c r="C62" s="160"/>
      <c r="D62" s="160"/>
      <c r="E62" s="160">
        <f>'将来負担比率（分子）の構造'!J$45</f>
        <v>779</v>
      </c>
      <c r="F62" s="160"/>
      <c r="G62" s="160"/>
      <c r="H62" s="160">
        <f>'将来負担比率（分子）の構造'!K$45</f>
        <v>692</v>
      </c>
      <c r="I62" s="160"/>
      <c r="J62" s="160"/>
      <c r="K62" s="160">
        <f>'将来負担比率（分子）の構造'!L$45</f>
        <v>637</v>
      </c>
      <c r="L62" s="160"/>
      <c r="M62" s="160"/>
      <c r="N62" s="160">
        <f>'将来負担比率（分子）の構造'!M$45</f>
        <v>575</v>
      </c>
      <c r="O62" s="160"/>
      <c r="P62" s="160"/>
    </row>
    <row r="63" spans="1:16">
      <c r="A63" s="160" t="s">
        <v>28</v>
      </c>
      <c r="B63" s="160">
        <f>'将来負担比率（分子）の構造'!I$44</f>
        <v>26</v>
      </c>
      <c r="C63" s="160"/>
      <c r="D63" s="160"/>
      <c r="E63" s="160">
        <f>'将来負担比率（分子）の構造'!J$44</f>
        <v>25</v>
      </c>
      <c r="F63" s="160"/>
      <c r="G63" s="160"/>
      <c r="H63" s="160">
        <f>'将来負担比率（分子）の構造'!K$44</f>
        <v>25</v>
      </c>
      <c r="I63" s="160"/>
      <c r="J63" s="160"/>
      <c r="K63" s="160">
        <f>'将来負担比率（分子）の構造'!L$44</f>
        <v>23</v>
      </c>
      <c r="L63" s="160"/>
      <c r="M63" s="160"/>
      <c r="N63" s="160">
        <f>'将来負担比率（分子）の構造'!M$44</f>
        <v>19</v>
      </c>
      <c r="O63" s="160"/>
      <c r="P63" s="160"/>
    </row>
    <row r="64" spans="1:16">
      <c r="A64" s="160" t="s">
        <v>27</v>
      </c>
      <c r="B64" s="160">
        <f>'将来負担比率（分子）の構造'!I$43</f>
        <v>414</v>
      </c>
      <c r="C64" s="160"/>
      <c r="D64" s="160"/>
      <c r="E64" s="160">
        <f>'将来負担比率（分子）の構造'!J$43</f>
        <v>475</v>
      </c>
      <c r="F64" s="160"/>
      <c r="G64" s="160"/>
      <c r="H64" s="160">
        <f>'将来負担比率（分子）の構造'!K$43</f>
        <v>651</v>
      </c>
      <c r="I64" s="160"/>
      <c r="J64" s="160"/>
      <c r="K64" s="160">
        <f>'将来負担比率（分子）の構造'!L$43</f>
        <v>891</v>
      </c>
      <c r="L64" s="160"/>
      <c r="M64" s="160"/>
      <c r="N64" s="160">
        <f>'将来負担比率（分子）の構造'!M$43</f>
        <v>954</v>
      </c>
      <c r="O64" s="160"/>
      <c r="P64" s="160"/>
    </row>
    <row r="65" spans="1:16">
      <c r="A65" s="160" t="s">
        <v>26</v>
      </c>
      <c r="B65" s="160">
        <f>'将来負担比率（分子）の構造'!I$42</f>
        <v>7</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3557</v>
      </c>
      <c r="C66" s="160"/>
      <c r="D66" s="160"/>
      <c r="E66" s="160">
        <f>'将来負担比率（分子）の構造'!J$41</f>
        <v>3543</v>
      </c>
      <c r="F66" s="160"/>
      <c r="G66" s="160"/>
      <c r="H66" s="160">
        <f>'将来負担比率（分子）の構造'!K$41</f>
        <v>3619</v>
      </c>
      <c r="I66" s="160"/>
      <c r="J66" s="160"/>
      <c r="K66" s="160">
        <f>'将来負担比率（分子）の構造'!L$41</f>
        <v>4610</v>
      </c>
      <c r="L66" s="160"/>
      <c r="M66" s="160"/>
      <c r="N66" s="160">
        <f>'将来負担比率（分子）の構造'!M$41</f>
        <v>4842</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1975</v>
      </c>
      <c r="C72" s="164">
        <f>基金残高に係る経年分析!G55</f>
        <v>1976</v>
      </c>
      <c r="D72" s="164">
        <f>基金残高に係る経年分析!H55</f>
        <v>2127</v>
      </c>
    </row>
    <row r="73" spans="1:16">
      <c r="A73" s="163" t="s">
        <v>72</v>
      </c>
      <c r="B73" s="164">
        <f>基金残高に係る経年分析!F56</f>
        <v>390</v>
      </c>
      <c r="C73" s="164">
        <f>基金残高に係る経年分析!G56</f>
        <v>490</v>
      </c>
      <c r="D73" s="164">
        <f>基金残高に係る経年分析!H56</f>
        <v>169</v>
      </c>
    </row>
    <row r="74" spans="1:16">
      <c r="A74" s="163" t="s">
        <v>73</v>
      </c>
      <c r="B74" s="164">
        <f>基金残高に係る経年分析!F57</f>
        <v>1046</v>
      </c>
      <c r="C74" s="164">
        <f>基金残高に係る経年分析!G57</f>
        <v>1031</v>
      </c>
      <c r="D74" s="164">
        <f>基金残高に係る経年分析!H57</f>
        <v>1011</v>
      </c>
    </row>
  </sheetData>
  <sheetProtection algorithmName="SHA-512" hashValue="2jRn1PXe3SRPDm6zJ63KmQHT0MWb/29l+BPNzBxed/ZnlqGrwIoUfBAR+YN4tvTqHLsZ0ZoRUMJP57/s2jyYqA==" saltValue="pzGaZmpeCoxr8HRzTTM/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9"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222</v>
      </c>
      <c r="C5" s="608"/>
      <c r="D5" s="608"/>
      <c r="E5" s="608"/>
      <c r="F5" s="608"/>
      <c r="G5" s="608"/>
      <c r="H5" s="608"/>
      <c r="I5" s="608"/>
      <c r="J5" s="608"/>
      <c r="K5" s="608"/>
      <c r="L5" s="608"/>
      <c r="M5" s="608"/>
      <c r="N5" s="608"/>
      <c r="O5" s="608"/>
      <c r="P5" s="608"/>
      <c r="Q5" s="609"/>
      <c r="R5" s="610">
        <v>853012</v>
      </c>
      <c r="S5" s="611"/>
      <c r="T5" s="611"/>
      <c r="U5" s="611"/>
      <c r="V5" s="611"/>
      <c r="W5" s="611"/>
      <c r="X5" s="611"/>
      <c r="Y5" s="612"/>
      <c r="Z5" s="613">
        <v>17.600000000000001</v>
      </c>
      <c r="AA5" s="613"/>
      <c r="AB5" s="613"/>
      <c r="AC5" s="613"/>
      <c r="AD5" s="614">
        <v>853012</v>
      </c>
      <c r="AE5" s="614"/>
      <c r="AF5" s="614"/>
      <c r="AG5" s="614"/>
      <c r="AH5" s="614"/>
      <c r="AI5" s="614"/>
      <c r="AJ5" s="614"/>
      <c r="AK5" s="614"/>
      <c r="AL5" s="615">
        <v>34.5</v>
      </c>
      <c r="AM5" s="616"/>
      <c r="AN5" s="616"/>
      <c r="AO5" s="617"/>
      <c r="AP5" s="607" t="s">
        <v>223</v>
      </c>
      <c r="AQ5" s="608"/>
      <c r="AR5" s="608"/>
      <c r="AS5" s="608"/>
      <c r="AT5" s="608"/>
      <c r="AU5" s="608"/>
      <c r="AV5" s="608"/>
      <c r="AW5" s="608"/>
      <c r="AX5" s="608"/>
      <c r="AY5" s="608"/>
      <c r="AZ5" s="608"/>
      <c r="BA5" s="608"/>
      <c r="BB5" s="608"/>
      <c r="BC5" s="608"/>
      <c r="BD5" s="608"/>
      <c r="BE5" s="608"/>
      <c r="BF5" s="609"/>
      <c r="BG5" s="621">
        <v>848032</v>
      </c>
      <c r="BH5" s="622"/>
      <c r="BI5" s="622"/>
      <c r="BJ5" s="622"/>
      <c r="BK5" s="622"/>
      <c r="BL5" s="622"/>
      <c r="BM5" s="622"/>
      <c r="BN5" s="623"/>
      <c r="BO5" s="624">
        <v>99.4</v>
      </c>
      <c r="BP5" s="624"/>
      <c r="BQ5" s="624"/>
      <c r="BR5" s="624"/>
      <c r="BS5" s="625" t="s">
        <v>224</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216</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30897</v>
      </c>
      <c r="S6" s="622"/>
      <c r="T6" s="622"/>
      <c r="U6" s="622"/>
      <c r="V6" s="622"/>
      <c r="W6" s="622"/>
      <c r="X6" s="622"/>
      <c r="Y6" s="623"/>
      <c r="Z6" s="624">
        <v>0.6</v>
      </c>
      <c r="AA6" s="624"/>
      <c r="AB6" s="624"/>
      <c r="AC6" s="624"/>
      <c r="AD6" s="625">
        <v>30897</v>
      </c>
      <c r="AE6" s="625"/>
      <c r="AF6" s="625"/>
      <c r="AG6" s="625"/>
      <c r="AH6" s="625"/>
      <c r="AI6" s="625"/>
      <c r="AJ6" s="625"/>
      <c r="AK6" s="625"/>
      <c r="AL6" s="626">
        <v>1.2</v>
      </c>
      <c r="AM6" s="627"/>
      <c r="AN6" s="627"/>
      <c r="AO6" s="628"/>
      <c r="AP6" s="618" t="s">
        <v>229</v>
      </c>
      <c r="AQ6" s="619"/>
      <c r="AR6" s="619"/>
      <c r="AS6" s="619"/>
      <c r="AT6" s="619"/>
      <c r="AU6" s="619"/>
      <c r="AV6" s="619"/>
      <c r="AW6" s="619"/>
      <c r="AX6" s="619"/>
      <c r="AY6" s="619"/>
      <c r="AZ6" s="619"/>
      <c r="BA6" s="619"/>
      <c r="BB6" s="619"/>
      <c r="BC6" s="619"/>
      <c r="BD6" s="619"/>
      <c r="BE6" s="619"/>
      <c r="BF6" s="620"/>
      <c r="BG6" s="621">
        <v>848032</v>
      </c>
      <c r="BH6" s="622"/>
      <c r="BI6" s="622"/>
      <c r="BJ6" s="622"/>
      <c r="BK6" s="622"/>
      <c r="BL6" s="622"/>
      <c r="BM6" s="622"/>
      <c r="BN6" s="623"/>
      <c r="BO6" s="624">
        <v>99.4</v>
      </c>
      <c r="BP6" s="624"/>
      <c r="BQ6" s="624"/>
      <c r="BR6" s="624"/>
      <c r="BS6" s="625" t="s">
        <v>123</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28656</v>
      </c>
      <c r="CS6" s="622"/>
      <c r="CT6" s="622"/>
      <c r="CU6" s="622"/>
      <c r="CV6" s="622"/>
      <c r="CW6" s="622"/>
      <c r="CX6" s="622"/>
      <c r="CY6" s="623"/>
      <c r="CZ6" s="615">
        <v>0.7</v>
      </c>
      <c r="DA6" s="616"/>
      <c r="DB6" s="616"/>
      <c r="DC6" s="635"/>
      <c r="DD6" s="630" t="s">
        <v>123</v>
      </c>
      <c r="DE6" s="622"/>
      <c r="DF6" s="622"/>
      <c r="DG6" s="622"/>
      <c r="DH6" s="622"/>
      <c r="DI6" s="622"/>
      <c r="DJ6" s="622"/>
      <c r="DK6" s="622"/>
      <c r="DL6" s="622"/>
      <c r="DM6" s="622"/>
      <c r="DN6" s="622"/>
      <c r="DO6" s="622"/>
      <c r="DP6" s="623"/>
      <c r="DQ6" s="630">
        <v>28656</v>
      </c>
      <c r="DR6" s="622"/>
      <c r="DS6" s="622"/>
      <c r="DT6" s="622"/>
      <c r="DU6" s="622"/>
      <c r="DV6" s="622"/>
      <c r="DW6" s="622"/>
      <c r="DX6" s="622"/>
      <c r="DY6" s="622"/>
      <c r="DZ6" s="622"/>
      <c r="EA6" s="622"/>
      <c r="EB6" s="622"/>
      <c r="EC6" s="631"/>
    </row>
    <row r="7" spans="2:143" ht="11.25" customHeight="1">
      <c r="B7" s="618" t="s">
        <v>231</v>
      </c>
      <c r="C7" s="619"/>
      <c r="D7" s="619"/>
      <c r="E7" s="619"/>
      <c r="F7" s="619"/>
      <c r="G7" s="619"/>
      <c r="H7" s="619"/>
      <c r="I7" s="619"/>
      <c r="J7" s="619"/>
      <c r="K7" s="619"/>
      <c r="L7" s="619"/>
      <c r="M7" s="619"/>
      <c r="N7" s="619"/>
      <c r="O7" s="619"/>
      <c r="P7" s="619"/>
      <c r="Q7" s="620"/>
      <c r="R7" s="621">
        <v>827</v>
      </c>
      <c r="S7" s="622"/>
      <c r="T7" s="622"/>
      <c r="U7" s="622"/>
      <c r="V7" s="622"/>
      <c r="W7" s="622"/>
      <c r="X7" s="622"/>
      <c r="Y7" s="623"/>
      <c r="Z7" s="624">
        <v>0</v>
      </c>
      <c r="AA7" s="624"/>
      <c r="AB7" s="624"/>
      <c r="AC7" s="624"/>
      <c r="AD7" s="625">
        <v>827</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469223</v>
      </c>
      <c r="BH7" s="622"/>
      <c r="BI7" s="622"/>
      <c r="BJ7" s="622"/>
      <c r="BK7" s="622"/>
      <c r="BL7" s="622"/>
      <c r="BM7" s="622"/>
      <c r="BN7" s="623"/>
      <c r="BO7" s="624">
        <v>55</v>
      </c>
      <c r="BP7" s="624"/>
      <c r="BQ7" s="624"/>
      <c r="BR7" s="624"/>
      <c r="BS7" s="625" t="s">
        <v>123</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716824</v>
      </c>
      <c r="CS7" s="622"/>
      <c r="CT7" s="622"/>
      <c r="CU7" s="622"/>
      <c r="CV7" s="622"/>
      <c r="CW7" s="622"/>
      <c r="CX7" s="622"/>
      <c r="CY7" s="623"/>
      <c r="CZ7" s="624">
        <v>16.5</v>
      </c>
      <c r="DA7" s="624"/>
      <c r="DB7" s="624"/>
      <c r="DC7" s="624"/>
      <c r="DD7" s="630">
        <v>7684</v>
      </c>
      <c r="DE7" s="622"/>
      <c r="DF7" s="622"/>
      <c r="DG7" s="622"/>
      <c r="DH7" s="622"/>
      <c r="DI7" s="622"/>
      <c r="DJ7" s="622"/>
      <c r="DK7" s="622"/>
      <c r="DL7" s="622"/>
      <c r="DM7" s="622"/>
      <c r="DN7" s="622"/>
      <c r="DO7" s="622"/>
      <c r="DP7" s="623"/>
      <c r="DQ7" s="630">
        <v>665888</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1770</v>
      </c>
      <c r="S8" s="622"/>
      <c r="T8" s="622"/>
      <c r="U8" s="622"/>
      <c r="V8" s="622"/>
      <c r="W8" s="622"/>
      <c r="X8" s="622"/>
      <c r="Y8" s="623"/>
      <c r="Z8" s="624">
        <v>0</v>
      </c>
      <c r="AA8" s="624"/>
      <c r="AB8" s="624"/>
      <c r="AC8" s="624"/>
      <c r="AD8" s="625">
        <v>1770</v>
      </c>
      <c r="AE8" s="625"/>
      <c r="AF8" s="625"/>
      <c r="AG8" s="625"/>
      <c r="AH8" s="625"/>
      <c r="AI8" s="625"/>
      <c r="AJ8" s="625"/>
      <c r="AK8" s="625"/>
      <c r="AL8" s="626">
        <v>0.1</v>
      </c>
      <c r="AM8" s="627"/>
      <c r="AN8" s="627"/>
      <c r="AO8" s="628"/>
      <c r="AP8" s="618" t="s">
        <v>235</v>
      </c>
      <c r="AQ8" s="619"/>
      <c r="AR8" s="619"/>
      <c r="AS8" s="619"/>
      <c r="AT8" s="619"/>
      <c r="AU8" s="619"/>
      <c r="AV8" s="619"/>
      <c r="AW8" s="619"/>
      <c r="AX8" s="619"/>
      <c r="AY8" s="619"/>
      <c r="AZ8" s="619"/>
      <c r="BA8" s="619"/>
      <c r="BB8" s="619"/>
      <c r="BC8" s="619"/>
      <c r="BD8" s="619"/>
      <c r="BE8" s="619"/>
      <c r="BF8" s="620"/>
      <c r="BG8" s="621">
        <v>9800</v>
      </c>
      <c r="BH8" s="622"/>
      <c r="BI8" s="622"/>
      <c r="BJ8" s="622"/>
      <c r="BK8" s="622"/>
      <c r="BL8" s="622"/>
      <c r="BM8" s="622"/>
      <c r="BN8" s="623"/>
      <c r="BO8" s="624">
        <v>1.1000000000000001</v>
      </c>
      <c r="BP8" s="624"/>
      <c r="BQ8" s="624"/>
      <c r="BR8" s="624"/>
      <c r="BS8" s="630" t="s">
        <v>123</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1345060</v>
      </c>
      <c r="CS8" s="622"/>
      <c r="CT8" s="622"/>
      <c r="CU8" s="622"/>
      <c r="CV8" s="622"/>
      <c r="CW8" s="622"/>
      <c r="CX8" s="622"/>
      <c r="CY8" s="623"/>
      <c r="CZ8" s="624">
        <v>30.9</v>
      </c>
      <c r="DA8" s="624"/>
      <c r="DB8" s="624"/>
      <c r="DC8" s="624"/>
      <c r="DD8" s="630">
        <v>582075</v>
      </c>
      <c r="DE8" s="622"/>
      <c r="DF8" s="622"/>
      <c r="DG8" s="622"/>
      <c r="DH8" s="622"/>
      <c r="DI8" s="622"/>
      <c r="DJ8" s="622"/>
      <c r="DK8" s="622"/>
      <c r="DL8" s="622"/>
      <c r="DM8" s="622"/>
      <c r="DN8" s="622"/>
      <c r="DO8" s="622"/>
      <c r="DP8" s="623"/>
      <c r="DQ8" s="630">
        <v>491272</v>
      </c>
      <c r="DR8" s="622"/>
      <c r="DS8" s="622"/>
      <c r="DT8" s="622"/>
      <c r="DU8" s="622"/>
      <c r="DV8" s="622"/>
      <c r="DW8" s="622"/>
      <c r="DX8" s="622"/>
      <c r="DY8" s="622"/>
      <c r="DZ8" s="622"/>
      <c r="EA8" s="622"/>
      <c r="EB8" s="622"/>
      <c r="EC8" s="631"/>
    </row>
    <row r="9" spans="2:143" ht="11.25" customHeight="1">
      <c r="B9" s="618" t="s">
        <v>237</v>
      </c>
      <c r="C9" s="619"/>
      <c r="D9" s="619"/>
      <c r="E9" s="619"/>
      <c r="F9" s="619"/>
      <c r="G9" s="619"/>
      <c r="H9" s="619"/>
      <c r="I9" s="619"/>
      <c r="J9" s="619"/>
      <c r="K9" s="619"/>
      <c r="L9" s="619"/>
      <c r="M9" s="619"/>
      <c r="N9" s="619"/>
      <c r="O9" s="619"/>
      <c r="P9" s="619"/>
      <c r="Q9" s="620"/>
      <c r="R9" s="621">
        <v>1676</v>
      </c>
      <c r="S9" s="622"/>
      <c r="T9" s="622"/>
      <c r="U9" s="622"/>
      <c r="V9" s="622"/>
      <c r="W9" s="622"/>
      <c r="X9" s="622"/>
      <c r="Y9" s="623"/>
      <c r="Z9" s="624">
        <v>0</v>
      </c>
      <c r="AA9" s="624"/>
      <c r="AB9" s="624"/>
      <c r="AC9" s="624"/>
      <c r="AD9" s="625">
        <v>1676</v>
      </c>
      <c r="AE9" s="625"/>
      <c r="AF9" s="625"/>
      <c r="AG9" s="625"/>
      <c r="AH9" s="625"/>
      <c r="AI9" s="625"/>
      <c r="AJ9" s="625"/>
      <c r="AK9" s="625"/>
      <c r="AL9" s="626">
        <v>0.1</v>
      </c>
      <c r="AM9" s="627"/>
      <c r="AN9" s="627"/>
      <c r="AO9" s="628"/>
      <c r="AP9" s="618" t="s">
        <v>238</v>
      </c>
      <c r="AQ9" s="619"/>
      <c r="AR9" s="619"/>
      <c r="AS9" s="619"/>
      <c r="AT9" s="619"/>
      <c r="AU9" s="619"/>
      <c r="AV9" s="619"/>
      <c r="AW9" s="619"/>
      <c r="AX9" s="619"/>
      <c r="AY9" s="619"/>
      <c r="AZ9" s="619"/>
      <c r="BA9" s="619"/>
      <c r="BB9" s="619"/>
      <c r="BC9" s="619"/>
      <c r="BD9" s="619"/>
      <c r="BE9" s="619"/>
      <c r="BF9" s="620"/>
      <c r="BG9" s="621">
        <v>201793</v>
      </c>
      <c r="BH9" s="622"/>
      <c r="BI9" s="622"/>
      <c r="BJ9" s="622"/>
      <c r="BK9" s="622"/>
      <c r="BL9" s="622"/>
      <c r="BM9" s="622"/>
      <c r="BN9" s="623"/>
      <c r="BO9" s="624">
        <v>23.7</v>
      </c>
      <c r="BP9" s="624"/>
      <c r="BQ9" s="624"/>
      <c r="BR9" s="624"/>
      <c r="BS9" s="630" t="s">
        <v>224</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338900</v>
      </c>
      <c r="CS9" s="622"/>
      <c r="CT9" s="622"/>
      <c r="CU9" s="622"/>
      <c r="CV9" s="622"/>
      <c r="CW9" s="622"/>
      <c r="CX9" s="622"/>
      <c r="CY9" s="623"/>
      <c r="CZ9" s="624">
        <v>7.8</v>
      </c>
      <c r="DA9" s="624"/>
      <c r="DB9" s="624"/>
      <c r="DC9" s="624"/>
      <c r="DD9" s="630">
        <v>6834</v>
      </c>
      <c r="DE9" s="622"/>
      <c r="DF9" s="622"/>
      <c r="DG9" s="622"/>
      <c r="DH9" s="622"/>
      <c r="DI9" s="622"/>
      <c r="DJ9" s="622"/>
      <c r="DK9" s="622"/>
      <c r="DL9" s="622"/>
      <c r="DM9" s="622"/>
      <c r="DN9" s="622"/>
      <c r="DO9" s="622"/>
      <c r="DP9" s="623"/>
      <c r="DQ9" s="630">
        <v>321595</v>
      </c>
      <c r="DR9" s="622"/>
      <c r="DS9" s="622"/>
      <c r="DT9" s="622"/>
      <c r="DU9" s="622"/>
      <c r="DV9" s="622"/>
      <c r="DW9" s="622"/>
      <c r="DX9" s="622"/>
      <c r="DY9" s="622"/>
      <c r="DZ9" s="622"/>
      <c r="EA9" s="622"/>
      <c r="EB9" s="622"/>
      <c r="EC9" s="631"/>
    </row>
    <row r="10" spans="2:143" ht="11.25" customHeight="1">
      <c r="B10" s="618" t="s">
        <v>240</v>
      </c>
      <c r="C10" s="619"/>
      <c r="D10" s="619"/>
      <c r="E10" s="619"/>
      <c r="F10" s="619"/>
      <c r="G10" s="619"/>
      <c r="H10" s="619"/>
      <c r="I10" s="619"/>
      <c r="J10" s="619"/>
      <c r="K10" s="619"/>
      <c r="L10" s="619"/>
      <c r="M10" s="619"/>
      <c r="N10" s="619"/>
      <c r="O10" s="619"/>
      <c r="P10" s="619"/>
      <c r="Q10" s="620"/>
      <c r="R10" s="621" t="s">
        <v>224</v>
      </c>
      <c r="S10" s="622"/>
      <c r="T10" s="622"/>
      <c r="U10" s="622"/>
      <c r="V10" s="622"/>
      <c r="W10" s="622"/>
      <c r="X10" s="622"/>
      <c r="Y10" s="623"/>
      <c r="Z10" s="624" t="s">
        <v>123</v>
      </c>
      <c r="AA10" s="624"/>
      <c r="AB10" s="624"/>
      <c r="AC10" s="624"/>
      <c r="AD10" s="625" t="s">
        <v>123</v>
      </c>
      <c r="AE10" s="625"/>
      <c r="AF10" s="625"/>
      <c r="AG10" s="625"/>
      <c r="AH10" s="625"/>
      <c r="AI10" s="625"/>
      <c r="AJ10" s="625"/>
      <c r="AK10" s="625"/>
      <c r="AL10" s="626" t="s">
        <v>123</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12369</v>
      </c>
      <c r="BH10" s="622"/>
      <c r="BI10" s="622"/>
      <c r="BJ10" s="622"/>
      <c r="BK10" s="622"/>
      <c r="BL10" s="622"/>
      <c r="BM10" s="622"/>
      <c r="BN10" s="623"/>
      <c r="BO10" s="624">
        <v>1.5</v>
      </c>
      <c r="BP10" s="624"/>
      <c r="BQ10" s="624"/>
      <c r="BR10" s="624"/>
      <c r="BS10" s="630" t="s">
        <v>123</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24769</v>
      </c>
      <c r="CS10" s="622"/>
      <c r="CT10" s="622"/>
      <c r="CU10" s="622"/>
      <c r="CV10" s="622"/>
      <c r="CW10" s="622"/>
      <c r="CX10" s="622"/>
      <c r="CY10" s="623"/>
      <c r="CZ10" s="624">
        <v>0.6</v>
      </c>
      <c r="DA10" s="624"/>
      <c r="DB10" s="624"/>
      <c r="DC10" s="624"/>
      <c r="DD10" s="630" t="s">
        <v>123</v>
      </c>
      <c r="DE10" s="622"/>
      <c r="DF10" s="622"/>
      <c r="DG10" s="622"/>
      <c r="DH10" s="622"/>
      <c r="DI10" s="622"/>
      <c r="DJ10" s="622"/>
      <c r="DK10" s="622"/>
      <c r="DL10" s="622"/>
      <c r="DM10" s="622"/>
      <c r="DN10" s="622"/>
      <c r="DO10" s="622"/>
      <c r="DP10" s="623"/>
      <c r="DQ10" s="630">
        <v>1541</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140</v>
      </c>
      <c r="AA11" s="624"/>
      <c r="AB11" s="624"/>
      <c r="AC11" s="624"/>
      <c r="AD11" s="625" t="s">
        <v>123</v>
      </c>
      <c r="AE11" s="625"/>
      <c r="AF11" s="625"/>
      <c r="AG11" s="625"/>
      <c r="AH11" s="625"/>
      <c r="AI11" s="625"/>
      <c r="AJ11" s="625"/>
      <c r="AK11" s="625"/>
      <c r="AL11" s="626" t="s">
        <v>123</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245261</v>
      </c>
      <c r="BH11" s="622"/>
      <c r="BI11" s="622"/>
      <c r="BJ11" s="622"/>
      <c r="BK11" s="622"/>
      <c r="BL11" s="622"/>
      <c r="BM11" s="622"/>
      <c r="BN11" s="623"/>
      <c r="BO11" s="624">
        <v>28.8</v>
      </c>
      <c r="BP11" s="624"/>
      <c r="BQ11" s="624"/>
      <c r="BR11" s="624"/>
      <c r="BS11" s="630" t="s">
        <v>123</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324678</v>
      </c>
      <c r="CS11" s="622"/>
      <c r="CT11" s="622"/>
      <c r="CU11" s="622"/>
      <c r="CV11" s="622"/>
      <c r="CW11" s="622"/>
      <c r="CX11" s="622"/>
      <c r="CY11" s="623"/>
      <c r="CZ11" s="624">
        <v>7.5</v>
      </c>
      <c r="DA11" s="624"/>
      <c r="DB11" s="624"/>
      <c r="DC11" s="624"/>
      <c r="DD11" s="630">
        <v>108194</v>
      </c>
      <c r="DE11" s="622"/>
      <c r="DF11" s="622"/>
      <c r="DG11" s="622"/>
      <c r="DH11" s="622"/>
      <c r="DI11" s="622"/>
      <c r="DJ11" s="622"/>
      <c r="DK11" s="622"/>
      <c r="DL11" s="622"/>
      <c r="DM11" s="622"/>
      <c r="DN11" s="622"/>
      <c r="DO11" s="622"/>
      <c r="DP11" s="623"/>
      <c r="DQ11" s="630">
        <v>145991</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107061</v>
      </c>
      <c r="S12" s="622"/>
      <c r="T12" s="622"/>
      <c r="U12" s="622"/>
      <c r="V12" s="622"/>
      <c r="W12" s="622"/>
      <c r="X12" s="622"/>
      <c r="Y12" s="623"/>
      <c r="Z12" s="624">
        <v>2.2000000000000002</v>
      </c>
      <c r="AA12" s="624"/>
      <c r="AB12" s="624"/>
      <c r="AC12" s="624"/>
      <c r="AD12" s="625">
        <v>107061</v>
      </c>
      <c r="AE12" s="625"/>
      <c r="AF12" s="625"/>
      <c r="AG12" s="625"/>
      <c r="AH12" s="625"/>
      <c r="AI12" s="625"/>
      <c r="AJ12" s="625"/>
      <c r="AK12" s="625"/>
      <c r="AL12" s="626">
        <v>4.3</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324830</v>
      </c>
      <c r="BH12" s="622"/>
      <c r="BI12" s="622"/>
      <c r="BJ12" s="622"/>
      <c r="BK12" s="622"/>
      <c r="BL12" s="622"/>
      <c r="BM12" s="622"/>
      <c r="BN12" s="623"/>
      <c r="BO12" s="624">
        <v>38.1</v>
      </c>
      <c r="BP12" s="624"/>
      <c r="BQ12" s="624"/>
      <c r="BR12" s="624"/>
      <c r="BS12" s="630" t="s">
        <v>224</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91097</v>
      </c>
      <c r="CS12" s="622"/>
      <c r="CT12" s="622"/>
      <c r="CU12" s="622"/>
      <c r="CV12" s="622"/>
      <c r="CW12" s="622"/>
      <c r="CX12" s="622"/>
      <c r="CY12" s="623"/>
      <c r="CZ12" s="624">
        <v>2.1</v>
      </c>
      <c r="DA12" s="624"/>
      <c r="DB12" s="624"/>
      <c r="DC12" s="624"/>
      <c r="DD12" s="630">
        <v>55389</v>
      </c>
      <c r="DE12" s="622"/>
      <c r="DF12" s="622"/>
      <c r="DG12" s="622"/>
      <c r="DH12" s="622"/>
      <c r="DI12" s="622"/>
      <c r="DJ12" s="622"/>
      <c r="DK12" s="622"/>
      <c r="DL12" s="622"/>
      <c r="DM12" s="622"/>
      <c r="DN12" s="622"/>
      <c r="DO12" s="622"/>
      <c r="DP12" s="623"/>
      <c r="DQ12" s="630">
        <v>33018</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t="s">
        <v>123</v>
      </c>
      <c r="S13" s="622"/>
      <c r="T13" s="622"/>
      <c r="U13" s="622"/>
      <c r="V13" s="622"/>
      <c r="W13" s="622"/>
      <c r="X13" s="622"/>
      <c r="Y13" s="623"/>
      <c r="Z13" s="624" t="s">
        <v>123</v>
      </c>
      <c r="AA13" s="624"/>
      <c r="AB13" s="624"/>
      <c r="AC13" s="624"/>
      <c r="AD13" s="625" t="s">
        <v>123</v>
      </c>
      <c r="AE13" s="625"/>
      <c r="AF13" s="625"/>
      <c r="AG13" s="625"/>
      <c r="AH13" s="625"/>
      <c r="AI13" s="625"/>
      <c r="AJ13" s="625"/>
      <c r="AK13" s="625"/>
      <c r="AL13" s="626" t="s">
        <v>140</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316699</v>
      </c>
      <c r="BH13" s="622"/>
      <c r="BI13" s="622"/>
      <c r="BJ13" s="622"/>
      <c r="BK13" s="622"/>
      <c r="BL13" s="622"/>
      <c r="BM13" s="622"/>
      <c r="BN13" s="623"/>
      <c r="BO13" s="624">
        <v>37.1</v>
      </c>
      <c r="BP13" s="624"/>
      <c r="BQ13" s="624"/>
      <c r="BR13" s="624"/>
      <c r="BS13" s="630" t="s">
        <v>224</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97941</v>
      </c>
      <c r="CS13" s="622"/>
      <c r="CT13" s="622"/>
      <c r="CU13" s="622"/>
      <c r="CV13" s="622"/>
      <c r="CW13" s="622"/>
      <c r="CX13" s="622"/>
      <c r="CY13" s="623"/>
      <c r="CZ13" s="624">
        <v>2.2000000000000002</v>
      </c>
      <c r="DA13" s="624"/>
      <c r="DB13" s="624"/>
      <c r="DC13" s="624"/>
      <c r="DD13" s="630">
        <v>55236</v>
      </c>
      <c r="DE13" s="622"/>
      <c r="DF13" s="622"/>
      <c r="DG13" s="622"/>
      <c r="DH13" s="622"/>
      <c r="DI13" s="622"/>
      <c r="DJ13" s="622"/>
      <c r="DK13" s="622"/>
      <c r="DL13" s="622"/>
      <c r="DM13" s="622"/>
      <c r="DN13" s="622"/>
      <c r="DO13" s="622"/>
      <c r="DP13" s="623"/>
      <c r="DQ13" s="630">
        <v>54748</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123</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18892</v>
      </c>
      <c r="BH14" s="622"/>
      <c r="BI14" s="622"/>
      <c r="BJ14" s="622"/>
      <c r="BK14" s="622"/>
      <c r="BL14" s="622"/>
      <c r="BM14" s="622"/>
      <c r="BN14" s="623"/>
      <c r="BO14" s="624">
        <v>2.2000000000000002</v>
      </c>
      <c r="BP14" s="624"/>
      <c r="BQ14" s="624"/>
      <c r="BR14" s="624"/>
      <c r="BS14" s="630" t="s">
        <v>140</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183053</v>
      </c>
      <c r="CS14" s="622"/>
      <c r="CT14" s="622"/>
      <c r="CU14" s="622"/>
      <c r="CV14" s="622"/>
      <c r="CW14" s="622"/>
      <c r="CX14" s="622"/>
      <c r="CY14" s="623"/>
      <c r="CZ14" s="624">
        <v>4.2</v>
      </c>
      <c r="DA14" s="624"/>
      <c r="DB14" s="624"/>
      <c r="DC14" s="624"/>
      <c r="DD14" s="630">
        <v>43748</v>
      </c>
      <c r="DE14" s="622"/>
      <c r="DF14" s="622"/>
      <c r="DG14" s="622"/>
      <c r="DH14" s="622"/>
      <c r="DI14" s="622"/>
      <c r="DJ14" s="622"/>
      <c r="DK14" s="622"/>
      <c r="DL14" s="622"/>
      <c r="DM14" s="622"/>
      <c r="DN14" s="622"/>
      <c r="DO14" s="622"/>
      <c r="DP14" s="623"/>
      <c r="DQ14" s="630">
        <v>137753</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7379</v>
      </c>
      <c r="S15" s="622"/>
      <c r="T15" s="622"/>
      <c r="U15" s="622"/>
      <c r="V15" s="622"/>
      <c r="W15" s="622"/>
      <c r="X15" s="622"/>
      <c r="Y15" s="623"/>
      <c r="Z15" s="624">
        <v>0.2</v>
      </c>
      <c r="AA15" s="624"/>
      <c r="AB15" s="624"/>
      <c r="AC15" s="624"/>
      <c r="AD15" s="625">
        <v>7379</v>
      </c>
      <c r="AE15" s="625"/>
      <c r="AF15" s="625"/>
      <c r="AG15" s="625"/>
      <c r="AH15" s="625"/>
      <c r="AI15" s="625"/>
      <c r="AJ15" s="625"/>
      <c r="AK15" s="625"/>
      <c r="AL15" s="626">
        <v>0.3</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35087</v>
      </c>
      <c r="BH15" s="622"/>
      <c r="BI15" s="622"/>
      <c r="BJ15" s="622"/>
      <c r="BK15" s="622"/>
      <c r="BL15" s="622"/>
      <c r="BM15" s="622"/>
      <c r="BN15" s="623"/>
      <c r="BO15" s="624">
        <v>4.0999999999999996</v>
      </c>
      <c r="BP15" s="624"/>
      <c r="BQ15" s="624"/>
      <c r="BR15" s="624"/>
      <c r="BS15" s="630" t="s">
        <v>123</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538044</v>
      </c>
      <c r="CS15" s="622"/>
      <c r="CT15" s="622"/>
      <c r="CU15" s="622"/>
      <c r="CV15" s="622"/>
      <c r="CW15" s="622"/>
      <c r="CX15" s="622"/>
      <c r="CY15" s="623"/>
      <c r="CZ15" s="624">
        <v>12.3</v>
      </c>
      <c r="DA15" s="624"/>
      <c r="DB15" s="624"/>
      <c r="DC15" s="624"/>
      <c r="DD15" s="630">
        <v>45456</v>
      </c>
      <c r="DE15" s="622"/>
      <c r="DF15" s="622"/>
      <c r="DG15" s="622"/>
      <c r="DH15" s="622"/>
      <c r="DI15" s="622"/>
      <c r="DJ15" s="622"/>
      <c r="DK15" s="622"/>
      <c r="DL15" s="622"/>
      <c r="DM15" s="622"/>
      <c r="DN15" s="622"/>
      <c r="DO15" s="622"/>
      <c r="DP15" s="623"/>
      <c r="DQ15" s="630">
        <v>437497</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123</v>
      </c>
      <c r="S16" s="622"/>
      <c r="T16" s="622"/>
      <c r="U16" s="622"/>
      <c r="V16" s="622"/>
      <c r="W16" s="622"/>
      <c r="X16" s="622"/>
      <c r="Y16" s="623"/>
      <c r="Z16" s="624" t="s">
        <v>140</v>
      </c>
      <c r="AA16" s="624"/>
      <c r="AB16" s="624"/>
      <c r="AC16" s="624"/>
      <c r="AD16" s="625" t="s">
        <v>123</v>
      </c>
      <c r="AE16" s="625"/>
      <c r="AF16" s="625"/>
      <c r="AG16" s="625"/>
      <c r="AH16" s="625"/>
      <c r="AI16" s="625"/>
      <c r="AJ16" s="625"/>
      <c r="AK16" s="625"/>
      <c r="AL16" s="626" t="s">
        <v>123</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140</v>
      </c>
      <c r="BP16" s="624"/>
      <c r="BQ16" s="624"/>
      <c r="BR16" s="624"/>
      <c r="BS16" s="630" t="s">
        <v>224</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5320</v>
      </c>
      <c r="CS16" s="622"/>
      <c r="CT16" s="622"/>
      <c r="CU16" s="622"/>
      <c r="CV16" s="622"/>
      <c r="CW16" s="622"/>
      <c r="CX16" s="622"/>
      <c r="CY16" s="623"/>
      <c r="CZ16" s="624">
        <v>0.1</v>
      </c>
      <c r="DA16" s="624"/>
      <c r="DB16" s="624"/>
      <c r="DC16" s="624"/>
      <c r="DD16" s="630" t="s">
        <v>123</v>
      </c>
      <c r="DE16" s="622"/>
      <c r="DF16" s="622"/>
      <c r="DG16" s="622"/>
      <c r="DH16" s="622"/>
      <c r="DI16" s="622"/>
      <c r="DJ16" s="622"/>
      <c r="DK16" s="622"/>
      <c r="DL16" s="622"/>
      <c r="DM16" s="622"/>
      <c r="DN16" s="622"/>
      <c r="DO16" s="622"/>
      <c r="DP16" s="623"/>
      <c r="DQ16" s="630">
        <v>2051</v>
      </c>
      <c r="DR16" s="622"/>
      <c r="DS16" s="622"/>
      <c r="DT16" s="622"/>
      <c r="DU16" s="622"/>
      <c r="DV16" s="622"/>
      <c r="DW16" s="622"/>
      <c r="DX16" s="622"/>
      <c r="DY16" s="622"/>
      <c r="DZ16" s="622"/>
      <c r="EA16" s="622"/>
      <c r="EB16" s="622"/>
      <c r="EC16" s="631"/>
    </row>
    <row r="17" spans="2:133" ht="11.25" customHeight="1">
      <c r="B17" s="618" t="s">
        <v>261</v>
      </c>
      <c r="C17" s="619"/>
      <c r="D17" s="619"/>
      <c r="E17" s="619"/>
      <c r="F17" s="619"/>
      <c r="G17" s="619"/>
      <c r="H17" s="619"/>
      <c r="I17" s="619"/>
      <c r="J17" s="619"/>
      <c r="K17" s="619"/>
      <c r="L17" s="619"/>
      <c r="M17" s="619"/>
      <c r="N17" s="619"/>
      <c r="O17" s="619"/>
      <c r="P17" s="619"/>
      <c r="Q17" s="620"/>
      <c r="R17" s="621">
        <v>1347</v>
      </c>
      <c r="S17" s="622"/>
      <c r="T17" s="622"/>
      <c r="U17" s="622"/>
      <c r="V17" s="622"/>
      <c r="W17" s="622"/>
      <c r="X17" s="622"/>
      <c r="Y17" s="623"/>
      <c r="Z17" s="624">
        <v>0</v>
      </c>
      <c r="AA17" s="624"/>
      <c r="AB17" s="624"/>
      <c r="AC17" s="624"/>
      <c r="AD17" s="625">
        <v>1347</v>
      </c>
      <c r="AE17" s="625"/>
      <c r="AF17" s="625"/>
      <c r="AG17" s="625"/>
      <c r="AH17" s="625"/>
      <c r="AI17" s="625"/>
      <c r="AJ17" s="625"/>
      <c r="AK17" s="625"/>
      <c r="AL17" s="626">
        <v>0.1</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224</v>
      </c>
      <c r="BH17" s="622"/>
      <c r="BI17" s="622"/>
      <c r="BJ17" s="622"/>
      <c r="BK17" s="622"/>
      <c r="BL17" s="622"/>
      <c r="BM17" s="622"/>
      <c r="BN17" s="623"/>
      <c r="BO17" s="624" t="s">
        <v>123</v>
      </c>
      <c r="BP17" s="624"/>
      <c r="BQ17" s="624"/>
      <c r="BR17" s="624"/>
      <c r="BS17" s="630" t="s">
        <v>123</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662369</v>
      </c>
      <c r="CS17" s="622"/>
      <c r="CT17" s="622"/>
      <c r="CU17" s="622"/>
      <c r="CV17" s="622"/>
      <c r="CW17" s="622"/>
      <c r="CX17" s="622"/>
      <c r="CY17" s="623"/>
      <c r="CZ17" s="624">
        <v>15.2</v>
      </c>
      <c r="DA17" s="624"/>
      <c r="DB17" s="624"/>
      <c r="DC17" s="624"/>
      <c r="DD17" s="630" t="s">
        <v>140</v>
      </c>
      <c r="DE17" s="622"/>
      <c r="DF17" s="622"/>
      <c r="DG17" s="622"/>
      <c r="DH17" s="622"/>
      <c r="DI17" s="622"/>
      <c r="DJ17" s="622"/>
      <c r="DK17" s="622"/>
      <c r="DL17" s="622"/>
      <c r="DM17" s="622"/>
      <c r="DN17" s="622"/>
      <c r="DO17" s="622"/>
      <c r="DP17" s="623"/>
      <c r="DQ17" s="630">
        <v>662369</v>
      </c>
      <c r="DR17" s="622"/>
      <c r="DS17" s="622"/>
      <c r="DT17" s="622"/>
      <c r="DU17" s="622"/>
      <c r="DV17" s="622"/>
      <c r="DW17" s="622"/>
      <c r="DX17" s="622"/>
      <c r="DY17" s="622"/>
      <c r="DZ17" s="622"/>
      <c r="EA17" s="622"/>
      <c r="EB17" s="622"/>
      <c r="EC17" s="631"/>
    </row>
    <row r="18" spans="2:133" ht="11.25" customHeight="1">
      <c r="B18" s="618" t="s">
        <v>264</v>
      </c>
      <c r="C18" s="619"/>
      <c r="D18" s="619"/>
      <c r="E18" s="619"/>
      <c r="F18" s="619"/>
      <c r="G18" s="619"/>
      <c r="H18" s="619"/>
      <c r="I18" s="619"/>
      <c r="J18" s="619"/>
      <c r="K18" s="619"/>
      <c r="L18" s="619"/>
      <c r="M18" s="619"/>
      <c r="N18" s="619"/>
      <c r="O18" s="619"/>
      <c r="P18" s="619"/>
      <c r="Q18" s="620"/>
      <c r="R18" s="621">
        <v>1706935</v>
      </c>
      <c r="S18" s="622"/>
      <c r="T18" s="622"/>
      <c r="U18" s="622"/>
      <c r="V18" s="622"/>
      <c r="W18" s="622"/>
      <c r="X18" s="622"/>
      <c r="Y18" s="623"/>
      <c r="Z18" s="624">
        <v>35.200000000000003</v>
      </c>
      <c r="AA18" s="624"/>
      <c r="AB18" s="624"/>
      <c r="AC18" s="624"/>
      <c r="AD18" s="625">
        <v>1470342</v>
      </c>
      <c r="AE18" s="625"/>
      <c r="AF18" s="625"/>
      <c r="AG18" s="625"/>
      <c r="AH18" s="625"/>
      <c r="AI18" s="625"/>
      <c r="AJ18" s="625"/>
      <c r="AK18" s="625"/>
      <c r="AL18" s="626">
        <v>59.4</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224</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140</v>
      </c>
      <c r="DR18" s="622"/>
      <c r="DS18" s="622"/>
      <c r="DT18" s="622"/>
      <c r="DU18" s="622"/>
      <c r="DV18" s="622"/>
      <c r="DW18" s="622"/>
      <c r="DX18" s="622"/>
      <c r="DY18" s="622"/>
      <c r="DZ18" s="622"/>
      <c r="EA18" s="622"/>
      <c r="EB18" s="622"/>
      <c r="EC18" s="631"/>
    </row>
    <row r="19" spans="2:133" ht="11.25" customHeight="1">
      <c r="B19" s="618" t="s">
        <v>267</v>
      </c>
      <c r="C19" s="619"/>
      <c r="D19" s="619"/>
      <c r="E19" s="619"/>
      <c r="F19" s="619"/>
      <c r="G19" s="619"/>
      <c r="H19" s="619"/>
      <c r="I19" s="619"/>
      <c r="J19" s="619"/>
      <c r="K19" s="619"/>
      <c r="L19" s="619"/>
      <c r="M19" s="619"/>
      <c r="N19" s="619"/>
      <c r="O19" s="619"/>
      <c r="P19" s="619"/>
      <c r="Q19" s="620"/>
      <c r="R19" s="621">
        <v>1470342</v>
      </c>
      <c r="S19" s="622"/>
      <c r="T19" s="622"/>
      <c r="U19" s="622"/>
      <c r="V19" s="622"/>
      <c r="W19" s="622"/>
      <c r="X19" s="622"/>
      <c r="Y19" s="623"/>
      <c r="Z19" s="624">
        <v>30.3</v>
      </c>
      <c r="AA19" s="624"/>
      <c r="AB19" s="624"/>
      <c r="AC19" s="624"/>
      <c r="AD19" s="625">
        <v>1470342</v>
      </c>
      <c r="AE19" s="625"/>
      <c r="AF19" s="625"/>
      <c r="AG19" s="625"/>
      <c r="AH19" s="625"/>
      <c r="AI19" s="625"/>
      <c r="AJ19" s="625"/>
      <c r="AK19" s="625"/>
      <c r="AL19" s="626">
        <v>59.4</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4980</v>
      </c>
      <c r="BH19" s="622"/>
      <c r="BI19" s="622"/>
      <c r="BJ19" s="622"/>
      <c r="BK19" s="622"/>
      <c r="BL19" s="622"/>
      <c r="BM19" s="622"/>
      <c r="BN19" s="623"/>
      <c r="BO19" s="624">
        <v>0.6</v>
      </c>
      <c r="BP19" s="624"/>
      <c r="BQ19" s="624"/>
      <c r="BR19" s="624"/>
      <c r="BS19" s="630" t="s">
        <v>224</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224</v>
      </c>
      <c r="CS19" s="622"/>
      <c r="CT19" s="622"/>
      <c r="CU19" s="622"/>
      <c r="CV19" s="622"/>
      <c r="CW19" s="622"/>
      <c r="CX19" s="622"/>
      <c r="CY19" s="623"/>
      <c r="CZ19" s="624" t="s">
        <v>123</v>
      </c>
      <c r="DA19" s="624"/>
      <c r="DB19" s="624"/>
      <c r="DC19" s="624"/>
      <c r="DD19" s="630" t="s">
        <v>123</v>
      </c>
      <c r="DE19" s="622"/>
      <c r="DF19" s="622"/>
      <c r="DG19" s="622"/>
      <c r="DH19" s="622"/>
      <c r="DI19" s="622"/>
      <c r="DJ19" s="622"/>
      <c r="DK19" s="622"/>
      <c r="DL19" s="622"/>
      <c r="DM19" s="622"/>
      <c r="DN19" s="622"/>
      <c r="DO19" s="622"/>
      <c r="DP19" s="623"/>
      <c r="DQ19" s="630" t="s">
        <v>224</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124899</v>
      </c>
      <c r="S20" s="622"/>
      <c r="T20" s="622"/>
      <c r="U20" s="622"/>
      <c r="V20" s="622"/>
      <c r="W20" s="622"/>
      <c r="X20" s="622"/>
      <c r="Y20" s="623"/>
      <c r="Z20" s="624">
        <v>2.6</v>
      </c>
      <c r="AA20" s="624"/>
      <c r="AB20" s="624"/>
      <c r="AC20" s="624"/>
      <c r="AD20" s="625" t="s">
        <v>123</v>
      </c>
      <c r="AE20" s="625"/>
      <c r="AF20" s="625"/>
      <c r="AG20" s="625"/>
      <c r="AH20" s="625"/>
      <c r="AI20" s="625"/>
      <c r="AJ20" s="625"/>
      <c r="AK20" s="625"/>
      <c r="AL20" s="626" t="s">
        <v>140</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4980</v>
      </c>
      <c r="BH20" s="622"/>
      <c r="BI20" s="622"/>
      <c r="BJ20" s="622"/>
      <c r="BK20" s="622"/>
      <c r="BL20" s="622"/>
      <c r="BM20" s="622"/>
      <c r="BN20" s="623"/>
      <c r="BO20" s="624">
        <v>0.6</v>
      </c>
      <c r="BP20" s="624"/>
      <c r="BQ20" s="624"/>
      <c r="BR20" s="624"/>
      <c r="BS20" s="630" t="s">
        <v>224</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4356711</v>
      </c>
      <c r="CS20" s="622"/>
      <c r="CT20" s="622"/>
      <c r="CU20" s="622"/>
      <c r="CV20" s="622"/>
      <c r="CW20" s="622"/>
      <c r="CX20" s="622"/>
      <c r="CY20" s="623"/>
      <c r="CZ20" s="624">
        <v>100</v>
      </c>
      <c r="DA20" s="624"/>
      <c r="DB20" s="624"/>
      <c r="DC20" s="624"/>
      <c r="DD20" s="630">
        <v>904616</v>
      </c>
      <c r="DE20" s="622"/>
      <c r="DF20" s="622"/>
      <c r="DG20" s="622"/>
      <c r="DH20" s="622"/>
      <c r="DI20" s="622"/>
      <c r="DJ20" s="622"/>
      <c r="DK20" s="622"/>
      <c r="DL20" s="622"/>
      <c r="DM20" s="622"/>
      <c r="DN20" s="622"/>
      <c r="DO20" s="622"/>
      <c r="DP20" s="623"/>
      <c r="DQ20" s="630">
        <v>2982379</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v>111694</v>
      </c>
      <c r="S21" s="622"/>
      <c r="T21" s="622"/>
      <c r="U21" s="622"/>
      <c r="V21" s="622"/>
      <c r="W21" s="622"/>
      <c r="X21" s="622"/>
      <c r="Y21" s="623"/>
      <c r="Z21" s="624">
        <v>2.2999999999999998</v>
      </c>
      <c r="AA21" s="624"/>
      <c r="AB21" s="624"/>
      <c r="AC21" s="624"/>
      <c r="AD21" s="625" t="s">
        <v>140</v>
      </c>
      <c r="AE21" s="625"/>
      <c r="AF21" s="625"/>
      <c r="AG21" s="625"/>
      <c r="AH21" s="625"/>
      <c r="AI21" s="625"/>
      <c r="AJ21" s="625"/>
      <c r="AK21" s="625"/>
      <c r="AL21" s="626" t="s">
        <v>123</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4980</v>
      </c>
      <c r="BH21" s="622"/>
      <c r="BI21" s="622"/>
      <c r="BJ21" s="622"/>
      <c r="BK21" s="622"/>
      <c r="BL21" s="622"/>
      <c r="BM21" s="622"/>
      <c r="BN21" s="623"/>
      <c r="BO21" s="624">
        <v>0.6</v>
      </c>
      <c r="BP21" s="624"/>
      <c r="BQ21" s="624"/>
      <c r="BR21" s="624"/>
      <c r="BS21" s="630" t="s">
        <v>224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2710904</v>
      </c>
      <c r="S22" s="622"/>
      <c r="T22" s="622"/>
      <c r="U22" s="622"/>
      <c r="V22" s="622"/>
      <c r="W22" s="622"/>
      <c r="X22" s="622"/>
      <c r="Y22" s="623"/>
      <c r="Z22" s="624">
        <v>55.9</v>
      </c>
      <c r="AA22" s="624"/>
      <c r="AB22" s="624"/>
      <c r="AC22" s="624"/>
      <c r="AD22" s="625">
        <v>2474311</v>
      </c>
      <c r="AE22" s="625"/>
      <c r="AF22" s="625"/>
      <c r="AG22" s="625"/>
      <c r="AH22" s="625"/>
      <c r="AI22" s="625"/>
      <c r="AJ22" s="625"/>
      <c r="AK22" s="625"/>
      <c r="AL22" s="626">
        <v>100</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224</v>
      </c>
      <c r="BP22" s="624"/>
      <c r="BQ22" s="624"/>
      <c r="BR22" s="624"/>
      <c r="BS22" s="630" t="s">
        <v>224</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v>490</v>
      </c>
      <c r="S23" s="622"/>
      <c r="T23" s="622"/>
      <c r="U23" s="622"/>
      <c r="V23" s="622"/>
      <c r="W23" s="622"/>
      <c r="X23" s="622"/>
      <c r="Y23" s="623"/>
      <c r="Z23" s="624">
        <v>0</v>
      </c>
      <c r="AA23" s="624"/>
      <c r="AB23" s="624"/>
      <c r="AC23" s="624"/>
      <c r="AD23" s="625">
        <v>490</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123</v>
      </c>
      <c r="BH23" s="622"/>
      <c r="BI23" s="622"/>
      <c r="BJ23" s="622"/>
      <c r="BK23" s="622"/>
      <c r="BL23" s="622"/>
      <c r="BM23" s="622"/>
      <c r="BN23" s="623"/>
      <c r="BO23" s="624" t="s">
        <v>123</v>
      </c>
      <c r="BP23" s="624"/>
      <c r="BQ23" s="624"/>
      <c r="BR23" s="624"/>
      <c r="BS23" s="630" t="s">
        <v>123</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7716</v>
      </c>
      <c r="S24" s="622"/>
      <c r="T24" s="622"/>
      <c r="U24" s="622"/>
      <c r="V24" s="622"/>
      <c r="W24" s="622"/>
      <c r="X24" s="622"/>
      <c r="Y24" s="623"/>
      <c r="Z24" s="624">
        <v>0.2</v>
      </c>
      <c r="AA24" s="624"/>
      <c r="AB24" s="624"/>
      <c r="AC24" s="624"/>
      <c r="AD24" s="625" t="s">
        <v>123</v>
      </c>
      <c r="AE24" s="625"/>
      <c r="AF24" s="625"/>
      <c r="AG24" s="625"/>
      <c r="AH24" s="625"/>
      <c r="AI24" s="625"/>
      <c r="AJ24" s="625"/>
      <c r="AK24" s="625"/>
      <c r="AL24" s="626" t="s">
        <v>224</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140</v>
      </c>
      <c r="BP24" s="624"/>
      <c r="BQ24" s="624"/>
      <c r="BR24" s="624"/>
      <c r="BS24" s="630" t="s">
        <v>224</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1462882</v>
      </c>
      <c r="CS24" s="611"/>
      <c r="CT24" s="611"/>
      <c r="CU24" s="611"/>
      <c r="CV24" s="611"/>
      <c r="CW24" s="611"/>
      <c r="CX24" s="611"/>
      <c r="CY24" s="612"/>
      <c r="CZ24" s="615">
        <v>33.6</v>
      </c>
      <c r="DA24" s="616"/>
      <c r="DB24" s="616"/>
      <c r="DC24" s="635"/>
      <c r="DD24" s="654">
        <v>1236792</v>
      </c>
      <c r="DE24" s="611"/>
      <c r="DF24" s="611"/>
      <c r="DG24" s="611"/>
      <c r="DH24" s="611"/>
      <c r="DI24" s="611"/>
      <c r="DJ24" s="611"/>
      <c r="DK24" s="612"/>
      <c r="DL24" s="654">
        <v>896320</v>
      </c>
      <c r="DM24" s="611"/>
      <c r="DN24" s="611"/>
      <c r="DO24" s="611"/>
      <c r="DP24" s="611"/>
      <c r="DQ24" s="611"/>
      <c r="DR24" s="611"/>
      <c r="DS24" s="611"/>
      <c r="DT24" s="611"/>
      <c r="DU24" s="611"/>
      <c r="DV24" s="612"/>
      <c r="DW24" s="615">
        <v>34.299999999999997</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43953</v>
      </c>
      <c r="S25" s="622"/>
      <c r="T25" s="622"/>
      <c r="U25" s="622"/>
      <c r="V25" s="622"/>
      <c r="W25" s="622"/>
      <c r="X25" s="622"/>
      <c r="Y25" s="623"/>
      <c r="Z25" s="624">
        <v>0.9</v>
      </c>
      <c r="AA25" s="624"/>
      <c r="AB25" s="624"/>
      <c r="AC25" s="624"/>
      <c r="AD25" s="625" t="s">
        <v>123</v>
      </c>
      <c r="AE25" s="625"/>
      <c r="AF25" s="625"/>
      <c r="AG25" s="625"/>
      <c r="AH25" s="625"/>
      <c r="AI25" s="625"/>
      <c r="AJ25" s="625"/>
      <c r="AK25" s="625"/>
      <c r="AL25" s="626" t="s">
        <v>224</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140</v>
      </c>
      <c r="BH25" s="622"/>
      <c r="BI25" s="622"/>
      <c r="BJ25" s="622"/>
      <c r="BK25" s="622"/>
      <c r="BL25" s="622"/>
      <c r="BM25" s="622"/>
      <c r="BN25" s="623"/>
      <c r="BO25" s="624" t="s">
        <v>224</v>
      </c>
      <c r="BP25" s="624"/>
      <c r="BQ25" s="624"/>
      <c r="BR25" s="624"/>
      <c r="BS25" s="630" t="s">
        <v>123</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506661</v>
      </c>
      <c r="CS25" s="657"/>
      <c r="CT25" s="657"/>
      <c r="CU25" s="657"/>
      <c r="CV25" s="657"/>
      <c r="CW25" s="657"/>
      <c r="CX25" s="657"/>
      <c r="CY25" s="658"/>
      <c r="CZ25" s="626">
        <v>11.6</v>
      </c>
      <c r="DA25" s="655"/>
      <c r="DB25" s="655"/>
      <c r="DC25" s="659"/>
      <c r="DD25" s="630">
        <v>500622</v>
      </c>
      <c r="DE25" s="657"/>
      <c r="DF25" s="657"/>
      <c r="DG25" s="657"/>
      <c r="DH25" s="657"/>
      <c r="DI25" s="657"/>
      <c r="DJ25" s="657"/>
      <c r="DK25" s="658"/>
      <c r="DL25" s="630">
        <v>499706</v>
      </c>
      <c r="DM25" s="657"/>
      <c r="DN25" s="657"/>
      <c r="DO25" s="657"/>
      <c r="DP25" s="657"/>
      <c r="DQ25" s="657"/>
      <c r="DR25" s="657"/>
      <c r="DS25" s="657"/>
      <c r="DT25" s="657"/>
      <c r="DU25" s="657"/>
      <c r="DV25" s="658"/>
      <c r="DW25" s="626">
        <v>19.100000000000001</v>
      </c>
      <c r="DX25" s="655"/>
      <c r="DY25" s="655"/>
      <c r="DZ25" s="655"/>
      <c r="EA25" s="655"/>
      <c r="EB25" s="655"/>
      <c r="EC25" s="656"/>
    </row>
    <row r="26" spans="2:133" ht="11.25" customHeight="1">
      <c r="B26" s="618" t="s">
        <v>291</v>
      </c>
      <c r="C26" s="619"/>
      <c r="D26" s="619"/>
      <c r="E26" s="619"/>
      <c r="F26" s="619"/>
      <c r="G26" s="619"/>
      <c r="H26" s="619"/>
      <c r="I26" s="619"/>
      <c r="J26" s="619"/>
      <c r="K26" s="619"/>
      <c r="L26" s="619"/>
      <c r="M26" s="619"/>
      <c r="N26" s="619"/>
      <c r="O26" s="619"/>
      <c r="P26" s="619"/>
      <c r="Q26" s="620"/>
      <c r="R26" s="621">
        <v>3577</v>
      </c>
      <c r="S26" s="622"/>
      <c r="T26" s="622"/>
      <c r="U26" s="622"/>
      <c r="V26" s="622"/>
      <c r="W26" s="622"/>
      <c r="X26" s="622"/>
      <c r="Y26" s="623"/>
      <c r="Z26" s="624">
        <v>0.1</v>
      </c>
      <c r="AA26" s="624"/>
      <c r="AB26" s="624"/>
      <c r="AC26" s="624"/>
      <c r="AD26" s="625" t="s">
        <v>123</v>
      </c>
      <c r="AE26" s="625"/>
      <c r="AF26" s="625"/>
      <c r="AG26" s="625"/>
      <c r="AH26" s="625"/>
      <c r="AI26" s="625"/>
      <c r="AJ26" s="625"/>
      <c r="AK26" s="625"/>
      <c r="AL26" s="626" t="s">
        <v>123</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140</v>
      </c>
      <c r="BH26" s="622"/>
      <c r="BI26" s="622"/>
      <c r="BJ26" s="622"/>
      <c r="BK26" s="622"/>
      <c r="BL26" s="622"/>
      <c r="BM26" s="622"/>
      <c r="BN26" s="623"/>
      <c r="BO26" s="624" t="s">
        <v>224</v>
      </c>
      <c r="BP26" s="624"/>
      <c r="BQ26" s="624"/>
      <c r="BR26" s="624"/>
      <c r="BS26" s="630" t="s">
        <v>224</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286030</v>
      </c>
      <c r="CS26" s="622"/>
      <c r="CT26" s="622"/>
      <c r="CU26" s="622"/>
      <c r="CV26" s="622"/>
      <c r="CW26" s="622"/>
      <c r="CX26" s="622"/>
      <c r="CY26" s="623"/>
      <c r="CZ26" s="626">
        <v>6.6</v>
      </c>
      <c r="DA26" s="655"/>
      <c r="DB26" s="655"/>
      <c r="DC26" s="659"/>
      <c r="DD26" s="630">
        <v>282327</v>
      </c>
      <c r="DE26" s="622"/>
      <c r="DF26" s="622"/>
      <c r="DG26" s="622"/>
      <c r="DH26" s="622"/>
      <c r="DI26" s="622"/>
      <c r="DJ26" s="622"/>
      <c r="DK26" s="623"/>
      <c r="DL26" s="630" t="s">
        <v>140</v>
      </c>
      <c r="DM26" s="622"/>
      <c r="DN26" s="622"/>
      <c r="DO26" s="622"/>
      <c r="DP26" s="622"/>
      <c r="DQ26" s="622"/>
      <c r="DR26" s="622"/>
      <c r="DS26" s="622"/>
      <c r="DT26" s="622"/>
      <c r="DU26" s="622"/>
      <c r="DV26" s="623"/>
      <c r="DW26" s="626" t="s">
        <v>123</v>
      </c>
      <c r="DX26" s="655"/>
      <c r="DY26" s="655"/>
      <c r="DZ26" s="655"/>
      <c r="EA26" s="655"/>
      <c r="EB26" s="655"/>
      <c r="EC26" s="656"/>
    </row>
    <row r="27" spans="2:133" ht="11.25" customHeight="1">
      <c r="B27" s="618" t="s">
        <v>294</v>
      </c>
      <c r="C27" s="619"/>
      <c r="D27" s="619"/>
      <c r="E27" s="619"/>
      <c r="F27" s="619"/>
      <c r="G27" s="619"/>
      <c r="H27" s="619"/>
      <c r="I27" s="619"/>
      <c r="J27" s="619"/>
      <c r="K27" s="619"/>
      <c r="L27" s="619"/>
      <c r="M27" s="619"/>
      <c r="N27" s="619"/>
      <c r="O27" s="619"/>
      <c r="P27" s="619"/>
      <c r="Q27" s="620"/>
      <c r="R27" s="621">
        <v>230967</v>
      </c>
      <c r="S27" s="622"/>
      <c r="T27" s="622"/>
      <c r="U27" s="622"/>
      <c r="V27" s="622"/>
      <c r="W27" s="622"/>
      <c r="X27" s="622"/>
      <c r="Y27" s="623"/>
      <c r="Z27" s="624">
        <v>4.8</v>
      </c>
      <c r="AA27" s="624"/>
      <c r="AB27" s="624"/>
      <c r="AC27" s="624"/>
      <c r="AD27" s="625" t="s">
        <v>123</v>
      </c>
      <c r="AE27" s="625"/>
      <c r="AF27" s="625"/>
      <c r="AG27" s="625"/>
      <c r="AH27" s="625"/>
      <c r="AI27" s="625"/>
      <c r="AJ27" s="625"/>
      <c r="AK27" s="625"/>
      <c r="AL27" s="626" t="s">
        <v>123</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853012</v>
      </c>
      <c r="BH27" s="622"/>
      <c r="BI27" s="622"/>
      <c r="BJ27" s="622"/>
      <c r="BK27" s="622"/>
      <c r="BL27" s="622"/>
      <c r="BM27" s="622"/>
      <c r="BN27" s="623"/>
      <c r="BO27" s="624">
        <v>100</v>
      </c>
      <c r="BP27" s="624"/>
      <c r="BQ27" s="624"/>
      <c r="BR27" s="624"/>
      <c r="BS27" s="630" t="s">
        <v>123</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293852</v>
      </c>
      <c r="CS27" s="657"/>
      <c r="CT27" s="657"/>
      <c r="CU27" s="657"/>
      <c r="CV27" s="657"/>
      <c r="CW27" s="657"/>
      <c r="CX27" s="657"/>
      <c r="CY27" s="658"/>
      <c r="CZ27" s="626">
        <v>6.7</v>
      </c>
      <c r="DA27" s="655"/>
      <c r="DB27" s="655"/>
      <c r="DC27" s="659"/>
      <c r="DD27" s="630">
        <v>73801</v>
      </c>
      <c r="DE27" s="657"/>
      <c r="DF27" s="657"/>
      <c r="DG27" s="657"/>
      <c r="DH27" s="657"/>
      <c r="DI27" s="657"/>
      <c r="DJ27" s="657"/>
      <c r="DK27" s="658"/>
      <c r="DL27" s="630">
        <v>73747</v>
      </c>
      <c r="DM27" s="657"/>
      <c r="DN27" s="657"/>
      <c r="DO27" s="657"/>
      <c r="DP27" s="657"/>
      <c r="DQ27" s="657"/>
      <c r="DR27" s="657"/>
      <c r="DS27" s="657"/>
      <c r="DT27" s="657"/>
      <c r="DU27" s="657"/>
      <c r="DV27" s="658"/>
      <c r="DW27" s="626">
        <v>2.8</v>
      </c>
      <c r="DX27" s="655"/>
      <c r="DY27" s="655"/>
      <c r="DZ27" s="655"/>
      <c r="EA27" s="655"/>
      <c r="EB27" s="655"/>
      <c r="EC27" s="656"/>
    </row>
    <row r="28" spans="2:133" ht="11.25" customHeight="1">
      <c r="B28" s="663" t="s">
        <v>297</v>
      </c>
      <c r="C28" s="664"/>
      <c r="D28" s="664"/>
      <c r="E28" s="664"/>
      <c r="F28" s="664"/>
      <c r="G28" s="664"/>
      <c r="H28" s="664"/>
      <c r="I28" s="664"/>
      <c r="J28" s="664"/>
      <c r="K28" s="664"/>
      <c r="L28" s="664"/>
      <c r="M28" s="664"/>
      <c r="N28" s="664"/>
      <c r="O28" s="664"/>
      <c r="P28" s="664"/>
      <c r="Q28" s="665"/>
      <c r="R28" s="621" t="s">
        <v>123</v>
      </c>
      <c r="S28" s="622"/>
      <c r="T28" s="622"/>
      <c r="U28" s="622"/>
      <c r="V28" s="622"/>
      <c r="W28" s="622"/>
      <c r="X28" s="622"/>
      <c r="Y28" s="623"/>
      <c r="Z28" s="624" t="s">
        <v>140</v>
      </c>
      <c r="AA28" s="624"/>
      <c r="AB28" s="624"/>
      <c r="AC28" s="624"/>
      <c r="AD28" s="625" t="s">
        <v>123</v>
      </c>
      <c r="AE28" s="625"/>
      <c r="AF28" s="625"/>
      <c r="AG28" s="625"/>
      <c r="AH28" s="625"/>
      <c r="AI28" s="625"/>
      <c r="AJ28" s="625"/>
      <c r="AK28" s="625"/>
      <c r="AL28" s="626" t="s">
        <v>224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662369</v>
      </c>
      <c r="CS28" s="622"/>
      <c r="CT28" s="622"/>
      <c r="CU28" s="622"/>
      <c r="CV28" s="622"/>
      <c r="CW28" s="622"/>
      <c r="CX28" s="622"/>
      <c r="CY28" s="623"/>
      <c r="CZ28" s="626">
        <v>15.2</v>
      </c>
      <c r="DA28" s="655"/>
      <c r="DB28" s="655"/>
      <c r="DC28" s="659"/>
      <c r="DD28" s="630">
        <v>662369</v>
      </c>
      <c r="DE28" s="622"/>
      <c r="DF28" s="622"/>
      <c r="DG28" s="622"/>
      <c r="DH28" s="622"/>
      <c r="DI28" s="622"/>
      <c r="DJ28" s="622"/>
      <c r="DK28" s="623"/>
      <c r="DL28" s="630">
        <v>322867</v>
      </c>
      <c r="DM28" s="622"/>
      <c r="DN28" s="622"/>
      <c r="DO28" s="622"/>
      <c r="DP28" s="622"/>
      <c r="DQ28" s="622"/>
      <c r="DR28" s="622"/>
      <c r="DS28" s="622"/>
      <c r="DT28" s="622"/>
      <c r="DU28" s="622"/>
      <c r="DV28" s="623"/>
      <c r="DW28" s="626">
        <v>12.3</v>
      </c>
      <c r="DX28" s="655"/>
      <c r="DY28" s="655"/>
      <c r="DZ28" s="655"/>
      <c r="EA28" s="655"/>
      <c r="EB28" s="655"/>
      <c r="EC28" s="656"/>
    </row>
    <row r="29" spans="2:133" ht="11.25" customHeight="1">
      <c r="B29" s="618" t="s">
        <v>299</v>
      </c>
      <c r="C29" s="619"/>
      <c r="D29" s="619"/>
      <c r="E29" s="619"/>
      <c r="F29" s="619"/>
      <c r="G29" s="619"/>
      <c r="H29" s="619"/>
      <c r="I29" s="619"/>
      <c r="J29" s="619"/>
      <c r="K29" s="619"/>
      <c r="L29" s="619"/>
      <c r="M29" s="619"/>
      <c r="N29" s="619"/>
      <c r="O29" s="619"/>
      <c r="P29" s="619"/>
      <c r="Q29" s="620"/>
      <c r="R29" s="621">
        <v>360346</v>
      </c>
      <c r="S29" s="622"/>
      <c r="T29" s="622"/>
      <c r="U29" s="622"/>
      <c r="V29" s="622"/>
      <c r="W29" s="622"/>
      <c r="X29" s="622"/>
      <c r="Y29" s="623"/>
      <c r="Z29" s="624">
        <v>7.4</v>
      </c>
      <c r="AA29" s="624"/>
      <c r="AB29" s="624"/>
      <c r="AC29" s="624"/>
      <c r="AD29" s="625" t="s">
        <v>123</v>
      </c>
      <c r="AE29" s="625"/>
      <c r="AF29" s="625"/>
      <c r="AG29" s="625"/>
      <c r="AH29" s="625"/>
      <c r="AI29" s="625"/>
      <c r="AJ29" s="625"/>
      <c r="AK29" s="625"/>
      <c r="AL29" s="626" t="s">
        <v>123</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64</v>
      </c>
      <c r="CG29" s="637"/>
      <c r="CH29" s="637"/>
      <c r="CI29" s="637"/>
      <c r="CJ29" s="637"/>
      <c r="CK29" s="637"/>
      <c r="CL29" s="637"/>
      <c r="CM29" s="637"/>
      <c r="CN29" s="637"/>
      <c r="CO29" s="637"/>
      <c r="CP29" s="637"/>
      <c r="CQ29" s="638"/>
      <c r="CR29" s="621">
        <v>662369</v>
      </c>
      <c r="CS29" s="657"/>
      <c r="CT29" s="657"/>
      <c r="CU29" s="657"/>
      <c r="CV29" s="657"/>
      <c r="CW29" s="657"/>
      <c r="CX29" s="657"/>
      <c r="CY29" s="658"/>
      <c r="CZ29" s="626">
        <v>15.2</v>
      </c>
      <c r="DA29" s="655"/>
      <c r="DB29" s="655"/>
      <c r="DC29" s="659"/>
      <c r="DD29" s="630">
        <v>662369</v>
      </c>
      <c r="DE29" s="657"/>
      <c r="DF29" s="657"/>
      <c r="DG29" s="657"/>
      <c r="DH29" s="657"/>
      <c r="DI29" s="657"/>
      <c r="DJ29" s="657"/>
      <c r="DK29" s="658"/>
      <c r="DL29" s="630">
        <v>322867</v>
      </c>
      <c r="DM29" s="657"/>
      <c r="DN29" s="657"/>
      <c r="DO29" s="657"/>
      <c r="DP29" s="657"/>
      <c r="DQ29" s="657"/>
      <c r="DR29" s="657"/>
      <c r="DS29" s="657"/>
      <c r="DT29" s="657"/>
      <c r="DU29" s="657"/>
      <c r="DV29" s="658"/>
      <c r="DW29" s="626">
        <v>12.3</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14870</v>
      </c>
      <c r="S30" s="622"/>
      <c r="T30" s="622"/>
      <c r="U30" s="622"/>
      <c r="V30" s="622"/>
      <c r="W30" s="622"/>
      <c r="X30" s="622"/>
      <c r="Y30" s="623"/>
      <c r="Z30" s="624">
        <v>0.3</v>
      </c>
      <c r="AA30" s="624"/>
      <c r="AB30" s="624"/>
      <c r="AC30" s="624"/>
      <c r="AD30" s="625">
        <v>173</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98.6</v>
      </c>
      <c r="BH30" s="682"/>
      <c r="BI30" s="682"/>
      <c r="BJ30" s="682"/>
      <c r="BK30" s="682"/>
      <c r="BL30" s="682"/>
      <c r="BM30" s="616">
        <v>90.7</v>
      </c>
      <c r="BN30" s="682"/>
      <c r="BO30" s="682"/>
      <c r="BP30" s="682"/>
      <c r="BQ30" s="683"/>
      <c r="BR30" s="681">
        <v>98.3</v>
      </c>
      <c r="BS30" s="682"/>
      <c r="BT30" s="682"/>
      <c r="BU30" s="682"/>
      <c r="BV30" s="682"/>
      <c r="BW30" s="682"/>
      <c r="BX30" s="616">
        <v>89.1</v>
      </c>
      <c r="BY30" s="682"/>
      <c r="BZ30" s="682"/>
      <c r="CA30" s="682"/>
      <c r="CB30" s="683"/>
      <c r="CD30" s="686"/>
      <c r="CE30" s="687"/>
      <c r="CF30" s="636" t="s">
        <v>306</v>
      </c>
      <c r="CG30" s="637"/>
      <c r="CH30" s="637"/>
      <c r="CI30" s="637"/>
      <c r="CJ30" s="637"/>
      <c r="CK30" s="637"/>
      <c r="CL30" s="637"/>
      <c r="CM30" s="637"/>
      <c r="CN30" s="637"/>
      <c r="CO30" s="637"/>
      <c r="CP30" s="637"/>
      <c r="CQ30" s="638"/>
      <c r="CR30" s="621">
        <v>637511</v>
      </c>
      <c r="CS30" s="622"/>
      <c r="CT30" s="622"/>
      <c r="CU30" s="622"/>
      <c r="CV30" s="622"/>
      <c r="CW30" s="622"/>
      <c r="CX30" s="622"/>
      <c r="CY30" s="623"/>
      <c r="CZ30" s="626">
        <v>14.6</v>
      </c>
      <c r="DA30" s="655"/>
      <c r="DB30" s="655"/>
      <c r="DC30" s="659"/>
      <c r="DD30" s="630">
        <v>637511</v>
      </c>
      <c r="DE30" s="622"/>
      <c r="DF30" s="622"/>
      <c r="DG30" s="622"/>
      <c r="DH30" s="622"/>
      <c r="DI30" s="622"/>
      <c r="DJ30" s="622"/>
      <c r="DK30" s="623"/>
      <c r="DL30" s="630">
        <v>300041</v>
      </c>
      <c r="DM30" s="622"/>
      <c r="DN30" s="622"/>
      <c r="DO30" s="622"/>
      <c r="DP30" s="622"/>
      <c r="DQ30" s="622"/>
      <c r="DR30" s="622"/>
      <c r="DS30" s="622"/>
      <c r="DT30" s="622"/>
      <c r="DU30" s="622"/>
      <c r="DV30" s="623"/>
      <c r="DW30" s="626">
        <v>11.5</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9218</v>
      </c>
      <c r="S31" s="622"/>
      <c r="T31" s="622"/>
      <c r="U31" s="622"/>
      <c r="V31" s="622"/>
      <c r="W31" s="622"/>
      <c r="X31" s="622"/>
      <c r="Y31" s="623"/>
      <c r="Z31" s="624">
        <v>0.2</v>
      </c>
      <c r="AA31" s="624"/>
      <c r="AB31" s="624"/>
      <c r="AC31" s="624"/>
      <c r="AD31" s="625" t="s">
        <v>123</v>
      </c>
      <c r="AE31" s="625"/>
      <c r="AF31" s="625"/>
      <c r="AG31" s="625"/>
      <c r="AH31" s="625"/>
      <c r="AI31" s="625"/>
      <c r="AJ31" s="625"/>
      <c r="AK31" s="625"/>
      <c r="AL31" s="626" t="s">
        <v>140</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99.3</v>
      </c>
      <c r="BH31" s="657"/>
      <c r="BI31" s="657"/>
      <c r="BJ31" s="657"/>
      <c r="BK31" s="657"/>
      <c r="BL31" s="657"/>
      <c r="BM31" s="627">
        <v>94.7</v>
      </c>
      <c r="BN31" s="679"/>
      <c r="BO31" s="679"/>
      <c r="BP31" s="679"/>
      <c r="BQ31" s="680"/>
      <c r="BR31" s="678">
        <v>98.9</v>
      </c>
      <c r="BS31" s="657"/>
      <c r="BT31" s="657"/>
      <c r="BU31" s="657"/>
      <c r="BV31" s="657"/>
      <c r="BW31" s="657"/>
      <c r="BX31" s="627">
        <v>92.8</v>
      </c>
      <c r="BY31" s="679"/>
      <c r="BZ31" s="679"/>
      <c r="CA31" s="679"/>
      <c r="CB31" s="680"/>
      <c r="CD31" s="686"/>
      <c r="CE31" s="687"/>
      <c r="CF31" s="636" t="s">
        <v>310</v>
      </c>
      <c r="CG31" s="637"/>
      <c r="CH31" s="637"/>
      <c r="CI31" s="637"/>
      <c r="CJ31" s="637"/>
      <c r="CK31" s="637"/>
      <c r="CL31" s="637"/>
      <c r="CM31" s="637"/>
      <c r="CN31" s="637"/>
      <c r="CO31" s="637"/>
      <c r="CP31" s="637"/>
      <c r="CQ31" s="638"/>
      <c r="CR31" s="621">
        <v>24858</v>
      </c>
      <c r="CS31" s="657"/>
      <c r="CT31" s="657"/>
      <c r="CU31" s="657"/>
      <c r="CV31" s="657"/>
      <c r="CW31" s="657"/>
      <c r="CX31" s="657"/>
      <c r="CY31" s="658"/>
      <c r="CZ31" s="626">
        <v>0.6</v>
      </c>
      <c r="DA31" s="655"/>
      <c r="DB31" s="655"/>
      <c r="DC31" s="659"/>
      <c r="DD31" s="630">
        <v>24858</v>
      </c>
      <c r="DE31" s="657"/>
      <c r="DF31" s="657"/>
      <c r="DG31" s="657"/>
      <c r="DH31" s="657"/>
      <c r="DI31" s="657"/>
      <c r="DJ31" s="657"/>
      <c r="DK31" s="658"/>
      <c r="DL31" s="630">
        <v>22826</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363601</v>
      </c>
      <c r="S32" s="622"/>
      <c r="T32" s="622"/>
      <c r="U32" s="622"/>
      <c r="V32" s="622"/>
      <c r="W32" s="622"/>
      <c r="X32" s="622"/>
      <c r="Y32" s="623"/>
      <c r="Z32" s="624">
        <v>7.5</v>
      </c>
      <c r="AA32" s="624"/>
      <c r="AB32" s="624"/>
      <c r="AC32" s="624"/>
      <c r="AD32" s="625" t="s">
        <v>123</v>
      </c>
      <c r="AE32" s="625"/>
      <c r="AF32" s="625"/>
      <c r="AG32" s="625"/>
      <c r="AH32" s="625"/>
      <c r="AI32" s="625"/>
      <c r="AJ32" s="625"/>
      <c r="AK32" s="625"/>
      <c r="AL32" s="626" t="s">
        <v>140</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97.5</v>
      </c>
      <c r="BH32" s="691"/>
      <c r="BI32" s="691"/>
      <c r="BJ32" s="691"/>
      <c r="BK32" s="691"/>
      <c r="BL32" s="691"/>
      <c r="BM32" s="692">
        <v>84.5</v>
      </c>
      <c r="BN32" s="691"/>
      <c r="BO32" s="691"/>
      <c r="BP32" s="691"/>
      <c r="BQ32" s="693"/>
      <c r="BR32" s="690">
        <v>97.4</v>
      </c>
      <c r="BS32" s="691"/>
      <c r="BT32" s="691"/>
      <c r="BU32" s="691"/>
      <c r="BV32" s="691"/>
      <c r="BW32" s="691"/>
      <c r="BX32" s="692">
        <v>83.9</v>
      </c>
      <c r="BY32" s="691"/>
      <c r="BZ32" s="691"/>
      <c r="CA32" s="691"/>
      <c r="CB32" s="693"/>
      <c r="CD32" s="688"/>
      <c r="CE32" s="689"/>
      <c r="CF32" s="636" t="s">
        <v>313</v>
      </c>
      <c r="CG32" s="637"/>
      <c r="CH32" s="637"/>
      <c r="CI32" s="637"/>
      <c r="CJ32" s="637"/>
      <c r="CK32" s="637"/>
      <c r="CL32" s="637"/>
      <c r="CM32" s="637"/>
      <c r="CN32" s="637"/>
      <c r="CO32" s="637"/>
      <c r="CP32" s="637"/>
      <c r="CQ32" s="638"/>
      <c r="CR32" s="621" t="s">
        <v>140</v>
      </c>
      <c r="CS32" s="622"/>
      <c r="CT32" s="622"/>
      <c r="CU32" s="622"/>
      <c r="CV32" s="622"/>
      <c r="CW32" s="622"/>
      <c r="CX32" s="622"/>
      <c r="CY32" s="623"/>
      <c r="CZ32" s="626" t="s">
        <v>140</v>
      </c>
      <c r="DA32" s="655"/>
      <c r="DB32" s="655"/>
      <c r="DC32" s="659"/>
      <c r="DD32" s="630" t="s">
        <v>224</v>
      </c>
      <c r="DE32" s="622"/>
      <c r="DF32" s="622"/>
      <c r="DG32" s="622"/>
      <c r="DH32" s="622"/>
      <c r="DI32" s="622"/>
      <c r="DJ32" s="622"/>
      <c r="DK32" s="623"/>
      <c r="DL32" s="630" t="s">
        <v>123</v>
      </c>
      <c r="DM32" s="622"/>
      <c r="DN32" s="622"/>
      <c r="DO32" s="622"/>
      <c r="DP32" s="622"/>
      <c r="DQ32" s="622"/>
      <c r="DR32" s="622"/>
      <c r="DS32" s="622"/>
      <c r="DT32" s="622"/>
      <c r="DU32" s="622"/>
      <c r="DV32" s="623"/>
      <c r="DW32" s="626" t="s">
        <v>140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202154</v>
      </c>
      <c r="S33" s="622"/>
      <c r="T33" s="622"/>
      <c r="U33" s="622"/>
      <c r="V33" s="622"/>
      <c r="W33" s="622"/>
      <c r="X33" s="622"/>
      <c r="Y33" s="623"/>
      <c r="Z33" s="624">
        <v>4.2</v>
      </c>
      <c r="AA33" s="624"/>
      <c r="AB33" s="624"/>
      <c r="AC33" s="624"/>
      <c r="AD33" s="625" t="s">
        <v>123</v>
      </c>
      <c r="AE33" s="625"/>
      <c r="AF33" s="625"/>
      <c r="AG33" s="625"/>
      <c r="AH33" s="625"/>
      <c r="AI33" s="625"/>
      <c r="AJ33" s="625"/>
      <c r="AK33" s="625"/>
      <c r="AL33" s="626" t="s">
        <v>140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1983893</v>
      </c>
      <c r="CS33" s="657"/>
      <c r="CT33" s="657"/>
      <c r="CU33" s="657"/>
      <c r="CV33" s="657"/>
      <c r="CW33" s="657"/>
      <c r="CX33" s="657"/>
      <c r="CY33" s="658"/>
      <c r="CZ33" s="626">
        <v>45.5</v>
      </c>
      <c r="DA33" s="655"/>
      <c r="DB33" s="655"/>
      <c r="DC33" s="659"/>
      <c r="DD33" s="630">
        <v>1597280</v>
      </c>
      <c r="DE33" s="657"/>
      <c r="DF33" s="657"/>
      <c r="DG33" s="657"/>
      <c r="DH33" s="657"/>
      <c r="DI33" s="657"/>
      <c r="DJ33" s="657"/>
      <c r="DK33" s="658"/>
      <c r="DL33" s="630">
        <v>1149255</v>
      </c>
      <c r="DM33" s="657"/>
      <c r="DN33" s="657"/>
      <c r="DO33" s="657"/>
      <c r="DP33" s="657"/>
      <c r="DQ33" s="657"/>
      <c r="DR33" s="657"/>
      <c r="DS33" s="657"/>
      <c r="DT33" s="657"/>
      <c r="DU33" s="657"/>
      <c r="DV33" s="658"/>
      <c r="DW33" s="626">
        <v>43.9</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78486</v>
      </c>
      <c r="S34" s="622"/>
      <c r="T34" s="622"/>
      <c r="U34" s="622"/>
      <c r="V34" s="622"/>
      <c r="W34" s="622"/>
      <c r="X34" s="622"/>
      <c r="Y34" s="623"/>
      <c r="Z34" s="624">
        <v>1.6</v>
      </c>
      <c r="AA34" s="624"/>
      <c r="AB34" s="624"/>
      <c r="AC34" s="624"/>
      <c r="AD34" s="625" t="s">
        <v>140</v>
      </c>
      <c r="AE34" s="625"/>
      <c r="AF34" s="625"/>
      <c r="AG34" s="625"/>
      <c r="AH34" s="625"/>
      <c r="AI34" s="625"/>
      <c r="AJ34" s="625"/>
      <c r="AK34" s="625"/>
      <c r="AL34" s="626" t="s">
        <v>140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773527</v>
      </c>
      <c r="CS34" s="622"/>
      <c r="CT34" s="622"/>
      <c r="CU34" s="622"/>
      <c r="CV34" s="622"/>
      <c r="CW34" s="622"/>
      <c r="CX34" s="622"/>
      <c r="CY34" s="623"/>
      <c r="CZ34" s="626">
        <v>17.8</v>
      </c>
      <c r="DA34" s="655"/>
      <c r="DB34" s="655"/>
      <c r="DC34" s="659"/>
      <c r="DD34" s="630">
        <v>518665</v>
      </c>
      <c r="DE34" s="622"/>
      <c r="DF34" s="622"/>
      <c r="DG34" s="622"/>
      <c r="DH34" s="622"/>
      <c r="DI34" s="622"/>
      <c r="DJ34" s="622"/>
      <c r="DK34" s="623"/>
      <c r="DL34" s="630">
        <v>409664</v>
      </c>
      <c r="DM34" s="622"/>
      <c r="DN34" s="622"/>
      <c r="DO34" s="622"/>
      <c r="DP34" s="622"/>
      <c r="DQ34" s="622"/>
      <c r="DR34" s="622"/>
      <c r="DS34" s="622"/>
      <c r="DT34" s="622"/>
      <c r="DU34" s="622"/>
      <c r="DV34" s="623"/>
      <c r="DW34" s="626">
        <v>15.7</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819061</v>
      </c>
      <c r="S35" s="622"/>
      <c r="T35" s="622"/>
      <c r="U35" s="622"/>
      <c r="V35" s="622"/>
      <c r="W35" s="622"/>
      <c r="X35" s="622"/>
      <c r="Y35" s="623"/>
      <c r="Z35" s="624">
        <v>16.899999999999999</v>
      </c>
      <c r="AA35" s="624"/>
      <c r="AB35" s="624"/>
      <c r="AC35" s="624"/>
      <c r="AD35" s="625" t="s">
        <v>224</v>
      </c>
      <c r="AE35" s="625"/>
      <c r="AF35" s="625"/>
      <c r="AG35" s="625"/>
      <c r="AH35" s="625"/>
      <c r="AI35" s="625"/>
      <c r="AJ35" s="625"/>
      <c r="AK35" s="625"/>
      <c r="AL35" s="626" t="s">
        <v>123</v>
      </c>
      <c r="AM35" s="627"/>
      <c r="AN35" s="627"/>
      <c r="AO35" s="628"/>
      <c r="AP35" s="214"/>
      <c r="AQ35" s="694" t="s">
        <v>321</v>
      </c>
      <c r="AR35" s="695"/>
      <c r="AS35" s="695"/>
      <c r="AT35" s="695"/>
      <c r="AU35" s="695"/>
      <c r="AV35" s="695"/>
      <c r="AW35" s="695"/>
      <c r="AX35" s="695"/>
      <c r="AY35" s="696"/>
      <c r="AZ35" s="610">
        <v>333349</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57459</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74148</v>
      </c>
      <c r="CS35" s="657"/>
      <c r="CT35" s="657"/>
      <c r="CU35" s="657"/>
      <c r="CV35" s="657"/>
      <c r="CW35" s="657"/>
      <c r="CX35" s="657"/>
      <c r="CY35" s="658"/>
      <c r="CZ35" s="626">
        <v>1.7</v>
      </c>
      <c r="DA35" s="655"/>
      <c r="DB35" s="655"/>
      <c r="DC35" s="659"/>
      <c r="DD35" s="630">
        <v>73252</v>
      </c>
      <c r="DE35" s="657"/>
      <c r="DF35" s="657"/>
      <c r="DG35" s="657"/>
      <c r="DH35" s="657"/>
      <c r="DI35" s="657"/>
      <c r="DJ35" s="657"/>
      <c r="DK35" s="658"/>
      <c r="DL35" s="630">
        <v>8464</v>
      </c>
      <c r="DM35" s="657"/>
      <c r="DN35" s="657"/>
      <c r="DO35" s="657"/>
      <c r="DP35" s="657"/>
      <c r="DQ35" s="657"/>
      <c r="DR35" s="657"/>
      <c r="DS35" s="657"/>
      <c r="DT35" s="657"/>
      <c r="DU35" s="657"/>
      <c r="DV35" s="658"/>
      <c r="DW35" s="626">
        <v>0.3</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224</v>
      </c>
      <c r="S36" s="622"/>
      <c r="T36" s="622"/>
      <c r="U36" s="622"/>
      <c r="V36" s="622"/>
      <c r="W36" s="622"/>
      <c r="X36" s="622"/>
      <c r="Y36" s="623"/>
      <c r="Z36" s="624" t="s">
        <v>123</v>
      </c>
      <c r="AA36" s="624"/>
      <c r="AB36" s="624"/>
      <c r="AC36" s="624"/>
      <c r="AD36" s="625" t="s">
        <v>140</v>
      </c>
      <c r="AE36" s="625"/>
      <c r="AF36" s="625"/>
      <c r="AG36" s="625"/>
      <c r="AH36" s="625"/>
      <c r="AI36" s="625"/>
      <c r="AJ36" s="625"/>
      <c r="AK36" s="625"/>
      <c r="AL36" s="626" t="s">
        <v>123</v>
      </c>
      <c r="AM36" s="627"/>
      <c r="AN36" s="627"/>
      <c r="AO36" s="628"/>
      <c r="AQ36" s="698" t="s">
        <v>325</v>
      </c>
      <c r="AR36" s="699"/>
      <c r="AS36" s="699"/>
      <c r="AT36" s="699"/>
      <c r="AU36" s="699"/>
      <c r="AV36" s="699"/>
      <c r="AW36" s="699"/>
      <c r="AX36" s="699"/>
      <c r="AY36" s="700"/>
      <c r="AZ36" s="621">
        <v>22000</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-74027</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615746</v>
      </c>
      <c r="CS36" s="622"/>
      <c r="CT36" s="622"/>
      <c r="CU36" s="622"/>
      <c r="CV36" s="622"/>
      <c r="CW36" s="622"/>
      <c r="CX36" s="622"/>
      <c r="CY36" s="623"/>
      <c r="CZ36" s="626">
        <v>14.1</v>
      </c>
      <c r="DA36" s="655"/>
      <c r="DB36" s="655"/>
      <c r="DC36" s="659"/>
      <c r="DD36" s="630">
        <v>546029</v>
      </c>
      <c r="DE36" s="622"/>
      <c r="DF36" s="622"/>
      <c r="DG36" s="622"/>
      <c r="DH36" s="622"/>
      <c r="DI36" s="622"/>
      <c r="DJ36" s="622"/>
      <c r="DK36" s="623"/>
      <c r="DL36" s="630">
        <v>434412</v>
      </c>
      <c r="DM36" s="622"/>
      <c r="DN36" s="622"/>
      <c r="DO36" s="622"/>
      <c r="DP36" s="622"/>
      <c r="DQ36" s="622"/>
      <c r="DR36" s="622"/>
      <c r="DS36" s="622"/>
      <c r="DT36" s="622"/>
      <c r="DU36" s="622"/>
      <c r="DV36" s="623"/>
      <c r="DW36" s="626">
        <v>16.600000000000001</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140661</v>
      </c>
      <c r="S37" s="622"/>
      <c r="T37" s="622"/>
      <c r="U37" s="622"/>
      <c r="V37" s="622"/>
      <c r="W37" s="622"/>
      <c r="X37" s="622"/>
      <c r="Y37" s="623"/>
      <c r="Z37" s="624">
        <v>2.9</v>
      </c>
      <c r="AA37" s="624"/>
      <c r="AB37" s="624"/>
      <c r="AC37" s="624"/>
      <c r="AD37" s="625" t="s">
        <v>224</v>
      </c>
      <c r="AE37" s="625"/>
      <c r="AF37" s="625"/>
      <c r="AG37" s="625"/>
      <c r="AH37" s="625"/>
      <c r="AI37" s="625"/>
      <c r="AJ37" s="625"/>
      <c r="AK37" s="625"/>
      <c r="AL37" s="626" t="s">
        <v>224</v>
      </c>
      <c r="AM37" s="627"/>
      <c r="AN37" s="627"/>
      <c r="AO37" s="628"/>
      <c r="AQ37" s="698" t="s">
        <v>329</v>
      </c>
      <c r="AR37" s="699"/>
      <c r="AS37" s="699"/>
      <c r="AT37" s="699"/>
      <c r="AU37" s="699"/>
      <c r="AV37" s="699"/>
      <c r="AW37" s="699"/>
      <c r="AX37" s="699"/>
      <c r="AY37" s="700"/>
      <c r="AZ37" s="621">
        <v>2407</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846</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282408</v>
      </c>
      <c r="CS37" s="657"/>
      <c r="CT37" s="657"/>
      <c r="CU37" s="657"/>
      <c r="CV37" s="657"/>
      <c r="CW37" s="657"/>
      <c r="CX37" s="657"/>
      <c r="CY37" s="658"/>
      <c r="CZ37" s="626">
        <v>6.5</v>
      </c>
      <c r="DA37" s="655"/>
      <c r="DB37" s="655"/>
      <c r="DC37" s="659"/>
      <c r="DD37" s="630">
        <v>278155</v>
      </c>
      <c r="DE37" s="657"/>
      <c r="DF37" s="657"/>
      <c r="DG37" s="657"/>
      <c r="DH37" s="657"/>
      <c r="DI37" s="657"/>
      <c r="DJ37" s="657"/>
      <c r="DK37" s="658"/>
      <c r="DL37" s="630">
        <v>266233</v>
      </c>
      <c r="DM37" s="657"/>
      <c r="DN37" s="657"/>
      <c r="DO37" s="657"/>
      <c r="DP37" s="657"/>
      <c r="DQ37" s="657"/>
      <c r="DR37" s="657"/>
      <c r="DS37" s="657"/>
      <c r="DT37" s="657"/>
      <c r="DU37" s="657"/>
      <c r="DV37" s="658"/>
      <c r="DW37" s="626">
        <v>10.199999999999999</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4845343</v>
      </c>
      <c r="S38" s="702"/>
      <c r="T38" s="702"/>
      <c r="U38" s="702"/>
      <c r="V38" s="702"/>
      <c r="W38" s="702"/>
      <c r="X38" s="702"/>
      <c r="Y38" s="703"/>
      <c r="Z38" s="704">
        <v>100</v>
      </c>
      <c r="AA38" s="704"/>
      <c r="AB38" s="704"/>
      <c r="AC38" s="704"/>
      <c r="AD38" s="705">
        <v>2474974</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224</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1406</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333349</v>
      </c>
      <c r="CS38" s="622"/>
      <c r="CT38" s="622"/>
      <c r="CU38" s="622"/>
      <c r="CV38" s="622"/>
      <c r="CW38" s="622"/>
      <c r="CX38" s="622"/>
      <c r="CY38" s="623"/>
      <c r="CZ38" s="626">
        <v>7.7</v>
      </c>
      <c r="DA38" s="655"/>
      <c r="DB38" s="655"/>
      <c r="DC38" s="659"/>
      <c r="DD38" s="630">
        <v>296715</v>
      </c>
      <c r="DE38" s="622"/>
      <c r="DF38" s="622"/>
      <c r="DG38" s="622"/>
      <c r="DH38" s="622"/>
      <c r="DI38" s="622"/>
      <c r="DJ38" s="622"/>
      <c r="DK38" s="623"/>
      <c r="DL38" s="630">
        <v>296715</v>
      </c>
      <c r="DM38" s="622"/>
      <c r="DN38" s="622"/>
      <c r="DO38" s="622"/>
      <c r="DP38" s="622"/>
      <c r="DQ38" s="622"/>
      <c r="DR38" s="622"/>
      <c r="DS38" s="622"/>
      <c r="DT38" s="622"/>
      <c r="DU38" s="622"/>
      <c r="DV38" s="623"/>
      <c r="DW38" s="626">
        <v>11.3</v>
      </c>
      <c r="DX38" s="655"/>
      <c r="DY38" s="655"/>
      <c r="DZ38" s="655"/>
      <c r="EA38" s="655"/>
      <c r="EB38" s="655"/>
      <c r="EC38" s="656"/>
    </row>
    <row r="39" spans="2:133" ht="11.25" customHeight="1">
      <c r="AQ39" s="698" t="s">
        <v>336</v>
      </c>
      <c r="AR39" s="699"/>
      <c r="AS39" s="699"/>
      <c r="AT39" s="699"/>
      <c r="AU39" s="699"/>
      <c r="AV39" s="699"/>
      <c r="AW39" s="699"/>
      <c r="AX39" s="699"/>
      <c r="AY39" s="700"/>
      <c r="AZ39" s="621" t="s">
        <v>224</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77</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171437</v>
      </c>
      <c r="CS39" s="657"/>
      <c r="CT39" s="657"/>
      <c r="CU39" s="657"/>
      <c r="CV39" s="657"/>
      <c r="CW39" s="657"/>
      <c r="CX39" s="657"/>
      <c r="CY39" s="658"/>
      <c r="CZ39" s="626">
        <v>3.9</v>
      </c>
      <c r="DA39" s="655"/>
      <c r="DB39" s="655"/>
      <c r="DC39" s="659"/>
      <c r="DD39" s="630">
        <v>162619</v>
      </c>
      <c r="DE39" s="657"/>
      <c r="DF39" s="657"/>
      <c r="DG39" s="657"/>
      <c r="DH39" s="657"/>
      <c r="DI39" s="657"/>
      <c r="DJ39" s="657"/>
      <c r="DK39" s="658"/>
      <c r="DL39" s="630" t="s">
        <v>123</v>
      </c>
      <c r="DM39" s="657"/>
      <c r="DN39" s="657"/>
      <c r="DO39" s="657"/>
      <c r="DP39" s="657"/>
      <c r="DQ39" s="657"/>
      <c r="DR39" s="657"/>
      <c r="DS39" s="657"/>
      <c r="DT39" s="657"/>
      <c r="DU39" s="657"/>
      <c r="DV39" s="658"/>
      <c r="DW39" s="626" t="s">
        <v>224</v>
      </c>
      <c r="DX39" s="655"/>
      <c r="DY39" s="655"/>
      <c r="DZ39" s="655"/>
      <c r="EA39" s="655"/>
      <c r="EB39" s="655"/>
      <c r="EC39" s="656"/>
    </row>
    <row r="40" spans="2:133" ht="11.25" customHeight="1">
      <c r="AQ40" s="698" t="s">
        <v>340</v>
      </c>
      <c r="AR40" s="699"/>
      <c r="AS40" s="699"/>
      <c r="AT40" s="699"/>
      <c r="AU40" s="699"/>
      <c r="AV40" s="699"/>
      <c r="AW40" s="699"/>
      <c r="AX40" s="699"/>
      <c r="AY40" s="700"/>
      <c r="AZ40" s="621">
        <v>115465</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122</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15686</v>
      </c>
      <c r="CS40" s="622"/>
      <c r="CT40" s="622"/>
      <c r="CU40" s="622"/>
      <c r="CV40" s="622"/>
      <c r="CW40" s="622"/>
      <c r="CX40" s="622"/>
      <c r="CY40" s="623"/>
      <c r="CZ40" s="626">
        <v>0.4</v>
      </c>
      <c r="DA40" s="655"/>
      <c r="DB40" s="655"/>
      <c r="DC40" s="659"/>
      <c r="DD40" s="630" t="s">
        <v>123</v>
      </c>
      <c r="DE40" s="622"/>
      <c r="DF40" s="622"/>
      <c r="DG40" s="622"/>
      <c r="DH40" s="622"/>
      <c r="DI40" s="622"/>
      <c r="DJ40" s="622"/>
      <c r="DK40" s="623"/>
      <c r="DL40" s="630" t="s">
        <v>224</v>
      </c>
      <c r="DM40" s="622"/>
      <c r="DN40" s="622"/>
      <c r="DO40" s="622"/>
      <c r="DP40" s="622"/>
      <c r="DQ40" s="622"/>
      <c r="DR40" s="622"/>
      <c r="DS40" s="622"/>
      <c r="DT40" s="622"/>
      <c r="DU40" s="622"/>
      <c r="DV40" s="623"/>
      <c r="DW40" s="626" t="s">
        <v>123</v>
      </c>
      <c r="DX40" s="655"/>
      <c r="DY40" s="655"/>
      <c r="DZ40" s="655"/>
      <c r="EA40" s="655"/>
      <c r="EB40" s="655"/>
      <c r="EC40" s="656"/>
    </row>
    <row r="41" spans="2:133" ht="11.25" customHeight="1">
      <c r="AQ41" s="708" t="s">
        <v>343</v>
      </c>
      <c r="AR41" s="709"/>
      <c r="AS41" s="709"/>
      <c r="AT41" s="709"/>
      <c r="AU41" s="709"/>
      <c r="AV41" s="709"/>
      <c r="AW41" s="709"/>
      <c r="AX41" s="709"/>
      <c r="AY41" s="710"/>
      <c r="AZ41" s="701">
        <v>193477</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289</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224</v>
      </c>
      <c r="CS41" s="657"/>
      <c r="CT41" s="657"/>
      <c r="CU41" s="657"/>
      <c r="CV41" s="657"/>
      <c r="CW41" s="657"/>
      <c r="CX41" s="657"/>
      <c r="CY41" s="658"/>
      <c r="CZ41" s="626" t="s">
        <v>224</v>
      </c>
      <c r="DA41" s="655"/>
      <c r="DB41" s="655"/>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909936</v>
      </c>
      <c r="CS42" s="622"/>
      <c r="CT42" s="622"/>
      <c r="CU42" s="622"/>
      <c r="CV42" s="622"/>
      <c r="CW42" s="622"/>
      <c r="CX42" s="622"/>
      <c r="CY42" s="623"/>
      <c r="CZ42" s="626">
        <v>20.9</v>
      </c>
      <c r="DA42" s="627"/>
      <c r="DB42" s="627"/>
      <c r="DC42" s="722"/>
      <c r="DD42" s="630">
        <v>148307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t="s">
        <v>224</v>
      </c>
      <c r="CS43" s="657"/>
      <c r="CT43" s="657"/>
      <c r="CU43" s="657"/>
      <c r="CV43" s="657"/>
      <c r="CW43" s="657"/>
      <c r="CX43" s="657"/>
      <c r="CY43" s="658"/>
      <c r="CZ43" s="626" t="s">
        <v>224</v>
      </c>
      <c r="DA43" s="655"/>
      <c r="DB43" s="655"/>
      <c r="DC43" s="659"/>
      <c r="DD43" s="630" t="s">
        <v>123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302</v>
      </c>
      <c r="CE44" s="734"/>
      <c r="CF44" s="618" t="s">
        <v>351</v>
      </c>
      <c r="CG44" s="619"/>
      <c r="CH44" s="619"/>
      <c r="CI44" s="619"/>
      <c r="CJ44" s="619"/>
      <c r="CK44" s="619"/>
      <c r="CL44" s="619"/>
      <c r="CM44" s="619"/>
      <c r="CN44" s="619"/>
      <c r="CO44" s="619"/>
      <c r="CP44" s="619"/>
      <c r="CQ44" s="620"/>
      <c r="CR44" s="621">
        <v>904616</v>
      </c>
      <c r="CS44" s="622"/>
      <c r="CT44" s="622"/>
      <c r="CU44" s="622"/>
      <c r="CV44" s="622"/>
      <c r="CW44" s="622"/>
      <c r="CX44" s="622"/>
      <c r="CY44" s="623"/>
      <c r="CZ44" s="626">
        <v>20.8</v>
      </c>
      <c r="DA44" s="627"/>
      <c r="DB44" s="627"/>
      <c r="DC44" s="722"/>
      <c r="DD44" s="630">
        <v>146256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688324</v>
      </c>
      <c r="CS45" s="657"/>
      <c r="CT45" s="657"/>
      <c r="CU45" s="657"/>
      <c r="CV45" s="657"/>
      <c r="CW45" s="657"/>
      <c r="CX45" s="657"/>
      <c r="CY45" s="658"/>
      <c r="CZ45" s="626">
        <v>15.8</v>
      </c>
      <c r="DA45" s="655"/>
      <c r="DB45" s="655"/>
      <c r="DC45" s="659"/>
      <c r="DD45" s="630">
        <v>25886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193793</v>
      </c>
      <c r="CS46" s="622"/>
      <c r="CT46" s="622"/>
      <c r="CU46" s="622"/>
      <c r="CV46" s="622"/>
      <c r="CW46" s="622"/>
      <c r="CX46" s="622"/>
      <c r="CY46" s="623"/>
      <c r="CZ46" s="626">
        <v>4.4000000000000004</v>
      </c>
      <c r="DA46" s="627"/>
      <c r="DB46" s="627"/>
      <c r="DC46" s="722"/>
      <c r="DD46" s="630">
        <v>97871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5320</v>
      </c>
      <c r="CS47" s="657"/>
      <c r="CT47" s="657"/>
      <c r="CU47" s="657"/>
      <c r="CV47" s="657"/>
      <c r="CW47" s="657"/>
      <c r="CX47" s="657"/>
      <c r="CY47" s="658"/>
      <c r="CZ47" s="626">
        <v>0.1</v>
      </c>
      <c r="DA47" s="655"/>
      <c r="DB47" s="655"/>
      <c r="DC47" s="659"/>
      <c r="DD47" s="630">
        <v>2051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123</v>
      </c>
      <c r="CS48" s="622"/>
      <c r="CT48" s="622"/>
      <c r="CU48" s="622"/>
      <c r="CV48" s="622"/>
      <c r="CW48" s="622"/>
      <c r="CX48" s="622"/>
      <c r="CY48" s="623"/>
      <c r="CZ48" s="626" t="s">
        <v>224</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4356711</v>
      </c>
      <c r="CS49" s="691"/>
      <c r="CT49" s="691"/>
      <c r="CU49" s="691"/>
      <c r="CV49" s="691"/>
      <c r="CW49" s="691"/>
      <c r="CX49" s="691"/>
      <c r="CY49" s="723"/>
      <c r="CZ49" s="706">
        <v>100</v>
      </c>
      <c r="DA49" s="724"/>
      <c r="DB49" s="724"/>
      <c r="DC49" s="725"/>
      <c r="DD49" s="726">
        <v>2982379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kEeNMilV5jmEoCk6/M1fkjx2gWaDCEy83s6CHS3/gBeuIYln2+4vtv1fBFSmArJXkkiJA6vYi+ZdSPV1N2Ti8g==" saltValue="LNYA1cyTxPgnN2/3vPnmT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1" sqref="AP31:AT31"/>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4847</v>
      </c>
      <c r="R7" s="757"/>
      <c r="S7" s="757"/>
      <c r="T7" s="757"/>
      <c r="U7" s="757"/>
      <c r="V7" s="757">
        <v>4359</v>
      </c>
      <c r="W7" s="757"/>
      <c r="X7" s="757"/>
      <c r="Y7" s="757"/>
      <c r="Z7" s="757"/>
      <c r="AA7" s="757">
        <v>488</v>
      </c>
      <c r="AB7" s="757"/>
      <c r="AC7" s="757"/>
      <c r="AD7" s="757"/>
      <c r="AE7" s="758"/>
      <c r="AF7" s="759">
        <v>439</v>
      </c>
      <c r="AG7" s="760"/>
      <c r="AH7" s="760"/>
      <c r="AI7" s="760"/>
      <c r="AJ7" s="761"/>
      <c r="AK7" s="796">
        <v>364</v>
      </c>
      <c r="AL7" s="797"/>
      <c r="AM7" s="797"/>
      <c r="AN7" s="797"/>
      <c r="AO7" s="797"/>
      <c r="AP7" s="797">
        <v>5007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588</v>
      </c>
      <c r="BT7" s="801"/>
      <c r="BU7" s="801"/>
      <c r="BV7" s="801"/>
      <c r="BW7" s="801"/>
      <c r="BX7" s="801"/>
      <c r="BY7" s="801"/>
      <c r="BZ7" s="801"/>
      <c r="CA7" s="801"/>
      <c r="CB7" s="801"/>
      <c r="CC7" s="801"/>
      <c r="CD7" s="801"/>
      <c r="CE7" s="801"/>
      <c r="CF7" s="801"/>
      <c r="CG7" s="802"/>
      <c r="CH7" s="793">
        <v>-627</v>
      </c>
      <c r="CI7" s="794"/>
      <c r="CJ7" s="794"/>
      <c r="CK7" s="794"/>
      <c r="CL7" s="795"/>
      <c r="CM7" s="793">
        <v>72</v>
      </c>
      <c r="CN7" s="794"/>
      <c r="CO7" s="794"/>
      <c r="CP7" s="794"/>
      <c r="CQ7" s="795"/>
      <c r="CR7" s="793">
        <v>700</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380</v>
      </c>
      <c r="C8" s="778"/>
      <c r="D8" s="778"/>
      <c r="E8" s="778"/>
      <c r="F8" s="778"/>
      <c r="G8" s="778"/>
      <c r="H8" s="778"/>
      <c r="I8" s="778"/>
      <c r="J8" s="778"/>
      <c r="K8" s="778"/>
      <c r="L8" s="778"/>
      <c r="M8" s="778"/>
      <c r="N8" s="778"/>
      <c r="O8" s="778"/>
      <c r="P8" s="779"/>
      <c r="Q8" s="780">
        <v>2</v>
      </c>
      <c r="R8" s="781"/>
      <c r="S8" s="781"/>
      <c r="T8" s="781"/>
      <c r="U8" s="781"/>
      <c r="V8" s="781">
        <v>1</v>
      </c>
      <c r="W8" s="781"/>
      <c r="X8" s="781"/>
      <c r="Y8" s="781"/>
      <c r="Z8" s="781"/>
      <c r="AA8" s="781">
        <v>1</v>
      </c>
      <c r="AB8" s="781"/>
      <c r="AC8" s="781"/>
      <c r="AD8" s="781"/>
      <c r="AE8" s="782"/>
      <c r="AF8" s="783">
        <v>2</v>
      </c>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589</v>
      </c>
      <c r="BT8" s="791"/>
      <c r="BU8" s="791"/>
      <c r="BV8" s="791"/>
      <c r="BW8" s="791"/>
      <c r="BX8" s="791"/>
      <c r="BY8" s="791"/>
      <c r="BZ8" s="791"/>
      <c r="CA8" s="791"/>
      <c r="CB8" s="791"/>
      <c r="CC8" s="791"/>
      <c r="CD8" s="791"/>
      <c r="CE8" s="791"/>
      <c r="CF8" s="791"/>
      <c r="CG8" s="792"/>
      <c r="CH8" s="803">
        <v>-2</v>
      </c>
      <c r="CI8" s="804"/>
      <c r="CJ8" s="804"/>
      <c r="CK8" s="804"/>
      <c r="CL8" s="805"/>
      <c r="CM8" s="803">
        <v>51</v>
      </c>
      <c r="CN8" s="804"/>
      <c r="CO8" s="804"/>
      <c r="CP8" s="804"/>
      <c r="CQ8" s="805"/>
      <c r="CR8" s="803">
        <v>25</v>
      </c>
      <c r="CS8" s="804"/>
      <c r="CT8" s="804"/>
      <c r="CU8" s="804"/>
      <c r="CV8" s="805"/>
      <c r="CW8" s="803"/>
      <c r="CX8" s="804"/>
      <c r="CY8" s="804"/>
      <c r="CZ8" s="804"/>
      <c r="DA8" s="805"/>
      <c r="DB8" s="803">
        <v>8</v>
      </c>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382</v>
      </c>
      <c r="B23" s="812" t="s">
        <v>383</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441</v>
      </c>
      <c r="AG23" s="816"/>
      <c r="AH23" s="816"/>
      <c r="AI23" s="816"/>
      <c r="AJ23" s="819"/>
      <c r="AK23" s="820"/>
      <c r="AL23" s="821"/>
      <c r="AM23" s="821"/>
      <c r="AN23" s="821"/>
      <c r="AO23" s="821"/>
      <c r="AP23" s="816"/>
      <c r="AQ23" s="816"/>
      <c r="AR23" s="816"/>
      <c r="AS23" s="816"/>
      <c r="AT23" s="816"/>
      <c r="AU23" s="822"/>
      <c r="AV23" s="822"/>
      <c r="AW23" s="822"/>
      <c r="AX23" s="822"/>
      <c r="AY23" s="823"/>
      <c r="AZ23" s="831" t="s">
        <v>384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811</v>
      </c>
      <c r="R28" s="845"/>
      <c r="S28" s="845"/>
      <c r="T28" s="845"/>
      <c r="U28" s="845"/>
      <c r="V28" s="845">
        <v>754</v>
      </c>
      <c r="W28" s="845"/>
      <c r="X28" s="845"/>
      <c r="Y28" s="845"/>
      <c r="Z28" s="845"/>
      <c r="AA28" s="845">
        <v>57</v>
      </c>
      <c r="AB28" s="845"/>
      <c r="AC28" s="845"/>
      <c r="AD28" s="845"/>
      <c r="AE28" s="846"/>
      <c r="AF28" s="847">
        <v>57</v>
      </c>
      <c r="AG28" s="845"/>
      <c r="AH28" s="845"/>
      <c r="AI28" s="845"/>
      <c r="AJ28" s="848"/>
      <c r="AK28" s="849">
        <v>115</v>
      </c>
      <c r="AL28" s="840"/>
      <c r="AM28" s="840"/>
      <c r="AN28" s="840"/>
      <c r="AO28" s="840"/>
      <c r="AP28" s="840"/>
      <c r="AQ28" s="840"/>
      <c r="AR28" s="840"/>
      <c r="AS28" s="840"/>
      <c r="AT28" s="840"/>
      <c r="AU28" s="840">
        <v>115</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589</v>
      </c>
      <c r="R29" s="781"/>
      <c r="S29" s="781"/>
      <c r="T29" s="781"/>
      <c r="U29" s="781"/>
      <c r="V29" s="781">
        <v>511</v>
      </c>
      <c r="W29" s="781"/>
      <c r="X29" s="781"/>
      <c r="Y29" s="781"/>
      <c r="Z29" s="781"/>
      <c r="AA29" s="781">
        <v>78</v>
      </c>
      <c r="AB29" s="781"/>
      <c r="AC29" s="781"/>
      <c r="AD29" s="781"/>
      <c r="AE29" s="782"/>
      <c r="AF29" s="783">
        <v>78</v>
      </c>
      <c r="AG29" s="784"/>
      <c r="AH29" s="784"/>
      <c r="AI29" s="784"/>
      <c r="AJ29" s="785"/>
      <c r="AK29" s="852">
        <v>90</v>
      </c>
      <c r="AL29" s="853"/>
      <c r="AM29" s="853"/>
      <c r="AN29" s="853"/>
      <c r="AO29" s="853"/>
      <c r="AP29" s="853"/>
      <c r="AQ29" s="853"/>
      <c r="AR29" s="853"/>
      <c r="AS29" s="853"/>
      <c r="AT29" s="853"/>
      <c r="AU29" s="853">
        <v>90</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140</v>
      </c>
      <c r="R30" s="781"/>
      <c r="S30" s="781"/>
      <c r="T30" s="781"/>
      <c r="U30" s="781"/>
      <c r="V30" s="781">
        <v>137</v>
      </c>
      <c r="W30" s="781"/>
      <c r="X30" s="781"/>
      <c r="Y30" s="781"/>
      <c r="Z30" s="781"/>
      <c r="AA30" s="781">
        <v>3</v>
      </c>
      <c r="AB30" s="781"/>
      <c r="AC30" s="781"/>
      <c r="AD30" s="781"/>
      <c r="AE30" s="782"/>
      <c r="AF30" s="783">
        <v>6</v>
      </c>
      <c r="AG30" s="784"/>
      <c r="AH30" s="784"/>
      <c r="AI30" s="784"/>
      <c r="AJ30" s="785"/>
      <c r="AK30" s="852">
        <v>99</v>
      </c>
      <c r="AL30" s="853"/>
      <c r="AM30" s="853"/>
      <c r="AN30" s="853"/>
      <c r="AO30" s="853"/>
      <c r="AP30" s="853"/>
      <c r="AQ30" s="853"/>
      <c r="AR30" s="853"/>
      <c r="AS30" s="853"/>
      <c r="AT30" s="853"/>
      <c r="AU30" s="853">
        <v>99</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398</v>
      </c>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v>141</v>
      </c>
      <c r="AG31" s="784"/>
      <c r="AH31" s="784"/>
      <c r="AI31" s="784"/>
      <c r="AJ31" s="785"/>
      <c r="AK31" s="852"/>
      <c r="AL31" s="853"/>
      <c r="AM31" s="853"/>
      <c r="AN31" s="853"/>
      <c r="AO31" s="853"/>
      <c r="AP31" s="853">
        <v>566</v>
      </c>
      <c r="AQ31" s="853"/>
      <c r="AR31" s="853"/>
      <c r="AS31" s="853"/>
      <c r="AT31" s="853"/>
      <c r="AU31" s="853"/>
      <c r="AV31" s="853"/>
      <c r="AW31" s="853"/>
      <c r="AX31" s="853"/>
      <c r="AY31" s="853"/>
      <c r="AZ31" s="854"/>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400</v>
      </c>
      <c r="C32" s="778"/>
      <c r="D32" s="778"/>
      <c r="E32" s="778"/>
      <c r="F32" s="778"/>
      <c r="G32" s="778"/>
      <c r="H32" s="778"/>
      <c r="I32" s="778"/>
      <c r="J32" s="778"/>
      <c r="K32" s="778"/>
      <c r="L32" s="778"/>
      <c r="M32" s="778"/>
      <c r="N32" s="778"/>
      <c r="O32" s="778"/>
      <c r="P32" s="779"/>
      <c r="Q32" s="780">
        <v>29</v>
      </c>
      <c r="R32" s="781"/>
      <c r="S32" s="781"/>
      <c r="T32" s="781"/>
      <c r="U32" s="781"/>
      <c r="V32" s="781">
        <v>29</v>
      </c>
      <c r="W32" s="781"/>
      <c r="X32" s="781"/>
      <c r="Y32" s="781"/>
      <c r="Z32" s="781"/>
      <c r="AA32" s="781">
        <v>0</v>
      </c>
      <c r="AB32" s="781"/>
      <c r="AC32" s="781"/>
      <c r="AD32" s="781"/>
      <c r="AE32" s="782"/>
      <c r="AF32" s="783">
        <v>0</v>
      </c>
      <c r="AG32" s="784"/>
      <c r="AH32" s="784"/>
      <c r="AI32" s="784"/>
      <c r="AJ32" s="785"/>
      <c r="AK32" s="852">
        <v>22</v>
      </c>
      <c r="AL32" s="853"/>
      <c r="AM32" s="853"/>
      <c r="AN32" s="853"/>
      <c r="AO32" s="853"/>
      <c r="AP32" s="853">
        <v>229</v>
      </c>
      <c r="AQ32" s="853"/>
      <c r="AR32" s="853"/>
      <c r="AS32" s="853"/>
      <c r="AT32" s="853"/>
      <c r="AU32" s="853">
        <v>22</v>
      </c>
      <c r="AV32" s="853"/>
      <c r="AW32" s="853"/>
      <c r="AX32" s="853"/>
      <c r="AY32" s="853"/>
      <c r="AZ32" s="854"/>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402</v>
      </c>
      <c r="C33" s="778"/>
      <c r="D33" s="778"/>
      <c r="E33" s="778"/>
      <c r="F33" s="778"/>
      <c r="G33" s="778"/>
      <c r="H33" s="778"/>
      <c r="I33" s="778"/>
      <c r="J33" s="778"/>
      <c r="K33" s="778"/>
      <c r="L33" s="778"/>
      <c r="M33" s="778"/>
      <c r="N33" s="778"/>
      <c r="O33" s="778"/>
      <c r="P33" s="779"/>
      <c r="Q33" s="780">
        <v>3</v>
      </c>
      <c r="R33" s="781"/>
      <c r="S33" s="781"/>
      <c r="T33" s="781"/>
      <c r="U33" s="781"/>
      <c r="V33" s="781">
        <v>3</v>
      </c>
      <c r="W33" s="781"/>
      <c r="X33" s="781"/>
      <c r="Y33" s="781"/>
      <c r="Z33" s="781"/>
      <c r="AA33" s="781">
        <v>0</v>
      </c>
      <c r="AB33" s="781"/>
      <c r="AC33" s="781"/>
      <c r="AD33" s="781"/>
      <c r="AE33" s="782"/>
      <c r="AF33" s="783">
        <v>0</v>
      </c>
      <c r="AG33" s="784"/>
      <c r="AH33" s="784"/>
      <c r="AI33" s="784"/>
      <c r="AJ33" s="785"/>
      <c r="AK33" s="852">
        <v>1</v>
      </c>
      <c r="AL33" s="853"/>
      <c r="AM33" s="853"/>
      <c r="AN33" s="853"/>
      <c r="AO33" s="853"/>
      <c r="AP33" s="853"/>
      <c r="AQ33" s="853"/>
      <c r="AR33" s="853"/>
      <c r="AS33" s="853"/>
      <c r="AT33" s="853"/>
      <c r="AU33" s="853">
        <v>1</v>
      </c>
      <c r="AV33" s="853"/>
      <c r="AW33" s="853"/>
      <c r="AX33" s="853"/>
      <c r="AY33" s="853"/>
      <c r="AZ33" s="854"/>
      <c r="BA33" s="854"/>
      <c r="BB33" s="854"/>
      <c r="BC33" s="854"/>
      <c r="BD33" s="854"/>
      <c r="BE33" s="850" t="s">
        <v>403</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404</v>
      </c>
      <c r="C34" s="778"/>
      <c r="D34" s="778"/>
      <c r="E34" s="778"/>
      <c r="F34" s="778"/>
      <c r="G34" s="778"/>
      <c r="H34" s="778"/>
      <c r="I34" s="778"/>
      <c r="J34" s="778"/>
      <c r="K34" s="778"/>
      <c r="L34" s="778"/>
      <c r="M34" s="778"/>
      <c r="N34" s="778"/>
      <c r="O34" s="778"/>
      <c r="P34" s="779"/>
      <c r="Q34" s="780">
        <v>2</v>
      </c>
      <c r="R34" s="781"/>
      <c r="S34" s="781"/>
      <c r="T34" s="781"/>
      <c r="U34" s="781"/>
      <c r="V34" s="781">
        <v>2</v>
      </c>
      <c r="W34" s="781"/>
      <c r="X34" s="781"/>
      <c r="Y34" s="781"/>
      <c r="Z34" s="781"/>
      <c r="AA34" s="781">
        <v>0</v>
      </c>
      <c r="AB34" s="781"/>
      <c r="AC34" s="781"/>
      <c r="AD34" s="781"/>
      <c r="AE34" s="782"/>
      <c r="AF34" s="783">
        <v>259</v>
      </c>
      <c r="AG34" s="784"/>
      <c r="AH34" s="784"/>
      <c r="AI34" s="784"/>
      <c r="AJ34" s="785"/>
      <c r="AK34" s="852">
        <v>2</v>
      </c>
      <c r="AL34" s="853"/>
      <c r="AM34" s="853"/>
      <c r="AN34" s="853"/>
      <c r="AO34" s="853"/>
      <c r="AP34" s="853"/>
      <c r="AQ34" s="853"/>
      <c r="AR34" s="853"/>
      <c r="AS34" s="853"/>
      <c r="AT34" s="853"/>
      <c r="AU34" s="853">
        <v>2</v>
      </c>
      <c r="AV34" s="853"/>
      <c r="AW34" s="853"/>
      <c r="AX34" s="853"/>
      <c r="AY34" s="853"/>
      <c r="AZ34" s="854"/>
      <c r="BA34" s="854"/>
      <c r="BB34" s="854"/>
      <c r="BC34" s="854"/>
      <c r="BD34" s="854"/>
      <c r="BE34" s="850" t="s">
        <v>405</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382</v>
      </c>
      <c r="B63" s="812" t="s">
        <v>407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543</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410</v>
      </c>
      <c r="B66" s="763"/>
      <c r="C66" s="763"/>
      <c r="D66" s="763"/>
      <c r="E66" s="763"/>
      <c r="F66" s="763"/>
      <c r="G66" s="763"/>
      <c r="H66" s="763"/>
      <c r="I66" s="763"/>
      <c r="J66" s="763"/>
      <c r="K66" s="763"/>
      <c r="L66" s="763"/>
      <c r="M66" s="763"/>
      <c r="N66" s="763"/>
      <c r="O66" s="763"/>
      <c r="P66" s="764"/>
      <c r="Q66" s="739" t="s">
        <v>411</v>
      </c>
      <c r="R66" s="740"/>
      <c r="S66" s="740"/>
      <c r="T66" s="740"/>
      <c r="U66" s="741"/>
      <c r="V66" s="739" t="s">
        <v>412</v>
      </c>
      <c r="W66" s="740"/>
      <c r="X66" s="740"/>
      <c r="Y66" s="740"/>
      <c r="Z66" s="741"/>
      <c r="AA66" s="739" t="s">
        <v>413</v>
      </c>
      <c r="AB66" s="740"/>
      <c r="AC66" s="740"/>
      <c r="AD66" s="740"/>
      <c r="AE66" s="741"/>
      <c r="AF66" s="874" t="s">
        <v>414</v>
      </c>
      <c r="AG66" s="835"/>
      <c r="AH66" s="835"/>
      <c r="AI66" s="835"/>
      <c r="AJ66" s="875"/>
      <c r="AK66" s="739" t="s">
        <v>415</v>
      </c>
      <c r="AL66" s="763"/>
      <c r="AM66" s="763"/>
      <c r="AN66" s="763"/>
      <c r="AO66" s="764"/>
      <c r="AP66" s="739" t="s">
        <v>416</v>
      </c>
      <c r="AQ66" s="740"/>
      <c r="AR66" s="740"/>
      <c r="AS66" s="740"/>
      <c r="AT66" s="741"/>
      <c r="AU66" s="739" t="s">
        <v>417</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579</v>
      </c>
      <c r="C68" s="892"/>
      <c r="D68" s="892"/>
      <c r="E68" s="892"/>
      <c r="F68" s="892"/>
      <c r="G68" s="892"/>
      <c r="H68" s="892"/>
      <c r="I68" s="892"/>
      <c r="J68" s="892"/>
      <c r="K68" s="892"/>
      <c r="L68" s="892"/>
      <c r="M68" s="892"/>
      <c r="N68" s="892"/>
      <c r="O68" s="892"/>
      <c r="P68" s="893"/>
      <c r="Q68" s="894">
        <v>3956</v>
      </c>
      <c r="R68" s="888"/>
      <c r="S68" s="888"/>
      <c r="T68" s="888"/>
      <c r="U68" s="888"/>
      <c r="V68" s="888">
        <v>3822</v>
      </c>
      <c r="W68" s="888"/>
      <c r="X68" s="888"/>
      <c r="Y68" s="888"/>
      <c r="Z68" s="888"/>
      <c r="AA68" s="888">
        <v>134</v>
      </c>
      <c r="AB68" s="888"/>
      <c r="AC68" s="888"/>
      <c r="AD68" s="888"/>
      <c r="AE68" s="888"/>
      <c r="AF68" s="888">
        <v>134</v>
      </c>
      <c r="AG68" s="888"/>
      <c r="AH68" s="888"/>
      <c r="AI68" s="888"/>
      <c r="AJ68" s="888"/>
      <c r="AK68" s="888"/>
      <c r="AL68" s="888"/>
      <c r="AM68" s="888"/>
      <c r="AN68" s="888"/>
      <c r="AO68" s="888"/>
      <c r="AP68" s="888">
        <v>422</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580</v>
      </c>
      <c r="C69" s="896"/>
      <c r="D69" s="896"/>
      <c r="E69" s="896"/>
      <c r="F69" s="896"/>
      <c r="G69" s="896"/>
      <c r="H69" s="896"/>
      <c r="I69" s="896"/>
      <c r="J69" s="896"/>
      <c r="K69" s="896"/>
      <c r="L69" s="896"/>
      <c r="M69" s="896"/>
      <c r="N69" s="896"/>
      <c r="O69" s="896"/>
      <c r="P69" s="897"/>
      <c r="Q69" s="899">
        <v>1069</v>
      </c>
      <c r="R69" s="900"/>
      <c r="S69" s="900"/>
      <c r="T69" s="900"/>
      <c r="U69" s="852"/>
      <c r="V69" s="853">
        <v>1011</v>
      </c>
      <c r="W69" s="853"/>
      <c r="X69" s="853"/>
      <c r="Y69" s="853"/>
      <c r="Z69" s="853"/>
      <c r="AA69" s="853">
        <v>58</v>
      </c>
      <c r="AB69" s="853"/>
      <c r="AC69" s="853"/>
      <c r="AD69" s="853"/>
      <c r="AE69" s="853"/>
      <c r="AF69" s="853">
        <v>58</v>
      </c>
      <c r="AG69" s="853"/>
      <c r="AH69" s="853"/>
      <c r="AI69" s="853"/>
      <c r="AJ69" s="853"/>
      <c r="AK69" s="853"/>
      <c r="AL69" s="853"/>
      <c r="AM69" s="853"/>
      <c r="AN69" s="853"/>
      <c r="AO69" s="853"/>
      <c r="AP69" s="853">
        <v>260</v>
      </c>
      <c r="AQ69" s="853"/>
      <c r="AR69" s="853"/>
      <c r="AS69" s="853"/>
      <c r="AT69" s="853"/>
      <c r="AU69" s="853"/>
      <c r="AV69" s="853"/>
      <c r="AW69" s="853"/>
      <c r="AX69" s="853"/>
      <c r="AY69" s="853"/>
      <c r="AZ69" s="901"/>
      <c r="BA69" s="901"/>
      <c r="BB69" s="901"/>
      <c r="BC69" s="901"/>
      <c r="BD69" s="902"/>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581</v>
      </c>
      <c r="C70" s="896"/>
      <c r="D70" s="896"/>
      <c r="E70" s="896"/>
      <c r="F70" s="896"/>
      <c r="G70" s="896"/>
      <c r="H70" s="896"/>
      <c r="I70" s="896"/>
      <c r="J70" s="896"/>
      <c r="K70" s="896"/>
      <c r="L70" s="896"/>
      <c r="M70" s="896"/>
      <c r="N70" s="896"/>
      <c r="O70" s="896"/>
      <c r="P70" s="897"/>
      <c r="Q70" s="898">
        <v>10004</v>
      </c>
      <c r="R70" s="853"/>
      <c r="S70" s="853"/>
      <c r="T70" s="853"/>
      <c r="U70" s="853"/>
      <c r="V70" s="853">
        <v>9478</v>
      </c>
      <c r="W70" s="853"/>
      <c r="X70" s="853"/>
      <c r="Y70" s="853"/>
      <c r="Z70" s="853"/>
      <c r="AA70" s="853">
        <v>526</v>
      </c>
      <c r="AB70" s="853"/>
      <c r="AC70" s="853"/>
      <c r="AD70" s="853"/>
      <c r="AE70" s="853"/>
      <c r="AF70" s="853"/>
      <c r="AG70" s="853"/>
      <c r="AH70" s="853"/>
      <c r="AI70" s="853"/>
      <c r="AJ70" s="853"/>
      <c r="AK70" s="853">
        <v>15</v>
      </c>
      <c r="AL70" s="853"/>
      <c r="AM70" s="853"/>
      <c r="AN70" s="853"/>
      <c r="AO70" s="853"/>
      <c r="AP70" s="853"/>
      <c r="AQ70" s="853"/>
      <c r="AR70" s="853"/>
      <c r="AS70" s="853"/>
      <c r="AT70" s="853"/>
      <c r="AU70" s="853"/>
      <c r="AV70" s="853"/>
      <c r="AW70" s="853"/>
      <c r="AX70" s="853"/>
      <c r="AY70" s="853"/>
      <c r="AZ70" s="901"/>
      <c r="BA70" s="901"/>
      <c r="BB70" s="901"/>
      <c r="BC70" s="901"/>
      <c r="BD70" s="902"/>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584</v>
      </c>
      <c r="C71" s="896"/>
      <c r="D71" s="896"/>
      <c r="E71" s="896"/>
      <c r="F71" s="896"/>
      <c r="G71" s="896"/>
      <c r="H71" s="896"/>
      <c r="I71" s="896"/>
      <c r="J71" s="896"/>
      <c r="K71" s="896"/>
      <c r="L71" s="896"/>
      <c r="M71" s="896"/>
      <c r="N71" s="896"/>
      <c r="O71" s="896"/>
      <c r="P71" s="897"/>
      <c r="Q71" s="898">
        <v>1564</v>
      </c>
      <c r="R71" s="853"/>
      <c r="S71" s="853"/>
      <c r="T71" s="853"/>
      <c r="U71" s="853"/>
      <c r="V71" s="853">
        <v>1563</v>
      </c>
      <c r="W71" s="853"/>
      <c r="X71" s="853"/>
      <c r="Y71" s="853"/>
      <c r="Z71" s="853"/>
      <c r="AA71" s="853">
        <v>1</v>
      </c>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901"/>
      <c r="BA71" s="901"/>
      <c r="BB71" s="901"/>
      <c r="BC71" s="901"/>
      <c r="BD71" s="902"/>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585</v>
      </c>
      <c r="C72" s="896"/>
      <c r="D72" s="896"/>
      <c r="E72" s="896"/>
      <c r="F72" s="896"/>
      <c r="G72" s="896"/>
      <c r="H72" s="896"/>
      <c r="I72" s="896"/>
      <c r="J72" s="896"/>
      <c r="K72" s="896"/>
      <c r="L72" s="896"/>
      <c r="M72" s="896"/>
      <c r="N72" s="896"/>
      <c r="O72" s="896"/>
      <c r="P72" s="897"/>
      <c r="Q72" s="898">
        <v>1</v>
      </c>
      <c r="R72" s="853"/>
      <c r="S72" s="853"/>
      <c r="T72" s="853"/>
      <c r="U72" s="853"/>
      <c r="V72" s="853">
        <v>0</v>
      </c>
      <c r="W72" s="853"/>
      <c r="X72" s="853"/>
      <c r="Y72" s="853"/>
      <c r="Z72" s="853"/>
      <c r="AA72" s="853">
        <v>1</v>
      </c>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901"/>
      <c r="BA72" s="901"/>
      <c r="BB72" s="901"/>
      <c r="BC72" s="901"/>
      <c r="BD72" s="902"/>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586</v>
      </c>
      <c r="C73" s="896"/>
      <c r="D73" s="896"/>
      <c r="E73" s="896"/>
      <c r="F73" s="896"/>
      <c r="G73" s="896"/>
      <c r="H73" s="896"/>
      <c r="I73" s="896"/>
      <c r="J73" s="896"/>
      <c r="K73" s="896"/>
      <c r="L73" s="896"/>
      <c r="M73" s="896"/>
      <c r="N73" s="896"/>
      <c r="O73" s="896"/>
      <c r="P73" s="897"/>
      <c r="Q73" s="898">
        <v>41</v>
      </c>
      <c r="R73" s="853"/>
      <c r="S73" s="853"/>
      <c r="T73" s="853"/>
      <c r="U73" s="853"/>
      <c r="V73" s="853">
        <v>35</v>
      </c>
      <c r="W73" s="853"/>
      <c r="X73" s="853"/>
      <c r="Y73" s="853"/>
      <c r="Z73" s="853"/>
      <c r="AA73" s="853">
        <v>6</v>
      </c>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901"/>
      <c r="BA73" s="901"/>
      <c r="BB73" s="901"/>
      <c r="BC73" s="901"/>
      <c r="BD73" s="902"/>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587</v>
      </c>
      <c r="C74" s="896"/>
      <c r="D74" s="896"/>
      <c r="E74" s="896"/>
      <c r="F74" s="896"/>
      <c r="G74" s="896"/>
      <c r="H74" s="896"/>
      <c r="I74" s="896"/>
      <c r="J74" s="896"/>
      <c r="K74" s="896"/>
      <c r="L74" s="896"/>
      <c r="M74" s="896"/>
      <c r="N74" s="896"/>
      <c r="O74" s="896"/>
      <c r="P74" s="897"/>
      <c r="Q74" s="898">
        <v>42</v>
      </c>
      <c r="R74" s="853"/>
      <c r="S74" s="853"/>
      <c r="T74" s="853"/>
      <c r="U74" s="853"/>
      <c r="V74" s="853">
        <v>39</v>
      </c>
      <c r="W74" s="853"/>
      <c r="X74" s="853"/>
      <c r="Y74" s="853"/>
      <c r="Z74" s="853"/>
      <c r="AA74" s="853">
        <v>3</v>
      </c>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901"/>
      <c r="BA74" s="901"/>
      <c r="BB74" s="901"/>
      <c r="BC74" s="901"/>
      <c r="BD74" s="902"/>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582</v>
      </c>
      <c r="C75" s="896"/>
      <c r="D75" s="896"/>
      <c r="E75" s="896"/>
      <c r="F75" s="896"/>
      <c r="G75" s="896"/>
      <c r="H75" s="896"/>
      <c r="I75" s="896"/>
      <c r="J75" s="896"/>
      <c r="K75" s="896"/>
      <c r="L75" s="896"/>
      <c r="M75" s="896"/>
      <c r="N75" s="896"/>
      <c r="O75" s="896"/>
      <c r="P75" s="897"/>
      <c r="Q75" s="899">
        <v>867</v>
      </c>
      <c r="R75" s="900"/>
      <c r="S75" s="900"/>
      <c r="T75" s="900"/>
      <c r="U75" s="852"/>
      <c r="V75" s="903">
        <v>814</v>
      </c>
      <c r="W75" s="900"/>
      <c r="X75" s="900"/>
      <c r="Y75" s="900"/>
      <c r="Z75" s="852"/>
      <c r="AA75" s="903">
        <v>53</v>
      </c>
      <c r="AB75" s="900"/>
      <c r="AC75" s="900"/>
      <c r="AD75" s="900"/>
      <c r="AE75" s="852"/>
      <c r="AF75" s="903">
        <v>53</v>
      </c>
      <c r="AG75" s="900"/>
      <c r="AH75" s="900"/>
      <c r="AI75" s="900"/>
      <c r="AJ75" s="852"/>
      <c r="AK75" s="903">
        <v>0</v>
      </c>
      <c r="AL75" s="900"/>
      <c r="AM75" s="900"/>
      <c r="AN75" s="900"/>
      <c r="AO75" s="852"/>
      <c r="AP75" s="903"/>
      <c r="AQ75" s="900"/>
      <c r="AR75" s="900"/>
      <c r="AS75" s="900"/>
      <c r="AT75" s="852"/>
      <c r="AU75" s="903"/>
      <c r="AV75" s="900"/>
      <c r="AW75" s="900"/>
      <c r="AX75" s="900"/>
      <c r="AY75" s="852"/>
      <c r="AZ75" s="901"/>
      <c r="BA75" s="901"/>
      <c r="BB75" s="901"/>
      <c r="BC75" s="901"/>
      <c r="BD75" s="902"/>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583</v>
      </c>
      <c r="C76" s="896"/>
      <c r="D76" s="896"/>
      <c r="E76" s="896"/>
      <c r="F76" s="896"/>
      <c r="G76" s="896"/>
      <c r="H76" s="896"/>
      <c r="I76" s="896"/>
      <c r="J76" s="896"/>
      <c r="K76" s="896"/>
      <c r="L76" s="896"/>
      <c r="M76" s="896"/>
      <c r="N76" s="896"/>
      <c r="O76" s="896"/>
      <c r="P76" s="897"/>
      <c r="Q76" s="899">
        <v>250285</v>
      </c>
      <c r="R76" s="900"/>
      <c r="S76" s="900"/>
      <c r="T76" s="900"/>
      <c r="U76" s="852"/>
      <c r="V76" s="903">
        <v>238827</v>
      </c>
      <c r="W76" s="900"/>
      <c r="X76" s="900"/>
      <c r="Y76" s="900"/>
      <c r="Z76" s="852"/>
      <c r="AA76" s="903">
        <v>11458</v>
      </c>
      <c r="AB76" s="900"/>
      <c r="AC76" s="900"/>
      <c r="AD76" s="900"/>
      <c r="AE76" s="852"/>
      <c r="AF76" s="903">
        <v>11458</v>
      </c>
      <c r="AG76" s="900"/>
      <c r="AH76" s="900"/>
      <c r="AI76" s="900"/>
      <c r="AJ76" s="852"/>
      <c r="AK76" s="903">
        <v>608</v>
      </c>
      <c r="AL76" s="900"/>
      <c r="AM76" s="900"/>
      <c r="AN76" s="900"/>
      <c r="AO76" s="852"/>
      <c r="AP76" s="903"/>
      <c r="AQ76" s="900"/>
      <c r="AR76" s="900"/>
      <c r="AS76" s="900"/>
      <c r="AT76" s="852"/>
      <c r="AU76" s="903"/>
      <c r="AV76" s="900"/>
      <c r="AW76" s="900"/>
      <c r="AX76" s="900"/>
      <c r="AY76" s="852"/>
      <c r="AZ76" s="901"/>
      <c r="BA76" s="901"/>
      <c r="BB76" s="901"/>
      <c r="BC76" s="901"/>
      <c r="BD76" s="902"/>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899"/>
      <c r="R77" s="900"/>
      <c r="S77" s="900"/>
      <c r="T77" s="900"/>
      <c r="U77" s="852"/>
      <c r="V77" s="903"/>
      <c r="W77" s="900"/>
      <c r="X77" s="900"/>
      <c r="Y77" s="900"/>
      <c r="Z77" s="852"/>
      <c r="AA77" s="903"/>
      <c r="AB77" s="900"/>
      <c r="AC77" s="900"/>
      <c r="AD77" s="900"/>
      <c r="AE77" s="852"/>
      <c r="AF77" s="903"/>
      <c r="AG77" s="900"/>
      <c r="AH77" s="900"/>
      <c r="AI77" s="900"/>
      <c r="AJ77" s="852"/>
      <c r="AK77" s="903"/>
      <c r="AL77" s="900"/>
      <c r="AM77" s="900"/>
      <c r="AN77" s="900"/>
      <c r="AO77" s="852"/>
      <c r="AP77" s="903"/>
      <c r="AQ77" s="900"/>
      <c r="AR77" s="900"/>
      <c r="AS77" s="900"/>
      <c r="AT77" s="852"/>
      <c r="AU77" s="903"/>
      <c r="AV77" s="900"/>
      <c r="AW77" s="900"/>
      <c r="AX77" s="900"/>
      <c r="AY77" s="852"/>
      <c r="AZ77" s="901"/>
      <c r="BA77" s="901"/>
      <c r="BB77" s="901"/>
      <c r="BC77" s="901"/>
      <c r="BD77" s="902"/>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1"/>
      <c r="BA78" s="901"/>
      <c r="BB78" s="901"/>
      <c r="BC78" s="901"/>
      <c r="BD78" s="902"/>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1"/>
      <c r="BA79" s="901"/>
      <c r="BB79" s="901"/>
      <c r="BC79" s="901"/>
      <c r="BD79" s="902"/>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1"/>
      <c r="BA80" s="901"/>
      <c r="BB80" s="901"/>
      <c r="BC80" s="901"/>
      <c r="BD80" s="902"/>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1"/>
      <c r="BA81" s="901"/>
      <c r="BB81" s="901"/>
      <c r="BC81" s="901"/>
      <c r="BD81" s="902"/>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1"/>
      <c r="BA82" s="901"/>
      <c r="BB82" s="901"/>
      <c r="BC82" s="901"/>
      <c r="BD82" s="902"/>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1"/>
      <c r="BA83" s="901"/>
      <c r="BB83" s="901"/>
      <c r="BC83" s="901"/>
      <c r="BD83" s="902"/>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1"/>
      <c r="BA84" s="901"/>
      <c r="BB84" s="901"/>
      <c r="BC84" s="901"/>
      <c r="BD84" s="902"/>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1"/>
      <c r="BA85" s="901"/>
      <c r="BB85" s="901"/>
      <c r="BC85" s="901"/>
      <c r="BD85" s="902"/>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1"/>
      <c r="BA86" s="901"/>
      <c r="BB86" s="901"/>
      <c r="BC86" s="901"/>
      <c r="BD86" s="902"/>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382</v>
      </c>
      <c r="B88" s="812" t="s">
        <v>418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427</v>
      </c>
      <c r="AB109" s="917"/>
      <c r="AC109" s="917"/>
      <c r="AD109" s="917"/>
      <c r="AE109" s="918"/>
      <c r="AF109" s="916" t="s">
        <v>301</v>
      </c>
      <c r="AG109" s="917"/>
      <c r="AH109" s="917"/>
      <c r="AI109" s="917"/>
      <c r="AJ109" s="918"/>
      <c r="AK109" s="916" t="s">
        <v>300</v>
      </c>
      <c r="AL109" s="917"/>
      <c r="AM109" s="917"/>
      <c r="AN109" s="917"/>
      <c r="AO109" s="918"/>
      <c r="AP109" s="916" t="s">
        <v>428</v>
      </c>
      <c r="AQ109" s="917"/>
      <c r="AR109" s="917"/>
      <c r="AS109" s="917"/>
      <c r="AT109" s="919"/>
      <c r="AU109" s="936" t="s">
        <v>426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427</v>
      </c>
      <c r="BR109" s="917"/>
      <c r="BS109" s="917"/>
      <c r="BT109" s="917"/>
      <c r="BU109" s="918"/>
      <c r="BV109" s="916" t="s">
        <v>301</v>
      </c>
      <c r="BW109" s="917"/>
      <c r="BX109" s="917"/>
      <c r="BY109" s="917"/>
      <c r="BZ109" s="918"/>
      <c r="CA109" s="916" t="s">
        <v>300</v>
      </c>
      <c r="CB109" s="917"/>
      <c r="CC109" s="917"/>
      <c r="CD109" s="917"/>
      <c r="CE109" s="918"/>
      <c r="CF109" s="937" t="s">
        <v>428</v>
      </c>
      <c r="CG109" s="937"/>
      <c r="CH109" s="937"/>
      <c r="CI109" s="937"/>
      <c r="CJ109" s="937"/>
      <c r="CK109" s="916" t="s">
        <v>429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427</v>
      </c>
      <c r="DH109" s="917"/>
      <c r="DI109" s="917"/>
      <c r="DJ109" s="917"/>
      <c r="DK109" s="918"/>
      <c r="DL109" s="916" t="s">
        <v>301</v>
      </c>
      <c r="DM109" s="917"/>
      <c r="DN109" s="917"/>
      <c r="DO109" s="917"/>
      <c r="DP109" s="918"/>
      <c r="DQ109" s="916" t="s">
        <v>300</v>
      </c>
      <c r="DR109" s="917"/>
      <c r="DS109" s="917"/>
      <c r="DT109" s="917"/>
      <c r="DU109" s="918"/>
      <c r="DV109" s="916" t="s">
        <v>428</v>
      </c>
      <c r="DW109" s="917"/>
      <c r="DX109" s="917"/>
      <c r="DY109" s="917"/>
      <c r="DZ109" s="919"/>
    </row>
    <row r="110" spans="1:131" s="226" customFormat="1" ht="26.25" customHeight="1">
      <c r="A110" s="920" t="s">
        <v>430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310510</v>
      </c>
      <c r="AB110" s="924"/>
      <c r="AC110" s="924"/>
      <c r="AD110" s="924"/>
      <c r="AE110" s="925"/>
      <c r="AF110" s="926">
        <v>337411</v>
      </c>
      <c r="AG110" s="924"/>
      <c r="AH110" s="924"/>
      <c r="AI110" s="924"/>
      <c r="AJ110" s="925"/>
      <c r="AK110" s="926">
        <v>322867</v>
      </c>
      <c r="AL110" s="924"/>
      <c r="AM110" s="924"/>
      <c r="AN110" s="924"/>
      <c r="AO110" s="925"/>
      <c r="AP110" s="927">
        <v>15.3</v>
      </c>
      <c r="AQ110" s="928"/>
      <c r="AR110" s="928"/>
      <c r="AS110" s="928"/>
      <c r="AT110" s="929"/>
      <c r="AU110" s="930" t="s">
        <v>67</v>
      </c>
      <c r="AV110" s="931"/>
      <c r="AW110" s="931"/>
      <c r="AX110" s="931"/>
      <c r="AY110" s="931"/>
      <c r="AZ110" s="972" t="s">
        <v>431</v>
      </c>
      <c r="BA110" s="921"/>
      <c r="BB110" s="921"/>
      <c r="BC110" s="921"/>
      <c r="BD110" s="921"/>
      <c r="BE110" s="921"/>
      <c r="BF110" s="921"/>
      <c r="BG110" s="921"/>
      <c r="BH110" s="921"/>
      <c r="BI110" s="921"/>
      <c r="BJ110" s="921"/>
      <c r="BK110" s="921"/>
      <c r="BL110" s="921"/>
      <c r="BM110" s="921"/>
      <c r="BN110" s="921"/>
      <c r="BO110" s="921"/>
      <c r="BP110" s="922"/>
      <c r="BQ110" s="958">
        <v>3618509</v>
      </c>
      <c r="BR110" s="959"/>
      <c r="BS110" s="959"/>
      <c r="BT110" s="959"/>
      <c r="BU110" s="959"/>
      <c r="BV110" s="959">
        <v>4609703</v>
      </c>
      <c r="BW110" s="959"/>
      <c r="BX110" s="959"/>
      <c r="BY110" s="959"/>
      <c r="BZ110" s="959"/>
      <c r="CA110" s="959">
        <v>4842051</v>
      </c>
      <c r="CB110" s="959"/>
      <c r="CC110" s="959"/>
      <c r="CD110" s="959"/>
      <c r="CE110" s="959"/>
      <c r="CF110" s="973">
        <v>230.2</v>
      </c>
      <c r="CG110" s="974"/>
      <c r="CH110" s="974"/>
      <c r="CI110" s="974"/>
      <c r="CJ110" s="974"/>
      <c r="CK110" s="975" t="s">
        <v>432</v>
      </c>
      <c r="CL110" s="976"/>
      <c r="CM110" s="955" t="s">
        <v>433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408</v>
      </c>
      <c r="DH110" s="959"/>
      <c r="DI110" s="959"/>
      <c r="DJ110" s="959"/>
      <c r="DK110" s="959"/>
      <c r="DL110" s="959" t="s">
        <v>384</v>
      </c>
      <c r="DM110" s="959"/>
      <c r="DN110" s="959"/>
      <c r="DO110" s="959"/>
      <c r="DP110" s="959"/>
      <c r="DQ110" s="959" t="s">
        <v>408</v>
      </c>
      <c r="DR110" s="959"/>
      <c r="DS110" s="959"/>
      <c r="DT110" s="959"/>
      <c r="DU110" s="959"/>
      <c r="DV110" s="960" t="s">
        <v>434</v>
      </c>
      <c r="DW110" s="960"/>
      <c r="DX110" s="960"/>
      <c r="DY110" s="960"/>
      <c r="DZ110" s="961"/>
    </row>
    <row r="111" spans="1:131" s="226" customFormat="1" ht="26.25" customHeight="1">
      <c r="A111" s="962" t="s">
        <v>435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436</v>
      </c>
      <c r="AB111" s="966"/>
      <c r="AC111" s="966"/>
      <c r="AD111" s="966"/>
      <c r="AE111" s="967"/>
      <c r="AF111" s="968" t="s">
        <v>408</v>
      </c>
      <c r="AG111" s="966"/>
      <c r="AH111" s="966"/>
      <c r="AI111" s="966"/>
      <c r="AJ111" s="967"/>
      <c r="AK111" s="968" t="s">
        <v>436</v>
      </c>
      <c r="AL111" s="966"/>
      <c r="AM111" s="966"/>
      <c r="AN111" s="966"/>
      <c r="AO111" s="967"/>
      <c r="AP111" s="969" t="s">
        <v>408</v>
      </c>
      <c r="AQ111" s="970"/>
      <c r="AR111" s="970"/>
      <c r="AS111" s="970"/>
      <c r="AT111" s="971"/>
      <c r="AU111" s="932"/>
      <c r="AV111" s="933"/>
      <c r="AW111" s="933"/>
      <c r="AX111" s="933"/>
      <c r="AY111" s="933"/>
      <c r="AZ111" s="981" t="s">
        <v>437</v>
      </c>
      <c r="BA111" s="982"/>
      <c r="BB111" s="982"/>
      <c r="BC111" s="982"/>
      <c r="BD111" s="982"/>
      <c r="BE111" s="982"/>
      <c r="BF111" s="982"/>
      <c r="BG111" s="982"/>
      <c r="BH111" s="982"/>
      <c r="BI111" s="982"/>
      <c r="BJ111" s="982"/>
      <c r="BK111" s="982"/>
      <c r="BL111" s="982"/>
      <c r="BM111" s="982"/>
      <c r="BN111" s="982"/>
      <c r="BO111" s="982"/>
      <c r="BP111" s="983"/>
      <c r="BQ111" s="951" t="s">
        <v>438</v>
      </c>
      <c r="BR111" s="952"/>
      <c r="BS111" s="952"/>
      <c r="BT111" s="952"/>
      <c r="BU111" s="952"/>
      <c r="BV111" s="952" t="s">
        <v>436</v>
      </c>
      <c r="BW111" s="952"/>
      <c r="BX111" s="952"/>
      <c r="BY111" s="952"/>
      <c r="BZ111" s="952"/>
      <c r="CA111" s="952" t="s">
        <v>436</v>
      </c>
      <c r="CB111" s="952"/>
      <c r="CC111" s="952"/>
      <c r="CD111" s="952"/>
      <c r="CE111" s="952"/>
      <c r="CF111" s="946" t="s">
        <v>408</v>
      </c>
      <c r="CG111" s="947"/>
      <c r="CH111" s="947"/>
      <c r="CI111" s="947"/>
      <c r="CJ111" s="947"/>
      <c r="CK111" s="977"/>
      <c r="CL111" s="978"/>
      <c r="CM111" s="948" t="s">
        <v>439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440</v>
      </c>
      <c r="DH111" s="952"/>
      <c r="DI111" s="952"/>
      <c r="DJ111" s="952"/>
      <c r="DK111" s="952"/>
      <c r="DL111" s="952" t="s">
        <v>408</v>
      </c>
      <c r="DM111" s="952"/>
      <c r="DN111" s="952"/>
      <c r="DO111" s="952"/>
      <c r="DP111" s="952"/>
      <c r="DQ111" s="952" t="s">
        <v>436</v>
      </c>
      <c r="DR111" s="952"/>
      <c r="DS111" s="952"/>
      <c r="DT111" s="952"/>
      <c r="DU111" s="952"/>
      <c r="DV111" s="953" t="s">
        <v>440</v>
      </c>
      <c r="DW111" s="953"/>
      <c r="DX111" s="953"/>
      <c r="DY111" s="953"/>
      <c r="DZ111" s="954"/>
    </row>
    <row r="112" spans="1:131" s="226" customFormat="1" ht="26.25" customHeight="1">
      <c r="A112" s="984" t="s">
        <v>441</v>
      </c>
      <c r="B112" s="985"/>
      <c r="C112" s="982" t="s">
        <v>442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438</v>
      </c>
      <c r="AB112" s="991"/>
      <c r="AC112" s="991"/>
      <c r="AD112" s="991"/>
      <c r="AE112" s="992"/>
      <c r="AF112" s="993" t="s">
        <v>408</v>
      </c>
      <c r="AG112" s="991"/>
      <c r="AH112" s="991"/>
      <c r="AI112" s="991"/>
      <c r="AJ112" s="992"/>
      <c r="AK112" s="993" t="s">
        <v>408</v>
      </c>
      <c r="AL112" s="991"/>
      <c r="AM112" s="991"/>
      <c r="AN112" s="991"/>
      <c r="AO112" s="992"/>
      <c r="AP112" s="994" t="s">
        <v>408</v>
      </c>
      <c r="AQ112" s="995"/>
      <c r="AR112" s="995"/>
      <c r="AS112" s="995"/>
      <c r="AT112" s="996"/>
      <c r="AU112" s="932"/>
      <c r="AV112" s="933"/>
      <c r="AW112" s="933"/>
      <c r="AX112" s="933"/>
      <c r="AY112" s="933"/>
      <c r="AZ112" s="981" t="s">
        <v>443</v>
      </c>
      <c r="BA112" s="982"/>
      <c r="BB112" s="982"/>
      <c r="BC112" s="982"/>
      <c r="BD112" s="982"/>
      <c r="BE112" s="982"/>
      <c r="BF112" s="982"/>
      <c r="BG112" s="982"/>
      <c r="BH112" s="982"/>
      <c r="BI112" s="982"/>
      <c r="BJ112" s="982"/>
      <c r="BK112" s="982"/>
      <c r="BL112" s="982"/>
      <c r="BM112" s="982"/>
      <c r="BN112" s="982"/>
      <c r="BO112" s="982"/>
      <c r="BP112" s="983"/>
      <c r="BQ112" s="951">
        <v>650997</v>
      </c>
      <c r="BR112" s="952"/>
      <c r="BS112" s="952"/>
      <c r="BT112" s="952"/>
      <c r="BU112" s="952"/>
      <c r="BV112" s="952">
        <v>890559</v>
      </c>
      <c r="BW112" s="952"/>
      <c r="BX112" s="952"/>
      <c r="BY112" s="952"/>
      <c r="BZ112" s="952"/>
      <c r="CA112" s="952">
        <v>954211</v>
      </c>
      <c r="CB112" s="952"/>
      <c r="CC112" s="952"/>
      <c r="CD112" s="952"/>
      <c r="CE112" s="952"/>
      <c r="CF112" s="946">
        <v>45.4</v>
      </c>
      <c r="CG112" s="947"/>
      <c r="CH112" s="947"/>
      <c r="CI112" s="947"/>
      <c r="CJ112" s="947"/>
      <c r="CK112" s="977"/>
      <c r="CL112" s="978"/>
      <c r="CM112" s="948" t="s">
        <v>444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408</v>
      </c>
      <c r="DH112" s="952"/>
      <c r="DI112" s="952"/>
      <c r="DJ112" s="952"/>
      <c r="DK112" s="952"/>
      <c r="DL112" s="952" t="s">
        <v>436</v>
      </c>
      <c r="DM112" s="952"/>
      <c r="DN112" s="952"/>
      <c r="DO112" s="952"/>
      <c r="DP112" s="952"/>
      <c r="DQ112" s="952" t="s">
        <v>436</v>
      </c>
      <c r="DR112" s="952"/>
      <c r="DS112" s="952"/>
      <c r="DT112" s="952"/>
      <c r="DU112" s="952"/>
      <c r="DV112" s="953" t="s">
        <v>408</v>
      </c>
      <c r="DW112" s="953"/>
      <c r="DX112" s="953"/>
      <c r="DY112" s="953"/>
      <c r="DZ112" s="954"/>
    </row>
    <row r="113" spans="1:130" s="226" customFormat="1" ht="26.25" customHeight="1">
      <c r="A113" s="986"/>
      <c r="B113" s="987"/>
      <c r="C113" s="982" t="s">
        <v>445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65034</v>
      </c>
      <c r="AB113" s="966"/>
      <c r="AC113" s="966"/>
      <c r="AD113" s="966"/>
      <c r="AE113" s="967"/>
      <c r="AF113" s="968">
        <v>68337</v>
      </c>
      <c r="AG113" s="966"/>
      <c r="AH113" s="966"/>
      <c r="AI113" s="966"/>
      <c r="AJ113" s="967"/>
      <c r="AK113" s="968">
        <v>71450</v>
      </c>
      <c r="AL113" s="966"/>
      <c r="AM113" s="966"/>
      <c r="AN113" s="966"/>
      <c r="AO113" s="967"/>
      <c r="AP113" s="969">
        <v>3.4</v>
      </c>
      <c r="AQ113" s="970"/>
      <c r="AR113" s="970"/>
      <c r="AS113" s="970"/>
      <c r="AT113" s="971"/>
      <c r="AU113" s="932"/>
      <c r="AV113" s="933"/>
      <c r="AW113" s="933"/>
      <c r="AX113" s="933"/>
      <c r="AY113" s="933"/>
      <c r="AZ113" s="981" t="s">
        <v>446</v>
      </c>
      <c r="BA113" s="982"/>
      <c r="BB113" s="982"/>
      <c r="BC113" s="982"/>
      <c r="BD113" s="982"/>
      <c r="BE113" s="982"/>
      <c r="BF113" s="982"/>
      <c r="BG113" s="982"/>
      <c r="BH113" s="982"/>
      <c r="BI113" s="982"/>
      <c r="BJ113" s="982"/>
      <c r="BK113" s="982"/>
      <c r="BL113" s="982"/>
      <c r="BM113" s="982"/>
      <c r="BN113" s="982"/>
      <c r="BO113" s="982"/>
      <c r="BP113" s="983"/>
      <c r="BQ113" s="951">
        <v>24677</v>
      </c>
      <c r="BR113" s="952"/>
      <c r="BS113" s="952"/>
      <c r="BT113" s="952"/>
      <c r="BU113" s="952"/>
      <c r="BV113" s="952">
        <v>22648</v>
      </c>
      <c r="BW113" s="952"/>
      <c r="BX113" s="952"/>
      <c r="BY113" s="952"/>
      <c r="BZ113" s="952"/>
      <c r="CA113" s="952">
        <v>19074</v>
      </c>
      <c r="CB113" s="952"/>
      <c r="CC113" s="952"/>
      <c r="CD113" s="952"/>
      <c r="CE113" s="952"/>
      <c r="CF113" s="946">
        <v>0.9</v>
      </c>
      <c r="CG113" s="947"/>
      <c r="CH113" s="947"/>
      <c r="CI113" s="947"/>
      <c r="CJ113" s="947"/>
      <c r="CK113" s="977"/>
      <c r="CL113" s="978"/>
      <c r="CM113" s="948" t="s">
        <v>447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436</v>
      </c>
      <c r="DH113" s="991"/>
      <c r="DI113" s="991"/>
      <c r="DJ113" s="991"/>
      <c r="DK113" s="992"/>
      <c r="DL113" s="993" t="s">
        <v>440</v>
      </c>
      <c r="DM113" s="991"/>
      <c r="DN113" s="991"/>
      <c r="DO113" s="991"/>
      <c r="DP113" s="992"/>
      <c r="DQ113" s="993" t="s">
        <v>436</v>
      </c>
      <c r="DR113" s="991"/>
      <c r="DS113" s="991"/>
      <c r="DT113" s="991"/>
      <c r="DU113" s="992"/>
      <c r="DV113" s="994" t="s">
        <v>434</v>
      </c>
      <c r="DW113" s="995"/>
      <c r="DX113" s="995"/>
      <c r="DY113" s="995"/>
      <c r="DZ113" s="996"/>
    </row>
    <row r="114" spans="1:130" s="226" customFormat="1" ht="26.25" customHeight="1">
      <c r="A114" s="986"/>
      <c r="B114" s="987"/>
      <c r="C114" s="982" t="s">
        <v>448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5112</v>
      </c>
      <c r="AB114" s="991"/>
      <c r="AC114" s="991"/>
      <c r="AD114" s="991"/>
      <c r="AE114" s="992"/>
      <c r="AF114" s="993">
        <v>4954</v>
      </c>
      <c r="AG114" s="991"/>
      <c r="AH114" s="991"/>
      <c r="AI114" s="991"/>
      <c r="AJ114" s="992"/>
      <c r="AK114" s="993">
        <v>5490</v>
      </c>
      <c r="AL114" s="991"/>
      <c r="AM114" s="991"/>
      <c r="AN114" s="991"/>
      <c r="AO114" s="992"/>
      <c r="AP114" s="994">
        <v>0.3</v>
      </c>
      <c r="AQ114" s="995"/>
      <c r="AR114" s="995"/>
      <c r="AS114" s="995"/>
      <c r="AT114" s="996"/>
      <c r="AU114" s="932"/>
      <c r="AV114" s="933"/>
      <c r="AW114" s="933"/>
      <c r="AX114" s="933"/>
      <c r="AY114" s="933"/>
      <c r="AZ114" s="981" t="s">
        <v>449</v>
      </c>
      <c r="BA114" s="982"/>
      <c r="BB114" s="982"/>
      <c r="BC114" s="982"/>
      <c r="BD114" s="982"/>
      <c r="BE114" s="982"/>
      <c r="BF114" s="982"/>
      <c r="BG114" s="982"/>
      <c r="BH114" s="982"/>
      <c r="BI114" s="982"/>
      <c r="BJ114" s="982"/>
      <c r="BK114" s="982"/>
      <c r="BL114" s="982"/>
      <c r="BM114" s="982"/>
      <c r="BN114" s="982"/>
      <c r="BO114" s="982"/>
      <c r="BP114" s="983"/>
      <c r="BQ114" s="951">
        <v>692498</v>
      </c>
      <c r="BR114" s="952"/>
      <c r="BS114" s="952"/>
      <c r="BT114" s="952"/>
      <c r="BU114" s="952"/>
      <c r="BV114" s="952">
        <v>636965</v>
      </c>
      <c r="BW114" s="952"/>
      <c r="BX114" s="952"/>
      <c r="BY114" s="952"/>
      <c r="BZ114" s="952"/>
      <c r="CA114" s="952">
        <v>574894</v>
      </c>
      <c r="CB114" s="952"/>
      <c r="CC114" s="952"/>
      <c r="CD114" s="952"/>
      <c r="CE114" s="952"/>
      <c r="CF114" s="946">
        <v>27.3</v>
      </c>
      <c r="CG114" s="947"/>
      <c r="CH114" s="947"/>
      <c r="CI114" s="947"/>
      <c r="CJ114" s="947"/>
      <c r="CK114" s="977"/>
      <c r="CL114" s="978"/>
      <c r="CM114" s="948" t="s">
        <v>450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436</v>
      </c>
      <c r="DH114" s="991"/>
      <c r="DI114" s="991"/>
      <c r="DJ114" s="991"/>
      <c r="DK114" s="992"/>
      <c r="DL114" s="993" t="s">
        <v>436</v>
      </c>
      <c r="DM114" s="991"/>
      <c r="DN114" s="991"/>
      <c r="DO114" s="991"/>
      <c r="DP114" s="992"/>
      <c r="DQ114" s="993" t="s">
        <v>436</v>
      </c>
      <c r="DR114" s="991"/>
      <c r="DS114" s="991"/>
      <c r="DT114" s="991"/>
      <c r="DU114" s="992"/>
      <c r="DV114" s="994" t="s">
        <v>408</v>
      </c>
      <c r="DW114" s="995"/>
      <c r="DX114" s="995"/>
      <c r="DY114" s="995"/>
      <c r="DZ114" s="996"/>
    </row>
    <row r="115" spans="1:130" s="226" customFormat="1" ht="26.25" customHeight="1">
      <c r="A115" s="986"/>
      <c r="B115" s="987"/>
      <c r="C115" s="982" t="s">
        <v>451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20</v>
      </c>
      <c r="AB115" s="966"/>
      <c r="AC115" s="966"/>
      <c r="AD115" s="966"/>
      <c r="AE115" s="967"/>
      <c r="AF115" s="968">
        <v>3</v>
      </c>
      <c r="AG115" s="966"/>
      <c r="AH115" s="966"/>
      <c r="AI115" s="966"/>
      <c r="AJ115" s="967"/>
      <c r="AK115" s="968">
        <v>2</v>
      </c>
      <c r="AL115" s="966"/>
      <c r="AM115" s="966"/>
      <c r="AN115" s="966"/>
      <c r="AO115" s="967"/>
      <c r="AP115" s="969">
        <v>0</v>
      </c>
      <c r="AQ115" s="970"/>
      <c r="AR115" s="970"/>
      <c r="AS115" s="970"/>
      <c r="AT115" s="971"/>
      <c r="AU115" s="932"/>
      <c r="AV115" s="933"/>
      <c r="AW115" s="933"/>
      <c r="AX115" s="933"/>
      <c r="AY115" s="933"/>
      <c r="AZ115" s="981" t="s">
        <v>452</v>
      </c>
      <c r="BA115" s="982"/>
      <c r="BB115" s="982"/>
      <c r="BC115" s="982"/>
      <c r="BD115" s="982"/>
      <c r="BE115" s="982"/>
      <c r="BF115" s="982"/>
      <c r="BG115" s="982"/>
      <c r="BH115" s="982"/>
      <c r="BI115" s="982"/>
      <c r="BJ115" s="982"/>
      <c r="BK115" s="982"/>
      <c r="BL115" s="982"/>
      <c r="BM115" s="982"/>
      <c r="BN115" s="982"/>
      <c r="BO115" s="982"/>
      <c r="BP115" s="983"/>
      <c r="BQ115" s="951" t="s">
        <v>436</v>
      </c>
      <c r="BR115" s="952"/>
      <c r="BS115" s="952"/>
      <c r="BT115" s="952"/>
      <c r="BU115" s="952"/>
      <c r="BV115" s="952" t="s">
        <v>408</v>
      </c>
      <c r="BW115" s="952"/>
      <c r="BX115" s="952"/>
      <c r="BY115" s="952"/>
      <c r="BZ115" s="952"/>
      <c r="CA115" s="952" t="s">
        <v>436</v>
      </c>
      <c r="CB115" s="952"/>
      <c r="CC115" s="952"/>
      <c r="CD115" s="952"/>
      <c r="CE115" s="952"/>
      <c r="CF115" s="946" t="s">
        <v>436</v>
      </c>
      <c r="CG115" s="947"/>
      <c r="CH115" s="947"/>
      <c r="CI115" s="947"/>
      <c r="CJ115" s="947"/>
      <c r="CK115" s="977"/>
      <c r="CL115" s="978"/>
      <c r="CM115" s="981"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408</v>
      </c>
      <c r="DH115" s="991"/>
      <c r="DI115" s="991"/>
      <c r="DJ115" s="991"/>
      <c r="DK115" s="992"/>
      <c r="DL115" s="993" t="s">
        <v>408</v>
      </c>
      <c r="DM115" s="991"/>
      <c r="DN115" s="991"/>
      <c r="DO115" s="991"/>
      <c r="DP115" s="992"/>
      <c r="DQ115" s="993" t="s">
        <v>436</v>
      </c>
      <c r="DR115" s="991"/>
      <c r="DS115" s="991"/>
      <c r="DT115" s="991"/>
      <c r="DU115" s="992"/>
      <c r="DV115" s="994" t="s">
        <v>436</v>
      </c>
      <c r="DW115" s="995"/>
      <c r="DX115" s="995"/>
      <c r="DY115" s="995"/>
      <c r="DZ115" s="996"/>
    </row>
    <row r="116" spans="1:130" s="226" customFormat="1" ht="26.25" customHeight="1">
      <c r="A116" s="988"/>
      <c r="B116" s="989"/>
      <c r="C116" s="997" t="s">
        <v>454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436</v>
      </c>
      <c r="AB116" s="991"/>
      <c r="AC116" s="991"/>
      <c r="AD116" s="991"/>
      <c r="AE116" s="992"/>
      <c r="AF116" s="993" t="s">
        <v>436</v>
      </c>
      <c r="AG116" s="991"/>
      <c r="AH116" s="991"/>
      <c r="AI116" s="991"/>
      <c r="AJ116" s="992"/>
      <c r="AK116" s="993" t="s">
        <v>440</v>
      </c>
      <c r="AL116" s="991"/>
      <c r="AM116" s="991"/>
      <c r="AN116" s="991"/>
      <c r="AO116" s="992"/>
      <c r="AP116" s="994" t="s">
        <v>408</v>
      </c>
      <c r="AQ116" s="995"/>
      <c r="AR116" s="995"/>
      <c r="AS116" s="995"/>
      <c r="AT116" s="996"/>
      <c r="AU116" s="932"/>
      <c r="AV116" s="933"/>
      <c r="AW116" s="933"/>
      <c r="AX116" s="933"/>
      <c r="AY116" s="933"/>
      <c r="AZ116" s="999" t="s">
        <v>455</v>
      </c>
      <c r="BA116" s="1000"/>
      <c r="BB116" s="1000"/>
      <c r="BC116" s="1000"/>
      <c r="BD116" s="1000"/>
      <c r="BE116" s="1000"/>
      <c r="BF116" s="1000"/>
      <c r="BG116" s="1000"/>
      <c r="BH116" s="1000"/>
      <c r="BI116" s="1000"/>
      <c r="BJ116" s="1000"/>
      <c r="BK116" s="1000"/>
      <c r="BL116" s="1000"/>
      <c r="BM116" s="1000"/>
      <c r="BN116" s="1000"/>
      <c r="BO116" s="1000"/>
      <c r="BP116" s="1001"/>
      <c r="BQ116" s="951" t="s">
        <v>408</v>
      </c>
      <c r="BR116" s="952"/>
      <c r="BS116" s="952"/>
      <c r="BT116" s="952"/>
      <c r="BU116" s="952"/>
      <c r="BV116" s="952" t="s">
        <v>436</v>
      </c>
      <c r="BW116" s="952"/>
      <c r="BX116" s="952"/>
      <c r="BY116" s="952"/>
      <c r="BZ116" s="952"/>
      <c r="CA116" s="952" t="s">
        <v>438</v>
      </c>
      <c r="CB116" s="952"/>
      <c r="CC116" s="952"/>
      <c r="CD116" s="952"/>
      <c r="CE116" s="952"/>
      <c r="CF116" s="946" t="s">
        <v>408</v>
      </c>
      <c r="CG116" s="947"/>
      <c r="CH116" s="947"/>
      <c r="CI116" s="947"/>
      <c r="CJ116" s="947"/>
      <c r="CK116" s="977"/>
      <c r="CL116" s="978"/>
      <c r="CM116" s="948" t="s">
        <v>456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408</v>
      </c>
      <c r="DH116" s="991"/>
      <c r="DI116" s="991"/>
      <c r="DJ116" s="991"/>
      <c r="DK116" s="992"/>
      <c r="DL116" s="993" t="s">
        <v>408</v>
      </c>
      <c r="DM116" s="991"/>
      <c r="DN116" s="991"/>
      <c r="DO116" s="991"/>
      <c r="DP116" s="992"/>
      <c r="DQ116" s="993" t="s">
        <v>436</v>
      </c>
      <c r="DR116" s="991"/>
      <c r="DS116" s="991"/>
      <c r="DT116" s="991"/>
      <c r="DU116" s="992"/>
      <c r="DV116" s="994" t="s">
        <v>408</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457</v>
      </c>
      <c r="Z117" s="918"/>
      <c r="AA117" s="1008">
        <v>380676</v>
      </c>
      <c r="AB117" s="1009"/>
      <c r="AC117" s="1009"/>
      <c r="AD117" s="1009"/>
      <c r="AE117" s="1010"/>
      <c r="AF117" s="1011">
        <v>410705</v>
      </c>
      <c r="AG117" s="1009"/>
      <c r="AH117" s="1009"/>
      <c r="AI117" s="1009"/>
      <c r="AJ117" s="1010"/>
      <c r="AK117" s="1011">
        <v>399809</v>
      </c>
      <c r="AL117" s="1009"/>
      <c r="AM117" s="1009"/>
      <c r="AN117" s="1009"/>
      <c r="AO117" s="1010"/>
      <c r="AP117" s="1012"/>
      <c r="AQ117" s="1013"/>
      <c r="AR117" s="1013"/>
      <c r="AS117" s="1013"/>
      <c r="AT117" s="1014"/>
      <c r="AU117" s="932"/>
      <c r="AV117" s="933"/>
      <c r="AW117" s="933"/>
      <c r="AX117" s="933"/>
      <c r="AY117" s="933"/>
      <c r="AZ117" s="999" t="s">
        <v>458</v>
      </c>
      <c r="BA117" s="1000"/>
      <c r="BB117" s="1000"/>
      <c r="BC117" s="1000"/>
      <c r="BD117" s="1000"/>
      <c r="BE117" s="1000"/>
      <c r="BF117" s="1000"/>
      <c r="BG117" s="1000"/>
      <c r="BH117" s="1000"/>
      <c r="BI117" s="1000"/>
      <c r="BJ117" s="1000"/>
      <c r="BK117" s="1000"/>
      <c r="BL117" s="1000"/>
      <c r="BM117" s="1000"/>
      <c r="BN117" s="1000"/>
      <c r="BO117" s="1000"/>
      <c r="BP117" s="1001"/>
      <c r="BQ117" s="951" t="s">
        <v>408</v>
      </c>
      <c r="BR117" s="952"/>
      <c r="BS117" s="952"/>
      <c r="BT117" s="952"/>
      <c r="BU117" s="952"/>
      <c r="BV117" s="952" t="s">
        <v>408</v>
      </c>
      <c r="BW117" s="952"/>
      <c r="BX117" s="952"/>
      <c r="BY117" s="952"/>
      <c r="BZ117" s="952"/>
      <c r="CA117" s="952" t="s">
        <v>408</v>
      </c>
      <c r="CB117" s="952"/>
      <c r="CC117" s="952"/>
      <c r="CD117" s="952"/>
      <c r="CE117" s="952"/>
      <c r="CF117" s="946" t="s">
        <v>408</v>
      </c>
      <c r="CG117" s="947"/>
      <c r="CH117" s="947"/>
      <c r="CI117" s="947"/>
      <c r="CJ117" s="947"/>
      <c r="CK117" s="977"/>
      <c r="CL117" s="978"/>
      <c r="CM117" s="948" t="s">
        <v>459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408</v>
      </c>
      <c r="DH117" s="991"/>
      <c r="DI117" s="991"/>
      <c r="DJ117" s="991"/>
      <c r="DK117" s="992"/>
      <c r="DL117" s="993" t="s">
        <v>460</v>
      </c>
      <c r="DM117" s="991"/>
      <c r="DN117" s="991"/>
      <c r="DO117" s="991"/>
      <c r="DP117" s="992"/>
      <c r="DQ117" s="993" t="s">
        <v>440</v>
      </c>
      <c r="DR117" s="991"/>
      <c r="DS117" s="991"/>
      <c r="DT117" s="991"/>
      <c r="DU117" s="992"/>
      <c r="DV117" s="994" t="s">
        <v>408</v>
      </c>
      <c r="DW117" s="995"/>
      <c r="DX117" s="995"/>
      <c r="DY117" s="995"/>
      <c r="DZ117" s="996"/>
    </row>
    <row r="118" spans="1:130" s="226" customFormat="1" ht="26.25" customHeight="1">
      <c r="A118" s="936" t="s">
        <v>429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427</v>
      </c>
      <c r="AB118" s="917"/>
      <c r="AC118" s="917"/>
      <c r="AD118" s="917"/>
      <c r="AE118" s="918"/>
      <c r="AF118" s="916" t="s">
        <v>301</v>
      </c>
      <c r="AG118" s="917"/>
      <c r="AH118" s="917"/>
      <c r="AI118" s="917"/>
      <c r="AJ118" s="918"/>
      <c r="AK118" s="916" t="s">
        <v>300</v>
      </c>
      <c r="AL118" s="917"/>
      <c r="AM118" s="917"/>
      <c r="AN118" s="917"/>
      <c r="AO118" s="918"/>
      <c r="AP118" s="1003" t="s">
        <v>428</v>
      </c>
      <c r="AQ118" s="1004"/>
      <c r="AR118" s="1004"/>
      <c r="AS118" s="1004"/>
      <c r="AT118" s="1005"/>
      <c r="AU118" s="932"/>
      <c r="AV118" s="933"/>
      <c r="AW118" s="933"/>
      <c r="AX118" s="933"/>
      <c r="AY118" s="933"/>
      <c r="AZ118" s="1006" t="s">
        <v>461</v>
      </c>
      <c r="BA118" s="997"/>
      <c r="BB118" s="997"/>
      <c r="BC118" s="997"/>
      <c r="BD118" s="997"/>
      <c r="BE118" s="997"/>
      <c r="BF118" s="997"/>
      <c r="BG118" s="997"/>
      <c r="BH118" s="997"/>
      <c r="BI118" s="997"/>
      <c r="BJ118" s="997"/>
      <c r="BK118" s="997"/>
      <c r="BL118" s="997"/>
      <c r="BM118" s="997"/>
      <c r="BN118" s="997"/>
      <c r="BO118" s="997"/>
      <c r="BP118" s="998"/>
      <c r="BQ118" s="1029" t="s">
        <v>440</v>
      </c>
      <c r="BR118" s="1030"/>
      <c r="BS118" s="1030"/>
      <c r="BT118" s="1030"/>
      <c r="BU118" s="1030"/>
      <c r="BV118" s="1030" t="s">
        <v>408</v>
      </c>
      <c r="BW118" s="1030"/>
      <c r="BX118" s="1030"/>
      <c r="BY118" s="1030"/>
      <c r="BZ118" s="1030"/>
      <c r="CA118" s="1030" t="s">
        <v>408</v>
      </c>
      <c r="CB118" s="1030"/>
      <c r="CC118" s="1030"/>
      <c r="CD118" s="1030"/>
      <c r="CE118" s="1030"/>
      <c r="CF118" s="946" t="s">
        <v>440</v>
      </c>
      <c r="CG118" s="947"/>
      <c r="CH118" s="947"/>
      <c r="CI118" s="947"/>
      <c r="CJ118" s="947"/>
      <c r="CK118" s="977"/>
      <c r="CL118" s="978"/>
      <c r="CM118" s="948" t="s">
        <v>462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408</v>
      </c>
      <c r="DH118" s="991"/>
      <c r="DI118" s="991"/>
      <c r="DJ118" s="991"/>
      <c r="DK118" s="992"/>
      <c r="DL118" s="993" t="s">
        <v>440</v>
      </c>
      <c r="DM118" s="991"/>
      <c r="DN118" s="991"/>
      <c r="DO118" s="991"/>
      <c r="DP118" s="992"/>
      <c r="DQ118" s="993" t="s">
        <v>408</v>
      </c>
      <c r="DR118" s="991"/>
      <c r="DS118" s="991"/>
      <c r="DT118" s="991"/>
      <c r="DU118" s="992"/>
      <c r="DV118" s="994" t="s">
        <v>408</v>
      </c>
      <c r="DW118" s="995"/>
      <c r="DX118" s="995"/>
      <c r="DY118" s="995"/>
      <c r="DZ118" s="996"/>
    </row>
    <row r="119" spans="1:130" s="226" customFormat="1" ht="26.25" customHeight="1">
      <c r="A119" s="1090" t="s">
        <v>432</v>
      </c>
      <c r="B119" s="976"/>
      <c r="C119" s="955" t="s">
        <v>433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440</v>
      </c>
      <c r="AB119" s="924"/>
      <c r="AC119" s="924"/>
      <c r="AD119" s="924"/>
      <c r="AE119" s="925"/>
      <c r="AF119" s="926" t="s">
        <v>408</v>
      </c>
      <c r="AG119" s="924"/>
      <c r="AH119" s="924"/>
      <c r="AI119" s="924"/>
      <c r="AJ119" s="925"/>
      <c r="AK119" s="926" t="s">
        <v>408</v>
      </c>
      <c r="AL119" s="924"/>
      <c r="AM119" s="924"/>
      <c r="AN119" s="924"/>
      <c r="AO119" s="925"/>
      <c r="AP119" s="927" t="s">
        <v>408</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463</v>
      </c>
      <c r="BP119" s="1038"/>
      <c r="BQ119" s="1029">
        <v>4986681</v>
      </c>
      <c r="BR119" s="1030"/>
      <c r="BS119" s="1030"/>
      <c r="BT119" s="1030"/>
      <c r="BU119" s="1030"/>
      <c r="BV119" s="1030">
        <v>6159875</v>
      </c>
      <c r="BW119" s="1030"/>
      <c r="BX119" s="1030"/>
      <c r="BY119" s="1030"/>
      <c r="BZ119" s="1030"/>
      <c r="CA119" s="1030">
        <v>6390230</v>
      </c>
      <c r="CB119" s="1030"/>
      <c r="CC119" s="1030"/>
      <c r="CD119" s="1030"/>
      <c r="CE119" s="1030"/>
      <c r="CF119" s="1031"/>
      <c r="CG119" s="1032"/>
      <c r="CH119" s="1032"/>
      <c r="CI119" s="1032"/>
      <c r="CJ119" s="1033"/>
      <c r="CK119" s="979"/>
      <c r="CL119" s="980"/>
      <c r="CM119" s="1034" t="s">
        <v>464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408</v>
      </c>
      <c r="DH119" s="1016"/>
      <c r="DI119" s="1016"/>
      <c r="DJ119" s="1016"/>
      <c r="DK119" s="1017"/>
      <c r="DL119" s="1015" t="s">
        <v>436</v>
      </c>
      <c r="DM119" s="1016"/>
      <c r="DN119" s="1016"/>
      <c r="DO119" s="1016"/>
      <c r="DP119" s="1017"/>
      <c r="DQ119" s="1015" t="s">
        <v>436</v>
      </c>
      <c r="DR119" s="1016"/>
      <c r="DS119" s="1016"/>
      <c r="DT119" s="1016"/>
      <c r="DU119" s="1017"/>
      <c r="DV119" s="1018" t="s">
        <v>436</v>
      </c>
      <c r="DW119" s="1019"/>
      <c r="DX119" s="1019"/>
      <c r="DY119" s="1019"/>
      <c r="DZ119" s="1020"/>
    </row>
    <row r="120" spans="1:130" s="226" customFormat="1" ht="26.25" customHeight="1">
      <c r="A120" s="1091"/>
      <c r="B120" s="978"/>
      <c r="C120" s="948" t="s">
        <v>439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408</v>
      </c>
      <c r="AB120" s="991"/>
      <c r="AC120" s="991"/>
      <c r="AD120" s="991"/>
      <c r="AE120" s="992"/>
      <c r="AF120" s="993" t="s">
        <v>408</v>
      </c>
      <c r="AG120" s="991"/>
      <c r="AH120" s="991"/>
      <c r="AI120" s="991"/>
      <c r="AJ120" s="992"/>
      <c r="AK120" s="993" t="s">
        <v>436</v>
      </c>
      <c r="AL120" s="991"/>
      <c r="AM120" s="991"/>
      <c r="AN120" s="991"/>
      <c r="AO120" s="992"/>
      <c r="AP120" s="994" t="s">
        <v>408</v>
      </c>
      <c r="AQ120" s="995"/>
      <c r="AR120" s="995"/>
      <c r="AS120" s="995"/>
      <c r="AT120" s="996"/>
      <c r="AU120" s="1021" t="s">
        <v>465</v>
      </c>
      <c r="AV120" s="1022"/>
      <c r="AW120" s="1022"/>
      <c r="AX120" s="1022"/>
      <c r="AY120" s="1023"/>
      <c r="AZ120" s="972" t="s">
        <v>466</v>
      </c>
      <c r="BA120" s="921"/>
      <c r="BB120" s="921"/>
      <c r="BC120" s="921"/>
      <c r="BD120" s="921"/>
      <c r="BE120" s="921"/>
      <c r="BF120" s="921"/>
      <c r="BG120" s="921"/>
      <c r="BH120" s="921"/>
      <c r="BI120" s="921"/>
      <c r="BJ120" s="921"/>
      <c r="BK120" s="921"/>
      <c r="BL120" s="921"/>
      <c r="BM120" s="921"/>
      <c r="BN120" s="921"/>
      <c r="BO120" s="921"/>
      <c r="BP120" s="922"/>
      <c r="BQ120" s="958">
        <v>3519578</v>
      </c>
      <c r="BR120" s="959"/>
      <c r="BS120" s="959"/>
      <c r="BT120" s="959"/>
      <c r="BU120" s="959"/>
      <c r="BV120" s="959">
        <v>3604642</v>
      </c>
      <c r="BW120" s="959"/>
      <c r="BX120" s="959"/>
      <c r="BY120" s="959"/>
      <c r="BZ120" s="959"/>
      <c r="CA120" s="959">
        <v>3419828</v>
      </c>
      <c r="CB120" s="959"/>
      <c r="CC120" s="959"/>
      <c r="CD120" s="959"/>
      <c r="CE120" s="959"/>
      <c r="CF120" s="973">
        <v>162.6</v>
      </c>
      <c r="CG120" s="974"/>
      <c r="CH120" s="974"/>
      <c r="CI120" s="974"/>
      <c r="CJ120" s="974"/>
      <c r="CK120" s="1039" t="s">
        <v>467</v>
      </c>
      <c r="CL120" s="1040"/>
      <c r="CM120" s="1040"/>
      <c r="CN120" s="1040"/>
      <c r="CO120" s="1041"/>
      <c r="CP120" s="1047" t="s">
        <v>468</v>
      </c>
      <c r="CQ120" s="1048"/>
      <c r="CR120" s="1048"/>
      <c r="CS120" s="1048"/>
      <c r="CT120" s="1048"/>
      <c r="CU120" s="1048"/>
      <c r="CV120" s="1048"/>
      <c r="CW120" s="1048"/>
      <c r="CX120" s="1048"/>
      <c r="CY120" s="1048"/>
      <c r="CZ120" s="1048"/>
      <c r="DA120" s="1048"/>
      <c r="DB120" s="1048"/>
      <c r="DC120" s="1048"/>
      <c r="DD120" s="1048"/>
      <c r="DE120" s="1048"/>
      <c r="DF120" s="1049"/>
      <c r="DG120" s="958" t="s">
        <v>408</v>
      </c>
      <c r="DH120" s="959"/>
      <c r="DI120" s="959"/>
      <c r="DJ120" s="959"/>
      <c r="DK120" s="959"/>
      <c r="DL120" s="959">
        <v>645051</v>
      </c>
      <c r="DM120" s="959"/>
      <c r="DN120" s="959"/>
      <c r="DO120" s="959"/>
      <c r="DP120" s="959"/>
      <c r="DQ120" s="959">
        <v>725354</v>
      </c>
      <c r="DR120" s="959"/>
      <c r="DS120" s="959"/>
      <c r="DT120" s="959"/>
      <c r="DU120" s="959"/>
      <c r="DV120" s="960">
        <v>34.5</v>
      </c>
      <c r="DW120" s="960"/>
      <c r="DX120" s="960"/>
      <c r="DY120" s="960"/>
      <c r="DZ120" s="961"/>
    </row>
    <row r="121" spans="1:130" s="226" customFormat="1" ht="26.25" customHeight="1">
      <c r="A121" s="1091"/>
      <c r="B121" s="978"/>
      <c r="C121" s="999" t="s">
        <v>469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436</v>
      </c>
      <c r="AB121" s="991"/>
      <c r="AC121" s="991"/>
      <c r="AD121" s="991"/>
      <c r="AE121" s="992"/>
      <c r="AF121" s="993" t="s">
        <v>408</v>
      </c>
      <c r="AG121" s="991"/>
      <c r="AH121" s="991"/>
      <c r="AI121" s="991"/>
      <c r="AJ121" s="992"/>
      <c r="AK121" s="993" t="s">
        <v>408</v>
      </c>
      <c r="AL121" s="991"/>
      <c r="AM121" s="991"/>
      <c r="AN121" s="991"/>
      <c r="AO121" s="992"/>
      <c r="AP121" s="994" t="s">
        <v>408</v>
      </c>
      <c r="AQ121" s="995"/>
      <c r="AR121" s="995"/>
      <c r="AS121" s="995"/>
      <c r="AT121" s="996"/>
      <c r="AU121" s="1024"/>
      <c r="AV121" s="1025"/>
      <c r="AW121" s="1025"/>
      <c r="AX121" s="1025"/>
      <c r="AY121" s="1026"/>
      <c r="AZ121" s="981" t="s">
        <v>470</v>
      </c>
      <c r="BA121" s="982"/>
      <c r="BB121" s="982"/>
      <c r="BC121" s="982"/>
      <c r="BD121" s="982"/>
      <c r="BE121" s="982"/>
      <c r="BF121" s="982"/>
      <c r="BG121" s="982"/>
      <c r="BH121" s="982"/>
      <c r="BI121" s="982"/>
      <c r="BJ121" s="982"/>
      <c r="BK121" s="982"/>
      <c r="BL121" s="982"/>
      <c r="BM121" s="982"/>
      <c r="BN121" s="982"/>
      <c r="BO121" s="982"/>
      <c r="BP121" s="983"/>
      <c r="BQ121" s="951" t="s">
        <v>408</v>
      </c>
      <c r="BR121" s="952"/>
      <c r="BS121" s="952"/>
      <c r="BT121" s="952"/>
      <c r="BU121" s="952"/>
      <c r="BV121" s="952" t="s">
        <v>408</v>
      </c>
      <c r="BW121" s="952"/>
      <c r="BX121" s="952"/>
      <c r="BY121" s="952"/>
      <c r="BZ121" s="952"/>
      <c r="CA121" s="952" t="s">
        <v>436</v>
      </c>
      <c r="CB121" s="952"/>
      <c r="CC121" s="952"/>
      <c r="CD121" s="952"/>
      <c r="CE121" s="952"/>
      <c r="CF121" s="946" t="s">
        <v>408</v>
      </c>
      <c r="CG121" s="947"/>
      <c r="CH121" s="947"/>
      <c r="CI121" s="947"/>
      <c r="CJ121" s="947"/>
      <c r="CK121" s="1042"/>
      <c r="CL121" s="1043"/>
      <c r="CM121" s="1043"/>
      <c r="CN121" s="1043"/>
      <c r="CO121" s="1044"/>
      <c r="CP121" s="1052" t="s">
        <v>471</v>
      </c>
      <c r="CQ121" s="1053"/>
      <c r="CR121" s="1053"/>
      <c r="CS121" s="1053"/>
      <c r="CT121" s="1053"/>
      <c r="CU121" s="1053"/>
      <c r="CV121" s="1053"/>
      <c r="CW121" s="1053"/>
      <c r="CX121" s="1053"/>
      <c r="CY121" s="1053"/>
      <c r="CZ121" s="1053"/>
      <c r="DA121" s="1053"/>
      <c r="DB121" s="1053"/>
      <c r="DC121" s="1053"/>
      <c r="DD121" s="1053"/>
      <c r="DE121" s="1053"/>
      <c r="DF121" s="1054"/>
      <c r="DG121" s="951">
        <v>261874</v>
      </c>
      <c r="DH121" s="952"/>
      <c r="DI121" s="952"/>
      <c r="DJ121" s="952"/>
      <c r="DK121" s="952"/>
      <c r="DL121" s="952">
        <v>245508</v>
      </c>
      <c r="DM121" s="952"/>
      <c r="DN121" s="952"/>
      <c r="DO121" s="952"/>
      <c r="DP121" s="952"/>
      <c r="DQ121" s="952">
        <v>228857</v>
      </c>
      <c r="DR121" s="952"/>
      <c r="DS121" s="952"/>
      <c r="DT121" s="952"/>
      <c r="DU121" s="952"/>
      <c r="DV121" s="953">
        <v>10.9</v>
      </c>
      <c r="DW121" s="953"/>
      <c r="DX121" s="953"/>
      <c r="DY121" s="953"/>
      <c r="DZ121" s="954"/>
    </row>
    <row r="122" spans="1:130" s="226" customFormat="1" ht="26.25" customHeight="1">
      <c r="A122" s="1091"/>
      <c r="B122" s="978"/>
      <c r="C122" s="948" t="s">
        <v>450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408</v>
      </c>
      <c r="AB122" s="991"/>
      <c r="AC122" s="991"/>
      <c r="AD122" s="991"/>
      <c r="AE122" s="992"/>
      <c r="AF122" s="993" t="s">
        <v>408</v>
      </c>
      <c r="AG122" s="991"/>
      <c r="AH122" s="991"/>
      <c r="AI122" s="991"/>
      <c r="AJ122" s="992"/>
      <c r="AK122" s="993" t="s">
        <v>440</v>
      </c>
      <c r="AL122" s="991"/>
      <c r="AM122" s="991"/>
      <c r="AN122" s="991"/>
      <c r="AO122" s="992"/>
      <c r="AP122" s="994" t="s">
        <v>408</v>
      </c>
      <c r="AQ122" s="995"/>
      <c r="AR122" s="995"/>
      <c r="AS122" s="995"/>
      <c r="AT122" s="996"/>
      <c r="AU122" s="1024"/>
      <c r="AV122" s="1025"/>
      <c r="AW122" s="1025"/>
      <c r="AX122" s="1025"/>
      <c r="AY122" s="1026"/>
      <c r="AZ122" s="1006" t="s">
        <v>472</v>
      </c>
      <c r="BA122" s="997"/>
      <c r="BB122" s="997"/>
      <c r="BC122" s="997"/>
      <c r="BD122" s="997"/>
      <c r="BE122" s="997"/>
      <c r="BF122" s="997"/>
      <c r="BG122" s="997"/>
      <c r="BH122" s="997"/>
      <c r="BI122" s="997"/>
      <c r="BJ122" s="997"/>
      <c r="BK122" s="997"/>
      <c r="BL122" s="997"/>
      <c r="BM122" s="997"/>
      <c r="BN122" s="997"/>
      <c r="BO122" s="997"/>
      <c r="BP122" s="998"/>
      <c r="BQ122" s="1029">
        <v>3616095</v>
      </c>
      <c r="BR122" s="1030"/>
      <c r="BS122" s="1030"/>
      <c r="BT122" s="1030"/>
      <c r="BU122" s="1030"/>
      <c r="BV122" s="1030">
        <v>4136972</v>
      </c>
      <c r="BW122" s="1030"/>
      <c r="BX122" s="1030"/>
      <c r="BY122" s="1030"/>
      <c r="BZ122" s="1030"/>
      <c r="CA122" s="1030">
        <v>4505781</v>
      </c>
      <c r="CB122" s="1030"/>
      <c r="CC122" s="1030"/>
      <c r="CD122" s="1030"/>
      <c r="CE122" s="1030"/>
      <c r="CF122" s="1050">
        <v>214.2</v>
      </c>
      <c r="CG122" s="1051"/>
      <c r="CH122" s="1051"/>
      <c r="CI122" s="1051"/>
      <c r="CJ122" s="1051"/>
      <c r="CK122" s="1042"/>
      <c r="CL122" s="1043"/>
      <c r="CM122" s="1043"/>
      <c r="CN122" s="1043"/>
      <c r="CO122" s="1044"/>
      <c r="CP122" s="1052" t="s">
        <v>473</v>
      </c>
      <c r="CQ122" s="1053"/>
      <c r="CR122" s="1053"/>
      <c r="CS122" s="1053"/>
      <c r="CT122" s="1053"/>
      <c r="CU122" s="1053"/>
      <c r="CV122" s="1053"/>
      <c r="CW122" s="1053"/>
      <c r="CX122" s="1053"/>
      <c r="CY122" s="1053"/>
      <c r="CZ122" s="1053"/>
      <c r="DA122" s="1053"/>
      <c r="DB122" s="1053"/>
      <c r="DC122" s="1053"/>
      <c r="DD122" s="1053"/>
      <c r="DE122" s="1053"/>
      <c r="DF122" s="1054"/>
      <c r="DG122" s="951" t="s">
        <v>436</v>
      </c>
      <c r="DH122" s="952"/>
      <c r="DI122" s="952"/>
      <c r="DJ122" s="952"/>
      <c r="DK122" s="952"/>
      <c r="DL122" s="952" t="s">
        <v>408</v>
      </c>
      <c r="DM122" s="952"/>
      <c r="DN122" s="952"/>
      <c r="DO122" s="952"/>
      <c r="DP122" s="952"/>
      <c r="DQ122" s="952" t="s">
        <v>408</v>
      </c>
      <c r="DR122" s="952"/>
      <c r="DS122" s="952"/>
      <c r="DT122" s="952"/>
      <c r="DU122" s="952"/>
      <c r="DV122" s="953" t="s">
        <v>408</v>
      </c>
      <c r="DW122" s="953"/>
      <c r="DX122" s="953"/>
      <c r="DY122" s="953"/>
      <c r="DZ122" s="954"/>
    </row>
    <row r="123" spans="1:130" s="226" customFormat="1" ht="26.25" customHeight="1">
      <c r="A123" s="1091"/>
      <c r="B123" s="978"/>
      <c r="C123" s="948" t="s">
        <v>456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440</v>
      </c>
      <c r="AB123" s="991"/>
      <c r="AC123" s="991"/>
      <c r="AD123" s="991"/>
      <c r="AE123" s="992"/>
      <c r="AF123" s="993" t="s">
        <v>436</v>
      </c>
      <c r="AG123" s="991"/>
      <c r="AH123" s="991"/>
      <c r="AI123" s="991"/>
      <c r="AJ123" s="992"/>
      <c r="AK123" s="993" t="s">
        <v>440</v>
      </c>
      <c r="AL123" s="991"/>
      <c r="AM123" s="991"/>
      <c r="AN123" s="991"/>
      <c r="AO123" s="992"/>
      <c r="AP123" s="994" t="s">
        <v>408</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474</v>
      </c>
      <c r="BP123" s="1038"/>
      <c r="BQ123" s="1097">
        <v>7135673</v>
      </c>
      <c r="BR123" s="1098"/>
      <c r="BS123" s="1098"/>
      <c r="BT123" s="1098"/>
      <c r="BU123" s="1098"/>
      <c r="BV123" s="1098">
        <v>7741614</v>
      </c>
      <c r="BW123" s="1098"/>
      <c r="BX123" s="1098"/>
      <c r="BY123" s="1098"/>
      <c r="BZ123" s="1098"/>
      <c r="CA123" s="1098">
        <v>7925609</v>
      </c>
      <c r="CB123" s="1098"/>
      <c r="CC123" s="1098"/>
      <c r="CD123" s="1098"/>
      <c r="CE123" s="1098"/>
      <c r="CF123" s="1031"/>
      <c r="CG123" s="1032"/>
      <c r="CH123" s="1032"/>
      <c r="CI123" s="1032"/>
      <c r="CJ123" s="1033"/>
      <c r="CK123" s="1042"/>
      <c r="CL123" s="1043"/>
      <c r="CM123" s="1043"/>
      <c r="CN123" s="1043"/>
      <c r="CO123" s="1044"/>
      <c r="CP123" s="1052" t="s">
        <v>475</v>
      </c>
      <c r="CQ123" s="1053"/>
      <c r="CR123" s="1053"/>
      <c r="CS123" s="1053"/>
      <c r="CT123" s="1053"/>
      <c r="CU123" s="1053"/>
      <c r="CV123" s="1053"/>
      <c r="CW123" s="1053"/>
      <c r="CX123" s="1053"/>
      <c r="CY123" s="1053"/>
      <c r="CZ123" s="1053"/>
      <c r="DA123" s="1053"/>
      <c r="DB123" s="1053"/>
      <c r="DC123" s="1053"/>
      <c r="DD123" s="1053"/>
      <c r="DE123" s="1053"/>
      <c r="DF123" s="1054"/>
      <c r="DG123" s="990" t="s">
        <v>408</v>
      </c>
      <c r="DH123" s="991"/>
      <c r="DI123" s="991"/>
      <c r="DJ123" s="991"/>
      <c r="DK123" s="992"/>
      <c r="DL123" s="993" t="s">
        <v>440</v>
      </c>
      <c r="DM123" s="991"/>
      <c r="DN123" s="991"/>
      <c r="DO123" s="991"/>
      <c r="DP123" s="992"/>
      <c r="DQ123" s="993" t="s">
        <v>440</v>
      </c>
      <c r="DR123" s="991"/>
      <c r="DS123" s="991"/>
      <c r="DT123" s="991"/>
      <c r="DU123" s="992"/>
      <c r="DV123" s="994" t="s">
        <v>408</v>
      </c>
      <c r="DW123" s="995"/>
      <c r="DX123" s="995"/>
      <c r="DY123" s="995"/>
      <c r="DZ123" s="996"/>
    </row>
    <row r="124" spans="1:130" s="226" customFormat="1" ht="26.25" customHeight="1" thickBot="1">
      <c r="A124" s="1091"/>
      <c r="B124" s="978"/>
      <c r="C124" s="948" t="s">
        <v>459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408</v>
      </c>
      <c r="AB124" s="991"/>
      <c r="AC124" s="991"/>
      <c r="AD124" s="991"/>
      <c r="AE124" s="992"/>
      <c r="AF124" s="993" t="s">
        <v>408</v>
      </c>
      <c r="AG124" s="991"/>
      <c r="AH124" s="991"/>
      <c r="AI124" s="991"/>
      <c r="AJ124" s="992"/>
      <c r="AK124" s="993" t="s">
        <v>408</v>
      </c>
      <c r="AL124" s="991"/>
      <c r="AM124" s="991"/>
      <c r="AN124" s="991"/>
      <c r="AO124" s="992"/>
      <c r="AP124" s="994" t="s">
        <v>408</v>
      </c>
      <c r="AQ124" s="995"/>
      <c r="AR124" s="995"/>
      <c r="AS124" s="995"/>
      <c r="AT124" s="996"/>
      <c r="AU124" s="1093" t="s">
        <v>476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440</v>
      </c>
      <c r="BR124" s="1060"/>
      <c r="BS124" s="1060"/>
      <c r="BT124" s="1060"/>
      <c r="BU124" s="1060"/>
      <c r="BV124" s="1060" t="s">
        <v>408</v>
      </c>
      <c r="BW124" s="1060"/>
      <c r="BX124" s="1060"/>
      <c r="BY124" s="1060"/>
      <c r="BZ124" s="1060"/>
      <c r="CA124" s="1060" t="s">
        <v>408</v>
      </c>
      <c r="CB124" s="1060"/>
      <c r="CC124" s="1060"/>
      <c r="CD124" s="1060"/>
      <c r="CE124" s="1060"/>
      <c r="CF124" s="1061"/>
      <c r="CG124" s="1062"/>
      <c r="CH124" s="1062"/>
      <c r="CI124" s="1062"/>
      <c r="CJ124" s="1063"/>
      <c r="CK124" s="1045"/>
      <c r="CL124" s="1045"/>
      <c r="CM124" s="1045"/>
      <c r="CN124" s="1045"/>
      <c r="CO124" s="1046"/>
      <c r="CP124" s="1052" t="s">
        <v>477</v>
      </c>
      <c r="CQ124" s="1053"/>
      <c r="CR124" s="1053"/>
      <c r="CS124" s="1053"/>
      <c r="CT124" s="1053"/>
      <c r="CU124" s="1053"/>
      <c r="CV124" s="1053"/>
      <c r="CW124" s="1053"/>
      <c r="CX124" s="1053"/>
      <c r="CY124" s="1053"/>
      <c r="CZ124" s="1053"/>
      <c r="DA124" s="1053"/>
      <c r="DB124" s="1053"/>
      <c r="DC124" s="1053"/>
      <c r="DD124" s="1053"/>
      <c r="DE124" s="1053"/>
      <c r="DF124" s="1054"/>
      <c r="DG124" s="1037">
        <v>389123</v>
      </c>
      <c r="DH124" s="1016"/>
      <c r="DI124" s="1016"/>
      <c r="DJ124" s="1016"/>
      <c r="DK124" s="1017"/>
      <c r="DL124" s="1015" t="s">
        <v>434</v>
      </c>
      <c r="DM124" s="1016"/>
      <c r="DN124" s="1016"/>
      <c r="DO124" s="1016"/>
      <c r="DP124" s="1017"/>
      <c r="DQ124" s="1015" t="s">
        <v>436</v>
      </c>
      <c r="DR124" s="1016"/>
      <c r="DS124" s="1016"/>
      <c r="DT124" s="1016"/>
      <c r="DU124" s="1017"/>
      <c r="DV124" s="1018" t="s">
        <v>123</v>
      </c>
      <c r="DW124" s="1019"/>
      <c r="DX124" s="1019"/>
      <c r="DY124" s="1019"/>
      <c r="DZ124" s="1020"/>
    </row>
    <row r="125" spans="1:130" s="226" customFormat="1" ht="26.25" customHeight="1">
      <c r="A125" s="1091"/>
      <c r="B125" s="978"/>
      <c r="C125" s="948" t="s">
        <v>462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434</v>
      </c>
      <c r="AB125" s="991"/>
      <c r="AC125" s="991"/>
      <c r="AD125" s="991"/>
      <c r="AE125" s="992"/>
      <c r="AF125" s="993" t="s">
        <v>434</v>
      </c>
      <c r="AG125" s="991"/>
      <c r="AH125" s="991"/>
      <c r="AI125" s="991"/>
      <c r="AJ125" s="992"/>
      <c r="AK125" s="993" t="s">
        <v>440</v>
      </c>
      <c r="AL125" s="991"/>
      <c r="AM125" s="991"/>
      <c r="AN125" s="991"/>
      <c r="AO125" s="992"/>
      <c r="AP125" s="994" t="s">
        <v>436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478</v>
      </c>
      <c r="CL125" s="1040"/>
      <c r="CM125" s="1040"/>
      <c r="CN125" s="1040"/>
      <c r="CO125" s="1041"/>
      <c r="CP125" s="972" t="s">
        <v>479</v>
      </c>
      <c r="CQ125" s="921"/>
      <c r="CR125" s="921"/>
      <c r="CS125" s="921"/>
      <c r="CT125" s="921"/>
      <c r="CU125" s="921"/>
      <c r="CV125" s="921"/>
      <c r="CW125" s="921"/>
      <c r="CX125" s="921"/>
      <c r="CY125" s="921"/>
      <c r="CZ125" s="921"/>
      <c r="DA125" s="921"/>
      <c r="DB125" s="921"/>
      <c r="DC125" s="921"/>
      <c r="DD125" s="921"/>
      <c r="DE125" s="921"/>
      <c r="DF125" s="922"/>
      <c r="DG125" s="958" t="s">
        <v>436</v>
      </c>
      <c r="DH125" s="959"/>
      <c r="DI125" s="959"/>
      <c r="DJ125" s="959"/>
      <c r="DK125" s="959"/>
      <c r="DL125" s="959" t="s">
        <v>436</v>
      </c>
      <c r="DM125" s="959"/>
      <c r="DN125" s="959"/>
      <c r="DO125" s="959"/>
      <c r="DP125" s="959"/>
      <c r="DQ125" s="959" t="s">
        <v>434</v>
      </c>
      <c r="DR125" s="959"/>
      <c r="DS125" s="959"/>
      <c r="DT125" s="959"/>
      <c r="DU125" s="959"/>
      <c r="DV125" s="960" t="s">
        <v>440</v>
      </c>
      <c r="DW125" s="960"/>
      <c r="DX125" s="960"/>
      <c r="DY125" s="960"/>
      <c r="DZ125" s="961"/>
    </row>
    <row r="126" spans="1:130" s="226" customFormat="1" ht="26.25" customHeight="1" thickBot="1">
      <c r="A126" s="1091"/>
      <c r="B126" s="978"/>
      <c r="C126" s="948" t="s">
        <v>464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434</v>
      </c>
      <c r="AB126" s="991"/>
      <c r="AC126" s="991"/>
      <c r="AD126" s="991"/>
      <c r="AE126" s="992"/>
      <c r="AF126" s="993" t="s">
        <v>434</v>
      </c>
      <c r="AG126" s="991"/>
      <c r="AH126" s="991"/>
      <c r="AI126" s="991"/>
      <c r="AJ126" s="992"/>
      <c r="AK126" s="993" t="s">
        <v>436</v>
      </c>
      <c r="AL126" s="991"/>
      <c r="AM126" s="991"/>
      <c r="AN126" s="991"/>
      <c r="AO126" s="992"/>
      <c r="AP126" s="994" t="s">
        <v>434</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480</v>
      </c>
      <c r="CQ126" s="982"/>
      <c r="CR126" s="982"/>
      <c r="CS126" s="982"/>
      <c r="CT126" s="982"/>
      <c r="CU126" s="982"/>
      <c r="CV126" s="982"/>
      <c r="CW126" s="982"/>
      <c r="CX126" s="982"/>
      <c r="CY126" s="982"/>
      <c r="CZ126" s="982"/>
      <c r="DA126" s="982"/>
      <c r="DB126" s="982"/>
      <c r="DC126" s="982"/>
      <c r="DD126" s="982"/>
      <c r="DE126" s="982"/>
      <c r="DF126" s="983"/>
      <c r="DG126" s="951" t="s">
        <v>434</v>
      </c>
      <c r="DH126" s="952"/>
      <c r="DI126" s="952"/>
      <c r="DJ126" s="952"/>
      <c r="DK126" s="952"/>
      <c r="DL126" s="952" t="s">
        <v>481</v>
      </c>
      <c r="DM126" s="952"/>
      <c r="DN126" s="952"/>
      <c r="DO126" s="952"/>
      <c r="DP126" s="952"/>
      <c r="DQ126" s="952" t="s">
        <v>434</v>
      </c>
      <c r="DR126" s="952"/>
      <c r="DS126" s="952"/>
      <c r="DT126" s="952"/>
      <c r="DU126" s="952"/>
      <c r="DV126" s="953" t="s">
        <v>123</v>
      </c>
      <c r="DW126" s="953"/>
      <c r="DX126" s="953"/>
      <c r="DY126" s="953"/>
      <c r="DZ126" s="954"/>
    </row>
    <row r="127" spans="1:130" s="226" customFormat="1" ht="26.25" customHeight="1">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20</v>
      </c>
      <c r="AB127" s="991"/>
      <c r="AC127" s="991"/>
      <c r="AD127" s="991"/>
      <c r="AE127" s="992"/>
      <c r="AF127" s="993">
        <v>3</v>
      </c>
      <c r="AG127" s="991"/>
      <c r="AH127" s="991"/>
      <c r="AI127" s="991"/>
      <c r="AJ127" s="992"/>
      <c r="AK127" s="993">
        <v>2</v>
      </c>
      <c r="AL127" s="991"/>
      <c r="AM127" s="991"/>
      <c r="AN127" s="991"/>
      <c r="AO127" s="992"/>
      <c r="AP127" s="994">
        <v>0</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436</v>
      </c>
      <c r="DH127" s="952"/>
      <c r="DI127" s="952"/>
      <c r="DJ127" s="952"/>
      <c r="DK127" s="952"/>
      <c r="DL127" s="952" t="s">
        <v>488</v>
      </c>
      <c r="DM127" s="952"/>
      <c r="DN127" s="952"/>
      <c r="DO127" s="952"/>
      <c r="DP127" s="952"/>
      <c r="DQ127" s="952" t="s">
        <v>434</v>
      </c>
      <c r="DR127" s="952"/>
      <c r="DS127" s="952"/>
      <c r="DT127" s="952"/>
      <c r="DU127" s="952"/>
      <c r="DV127" s="953" t="s">
        <v>489</v>
      </c>
      <c r="DW127" s="953"/>
      <c r="DX127" s="953"/>
      <c r="DY127" s="953"/>
      <c r="DZ127" s="954"/>
    </row>
    <row r="128" spans="1:130" s="226" customFormat="1" ht="26.25" customHeight="1" thickBot="1">
      <c r="A128" s="1075" t="s">
        <v>490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491</v>
      </c>
      <c r="X128" s="1077"/>
      <c r="Y128" s="1077"/>
      <c r="Z128" s="1078"/>
      <c r="AA128" s="1079" t="s">
        <v>436</v>
      </c>
      <c r="AB128" s="1080"/>
      <c r="AC128" s="1080"/>
      <c r="AD128" s="1080"/>
      <c r="AE128" s="1081"/>
      <c r="AF128" s="1082" t="s">
        <v>123</v>
      </c>
      <c r="AG128" s="1080"/>
      <c r="AH128" s="1080"/>
      <c r="AI128" s="1080"/>
      <c r="AJ128" s="1081"/>
      <c r="AK128" s="1082" t="s">
        <v>492</v>
      </c>
      <c r="AL128" s="1080"/>
      <c r="AM128" s="1080"/>
      <c r="AN128" s="1080"/>
      <c r="AO128" s="1081"/>
      <c r="AP128" s="1083"/>
      <c r="AQ128" s="1084"/>
      <c r="AR128" s="1084"/>
      <c r="AS128" s="1084"/>
      <c r="AT128" s="1085"/>
      <c r="AU128" s="262"/>
      <c r="AV128" s="262"/>
      <c r="AW128" s="262"/>
      <c r="AX128" s="920" t="s">
        <v>493</v>
      </c>
      <c r="AY128" s="921"/>
      <c r="AZ128" s="921"/>
      <c r="BA128" s="921"/>
      <c r="BB128" s="921"/>
      <c r="BC128" s="921"/>
      <c r="BD128" s="921"/>
      <c r="BE128" s="922"/>
      <c r="BF128" s="1086" t="s">
        <v>488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494</v>
      </c>
      <c r="CQ128" s="1069"/>
      <c r="CR128" s="1069"/>
      <c r="CS128" s="1069"/>
      <c r="CT128" s="1069"/>
      <c r="CU128" s="1069"/>
      <c r="CV128" s="1069"/>
      <c r="CW128" s="1069"/>
      <c r="CX128" s="1069"/>
      <c r="CY128" s="1069"/>
      <c r="CZ128" s="1069"/>
      <c r="DA128" s="1069"/>
      <c r="DB128" s="1069"/>
      <c r="DC128" s="1069"/>
      <c r="DD128" s="1069"/>
      <c r="DE128" s="1069"/>
      <c r="DF128" s="1070"/>
      <c r="DG128" s="1071" t="s">
        <v>436</v>
      </c>
      <c r="DH128" s="1072"/>
      <c r="DI128" s="1072"/>
      <c r="DJ128" s="1072"/>
      <c r="DK128" s="1072"/>
      <c r="DL128" s="1072" t="s">
        <v>489</v>
      </c>
      <c r="DM128" s="1072"/>
      <c r="DN128" s="1072"/>
      <c r="DO128" s="1072"/>
      <c r="DP128" s="1072"/>
      <c r="DQ128" s="1072" t="s">
        <v>495</v>
      </c>
      <c r="DR128" s="1072"/>
      <c r="DS128" s="1072"/>
      <c r="DT128" s="1072"/>
      <c r="DU128" s="1072"/>
      <c r="DV128" s="1073" t="s">
        <v>123</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496</v>
      </c>
      <c r="X129" s="1106"/>
      <c r="Y129" s="1106"/>
      <c r="Z129" s="1107"/>
      <c r="AA129" s="990">
        <v>2588015</v>
      </c>
      <c r="AB129" s="991"/>
      <c r="AC129" s="991"/>
      <c r="AD129" s="991"/>
      <c r="AE129" s="992"/>
      <c r="AF129" s="993">
        <v>2628891</v>
      </c>
      <c r="AG129" s="991"/>
      <c r="AH129" s="991"/>
      <c r="AI129" s="991"/>
      <c r="AJ129" s="992"/>
      <c r="AK129" s="993">
        <v>2481896</v>
      </c>
      <c r="AL129" s="991"/>
      <c r="AM129" s="991"/>
      <c r="AN129" s="991"/>
      <c r="AO129" s="992"/>
      <c r="AP129" s="1108"/>
      <c r="AQ129" s="1109"/>
      <c r="AR129" s="1109"/>
      <c r="AS129" s="1109"/>
      <c r="AT129" s="1110"/>
      <c r="AU129" s="264"/>
      <c r="AV129" s="264"/>
      <c r="AW129" s="264"/>
      <c r="AX129" s="1099" t="s">
        <v>497</v>
      </c>
      <c r="AY129" s="982"/>
      <c r="AZ129" s="982"/>
      <c r="BA129" s="982"/>
      <c r="BB129" s="982"/>
      <c r="BC129" s="982"/>
      <c r="BD129" s="982"/>
      <c r="BE129" s="983"/>
      <c r="BF129" s="1100" t="s">
        <v>434</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499</v>
      </c>
      <c r="X130" s="1106"/>
      <c r="Y130" s="1106"/>
      <c r="Z130" s="1107"/>
      <c r="AA130" s="990">
        <v>371878</v>
      </c>
      <c r="AB130" s="991"/>
      <c r="AC130" s="991"/>
      <c r="AD130" s="991"/>
      <c r="AE130" s="992"/>
      <c r="AF130" s="993">
        <v>384475</v>
      </c>
      <c r="AG130" s="991"/>
      <c r="AH130" s="991"/>
      <c r="AI130" s="991"/>
      <c r="AJ130" s="992"/>
      <c r="AK130" s="993">
        <v>378499</v>
      </c>
      <c r="AL130" s="991"/>
      <c r="AM130" s="991"/>
      <c r="AN130" s="991"/>
      <c r="AO130" s="992"/>
      <c r="AP130" s="1108"/>
      <c r="AQ130" s="1109"/>
      <c r="AR130" s="1109"/>
      <c r="AS130" s="1109"/>
      <c r="AT130" s="1110"/>
      <c r="AU130" s="264"/>
      <c r="AV130" s="264"/>
      <c r="AW130" s="264"/>
      <c r="AX130" s="1099" t="s">
        <v>500</v>
      </c>
      <c r="AY130" s="982"/>
      <c r="AZ130" s="982"/>
      <c r="BA130" s="982"/>
      <c r="BB130" s="982"/>
      <c r="BC130" s="982"/>
      <c r="BD130" s="982"/>
      <c r="BE130" s="983"/>
      <c r="BF130" s="1136">
        <v>0.8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501</v>
      </c>
      <c r="X131" s="1144"/>
      <c r="Y131" s="1144"/>
      <c r="Z131" s="1145"/>
      <c r="AA131" s="1037">
        <v>2216137</v>
      </c>
      <c r="AB131" s="1016"/>
      <c r="AC131" s="1016"/>
      <c r="AD131" s="1016"/>
      <c r="AE131" s="1017"/>
      <c r="AF131" s="1015">
        <v>2244416</v>
      </c>
      <c r="AG131" s="1016"/>
      <c r="AH131" s="1016"/>
      <c r="AI131" s="1016"/>
      <c r="AJ131" s="1017"/>
      <c r="AK131" s="1015">
        <v>2103397</v>
      </c>
      <c r="AL131" s="1016"/>
      <c r="AM131" s="1016"/>
      <c r="AN131" s="1016"/>
      <c r="AO131" s="1017"/>
      <c r="AP131" s="1146"/>
      <c r="AQ131" s="1147"/>
      <c r="AR131" s="1147"/>
      <c r="AS131" s="1147"/>
      <c r="AT131" s="1148"/>
      <c r="AU131" s="264"/>
      <c r="AV131" s="264"/>
      <c r="AW131" s="264"/>
      <c r="AX131" s="1118" t="s">
        <v>502</v>
      </c>
      <c r="AY131" s="1069"/>
      <c r="AZ131" s="1069"/>
      <c r="BA131" s="1069"/>
      <c r="BB131" s="1069"/>
      <c r="BC131" s="1069"/>
      <c r="BD131" s="1069"/>
      <c r="BE131" s="1070"/>
      <c r="BF131" s="1119" t="s">
        <v>434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504</v>
      </c>
      <c r="W132" s="1129"/>
      <c r="X132" s="1129"/>
      <c r="Y132" s="1129"/>
      <c r="Z132" s="1130"/>
      <c r="AA132" s="1131">
        <v>0.39699711700000001</v>
      </c>
      <c r="AB132" s="1132"/>
      <c r="AC132" s="1132"/>
      <c r="AD132" s="1132"/>
      <c r="AE132" s="1133"/>
      <c r="AF132" s="1134">
        <v>1.1686781770000001</v>
      </c>
      <c r="AG132" s="1132"/>
      <c r="AH132" s="1132"/>
      <c r="AI132" s="1132"/>
      <c r="AJ132" s="1133"/>
      <c r="AK132" s="1134">
        <v>1.0131230579999999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505</v>
      </c>
      <c r="W133" s="1112"/>
      <c r="X133" s="1112"/>
      <c r="Y133" s="1112"/>
      <c r="Z133" s="1113"/>
      <c r="AA133" s="1114">
        <v>0.9</v>
      </c>
      <c r="AB133" s="1115"/>
      <c r="AC133" s="1115"/>
      <c r="AD133" s="1115"/>
      <c r="AE133" s="1116"/>
      <c r="AF133" s="1114">
        <v>0.6</v>
      </c>
      <c r="AG133" s="1115"/>
      <c r="AH133" s="1115"/>
      <c r="AI133" s="1115"/>
      <c r="AJ133" s="1116"/>
      <c r="AK133" s="1114">
        <v>0.8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RAHFS2aaWx7pFIpS/nXVY9x3xGJfK3TtzWIpgqeLKghh+tE7Wah7eKEi6a6XUicFzHrsYekk4w98LNkni4kzA==" saltValue="21CUbbu/9dmTi40BS6td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52" zoomScaleNormal="85" zoomScaleSheetLayoutView="100" workbookViewId="0">
      <selection activeCell="CM74" sqref="CM7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el8dXCZ80x8EGLy2H/l1LorYG5mY53QiWuYP49DKm5AkyyTqoCtZOrMYTD3HarDcwCIuggKBFlQ/mBhtMvLtg==" saltValue="SOEOhhOAlo/nzBTW0Pab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67"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DMjGwEPji3fAk/3kdoHGmE5lrrBQ0C1oPMkEhVgd6oJZ0fSEzVjRk9SGZY2I2g0hJYApK5q3h3yH9ctsws6Lw==" saltValue="TPaTCNoeq6eSeRN4DM5o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514</v>
      </c>
      <c r="AL9" s="1155"/>
      <c r="AM9" s="1155"/>
      <c r="AN9" s="1156"/>
      <c r="AO9" s="292">
        <v>506661</v>
      </c>
      <c r="AP9" s="292">
        <v>85628</v>
      </c>
      <c r="AQ9" s="293">
        <v>107310</v>
      </c>
      <c r="AR9" s="294">
        <v>-20.2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515</v>
      </c>
      <c r="AL10" s="1155"/>
      <c r="AM10" s="1155"/>
      <c r="AN10" s="1156"/>
      <c r="AO10" s="295">
        <v>150305</v>
      </c>
      <c r="AP10" s="295">
        <v>25402</v>
      </c>
      <c r="AQ10" s="296">
        <v>12629</v>
      </c>
      <c r="AR10" s="297">
        <v>101.1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516</v>
      </c>
      <c r="AL11" s="1155"/>
      <c r="AM11" s="1155"/>
      <c r="AN11" s="1156"/>
      <c r="AO11" s="295">
        <v>106188</v>
      </c>
      <c r="AP11" s="295">
        <v>17946</v>
      </c>
      <c r="AQ11" s="296">
        <v>13528</v>
      </c>
      <c r="AR11" s="297">
        <v>32.700000000000003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517</v>
      </c>
      <c r="AL12" s="1155"/>
      <c r="AM12" s="1155"/>
      <c r="AN12" s="1156"/>
      <c r="AO12" s="295" t="s">
        <v>518</v>
      </c>
      <c r="AP12" s="295" t="s">
        <v>518</v>
      </c>
      <c r="AQ12" s="296">
        <v>1569</v>
      </c>
      <c r="AR12" s="297" t="s">
        <v>518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519</v>
      </c>
      <c r="AL13" s="1155"/>
      <c r="AM13" s="1155"/>
      <c r="AN13" s="1156"/>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520</v>
      </c>
      <c r="AL14" s="1155"/>
      <c r="AM14" s="1155"/>
      <c r="AN14" s="1156"/>
      <c r="AO14" s="295">
        <v>42706</v>
      </c>
      <c r="AP14" s="295">
        <v>7218</v>
      </c>
      <c r="AQ14" s="296">
        <v>5788</v>
      </c>
      <c r="AR14" s="297">
        <v>24.7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521</v>
      </c>
      <c r="AL15" s="1155"/>
      <c r="AM15" s="1155"/>
      <c r="AN15" s="1156"/>
      <c r="AO15" s="295" t="s">
        <v>518</v>
      </c>
      <c r="AP15" s="295" t="s">
        <v>518</v>
      </c>
      <c r="AQ15" s="296">
        <v>2674</v>
      </c>
      <c r="AR15" s="297" t="s">
        <v>518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522</v>
      </c>
      <c r="AL16" s="1158"/>
      <c r="AM16" s="1158"/>
      <c r="AN16" s="1159"/>
      <c r="AO16" s="295">
        <v>-96140</v>
      </c>
      <c r="AP16" s="295">
        <v>-16248</v>
      </c>
      <c r="AQ16" s="296">
        <v>-10217</v>
      </c>
      <c r="AR16" s="297">
        <v>59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709720</v>
      </c>
      <c r="AP17" s="295">
        <v>119946</v>
      </c>
      <c r="AQ17" s="296">
        <v>133280</v>
      </c>
      <c r="AR17" s="297">
        <v>-10</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527</v>
      </c>
      <c r="AL21" s="1150"/>
      <c r="AM21" s="1150"/>
      <c r="AN21" s="1151"/>
      <c r="AO21" s="307">
        <v>8.6199999999999992</v>
      </c>
      <c r="AP21" s="308">
        <v>12.41</v>
      </c>
      <c r="AQ21" s="309">
        <v>-3.79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528</v>
      </c>
      <c r="AL22" s="1150"/>
      <c r="AM22" s="1150"/>
      <c r="AN22" s="1151"/>
      <c r="AO22" s="312">
        <v>102.2</v>
      </c>
      <c r="AP22" s="313">
        <v>96.1</v>
      </c>
      <c r="AQ22" s="314">
        <v>6.1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533</v>
      </c>
      <c r="AL32" s="1166"/>
      <c r="AM32" s="1166"/>
      <c r="AN32" s="1167"/>
      <c r="AO32" s="322">
        <v>322867</v>
      </c>
      <c r="AP32" s="322">
        <v>54566</v>
      </c>
      <c r="AQ32" s="323">
        <v>65207</v>
      </c>
      <c r="AR32" s="324">
        <v>-16.3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534</v>
      </c>
      <c r="AL33" s="1166"/>
      <c r="AM33" s="1166"/>
      <c r="AN33" s="1167"/>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535</v>
      </c>
      <c r="AL34" s="1166"/>
      <c r="AM34" s="1166"/>
      <c r="AN34" s="1167"/>
      <c r="AO34" s="322" t="s">
        <v>518</v>
      </c>
      <c r="AP34" s="322" t="s">
        <v>518</v>
      </c>
      <c r="AQ34" s="323" t="s">
        <v>518</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536</v>
      </c>
      <c r="AL35" s="1166"/>
      <c r="AM35" s="1166"/>
      <c r="AN35" s="1167"/>
      <c r="AO35" s="322">
        <v>71450</v>
      </c>
      <c r="AP35" s="322">
        <v>12075</v>
      </c>
      <c r="AQ35" s="323">
        <v>23731</v>
      </c>
      <c r="AR35" s="324">
        <v>-49.1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537</v>
      </c>
      <c r="AL36" s="1166"/>
      <c r="AM36" s="1166"/>
      <c r="AN36" s="1167"/>
      <c r="AO36" s="322">
        <v>5490</v>
      </c>
      <c r="AP36" s="322">
        <v>928</v>
      </c>
      <c r="AQ36" s="323">
        <v>4111</v>
      </c>
      <c r="AR36" s="324">
        <v>-77.400000000000006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538</v>
      </c>
      <c r="AL37" s="1166"/>
      <c r="AM37" s="1166"/>
      <c r="AN37" s="1167"/>
      <c r="AO37" s="322">
        <v>2</v>
      </c>
      <c r="AP37" s="322">
        <v>0</v>
      </c>
      <c r="AQ37" s="323">
        <v>745</v>
      </c>
      <c r="AR37" s="324">
        <v>-100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539</v>
      </c>
      <c r="AL38" s="1169"/>
      <c r="AM38" s="1169"/>
      <c r="AN38" s="1170"/>
      <c r="AO38" s="325" t="s">
        <v>518</v>
      </c>
      <c r="AP38" s="325" t="s">
        <v>518</v>
      </c>
      <c r="AQ38" s="326">
        <v>5</v>
      </c>
      <c r="AR38" s="314" t="s">
        <v>518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540</v>
      </c>
      <c r="AL39" s="1169"/>
      <c r="AM39" s="1169"/>
      <c r="AN39" s="1170"/>
      <c r="AO39" s="322" t="s">
        <v>518</v>
      </c>
      <c r="AP39" s="322" t="s">
        <v>518</v>
      </c>
      <c r="AQ39" s="323">
        <v>-2298</v>
      </c>
      <c r="AR39" s="324" t="s">
        <v>518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541</v>
      </c>
      <c r="AL40" s="1166"/>
      <c r="AM40" s="1166"/>
      <c r="AN40" s="1167"/>
      <c r="AO40" s="322">
        <v>-378499</v>
      </c>
      <c r="AP40" s="322">
        <v>-63968</v>
      </c>
      <c r="AQ40" s="323">
        <v>-66358</v>
      </c>
      <c r="AR40" s="324">
        <v>-3.6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21310</v>
      </c>
      <c r="AP41" s="322">
        <v>3601</v>
      </c>
      <c r="AQ41" s="323">
        <v>25144</v>
      </c>
      <c r="AR41" s="324">
        <v>-85.7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509</v>
      </c>
      <c r="AN49" s="1162" t="s">
        <v>545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877565</v>
      </c>
      <c r="AN51" s="344">
        <v>138767</v>
      </c>
      <c r="AO51" s="345">
        <v>39.1</v>
      </c>
      <c r="AP51" s="346">
        <v>118223</v>
      </c>
      <c r="AQ51" s="347">
        <v>0.5</v>
      </c>
      <c r="AR51" s="348">
        <v>38.6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341949</v>
      </c>
      <c r="AN52" s="352">
        <v>54072</v>
      </c>
      <c r="AO52" s="353">
        <v>29.6</v>
      </c>
      <c r="AP52" s="354">
        <v>57106</v>
      </c>
      <c r="AQ52" s="355">
        <v>-8.4</v>
      </c>
      <c r="AR52" s="356">
        <v>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1165883</v>
      </c>
      <c r="AN53" s="344">
        <v>187050</v>
      </c>
      <c r="AO53" s="345">
        <v>34.799999999999997</v>
      </c>
      <c r="AP53" s="346">
        <v>128485</v>
      </c>
      <c r="AQ53" s="347">
        <v>8.6999999999999993</v>
      </c>
      <c r="AR53" s="348">
        <v>26.1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549751</v>
      </c>
      <c r="AN54" s="352">
        <v>88200</v>
      </c>
      <c r="AO54" s="353">
        <v>63.1</v>
      </c>
      <c r="AP54" s="354">
        <v>62765</v>
      </c>
      <c r="AQ54" s="355">
        <v>9.9</v>
      </c>
      <c r="AR54" s="356">
        <v>53.2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915206</v>
      </c>
      <c r="AN55" s="344">
        <v>148356</v>
      </c>
      <c r="AO55" s="345">
        <v>-20.7</v>
      </c>
      <c r="AP55" s="346">
        <v>128611</v>
      </c>
      <c r="AQ55" s="347">
        <v>0.1</v>
      </c>
      <c r="AR55" s="348">
        <v>-20.8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251481</v>
      </c>
      <c r="AN56" s="352">
        <v>40765</v>
      </c>
      <c r="AO56" s="353">
        <v>-53.8</v>
      </c>
      <c r="AP56" s="354">
        <v>61552</v>
      </c>
      <c r="AQ56" s="355">
        <v>-1.9</v>
      </c>
      <c r="AR56" s="356">
        <v>-51.9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2093114</v>
      </c>
      <c r="AN57" s="344">
        <v>346599</v>
      </c>
      <c r="AO57" s="345">
        <v>133.6</v>
      </c>
      <c r="AP57" s="346">
        <v>138651</v>
      </c>
      <c r="AQ57" s="347">
        <v>7.8</v>
      </c>
      <c r="AR57" s="348">
        <v>125.8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482981</v>
      </c>
      <c r="AN58" s="352">
        <v>79977</v>
      </c>
      <c r="AO58" s="353">
        <v>96.2</v>
      </c>
      <c r="AP58" s="354">
        <v>71211</v>
      </c>
      <c r="AQ58" s="355">
        <v>15.7</v>
      </c>
      <c r="AR58" s="356">
        <v>80.5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904616</v>
      </c>
      <c r="AN59" s="344">
        <v>152884</v>
      </c>
      <c r="AO59" s="345">
        <v>-55.9</v>
      </c>
      <c r="AP59" s="346">
        <v>122882</v>
      </c>
      <c r="AQ59" s="347">
        <v>-11.4</v>
      </c>
      <c r="AR59" s="348">
        <v>-44.5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193793</v>
      </c>
      <c r="AN60" s="352">
        <v>32752</v>
      </c>
      <c r="AO60" s="353">
        <v>-59</v>
      </c>
      <c r="AP60" s="354">
        <v>65785</v>
      </c>
      <c r="AQ60" s="355">
        <v>-7.6</v>
      </c>
      <c r="AR60" s="356">
        <v>-51.4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1191277</v>
      </c>
      <c r="AN61" s="359">
        <v>194731</v>
      </c>
      <c r="AO61" s="360">
        <v>26.2</v>
      </c>
      <c r="AP61" s="361">
        <v>127370</v>
      </c>
      <c r="AQ61" s="362">
        <v>1.1000000000000001</v>
      </c>
      <c r="AR61" s="348">
        <v>25.1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363991</v>
      </c>
      <c r="AN62" s="352">
        <v>59153</v>
      </c>
      <c r="AO62" s="353">
        <v>15.2</v>
      </c>
      <c r="AP62" s="354">
        <v>63684</v>
      </c>
      <c r="AQ62" s="355">
        <v>1.5</v>
      </c>
      <c r="AR62" s="356">
        <v>13.7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85cANHENe4OQ/8+wgJ2oexIfHZWZZgGsibe3KqACEnKfEsm5FbbRwOHwH0W5AV5yhL4BlwUTJ+7qBgzR2ZnBiA==" saltValue="EctjkCdj0WEMNiZfHwFT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85" zoomScaleNormal="85" zoomScaleSheetLayoutView="55" workbookViewId="0">
      <selection activeCell="BJ66" sqref="BJ6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8nrXVlyjxAgnZGZOCnIqLSVJ3KwfmvsLvPap+pGA7ahnDv5aJ+D2LStWjo5X1F5mBWcEwhz+CjoDb5WtuYi2A==" saltValue="MvKlRMsWY47wXzYdBRpi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9" zoomScale="85" zoomScaleNormal="85" zoomScaleSheetLayoutView="55" workbookViewId="0">
      <selection activeCell="CN97" sqref="CN97"/>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pyqqD1J4Va40PnJRKvvV09rCgjLX7R1gZ4ZJIQ/s7hqtepL7OnjnbgFWbGUmQXT/VmfiAq6VXp+1KS96uMKXw==" saltValue="UEz8kKH7Nwm32l+nnVcF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C47" sqref="C47:O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74" t="s">
        <v>3</v>
      </c>
      <c r="D47" s="1174"/>
      <c r="E47" s="1175"/>
      <c r="F47" s="11">
        <v>71.45</v>
      </c>
      <c r="G47" s="12">
        <v>70.56</v>
      </c>
      <c r="H47" s="12">
        <v>76.319999999999993</v>
      </c>
      <c r="I47" s="12">
        <v>75.180000000000007</v>
      </c>
      <c r="J47" s="13">
        <v>85.69</v>
      </c>
    </row>
    <row r="48" spans="2:10" ht="57.75" customHeight="1">
      <c r="B48" s="14"/>
      <c r="C48" s="1176" t="s">
        <v>4</v>
      </c>
      <c r="D48" s="1176"/>
      <c r="E48" s="1177"/>
      <c r="F48" s="15">
        <v>5.22</v>
      </c>
      <c r="G48" s="16">
        <v>4.72</v>
      </c>
      <c r="H48" s="16">
        <v>8.39</v>
      </c>
      <c r="I48" s="16">
        <v>6.94</v>
      </c>
      <c r="J48" s="17">
        <v>17.77</v>
      </c>
    </row>
    <row r="49" spans="2:10" ht="57.75" customHeight="1" thickBot="1">
      <c r="B49" s="18"/>
      <c r="C49" s="1178" t="s">
        <v>5</v>
      </c>
      <c r="D49" s="1178"/>
      <c r="E49" s="1179"/>
      <c r="F49" s="19" t="s">
        <v>566</v>
      </c>
      <c r="G49" s="20">
        <v>10.99</v>
      </c>
      <c r="H49" s="20">
        <v>11.56</v>
      </c>
      <c r="I49" s="20" t="s">
        <v>567</v>
      </c>
      <c r="J49" s="21">
        <v>30.16</v>
      </c>
    </row>
    <row r="50" spans="2:10" ht="13.5" customHeight="1"/>
    <row r="51" spans="2:10" ht="13.5" hidden="1" customHeight="1"/>
    <row r="52" spans="2:10" ht="13.5" hidden="1" customHeight="1"/>
    <row r="53" spans="2:10" ht="13.5" hidden="1" customHeight="1"/>
  </sheetData>
  <sheetProtection algorithmName="SHA-512" hashValue="Ve6H0nxnfEsvQgIrvvHDb52z3Ugo/y7QFuI7gIQlhtwFAuakY5/Jj59sdfHWWod0qWj8Rvvb5iIBpJIq9W1tJQ==" saltValue="uFmQHWQ0i9MqxINUB/Pz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2019-03-14T08:17:33Z</cp:lastPrinted>
  <dcterms:created xsi:type="dcterms:W3CDTF">2019-02-14T01:43:22Z</dcterms:created>
  <dcterms:modified xsi:type="dcterms:W3CDTF">2019-10-30T04:17:21Z</dcterms:modified>
  <cp:category/>
</cp:coreProperties>
</file>