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<sst xmlns="http://schemas.openxmlformats.org/spreadsheetml/2006/main" count="1134" uniqueCount="616">
  <si>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</si>
  <si>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</si>
  <si>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</si>
  <si>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</si>
  <si>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</si>
  <si>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</si>
  <si>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</si>
  <si>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</si>
  <si>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</si>
  <si>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</si>
  <si>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</si>
  <si>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</si>
  <si>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</si>
  <si>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</si>
  <si>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</si>
  <si>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</si>
  <si>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</si>
  <si>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</si>
  <si>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</si>
  <si>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</si>
  <si>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</si>
  <si>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</si>
  <si>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</si>
  <si>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</si>
  <si>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</si>
  <si>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</si>
  <si>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</si>
  <si>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</si>
  <si>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</si>
  <si>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</si>
  <si>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</si>
  <si>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</si>
  <si>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</si>
  <si>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</si>
  <si>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</si>
  <si>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</si>
  <si>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</si>
  <si>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</si>
  <si>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</si>
  <si>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</si>
  <si>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</si>
  <si>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</si>
  <si>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</si>
  <si>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</si>
  <si>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</si>
  <si>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</si>
  <si>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</si>
  <si>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</si>
  <si>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</si>
  <si>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</si>
  <si>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</si>
  <si>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</si>
  <si>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</si>
  <si>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</si>
  <si>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</si>
  <si>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</si>
  <si>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</si>
  <si>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</si>
  <si>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</si>
  <si>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</si>
  <si>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</si>
  <si>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</si>
  <si>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</si>
  <si>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</si>
  <si>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</si>
  <si>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</si>
  <si>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</si>
  <si>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</si>
  <si>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</si>
  <si>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</si>
  <si>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</si>
  <si>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</si>
  <si>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</si>
  <si>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</si>
  <si>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</si>
  <si>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</si>
  <si>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</si>
  <si>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</si>
  <si>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</si>
  <si>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</si>
  <si>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</si>
  <si>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</si>
  <si>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</si>
  <si>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</si>
  <si>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</si>
  <si>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</si>
  <si>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</si>
  <si>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</si>
  <si>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</si>
  <si>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</si>
  <si>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</si>
  <si>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</si>
  <si>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</si>
  <si>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</si>
  <si>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</si>
  <si>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</si>
  <si>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</si>
  <si>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</si>
  <si>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</si>
  <si>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</si>
  <si>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</si>
  <si>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</si>
  <si>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</si>
  <si>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</si>
  <si>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</si>
  <si>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</si>
  <si>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</si>
  <si>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</si>
  <si>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</si>
  <si>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</si>
  <si>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</si>
  <si>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</si>
  <si>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</si>
  <si>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</si>
  <si>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</si>
  <si>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</si>
  <si>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</si>
  <si>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</si>
  <si>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</si>
  <si>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</si>
  <si>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</si>
  <si>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</si>
  <si>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</si>
  <si>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</si>
  <si>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</si>
  <si>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</si>
  <si>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</si>
  <si>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</si>
  <si>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</si>
  <si>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</si>
  <si>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</si>
  <si>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</si>
  <si>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</si>
  <si>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</si>
  <si>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</si>
  <si>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</si>
  <si>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</si>
  <si>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</si>
  <si>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</si>
  <si>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</si>
  <si>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</si>
  <si>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</si>
  <si>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</si>
  <si>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</si>
  <si>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</si>
  <si>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</si>
  <si>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</si>
  <si>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</si>
  <si>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</si>
  <si>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</si>
  <si>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</si>
  <si>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</si>
  <si>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</si>
  <si>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</si>
  <si>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</si>
  <si>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</si>
  <si>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</si>
  <si>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</si>
  <si>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</si>
  <si>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</si>
  <si>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</si>
  <si>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</si>
  <si>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</si>
  <si>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</si>
  <si>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</si>
  <si>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</si>
  <si>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</si>
  <si>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</si>
  <si>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</si>
  <si>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</si>
  <si>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</si>
  <si>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</si>
  <si>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</si>
  <si>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</si>
  <si>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</si>
  <si>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</si>
  <si>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</si>
  <si>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</si>
  <si>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</si>
  <si>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</si>
  <si>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</si>
  <si>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</si>
  <si>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</si>
  <si>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</si>
  <si>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</si>
  <si>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</si>
  <si>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</si>
  <si>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</si>
  <si>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</si>
  <si>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</si>
  <si>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</si>
  <si>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</si>
  <si>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</si>
  <si>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</si>
  <si>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</si>
  <si>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</si>
  <si>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</si>
  <si>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</si>
  <si>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</si>
  <si>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</si>
  <si>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</si>
  <si>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</si>
  <si>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</si>
  <si>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</si>
  <si>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</si>
  <si>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</si>
  <si>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</si>
  <si>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</si>
  <si>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</si>
  <si>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</si>
  <si>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</si>
  <si>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福島県浅川町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</si>
  <si>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</si>
  <si>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</si>
  <si>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</si>
  <si>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</si>
  <si>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</si>
  <si>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</si>
  <si>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</si>
  <si>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</si>
  <si>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</si>
  <si>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</si>
  <si>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</si>
  <si>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</si>
  <si>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</si>
  <si>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</si>
  <si>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</si>
  <si>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</si>
  <si>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</si>
  <si>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</si>
  <si>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</si>
  <si>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</si>
  <si>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</si>
  <si>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</si>
  <si>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</si>
  <si>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</si>
  <si>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</si>
  <si>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</si>
  <si>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</si>
  <si>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</si>
  <si>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</si>
  <si>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</si>
  <si>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</si>
  <si>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</si>
  <si>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</si>
  <si>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</si>
  <si>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</si>
  <si>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</si>
  <si>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</si>
  <si>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</si>
  <si>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</si>
  <si>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</si>
  <si>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</si>
  <si>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</si>
  <si>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</si>
  <si>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</si>
  <si>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</si>
  <si>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</si>
  <si>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</si>
  <si>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</si>
  <si>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</si>
  <si>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</si>
  <si>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</si>
  <si>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</si>
  <si>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</si>
  <si>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</si>
  <si>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</si>
  <si>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</si>
  <si>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</si>
  <si>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</si>
  <si>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</si>
  <si>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</si>
  <si>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</si>
  <si>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</si>
  <si>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</si>
  <si>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</si>
  <si>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</si>
  <si>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</si>
  <si>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</si>
  <si>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</si>
  <si>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</si>
  <si>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</si>
  <si>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</si>
  <si>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</si>
  <si>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</si>
  <si>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</si>
  <si>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</si>
  <si>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</si>
  <si>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</si>
  <si>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</si>
  <si>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</si>
  <si>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</si>
  <si>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</si>
  <si>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</si>
  <si>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</si>
  <si>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</si>
  <si>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</si>
  <si>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</si>
  <si>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</si>
  <si>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</si>
  <si>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</si>
  <si>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</si>
  <si>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</si>
  <si>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</si>
  <si>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</si>
  <si>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</si>
  <si>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</si>
  <si>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</si>
  <si>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</si>
  <si>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</si>
  <si>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</si>
  <si>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</si>
  <si>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</si>
  <si>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</si>
  <si>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</si>
  <si>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</si>
  <si>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</si>
  <si>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</si>
  <si>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</si>
  <si>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</si>
  <si>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</si>
  <si>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</si>
  <si>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</si>
  <si>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</si>
  <si>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</si>
  <si>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</si>
  <si>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</si>
  <si>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</si>
  <si>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</si>
  <si>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</si>
  <si>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</si>
  <si>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</si>
  <si>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</si>
  <si>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</si>
  <si>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</si>
  <si>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</si>
  <si>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</si>
  <si>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</si>
  <si>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</si>
  <si>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</si>
  <si>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</si>
  <si>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</si>
  <si>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</si>
  <si>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</si>
  <si>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</si>
  <si>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</si>
  <si>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</si>
  <si>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</si>
  <si>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</si>
  <si>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</si>
  <si>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</si>
  <si>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</si>
  <si>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</si>
  <si>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</si>
  <si>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</si>
  <si>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</si>
  <si>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</si>
  <si>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</si>
  <si>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</si>
  <si>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</si>
  <si>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</si>
  <si>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</si>
  <si>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福島県浅川町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</si>
  <si>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</si>
  <si>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</si>
  <si>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</si>
  <si>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</si>
  <si>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</si>
  <si>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</si>
  <si>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</si>
  <si>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</si>
  <si>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</si>
  <si>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</si>
  <si>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</si>
  <si>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</si>
  <si>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</si>
  <si>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</si>
  <si>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</si>
  <si>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</si>
  <si>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</si>
  <si>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</si>
  <si>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</si>
  <si>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</si>
  <si>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</si>
  <si>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</si>
  <si>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</si>
  <si>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</si>
  <si>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</si>
  <si>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</si>
  <si>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</si>
  <si>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</si>
  <si>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</si>
  <si>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</si>
  <si>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</si>
  <si>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</si>
  <si>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</si>
  <si>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</si>
  <si>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</si>
  <si>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</si>
  <si>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</si>
  <si>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</si>
  <si>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</si>
  <si>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</si>
  <si>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</si>
  <si>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</si>
  <si>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</si>
  <si>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</si>
  <si>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</si>
  <si>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</si>
  <si>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</si>
  <si>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</si>
  <si>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</si>
  <si>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</si>
  <si>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</si>
  <si>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</si>
  <si>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</si>
  <si>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</si>
  <si>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</si>
  <si>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</si>
  <si>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</si>
  <si>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</si>
  <si>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</si>
  <si>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</si>
  <si>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</si>
  <si>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</si>
  <si>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</si>
  <si>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</si>
  <si>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</si>
  <si>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</si>
  <si>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</si>
  <si>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</si>
  <si>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</si>
  <si>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</si>
  <si>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</si>
  <si>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</si>
  <si>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</si>
  <si>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</si>
  <si>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</si>
  <si>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</si>
  <si>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</si>
  <si>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</si>
  <si>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</si>
  <si>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</si>
  <si>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</si>
  <si>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</si>
  <si>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</si>
  <si>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</si>
  <si>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</si>
  <si>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</si>
  <si>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</si>
  <si>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</si>
  <si>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</si>
  <si>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</si>
  <si>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</si>
  <si>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</si>
  <si>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</si>
  <si>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</si>
  <si>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</si>
  <si>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</si>
  <si>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</si>
  <si>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</si>
  <si>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</si>
  <si>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</si>
  <si>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</si>
  <si>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</si>
  <si>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</si>
  <si>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</si>
  <si>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</si>
  <si>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</si>
  <si>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</si>
  <si>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</si>
  <si>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</si>
  <si>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</si>
  <si>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</si>
  <si>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</si>
  <si>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</si>
  <si>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</si>
  <si>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</si>
  <si>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</si>
  <si>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</si>
  <si>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</si>
  <si>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</si>
  <si>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</si>
  <si>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</si>
  <si>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</si>
  <si>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</si>
  <si>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</si>
  <si>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</si>
  <si>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</si>
  <si>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</si>
  <si>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</si>
  <si>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</si>
  <si>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</si>
  <si>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</si>
  <si>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</si>
  <si>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</si>
  <si>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</si>
  <si>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</si>
  <si>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</si>
  <si>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</si>
  <si>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</si>
  <si>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</si>
  <si>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</si>
  <si>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</si>
  <si>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</si>
  <si>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</si>
  <si>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</si>
  <si>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</si>
  <si>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</si>
  <si>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</si>
  <si>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</si>
  <si>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</si>
  <si>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</si>
  <si>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</si>
  <si>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</si>
  <si>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</si>
  <si>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</si>
  <si>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</si>
  <si>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</si>
  <si>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</si>
  <si>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</si>
  <si>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</si>
  <si>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</si>
  <si>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</si>
  <si>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</si>
  <si>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</si>
  <si>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</si>
  <si>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</si>
  <si>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</si>
  <si>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</si>
  <si>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</si>
  <si>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</si>
  <si>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</si>
  <si>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</si>
  <si>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</si>
  <si>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</si>
  <si>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</si>
  <si>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</si>
  <si>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</si>
  <si>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</si>
  <si>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</si>
  <si>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</si>
  <si>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</si>
  <si>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</si>
  <si>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</si>
  <si>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</si>
  <si>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</si>
  <si>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</si>
  <si>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</si>
  <si>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</si>
  <si>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</si>
  <si>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</si>
  <si>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</si>
  <si>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</si>
  <si>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</si>
  <si>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</si>
  <si>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</si>
  <si>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</si>
  <si>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</si>
  <si>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</si>
  <si>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</si>
  <si>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</si>
  <si>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</si>
  <si>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</si>
  <si>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</si>
  <si>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</si>
  <si>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</si>
  <si>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</si>
  <si>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1.79</t>
  </si>
  <si>
    <t>▲ 4.72</t>
  </si>
  <si>
    <t>▲ 1.33</t>
  </si>
  <si>
    <t>一般会計</t>
  </si>
  <si>
    <t>上水道事業会計</t>
  </si>
  <si>
    <t>宅地造成事業特別会計</t>
  </si>
  <si>
    <t>国民健康保険特別会計</t>
  </si>
  <si>
    <t>介護保険特別会計</t>
  </si>
  <si>
    <t>介護サービス事業特別会計</t>
  </si>
  <si>
    <t>公共下水道事業特別会計</t>
  </si>
  <si>
    <t>後期高齢者医療特別会計</t>
  </si>
  <si>
    <t>その他会計（赤字）</t>
  </si>
  <si>
    <t>その他会計（黒字）</t>
  </si>
  <si>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</si>
  <si>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</si>
  <si>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</si>
  <si>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</si>
  <si>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</si>
  <si>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0"/>
  </si>
  <si>
    <t>福島県市町村総合事務組合(消防賞じゅつ金特別会計)</t>
  </si>
  <si>
    <t>福島県市町村総合事務組合(非常勤職員公務災害補償特別会計)</t>
  </si>
  <si>
    <t>福島県市町村総合事務組合(自治会館管理特別会計)</t>
  </si>
  <si>
    <t>一般財団法人吉田富三顕彰会</t>
    <rPh sb="0" eb="2">
      <t>イッパン</t>
    </rPh>
    <phoneticPr fontId="30"/>
  </si>
  <si>
    <t>-</t>
    <phoneticPr fontId="2"/>
  </si>
  <si>
    <t>-</t>
    <phoneticPr fontId="2"/>
  </si>
  <si>
    <t>-</t>
    <phoneticPr fontId="2"/>
  </si>
  <si>
    <t>浅川町役場庁舎等建設基金(H29年度末現在)</t>
    <rPh sb="0" eb="3">
      <t>アサカワマチ</t>
    </rPh>
    <rPh sb="3" eb="5">
      <t>ヤクバ</t>
    </rPh>
    <rPh sb="5" eb="7">
      <t>チョウシャ</t>
    </rPh>
    <rPh sb="7" eb="8">
      <t>トウ</t>
    </rPh>
    <rPh sb="8" eb="10">
      <t>ケンセツ</t>
    </rPh>
    <rPh sb="10" eb="12">
      <t>キキン</t>
    </rPh>
    <phoneticPr fontId="11"/>
  </si>
  <si>
    <t>浅川町ふれあい福祉基金(H29年度末現在)</t>
    <rPh sb="0" eb="3">
      <t>アサカワマチ</t>
    </rPh>
    <rPh sb="7" eb="9">
      <t>フクシ</t>
    </rPh>
    <rPh sb="9" eb="11">
      <t>キキン</t>
    </rPh>
    <phoneticPr fontId="11"/>
  </si>
  <si>
    <t>浅川町定住促進住宅維持整備基金(H29年度末現在)</t>
    <rPh sb="0" eb="3">
      <t>アサカワマチ</t>
    </rPh>
    <rPh sb="3" eb="5">
      <t>テイジュウ</t>
    </rPh>
    <rPh sb="5" eb="7">
      <t>ソクシン</t>
    </rPh>
    <rPh sb="7" eb="9">
      <t>ジュウタク</t>
    </rPh>
    <rPh sb="9" eb="11">
      <t>イジ</t>
    </rPh>
    <rPh sb="11" eb="13">
      <t>セイビ</t>
    </rPh>
    <rPh sb="13" eb="15">
      <t>キキン</t>
    </rPh>
    <rPh sb="19" eb="22">
      <t>ネンドマツ</t>
    </rPh>
    <rPh sb="22" eb="24">
      <t>ゲンザイ</t>
    </rPh>
    <phoneticPr fontId="11"/>
  </si>
  <si>
    <t>「ふるさと創生」事業基金(H29年度末現在)</t>
    <rPh sb="5" eb="7">
      <t>ソウセイ</t>
    </rPh>
    <rPh sb="8" eb="10">
      <t>ジギョウ</t>
    </rPh>
    <rPh sb="10" eb="12">
      <t>キキン</t>
    </rPh>
    <rPh sb="16" eb="19">
      <t>ネンドマツ</t>
    </rPh>
    <rPh sb="19" eb="21">
      <t>ゲンザイ</t>
    </rPh>
    <phoneticPr fontId="11"/>
  </si>
  <si>
    <t>浅川町ふるさと応援基金(H29年度末現在)</t>
    <rPh sb="15" eb="18">
      <t>ネンドマツ</t>
    </rPh>
    <rPh sb="18" eb="20">
      <t>ゲンザイ</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</si>
  <si>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</si>
  <si>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</si>
  <si>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</si>
  <si>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</si>
  <si>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</si>
  <si>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</si>
  <si>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現在高のうち臨時地方道事業債が6.4%と将来負担額の3.8%を占めているが、今後借入償還期間の終了に伴い年々減少する見込みである。臨時財政対策債については、現在54.4%と将来負担額の32.0%を占めている。また、平成28年度及び平成29年度において、幼保一体化施設整備事業に係る公共施設最適化事業債を発行しており、将来負担額の12.8%を占めている。今後も有形固定資産減価償却率が高い施設が多いことから施設改修・改築等に伴い、将来負担額・比率ともに増加す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</si>
  <si>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</si>
  <si>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</si>
  <si>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</si>
  <si>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</si>
  <si>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</si>
  <si>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</si>
  <si>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分子となる元利償還金の額が、幼保一体化施設整備事業に伴う公共施設等最適化事業債等の利子償還及び臨時財政対策債等の元金償還開始により増となったが、臨時地方道債等6件の償還終了による減により全体としても減となり、実質公債費比率は前年度比で△0.8ポイントとなった。年々償還額は減少し、実質公債費比率は毎年減となっているが、幼保一体化施設整備事業及び下水道第3期事業による借入金の元利償還金増が見込まれるが、「浅川町第5次振興計画」のもと、地域の住民ニーズに的確に対応した事業の選択と、起債に大きく頼ることのない身の丈にあった財政運営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</si>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</sst>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42FF-4C5F-9602-FDEBD4DB5B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69405</c:v>
                </c:pt>
                <c:pt idx="1">
                  <c:v>67564</c:v>
                </c:pt>
                <c:pt idx="2">
                  <c:v>58800</c:v>
                </c:pt>
                <c:pt idx="3">
                  <c:v>135132</c:v>
                </c:pt>
                <c:pt idx="4">
                  <c:v>129947</c:v>
                </c:pt>
              </c:numCache>
            </c:numRef>
          </c:val>
          <c:smooth val="0"/>
          <c:extLst xmlns:c16r2="http://schemas.microsoft.com/office/drawing/2015/06/chart">
            <c:ext xmlns:c16="http://schemas.microsoft.com/office/drawing/2014/chart" uri="{C3380CC4-5D6E-409C-BE32-E72D297353CC}">
              <c16:uniqueId val="{00000001-42FF-4C5F-9602-FDEBD4DB5BC3}"/>
            </c:ext>
          </c:extLst>
        </c:ser>
        <c:dLbls>
          <c:showLegendKey val="0"/>
          <c:showVal val="0"/>
          <c:showCatName val="0"/>
          <c:showSerName val="0"/>
          <c:showPercent val="0"/>
          <c:showBubbleSize val="0"/>
        </c:dLbls>
        <c:marker val="1"/>
        <c:smooth val="0"/>
        <c:axId val="130617344"/>
        <c:axId val="132840064"/>
      </c:lineChart>
      <c:catAx>
        <c:axId val="13061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40064"/>
        <c:crosses val="autoZero"/>
        <c:auto val="1"/>
        <c:lblAlgn val="ctr"/>
        <c:lblOffset val="100"/>
        <c:tickLblSkip val="1"/>
        <c:tickMarkSkip val="1"/>
        <c:noMultiLvlLbl val="0"/>
      </c:catAx>
      <c:valAx>
        <c:axId val="132840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1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7.52</c:v>
                </c:pt>
                <c:pt idx="1">
                  <c:v>8.52</c:v>
                </c:pt>
                <c:pt idx="2">
                  <c:v>8.1999999999999993</c:v>
                </c:pt>
                <c:pt idx="3">
                  <c:v>8.94</c:v>
                </c:pt>
                <c:pt idx="4">
                  <c:v>11.48</c:v>
                </c:pt>
              </c:numCache>
            </c:numRef>
          </c:val>
          <c:extLst xmlns:c16r2="http://schemas.microsoft.com/office/drawing/2015/06/chart">
            <c:ext xmlns:c16="http://schemas.microsoft.com/office/drawing/2014/chart" uri="{C3380CC4-5D6E-409C-BE32-E72D297353CC}">
              <c16:uniqueId val="{00000000-15B9-4ABB-8243-800DC18A67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46.41</c:v>
                </c:pt>
                <c:pt idx="1">
                  <c:v>43.92</c:v>
                </c:pt>
                <c:pt idx="2">
                  <c:v>47.36</c:v>
                </c:pt>
                <c:pt idx="3">
                  <c:v>42.85</c:v>
                </c:pt>
                <c:pt idx="4">
                  <c:v>39.06</c:v>
                </c:pt>
              </c:numCache>
            </c:numRef>
          </c:val>
          <c:extLst xmlns:c16r2="http://schemas.microsoft.com/office/drawing/2015/06/chart">
            <c:ext xmlns:c16="http://schemas.microsoft.com/office/drawing/2014/chart" uri="{C3380CC4-5D6E-409C-BE32-E72D297353CC}">
              <c16:uniqueId val="{00000001-15B9-4ABB-8243-800DC18A6744}"/>
            </c:ext>
          </c:extLst>
        </c:ser>
        <c:dLbls>
          <c:showLegendKey val="0"/>
          <c:showVal val="0"/>
          <c:showCatName val="0"/>
          <c:showSerName val="0"/>
          <c:showPercent val="0"/>
          <c:showBubbleSize val="0"/>
        </c:dLbls>
        <c:gapWidth val="250"/>
        <c:overlap val="100"/>
        <c:axId val="134040192"/>
        <c:axId val="13404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1.0900000000000001</c:v>
                </c:pt>
                <c:pt idx="1">
                  <c:v>-1.79</c:v>
                </c:pt>
                <c:pt idx="2">
                  <c:v>3.86</c:v>
                </c:pt>
                <c:pt idx="3">
                  <c:v>-4.72</c:v>
                </c:pt>
                <c:pt idx="4">
                  <c:v>-1.33</c:v>
                </c:pt>
              </c:numCache>
            </c:numRef>
          </c:val>
          <c:smooth val="0"/>
          <c:extLst xmlns:c16r2="http://schemas.microsoft.com/office/drawing/2015/06/chart">
            <c:ext xmlns:c16="http://schemas.microsoft.com/office/drawing/2014/chart" uri="{C3380CC4-5D6E-409C-BE32-E72D297353CC}">
              <c16:uniqueId val="{00000002-15B9-4ABB-8243-800DC18A6744}"/>
            </c:ext>
          </c:extLst>
        </c:ser>
        <c:dLbls>
          <c:showLegendKey val="0"/>
          <c:showVal val="0"/>
          <c:showCatName val="0"/>
          <c:showSerName val="0"/>
          <c:showPercent val="0"/>
          <c:showBubbleSize val="0"/>
        </c:dLbls>
        <c:marker val="1"/>
        <c:smooth val="0"/>
        <c:axId val="134040192"/>
        <c:axId val="134046464"/>
      </c:lineChart>
      <c:catAx>
        <c:axId val="13404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046464"/>
        <c:crosses val="autoZero"/>
        <c:auto val="1"/>
        <c:lblAlgn val="ctr"/>
        <c:lblOffset val="100"/>
        <c:tickLblSkip val="1"/>
        <c:tickMarkSkip val="1"/>
        <c:noMultiLvlLbl val="0"/>
      </c:catAx>
      <c:valAx>
        <c:axId val="13404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4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0.09</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68D8-4C03-AFCB-C76D4FC53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D8-4C03-AFCB-C76D4FC5320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2-68D8-4C03-AFCB-C76D4FC5320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0.42</c:v>
                </c:pt>
                <c:pt idx="2">
                  <c:v>#N/A</c:v>
                </c:pt>
                <c:pt idx="3">
                  <c:v>0.34</c:v>
                </c:pt>
                <c:pt idx="4">
                  <c:v>#N/A</c:v>
                </c:pt>
                <c:pt idx="5">
                  <c:v>0.57999999999999996</c:v>
                </c:pt>
                <c:pt idx="6">
                  <c:v>#N/A</c:v>
                </c:pt>
                <c:pt idx="7">
                  <c:v>0.5</c:v>
                </c:pt>
                <c:pt idx="8">
                  <c:v>#N/A</c:v>
                </c:pt>
                <c:pt idx="9">
                  <c:v>0.2</c:v>
                </c:pt>
              </c:numCache>
            </c:numRef>
          </c:val>
          <c:extLst xmlns:c16r2="http://schemas.microsoft.com/office/drawing/2015/06/chart">
            <c:ext xmlns:c16="http://schemas.microsoft.com/office/drawing/2014/chart" uri="{C3380CC4-5D6E-409C-BE32-E72D297353CC}">
              <c16:uniqueId val="{00000003-68D8-4C03-AFCB-C76D4FC53207}"/>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1.43</c:v>
                </c:pt>
                <c:pt idx="2">
                  <c:v>#N/A</c:v>
                </c:pt>
                <c:pt idx="3">
                  <c:v>1.65</c:v>
                </c:pt>
                <c:pt idx="4">
                  <c:v>#N/A</c:v>
                </c:pt>
                <c:pt idx="5">
                  <c:v>1.49</c:v>
                </c:pt>
                <c:pt idx="6">
                  <c:v>#N/A</c:v>
                </c:pt>
                <c:pt idx="7">
                  <c:v>1.06</c:v>
                </c:pt>
                <c:pt idx="8">
                  <c:v>#N/A</c:v>
                </c:pt>
                <c:pt idx="9">
                  <c:v>0.79</c:v>
                </c:pt>
              </c:numCache>
            </c:numRef>
          </c:val>
          <c:extLst xmlns:c16r2="http://schemas.microsoft.com/office/drawing/2015/06/chart">
            <c:ext xmlns:c16="http://schemas.microsoft.com/office/drawing/2014/chart" uri="{C3380CC4-5D6E-409C-BE32-E72D297353CC}">
              <c16:uniqueId val="{00000004-68D8-4C03-AFCB-C76D4FC5320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2.2200000000000002</c:v>
                </c:pt>
                <c:pt idx="2">
                  <c:v>#N/A</c:v>
                </c:pt>
                <c:pt idx="3">
                  <c:v>2.2599999999999998</c:v>
                </c:pt>
                <c:pt idx="4">
                  <c:v>#N/A</c:v>
                </c:pt>
                <c:pt idx="5">
                  <c:v>2.73</c:v>
                </c:pt>
                <c:pt idx="6">
                  <c:v>#N/A</c:v>
                </c:pt>
                <c:pt idx="7">
                  <c:v>3.01</c:v>
                </c:pt>
                <c:pt idx="8">
                  <c:v>#N/A</c:v>
                </c:pt>
                <c:pt idx="9">
                  <c:v>2.2999999999999998</c:v>
                </c:pt>
              </c:numCache>
            </c:numRef>
          </c:val>
          <c:extLst xmlns:c16r2="http://schemas.microsoft.com/office/drawing/2015/06/chart">
            <c:ext xmlns:c16="http://schemas.microsoft.com/office/drawing/2014/chart" uri="{C3380CC4-5D6E-409C-BE32-E72D297353CC}">
              <c16:uniqueId val="{00000005-68D8-4C03-AFCB-C76D4FC532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4.29</c:v>
                </c:pt>
                <c:pt idx="2">
                  <c:v>#N/A</c:v>
                </c:pt>
                <c:pt idx="3">
                  <c:v>4.46</c:v>
                </c:pt>
                <c:pt idx="4">
                  <c:v>#N/A</c:v>
                </c:pt>
                <c:pt idx="5">
                  <c:v>3.35</c:v>
                </c:pt>
                <c:pt idx="6">
                  <c:v>#N/A</c:v>
                </c:pt>
                <c:pt idx="7">
                  <c:v>4.51</c:v>
                </c:pt>
                <c:pt idx="8">
                  <c:v>#N/A</c:v>
                </c:pt>
                <c:pt idx="9">
                  <c:v>4.1399999999999997</c:v>
                </c:pt>
              </c:numCache>
            </c:numRef>
          </c:val>
          <c:extLst xmlns:c16r2="http://schemas.microsoft.com/office/drawing/2015/06/chart">
            <c:ext xmlns:c16="http://schemas.microsoft.com/office/drawing/2014/chart" uri="{C3380CC4-5D6E-409C-BE32-E72D297353CC}">
              <c16:uniqueId val="{00000006-68D8-4C03-AFCB-C76D4FC53207}"/>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6.47</c:v>
                </c:pt>
                <c:pt idx="2">
                  <c:v>#N/A</c:v>
                </c:pt>
                <c:pt idx="3">
                  <c:v>6.45</c:v>
                </c:pt>
                <c:pt idx="4">
                  <c:v>#N/A</c:v>
                </c:pt>
                <c:pt idx="5">
                  <c:v>6.28</c:v>
                </c:pt>
                <c:pt idx="6">
                  <c:v>#N/A</c:v>
                </c:pt>
                <c:pt idx="7">
                  <c:v>6.37</c:v>
                </c:pt>
                <c:pt idx="8">
                  <c:v>#N/A</c:v>
                </c:pt>
                <c:pt idx="9">
                  <c:v>6.19</c:v>
                </c:pt>
              </c:numCache>
            </c:numRef>
          </c:val>
          <c:extLst xmlns:c16r2="http://schemas.microsoft.com/office/drawing/2015/06/chart">
            <c:ext xmlns:c16="http://schemas.microsoft.com/office/drawing/2014/chart" uri="{C3380CC4-5D6E-409C-BE32-E72D297353CC}">
              <c16:uniqueId val="{00000007-68D8-4C03-AFCB-C76D4FC5320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8.8000000000000007</c:v>
                </c:pt>
                <c:pt idx="2">
                  <c:v>#N/A</c:v>
                </c:pt>
                <c:pt idx="3">
                  <c:v>9.7799999999999994</c:v>
                </c:pt>
                <c:pt idx="4">
                  <c:v>#N/A</c:v>
                </c:pt>
                <c:pt idx="5">
                  <c:v>10.33</c:v>
                </c:pt>
                <c:pt idx="6">
                  <c:v>#N/A</c:v>
                </c:pt>
                <c:pt idx="7">
                  <c:v>8.0399999999999991</c:v>
                </c:pt>
                <c:pt idx="8">
                  <c:v>#N/A</c:v>
                </c:pt>
                <c:pt idx="9">
                  <c:v>9</c:v>
                </c:pt>
              </c:numCache>
            </c:numRef>
          </c:val>
          <c:extLst xmlns:c16r2="http://schemas.microsoft.com/office/drawing/2015/06/chart">
            <c:ext xmlns:c16="http://schemas.microsoft.com/office/drawing/2014/chart" uri="{C3380CC4-5D6E-409C-BE32-E72D297353CC}">
              <c16:uniqueId val="{00000008-68D8-4C03-AFCB-C76D4FC532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7.52</c:v>
                </c:pt>
                <c:pt idx="2">
                  <c:v>#N/A</c:v>
                </c:pt>
                <c:pt idx="3">
                  <c:v>8.51</c:v>
                </c:pt>
                <c:pt idx="4">
                  <c:v>#N/A</c:v>
                </c:pt>
                <c:pt idx="5">
                  <c:v>8.1999999999999993</c:v>
                </c:pt>
                <c:pt idx="6">
                  <c:v>#N/A</c:v>
                </c:pt>
                <c:pt idx="7">
                  <c:v>8.93</c:v>
                </c:pt>
                <c:pt idx="8">
                  <c:v>#N/A</c:v>
                </c:pt>
                <c:pt idx="9">
                  <c:v>11.47</c:v>
                </c:pt>
              </c:numCache>
            </c:numRef>
          </c:val>
          <c:extLst xmlns:c16r2="http://schemas.microsoft.com/office/drawing/2015/06/chart">
            <c:ext xmlns:c16="http://schemas.microsoft.com/office/drawing/2014/chart" uri="{C3380CC4-5D6E-409C-BE32-E72D297353CC}">
              <c16:uniqueId val="{00000009-68D8-4C03-AFCB-C76D4FC53207}"/>
            </c:ext>
          </c:extLst>
        </c:ser>
        <c:dLbls>
          <c:showLegendKey val="0"/>
          <c:showVal val="0"/>
          <c:showCatName val="0"/>
          <c:showSerName val="0"/>
          <c:showPercent val="0"/>
          <c:showBubbleSize val="0"/>
        </c:dLbls>
        <c:gapWidth val="150"/>
        <c:overlap val="100"/>
        <c:axId val="132915968"/>
        <c:axId val="132917504"/>
      </c:barChart>
      <c:catAx>
        <c:axId val="1329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17504"/>
        <c:crosses val="autoZero"/>
        <c:auto val="1"/>
        <c:lblAlgn val="ctr"/>
        <c:lblOffset val="100"/>
        <c:tickLblSkip val="1"/>
        <c:tickMarkSkip val="1"/>
        <c:noMultiLvlLbl val="0"/>
      </c:catAx>
      <c:valAx>
        <c:axId val="13291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1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272</c:v>
                </c:pt>
                <c:pt idx="5">
                  <c:v>279</c:v>
                </c:pt>
                <c:pt idx="8">
                  <c:v>270</c:v>
                </c:pt>
                <c:pt idx="11">
                  <c:v>269</c:v>
                </c:pt>
                <c:pt idx="14">
                  <c:v>263</c:v>
                </c:pt>
              </c:numCache>
            </c:numRef>
          </c:val>
          <c:extLst xmlns:c16r2="http://schemas.microsoft.com/office/drawing/2015/06/chart">
            <c:ext xmlns:c16="http://schemas.microsoft.com/office/drawing/2014/chart" uri="{C3380CC4-5D6E-409C-BE32-E72D297353CC}">
              <c16:uniqueId val="{00000000-1F86-4AF7-8E12-63AEE3F629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86-4AF7-8E12-63AEE3F629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c:v>
                </c:pt>
                <c:pt idx="3">
                  <c:v>39</c:v>
                </c:pt>
                <c:pt idx="6">
                  <c:v>19</c:v>
                </c:pt>
                <c:pt idx="9">
                  <c:v>15</c:v>
                </c:pt>
                <c:pt idx="12">
                  <c:v>15</c:v>
                </c:pt>
              </c:numCache>
            </c:numRef>
          </c:val>
          <c:extLst xmlns:c16r2="http://schemas.microsoft.com/office/drawing/2015/06/chart">
            <c:ext xmlns:c16="http://schemas.microsoft.com/office/drawing/2014/chart" uri="{C3380CC4-5D6E-409C-BE32-E72D297353CC}">
              <c16:uniqueId val="{00000002-1F86-4AF7-8E12-63AEE3F629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20</c:v>
                </c:pt>
                <c:pt idx="6">
                  <c:v>20</c:v>
                </c:pt>
                <c:pt idx="9">
                  <c:v>19</c:v>
                </c:pt>
                <c:pt idx="12">
                  <c:v>12</c:v>
                </c:pt>
              </c:numCache>
            </c:numRef>
          </c:val>
          <c:extLst xmlns:c16r2="http://schemas.microsoft.com/office/drawing/2015/06/chart">
            <c:ext xmlns:c16="http://schemas.microsoft.com/office/drawing/2014/chart" uri="{C3380CC4-5D6E-409C-BE32-E72D297353CC}">
              <c16:uniqueId val="{00000003-1F86-4AF7-8E12-63AEE3F629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87</c:v>
                </c:pt>
                <c:pt idx="3">
                  <c:v>89</c:v>
                </c:pt>
                <c:pt idx="6">
                  <c:v>93</c:v>
                </c:pt>
                <c:pt idx="9">
                  <c:v>96</c:v>
                </c:pt>
                <c:pt idx="12">
                  <c:v>98</c:v>
                </c:pt>
              </c:numCache>
            </c:numRef>
          </c:val>
          <c:extLst xmlns:c16r2="http://schemas.microsoft.com/office/drawing/2015/06/chart">
            <c:ext xmlns:c16="http://schemas.microsoft.com/office/drawing/2014/chart" uri="{C3380CC4-5D6E-409C-BE32-E72D297353CC}">
              <c16:uniqueId val="{00000004-1F86-4AF7-8E12-63AEE3F629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86-4AF7-8E12-63AEE3F629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86-4AF7-8E12-63AEE3F629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350</c:v>
                </c:pt>
                <c:pt idx="3">
                  <c:v>314</c:v>
                </c:pt>
                <c:pt idx="6">
                  <c:v>295</c:v>
                </c:pt>
                <c:pt idx="9">
                  <c:v>291</c:v>
                </c:pt>
                <c:pt idx="12">
                  <c:v>277</c:v>
                </c:pt>
              </c:numCache>
            </c:numRef>
          </c:val>
          <c:extLst xmlns:c16r2="http://schemas.microsoft.com/office/drawing/2015/06/chart">
            <c:ext xmlns:c16="http://schemas.microsoft.com/office/drawing/2014/chart" uri="{C3380CC4-5D6E-409C-BE32-E72D297353CC}">
              <c16:uniqueId val="{00000007-1F86-4AF7-8E12-63AEE3F629D5}"/>
            </c:ext>
          </c:extLst>
        </c:ser>
        <c:dLbls>
          <c:showLegendKey val="0"/>
          <c:showVal val="0"/>
          <c:showCatName val="0"/>
          <c:showSerName val="0"/>
          <c:showPercent val="0"/>
          <c:showBubbleSize val="0"/>
        </c:dLbls>
        <c:gapWidth val="100"/>
        <c:overlap val="100"/>
        <c:axId val="145690624"/>
        <c:axId val="14569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231</c:v>
                </c:pt>
                <c:pt idx="2">
                  <c:v>#N/A</c:v>
                </c:pt>
                <c:pt idx="3">
                  <c:v>#N/A</c:v>
                </c:pt>
                <c:pt idx="4">
                  <c:v>183</c:v>
                </c:pt>
                <c:pt idx="5">
                  <c:v>#N/A</c:v>
                </c:pt>
                <c:pt idx="6">
                  <c:v>#N/A</c:v>
                </c:pt>
                <c:pt idx="7">
                  <c:v>157</c:v>
                </c:pt>
                <c:pt idx="8">
                  <c:v>#N/A</c:v>
                </c:pt>
                <c:pt idx="9">
                  <c:v>#N/A</c:v>
                </c:pt>
                <c:pt idx="10">
                  <c:v>152</c:v>
                </c:pt>
                <c:pt idx="11">
                  <c:v>#N/A</c:v>
                </c:pt>
                <c:pt idx="12">
                  <c:v>#N/A</c:v>
                </c:pt>
                <c:pt idx="13">
                  <c:v>139</c:v>
                </c:pt>
                <c:pt idx="14">
                  <c:v>#N/A</c:v>
                </c:pt>
              </c:numCache>
            </c:numRef>
          </c:val>
          <c:smooth val="0"/>
          <c:extLst xmlns:c16r2="http://schemas.microsoft.com/office/drawing/2015/06/chart">
            <c:ext xmlns:c16="http://schemas.microsoft.com/office/drawing/2014/chart" uri="{C3380CC4-5D6E-409C-BE32-E72D297353CC}">
              <c16:uniqueId val="{00000008-1F86-4AF7-8E12-63AEE3F629D5}"/>
            </c:ext>
          </c:extLst>
        </c:ser>
        <c:dLbls>
          <c:showLegendKey val="0"/>
          <c:showVal val="0"/>
          <c:showCatName val="0"/>
          <c:showSerName val="0"/>
          <c:showPercent val="0"/>
          <c:showBubbleSize val="0"/>
        </c:dLbls>
        <c:marker val="1"/>
        <c:smooth val="0"/>
        <c:axId val="145690624"/>
        <c:axId val="145692544"/>
      </c:lineChart>
      <c:catAx>
        <c:axId val="1456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692544"/>
        <c:crosses val="autoZero"/>
        <c:auto val="1"/>
        <c:lblAlgn val="ctr"/>
        <c:lblOffset val="100"/>
        <c:tickLblSkip val="1"/>
        <c:tickMarkSkip val="1"/>
        <c:noMultiLvlLbl val="0"/>
      </c:catAx>
      <c:valAx>
        <c:axId val="14569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9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2949</c:v>
                </c:pt>
                <c:pt idx="5">
                  <c:v>2876</c:v>
                </c:pt>
                <c:pt idx="8">
                  <c:v>2791</c:v>
                </c:pt>
                <c:pt idx="11">
                  <c:v>2904</c:v>
                </c:pt>
                <c:pt idx="14">
                  <c:v>2992</c:v>
                </c:pt>
              </c:numCache>
            </c:numRef>
          </c:val>
          <c:extLst xmlns:c16r2="http://schemas.microsoft.com/office/drawing/2015/06/chart">
            <c:ext xmlns:c16="http://schemas.microsoft.com/office/drawing/2014/chart" uri="{C3380CC4-5D6E-409C-BE32-E72D297353CC}">
              <c16:uniqueId val="{00000000-EB3E-4E8D-B61E-5DCD350E3A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B3E-4E8D-B61E-5DCD350E3A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1636</c:v>
                </c:pt>
                <c:pt idx="5">
                  <c:v>1590</c:v>
                </c:pt>
                <c:pt idx="8">
                  <c:v>2041</c:v>
                </c:pt>
                <c:pt idx="11">
                  <c:v>1793</c:v>
                </c:pt>
                <c:pt idx="14">
                  <c:v>1888</c:v>
                </c:pt>
              </c:numCache>
            </c:numRef>
          </c:val>
          <c:extLst xmlns:c16r2="http://schemas.microsoft.com/office/drawing/2015/06/chart">
            <c:ext xmlns:c16="http://schemas.microsoft.com/office/drawing/2014/chart" uri="{C3380CC4-5D6E-409C-BE32-E72D297353CC}">
              <c16:uniqueId val="{00000002-EB3E-4E8D-B61E-5DCD350E3A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3E-4E8D-B61E-5DCD350E3A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3E-4E8D-B61E-5DCD350E3A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3E-4E8D-B61E-5DCD350E3A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631</c:v>
                </c:pt>
                <c:pt idx="3">
                  <c:v>618</c:v>
                </c:pt>
                <c:pt idx="6">
                  <c:v>604</c:v>
                </c:pt>
                <c:pt idx="9">
                  <c:v>568</c:v>
                </c:pt>
                <c:pt idx="12">
                  <c:v>508</c:v>
                </c:pt>
              </c:numCache>
            </c:numRef>
          </c:val>
          <c:extLst xmlns:c16r2="http://schemas.microsoft.com/office/drawing/2015/06/chart">
            <c:ext xmlns:c16="http://schemas.microsoft.com/office/drawing/2014/chart" uri="{C3380CC4-5D6E-409C-BE32-E72D297353CC}">
              <c16:uniqueId val="{00000006-EB3E-4E8D-B61E-5DCD350E3A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175</c:v>
                </c:pt>
                <c:pt idx="3">
                  <c:v>138</c:v>
                </c:pt>
                <c:pt idx="6">
                  <c:v>104</c:v>
                </c:pt>
                <c:pt idx="9">
                  <c:v>75</c:v>
                </c:pt>
                <c:pt idx="12">
                  <c:v>66</c:v>
                </c:pt>
              </c:numCache>
            </c:numRef>
          </c:val>
          <c:extLst xmlns:c16r2="http://schemas.microsoft.com/office/drawing/2015/06/chart">
            <c:ext xmlns:c16="http://schemas.microsoft.com/office/drawing/2014/chart" uri="{C3380CC4-5D6E-409C-BE32-E72D297353CC}">
              <c16:uniqueId val="{00000007-EB3E-4E8D-B61E-5DCD350E3A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1568</c:v>
                </c:pt>
                <c:pt idx="3">
                  <c:v>1545</c:v>
                </c:pt>
                <c:pt idx="6">
                  <c:v>1552</c:v>
                </c:pt>
                <c:pt idx="9">
                  <c:v>1567</c:v>
                </c:pt>
                <c:pt idx="12">
                  <c:v>1580</c:v>
                </c:pt>
              </c:numCache>
            </c:numRef>
          </c:val>
          <c:extLst xmlns:c16r2="http://schemas.microsoft.com/office/drawing/2015/06/chart">
            <c:ext xmlns:c16="http://schemas.microsoft.com/office/drawing/2014/chart" uri="{C3380CC4-5D6E-409C-BE32-E72D297353CC}">
              <c16:uniqueId val="{00000008-EB3E-4E8D-B61E-5DCD350E3A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108</c:v>
                </c:pt>
                <c:pt idx="3">
                  <c:v>71</c:v>
                </c:pt>
                <c:pt idx="6">
                  <c:v>54</c:v>
                </c:pt>
                <c:pt idx="9">
                  <c:v>40</c:v>
                </c:pt>
                <c:pt idx="12">
                  <c:v>26</c:v>
                </c:pt>
              </c:numCache>
            </c:numRef>
          </c:val>
          <c:extLst xmlns:c16r2="http://schemas.microsoft.com/office/drawing/2015/06/chart">
            <c:ext xmlns:c16="http://schemas.microsoft.com/office/drawing/2014/chart" uri="{C3380CC4-5D6E-409C-BE32-E72D297353CC}">
              <c16:uniqueId val="{00000009-EB3E-4E8D-B61E-5DCD350E3A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2721</c:v>
                </c:pt>
                <c:pt idx="3">
                  <c:v>2663</c:v>
                </c:pt>
                <c:pt idx="6">
                  <c:v>2576</c:v>
                </c:pt>
                <c:pt idx="9">
                  <c:v>2876</c:v>
                </c:pt>
                <c:pt idx="12">
                  <c:v>3123</c:v>
                </c:pt>
              </c:numCache>
            </c:numRef>
          </c:val>
          <c:extLst xmlns:c16r2="http://schemas.microsoft.com/office/drawing/2015/06/chart">
            <c:ext xmlns:c16="http://schemas.microsoft.com/office/drawing/2014/chart" uri="{C3380CC4-5D6E-409C-BE32-E72D297353CC}">
              <c16:uniqueId val="{0000000A-EB3E-4E8D-B61E-5DCD350E3AB3}"/>
            </c:ext>
          </c:extLst>
        </c:ser>
        <c:dLbls>
          <c:showLegendKey val="0"/>
          <c:showVal val="0"/>
          <c:showCatName val="0"/>
          <c:showSerName val="0"/>
          <c:showPercent val="0"/>
          <c:showBubbleSize val="0"/>
        </c:dLbls>
        <c:gapWidth val="100"/>
        <c:overlap val="100"/>
        <c:axId val="146256256"/>
        <c:axId val="14625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619</c:v>
                </c:pt>
                <c:pt idx="2">
                  <c:v>#N/A</c:v>
                </c:pt>
                <c:pt idx="3">
                  <c:v>#N/A</c:v>
                </c:pt>
                <c:pt idx="4">
                  <c:v>571</c:v>
                </c:pt>
                <c:pt idx="5">
                  <c:v>#N/A</c:v>
                </c:pt>
                <c:pt idx="6">
                  <c:v>#N/A</c:v>
                </c:pt>
                <c:pt idx="7">
                  <c:v>57</c:v>
                </c:pt>
                <c:pt idx="8">
                  <c:v>#N/A</c:v>
                </c:pt>
                <c:pt idx="9">
                  <c:v>#N/A</c:v>
                </c:pt>
                <c:pt idx="10">
                  <c:v>430</c:v>
                </c:pt>
                <c:pt idx="11">
                  <c:v>#N/A</c:v>
                </c:pt>
                <c:pt idx="12">
                  <c:v>#N/A</c:v>
                </c:pt>
                <c:pt idx="13">
                  <c:v>424</c:v>
                </c:pt>
                <c:pt idx="14">
                  <c:v>#N/A</c:v>
                </c:pt>
              </c:numCache>
            </c:numRef>
          </c:val>
          <c:smooth val="0"/>
          <c:extLst xmlns:c16r2="http://schemas.microsoft.com/office/drawing/2015/06/chart">
            <c:ext xmlns:c16="http://schemas.microsoft.com/office/drawing/2014/chart" uri="{C3380CC4-5D6E-409C-BE32-E72D297353CC}">
              <c16:uniqueId val="{0000000B-EB3E-4E8D-B61E-5DCD350E3AB3}"/>
            </c:ext>
          </c:extLst>
        </c:ser>
        <c:dLbls>
          <c:showLegendKey val="0"/>
          <c:showVal val="0"/>
          <c:showCatName val="0"/>
          <c:showSerName val="0"/>
          <c:showPercent val="0"/>
          <c:showBubbleSize val="0"/>
        </c:dLbls>
        <c:marker val="1"/>
        <c:smooth val="0"/>
        <c:axId val="146256256"/>
        <c:axId val="146258176"/>
      </c:lineChart>
      <c:catAx>
        <c:axId val="14625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258176"/>
        <c:crosses val="autoZero"/>
        <c:auto val="1"/>
        <c:lblAlgn val="ctr"/>
        <c:lblOffset val="100"/>
        <c:tickLblSkip val="1"/>
        <c:tickMarkSkip val="1"/>
        <c:noMultiLvlLbl val="0"/>
      </c:catAx>
      <c:valAx>
        <c:axId val="14625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25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1050</c:v>
                </c:pt>
                <c:pt idx="1">
                  <c:v>934</c:v>
                </c:pt>
                <c:pt idx="2">
                  <c:v>850</c:v>
                </c:pt>
              </c:numCache>
            </c:numRef>
          </c:val>
          <c:extLst xmlns:c16r2="http://schemas.microsoft.com/office/drawing/2015/06/chart">
            <c:ext xmlns:c16="http://schemas.microsoft.com/office/drawing/2014/chart" uri="{C3380CC4-5D6E-409C-BE32-E72D297353CC}">
              <c16:uniqueId val="{00000000-35EC-4147-B733-9BD4B49A8D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c:v>
                </c:pt>
                <c:pt idx="1">
                  <c:v>40</c:v>
                </c:pt>
                <c:pt idx="2">
                  <c:v>40</c:v>
                </c:pt>
              </c:numCache>
            </c:numRef>
          </c:val>
          <c:extLst xmlns:c16r2="http://schemas.microsoft.com/office/drawing/2015/06/chart">
            <c:ext xmlns:c16="http://schemas.microsoft.com/office/drawing/2014/chart" uri="{C3380CC4-5D6E-409C-BE32-E72D297353CC}">
              <c16:uniqueId val="{00000001-35EC-4147-B733-9BD4B49A8D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930</c:v>
                </c:pt>
                <c:pt idx="1">
                  <c:v>746</c:v>
                </c:pt>
                <c:pt idx="2">
                  <c:v>759</c:v>
                </c:pt>
              </c:numCache>
            </c:numRef>
          </c:val>
          <c:extLst xmlns:c16r2="http://schemas.microsoft.com/office/drawing/2015/06/chart">
            <c:ext xmlns:c16="http://schemas.microsoft.com/office/drawing/2014/chart" uri="{C3380CC4-5D6E-409C-BE32-E72D297353CC}">
              <c16:uniqueId val="{00000002-35EC-4147-B733-9BD4B49A8DB0}"/>
            </c:ext>
          </c:extLst>
        </c:ser>
        <c:dLbls>
          <c:showLegendKey val="0"/>
          <c:showVal val="0"/>
          <c:showCatName val="0"/>
          <c:showSerName val="0"/>
          <c:showPercent val="0"/>
          <c:showBubbleSize val="0"/>
        </c:dLbls>
        <c:gapWidth val="120"/>
        <c:overlap val="100"/>
        <c:axId val="145484416"/>
        <c:axId val="133038464"/>
      </c:barChart>
      <c:catAx>
        <c:axId val="1454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038464"/>
        <c:crosses val="autoZero"/>
        <c:auto val="1"/>
        <c:lblAlgn val="ctr"/>
        <c:lblOffset val="100"/>
        <c:tickLblSkip val="1"/>
        <c:tickMarkSkip val="1"/>
        <c:noMultiLvlLbl val="0"/>
      </c:catAx>
      <c:valAx>
        <c:axId val="13303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4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{150A1DC4-C2A5-43C2-81C1-580169C91B7F}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ECF-401F-8F18-A88DFF22AF1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{DD3B24AD-098C-4FF8-ADD9-08A7F6F9F6AD}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CF-401F-8F18-A88DFF22AF1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{43FECA71-5A3A-4671-ACC1-620B168239D6}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CF-401F-8F18-A88DFF22AF1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{21C8ADAA-16F5-4012-94C2-FDB2A0A10908}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CF-401F-8F18-A88DFF22AF1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{C64B7539-4C3F-4DA1-BE17-59D9807BEDDB}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CF-401F-8F18-A88DFF22AF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{BDA81366-5013-4F5B-AD35-22D6F2799FA5}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ECF-401F-8F18-A88DFF22AF11}"/>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{4C184059-2A22-4D34-B7F1-5D9CF021FA4A}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ECF-401F-8F18-A88DFF22AF1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{BCE3F01A-8FD5-401E-8895-44A192E44A2C}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ECF-401F-8F18-A88DFF22AF11}"/>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{F2BC68CB-33C3-4B1D-9F84-590AC972062D}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ECF-401F-8F18-A88DFF22AF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64.8</c:v>
                </c:pt>
                <c:pt idx="24">
                  <c:v>65.900000000000006</c:v>
                </c:pt>
                <c:pt idx="32">
                  <c:v>62.5</c:v>
                </c:pt>
              </c:numCache>
            </c:numRef>
          </c:xVal>
          <c:yVal>
            <c:numRef>
              <c:f>公会計指標分析・財政指標組合せ分析表!$BP$51:$DC$51</c:f>
              <c:numCache>
                <c:formatCode>#,##0.0;"▲ "#,##0.0</c:formatCode>
                <c:ptCount val="40"/>
                <c:pt idx="16">
                  <c:v>2.9</c:v>
                </c:pt>
                <c:pt idx="24">
                  <c:v>22.4</c:v>
                </c:pt>
                <c:pt idx="32">
                  <c:v>22.1</c:v>
                </c:pt>
              </c:numCache>
            </c:numRef>
          </c:yVal>
          <c:smooth val="0"/>
          <c:extLst xmlns:c16r2="http://schemas.microsoft.com/office/drawing/2015/06/chart">
            <c:ext xmlns:c16="http://schemas.microsoft.com/office/drawing/2014/chart" uri="{C3380CC4-5D6E-409C-BE32-E72D297353CC}">
              <c16:uniqueId val="{00000009-CECF-401F-8F18-A88DFF22AF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{B4EB3CE2-4EE0-4685-B7AB-EE5855D56FAF}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ECF-401F-8F18-A88DFF22AF1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{20B9683F-8D2E-48F7-8653-3EA89724C318}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CF-401F-8F18-A88DFF22AF1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{08D82B7B-A76A-4845-BA9F-7065DC1DFD0F}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CF-401F-8F18-A88DFF22AF1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{44CCE652-44B5-4255-B462-47280BEA738D}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CF-401F-8F18-A88DFF22AF1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{88ADEA7B-9364-4A9F-B1C9-500A4BB0E6BB}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CF-401F-8F18-A88DFF22AF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{CCEE8ED3-4F9E-4B93-9A32-168C215D6C93}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ECF-401F-8F18-A88DFF22AF1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{896718FE-D5F9-4655-A3DD-FEE084F4544C}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ECF-401F-8F18-A88DFF22AF1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{A30D0FFF-F546-48DF-BB26-F36D7872EA1D}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ECF-401F-8F18-A88DFF22AF1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{656D3BF5-607B-4FC5-835D-809CFB102B80}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ECF-401F-8F18-A88DFF22AF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CECF-401F-8F18-A88DFF22AF11}"/>
            </c:ext>
          </c:extLst>
        </c:ser>
        <c:dLbls>
          <c:showLegendKey val="0"/>
          <c:showVal val="1"/>
          <c:showCatName val="0"/>
          <c:showSerName val="0"/>
          <c:showPercent val="0"/>
          <c:showBubbleSize val="0"/>
        </c:dLbls>
        <c:axId val="145620992"/>
        <c:axId val="145621760"/>
      </c:scatterChart>
      <c:valAx>
        <c:axId val="145620992"/>
        <c:scaling>
          <c:orientation val="minMax"/>
          <c:max val="66.8"/>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621760"/>
        <c:crosses val="autoZero"/>
        <c:crossBetween val="midCat"/>
      </c:valAx>
      <c:valAx>
        <c:axId val="14562176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62099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{FD958E39-15A9-483E-944A-07DB1279274F}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EA9-4342-AFDF-A8CE1389E04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{6FA73FC4-8E3E-4429-BBF8-E0E36A146C4A}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A9-4342-AFDF-A8CE1389E04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{F88586B1-9E39-4EBF-94E7-6F88C0BF67F6}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A9-4342-AFDF-A8CE1389E04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{A79C72CE-94C9-4F7F-BD15-6C9A6B61626B}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A9-4342-AFDF-A8CE1389E04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{AE1A83DB-2C68-412A-817E-DE7ECD31AD75}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A9-4342-AFDF-A8CE1389E04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{DA40EE0F-99D5-4B8D-9E4D-8C1596B08E6B}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EA9-4342-AFDF-A8CE1389E04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{C42CE463-E8D9-4C9A-8A7B-59EA231C6834}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EA9-4342-AFDF-A8CE1389E04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{57078AF7-B780-4ADB-8B9F-05E7BFCBB290}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EA9-4342-AFDF-A8CE1389E04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{031B8B1D-41CA-4510-ACE4-4EA36062255E}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EA9-4342-AFDF-A8CE1389E0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11.4</c:v>
                </c:pt>
                <c:pt idx="16">
                  <c:v>9.8000000000000007</c:v>
                </c:pt>
                <c:pt idx="24">
                  <c:v>8.5</c:v>
                </c:pt>
                <c:pt idx="32">
                  <c:v>7.7</c:v>
                </c:pt>
              </c:numCache>
            </c:numRef>
          </c:xVal>
          <c:yVal>
            <c:numRef>
              <c:f>公会計指標分析・財政指標組合せ分析表!$BP$73:$DC$73</c:f>
              <c:numCache>
                <c:formatCode>#,##0.0;"▲ "#,##0.0</c:formatCode>
                <c:ptCount val="40"/>
                <c:pt idx="0">
                  <c:v>32.1</c:v>
                </c:pt>
                <c:pt idx="8">
                  <c:v>29.9</c:v>
                </c:pt>
                <c:pt idx="16">
                  <c:v>2.9</c:v>
                </c:pt>
                <c:pt idx="24">
                  <c:v>22.4</c:v>
                </c:pt>
                <c:pt idx="32">
                  <c:v>22.1</c:v>
                </c:pt>
              </c:numCache>
            </c:numRef>
          </c:yVal>
          <c:smooth val="0"/>
          <c:extLst xmlns:c16r2="http://schemas.microsoft.com/office/drawing/2015/06/chart">
            <c:ext xmlns:c16="http://schemas.microsoft.com/office/drawing/2014/chart" uri="{C3380CC4-5D6E-409C-BE32-E72D297353CC}">
              <c16:uniqueId val="{00000009-4EA9-4342-AFDF-A8CE1389E0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{3E941F22-4EBD-44D2-8A2D-2C922C0753E0}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EA9-4342-AFDF-A8CE1389E0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{5CF63E61-E282-4894-B961-F359BBEAB7C1}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A9-4342-AFDF-A8CE1389E04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{1F4C02A0-1C64-4F75-96EA-E8A598ABF440}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A9-4342-AFDF-A8CE1389E04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{DEF3D486-376E-4E85-BA2E-E4593298E5C0}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A9-4342-AFDF-A8CE1389E04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{015F6757-FC13-4B5A-BB76-A61B4DA5C361}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A9-4342-AFDF-A8CE1389E04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{832DE3FC-ABC2-49F5-AB51-7C46A4CDD159}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EA9-4342-AFDF-A8CE1389E04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{E96C57FF-4D0C-432C-B524-A7712317954D}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EA9-4342-AFDF-A8CE1389E040}"/>
                </c:ext>
              </c:extLst>
            </c:dLbl>
            <c:dLbl>
              <c:idx val="24"/>
              <c:layout>
                <c:manualLayout>
                  <c:x val="-2.47551984258263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{2501CF43-DFB0-4D93-BB4D-60D3E2F41116}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EA9-4342-AFDF-A8CE1389E040}"/>
                </c:ext>
              </c:extLst>
            </c:dLbl>
            <c:dLbl>
              <c:idx val="32"/>
              <c:layout>
                <c:manualLayout>
                  <c:x val="-3.86407848123949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{62559617-3137-4EC5-96DA-08BC5236F71A}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EA9-4342-AFDF-A8CE1389E0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4EA9-4342-AFDF-A8CE1389E040}"/>
            </c:ext>
          </c:extLst>
        </c:ser>
        <c:dLbls>
          <c:showLegendKey val="0"/>
          <c:showVal val="1"/>
          <c:showCatName val="0"/>
          <c:showSerName val="0"/>
          <c:showPercent val="0"/>
          <c:showBubbleSize val="0"/>
        </c:dLbls>
        <c:axId val="146830080"/>
        <c:axId val="146832000"/>
      </c:scatterChart>
      <c:valAx>
        <c:axId val="146830080"/>
        <c:scaling>
          <c:orientation val="minMax"/>
          <c:max val="13.2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832000"/>
        <c:crosses val="autoZero"/>
        <c:crossBetween val="midCat"/>
      </c:valAx>
      <c:valAx>
        <c:axId val="14683200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83008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分子となる元利償還金の額が、幼保一体化施設整備事業に伴う公共施設等最適化事業債等の利子償還及び臨時財政対策債等の元金償還開始により増となったが、臨時地方道債等</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件の償還終了による減により全体としても減となり、実質公債費比率は前年度比で△</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ポイントとなった。年々償還額は減少し、実質公債費比率は毎年減となっているが、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期事業による借入金の元利償還金増が見込まれるが、「浅川町第</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次振興計画」のもと、地域の住民ニーズに的確に対応した事業の選択と、起債に大きく頼ることのない身の丈にあった財政運営に努める。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ysClr val="windowText" lastClr="000000"/>
              </a:solidFill>
              <a:latin typeface="ＭＳ ゴシック" pitchFamily="49" charset="-128"/>
              <a:ea typeface="ＭＳ ゴシック" pitchFamily="49" charset="-128"/>
            </a:rPr>
            <a:t>　地方債現在高のうち臨時地方道事業債が</a:t>
          </a:r>
          <a:r>
            <a:rPr kumimoji="1" lang="en-US" altLang="ja-JP" sz="1150">
              <a:solidFill>
                <a:sysClr val="windowText" lastClr="000000"/>
              </a:solidFill>
              <a:latin typeface="ＭＳ ゴシック" pitchFamily="49" charset="-128"/>
              <a:ea typeface="ＭＳ ゴシック" pitchFamily="49" charset="-128"/>
            </a:rPr>
            <a:t>6.4%</a:t>
          </a:r>
          <a:r>
            <a:rPr kumimoji="1" lang="ja-JP" altLang="en-US" sz="1150">
              <a:solidFill>
                <a:sysClr val="windowText" lastClr="000000"/>
              </a:solidFill>
              <a:latin typeface="ＭＳ ゴシック" pitchFamily="49" charset="-128"/>
              <a:ea typeface="ＭＳ ゴシック" pitchFamily="49" charset="-128"/>
            </a:rPr>
            <a:t>と将来負担額の</a:t>
          </a:r>
          <a:r>
            <a:rPr kumimoji="1" lang="en-US" altLang="ja-JP" sz="1150">
              <a:solidFill>
                <a:sysClr val="windowText" lastClr="000000"/>
              </a:solidFill>
              <a:latin typeface="ＭＳ ゴシック" pitchFamily="49" charset="-128"/>
              <a:ea typeface="ＭＳ ゴシック" pitchFamily="49" charset="-128"/>
            </a:rPr>
            <a:t>3.8%</a:t>
          </a:r>
          <a:r>
            <a:rPr kumimoji="1" lang="ja-JP" altLang="en-US" sz="1150">
              <a:solidFill>
                <a:sysClr val="windowText" lastClr="000000"/>
              </a:solidFill>
              <a:latin typeface="ＭＳ ゴシック" pitchFamily="49" charset="-128"/>
              <a:ea typeface="ＭＳ ゴシック" pitchFamily="49" charset="-128"/>
            </a:rPr>
            <a:t>を占めているが、今後借入償還期間の終了に伴い減少する見込みである。臨時財政対策債については、現在</a:t>
          </a:r>
          <a:r>
            <a:rPr kumimoji="1" lang="en-US" altLang="ja-JP" sz="1150">
              <a:solidFill>
                <a:sysClr val="windowText" lastClr="000000"/>
              </a:solidFill>
              <a:latin typeface="ＭＳ ゴシック" pitchFamily="49" charset="-128"/>
              <a:ea typeface="ＭＳ ゴシック" pitchFamily="49" charset="-128"/>
            </a:rPr>
            <a:t>54.4%</a:t>
          </a:r>
          <a:r>
            <a:rPr kumimoji="1" lang="ja-JP" altLang="en-US" sz="1150">
              <a:solidFill>
                <a:sysClr val="windowText" lastClr="000000"/>
              </a:solidFill>
              <a:latin typeface="ＭＳ ゴシック" pitchFamily="49" charset="-128"/>
              <a:ea typeface="ＭＳ ゴシック" pitchFamily="49" charset="-128"/>
            </a:rPr>
            <a:t>と将来負担額の</a:t>
          </a:r>
          <a:r>
            <a:rPr kumimoji="1" lang="en-US" altLang="ja-JP" sz="1150">
              <a:solidFill>
                <a:sysClr val="windowText" lastClr="000000"/>
              </a:solidFill>
              <a:latin typeface="ＭＳ ゴシック" pitchFamily="49" charset="-128"/>
              <a:ea typeface="ＭＳ ゴシック" pitchFamily="49" charset="-128"/>
            </a:rPr>
            <a:t>32.0%</a:t>
          </a:r>
          <a:r>
            <a:rPr kumimoji="1" lang="ja-JP" altLang="en-US" sz="1150">
              <a:solidFill>
                <a:sysClr val="windowText" lastClr="000000"/>
              </a:solidFill>
              <a:latin typeface="ＭＳ ゴシック" pitchFamily="49" charset="-128"/>
              <a:ea typeface="ＭＳ ゴシック" pitchFamily="49" charset="-128"/>
            </a:rPr>
            <a:t>を占めている。また、平成</a:t>
          </a:r>
          <a:r>
            <a:rPr kumimoji="1" lang="en-US" altLang="ja-JP" sz="1150">
              <a:solidFill>
                <a:sysClr val="windowText" lastClr="000000"/>
              </a:solidFill>
              <a:latin typeface="ＭＳ ゴシック" pitchFamily="49" charset="-128"/>
              <a:ea typeface="ＭＳ ゴシック" pitchFamily="49" charset="-128"/>
            </a:rPr>
            <a:t>28</a:t>
          </a:r>
          <a:r>
            <a:rPr kumimoji="1" lang="ja-JP" altLang="en-US" sz="1150">
              <a:solidFill>
                <a:sysClr val="windowText" lastClr="000000"/>
              </a:solidFill>
              <a:latin typeface="ＭＳ ゴシック" pitchFamily="49" charset="-128"/>
              <a:ea typeface="ＭＳ ゴシック" pitchFamily="49" charset="-128"/>
            </a:rPr>
            <a:t>年度及び平成</a:t>
          </a:r>
          <a:r>
            <a:rPr kumimoji="1" lang="en-US" altLang="ja-JP" sz="1150">
              <a:solidFill>
                <a:sysClr val="windowText" lastClr="000000"/>
              </a:solidFill>
              <a:latin typeface="ＭＳ ゴシック" pitchFamily="49" charset="-128"/>
              <a:ea typeface="ＭＳ ゴシック" pitchFamily="49" charset="-128"/>
            </a:rPr>
            <a:t>29</a:t>
          </a:r>
          <a:r>
            <a:rPr kumimoji="1" lang="ja-JP" altLang="en-US" sz="1150">
              <a:solidFill>
                <a:sysClr val="windowText" lastClr="000000"/>
              </a:solidFill>
              <a:latin typeface="ＭＳ ゴシック" pitchFamily="49" charset="-128"/>
              <a:ea typeface="ＭＳ ゴシック" pitchFamily="49" charset="-128"/>
            </a:rPr>
            <a:t>年度において、幼保一体化施設整備事業に係る公共施設最適化事業債を発行しており、将来負担額の</a:t>
          </a:r>
          <a:r>
            <a:rPr kumimoji="1" lang="en-US" altLang="ja-JP" sz="1150">
              <a:solidFill>
                <a:sysClr val="windowText" lastClr="000000"/>
              </a:solidFill>
              <a:latin typeface="ＭＳ ゴシック" pitchFamily="49" charset="-128"/>
              <a:ea typeface="ＭＳ ゴシック" pitchFamily="49" charset="-128"/>
            </a:rPr>
            <a:t>12.8%</a:t>
          </a:r>
          <a:r>
            <a:rPr kumimoji="1" lang="ja-JP" altLang="en-US" sz="1150">
              <a:solidFill>
                <a:sysClr val="windowText" lastClr="000000"/>
              </a:solidFill>
              <a:latin typeface="ＭＳ ゴシック" pitchFamily="49" charset="-128"/>
              <a:ea typeface="ＭＳ ゴシック" pitchFamily="49" charset="-128"/>
            </a:rPr>
            <a:t>を占めている。充当可能基金については、役場庁舎等建設基金及び土地開発基金における貸付金の償還等に伴い、対前年比</a:t>
          </a:r>
          <a:r>
            <a:rPr kumimoji="1" lang="en-US" altLang="ja-JP" sz="1150">
              <a:solidFill>
                <a:sysClr val="windowText" lastClr="000000"/>
              </a:solidFill>
              <a:latin typeface="ＭＳ ゴシック" pitchFamily="49" charset="-128"/>
              <a:ea typeface="ＭＳ ゴシック" pitchFamily="49" charset="-128"/>
            </a:rPr>
            <a:t>5.3</a:t>
          </a:r>
          <a:r>
            <a:rPr kumimoji="1" lang="ja-JP" altLang="en-US" sz="1150">
              <a:solidFill>
                <a:sysClr val="windowText" lastClr="000000"/>
              </a:solidFill>
              <a:latin typeface="ＭＳ ゴシック" pitchFamily="49" charset="-128"/>
              <a:ea typeface="ＭＳ ゴシック" pitchFamily="49" charset="-128"/>
            </a:rPr>
            <a:t>ポイントとなった。債務負担行為に基づく支出予定額では、特別養護老人ホーム建設に伴う借入金の償還により△</a:t>
          </a:r>
          <a:r>
            <a:rPr kumimoji="1" lang="en-US" altLang="ja-JP" sz="1150">
              <a:solidFill>
                <a:sysClr val="windowText" lastClr="000000"/>
              </a:solidFill>
              <a:latin typeface="ＭＳ ゴシック" pitchFamily="49" charset="-128"/>
              <a:ea typeface="ＭＳ ゴシック" pitchFamily="49" charset="-128"/>
            </a:rPr>
            <a:t>35.4</a:t>
          </a:r>
          <a:r>
            <a:rPr kumimoji="1" lang="ja-JP" altLang="en-US" sz="1150">
              <a:solidFill>
                <a:sysClr val="windowText" lastClr="000000"/>
              </a:solidFill>
              <a:latin typeface="ＭＳ ゴシック" pitchFamily="49" charset="-128"/>
              <a:ea typeface="ＭＳ ゴシック" pitchFamily="49" charset="-128"/>
            </a:rPr>
            <a:t>ポイントとなっており今後も減となっていく。公営企業債等については、特定環境公共下水道事業の第</a:t>
          </a:r>
          <a:r>
            <a:rPr kumimoji="1" lang="en-US" altLang="ja-JP" sz="1150">
              <a:solidFill>
                <a:sysClr val="windowText" lastClr="000000"/>
              </a:solidFill>
              <a:latin typeface="ＭＳ ゴシック" pitchFamily="49" charset="-128"/>
              <a:ea typeface="ＭＳ ゴシック" pitchFamily="49" charset="-128"/>
            </a:rPr>
            <a:t>3</a:t>
          </a:r>
          <a:r>
            <a:rPr kumimoji="1" lang="ja-JP" altLang="en-US" sz="1150">
              <a:solidFill>
                <a:sysClr val="windowText" lastClr="000000"/>
              </a:solidFill>
              <a:latin typeface="ＭＳ ゴシック" pitchFamily="49" charset="-128"/>
              <a:ea typeface="ＭＳ ゴシック" pitchFamily="49" charset="-128"/>
            </a:rPr>
            <a:t>期整備区域の工事が進められていることから増加する見込みである。組合等負担等見込額については、石川地方生活環境施設組合の地方債償還元金は減少しているが、今後、ごみ焼却施設等の老朽化による改良工事が予定されているため、事業実施に伴う借入等による負担金の増額が予想される。今後も、地方債残高や将来への負担等を検討しながら身の丈に合った事業を展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基金全体で見た場合、財政調整基金及び役場庁舎等建設基金、ふれあい福祉基金が大部分を占めており、その中において予算執行に伴う財源として補填する財政調整基金については、平成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年度から事業を実施した浅川町幼保一体化施設整備事業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年度末の積立額としては、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千円を確保している。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また、その他の基金においては、同額又は積立てによる増となっており、大きな増減はない。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2,176,415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また、その他の基金についても、余剰金等を踏まえ今後の事業等実施に備え適正な積立に努める。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役場庁舎等建設基金及びふれあい福祉基金が大部分を占めており、役場庁舎等建設基金については、昭和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老朽化した役場庁舎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があるが、基金名称のとおり目的をもっ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維持整備基金については、住宅の将来の維持補修等経費のために毎年余剰金を積立てており、ふるさと応援基金については、ふるさと応援寄附があった額全額を積立てているものである。その他の基金について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目的に沿った事業実施に向け、各基金を適正に積立て確実かつ有利な方法で運用を図るととも、事業実施となった際においても取崩し時期等適切な対応を図っていく。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年度から事業を実施した浅川町幼保一体化施設整備事業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年度末の積立額としては、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年度の標準財政規模額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2,176,415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今後の償還を見据え、基金の積立てを検討してく。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6,559
6,532
37.43
3,929,095
3,672,037
249,765
2,176,415
3,123,082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当町の公共施設は、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幼保一体化施設</a:t>
          </a:r>
          <a:r>
            <a:rPr kumimoji="1" lang="ja-JP" altLang="en-US" sz="1100" b="0" i="0" baseline="0">
              <a:solidFill>
                <a:schemeClr val="dk1"/>
              </a:solidFill>
              <a:effectLst/>
              <a:latin typeface="+mn-lt"/>
              <a:ea typeface="+mn-ea"/>
              <a:cs typeface="+mn-cs"/>
            </a:rPr>
            <a:t>建築に伴い有形固定資産減価償却率が前年度より</a:t>
          </a:r>
          <a:r>
            <a:rPr kumimoji="1" lang="en-US" altLang="ja-JP" sz="1100" b="0" i="0" baseline="0">
              <a:solidFill>
                <a:schemeClr val="dk1"/>
              </a:solidFill>
              <a:effectLst/>
              <a:latin typeface="+mn-lt"/>
              <a:ea typeface="+mn-ea"/>
              <a:cs typeface="+mn-cs"/>
            </a:rPr>
            <a:t>3.4</a:t>
          </a:r>
          <a:r>
            <a:rPr kumimoji="1" lang="ja-JP" altLang="en-US" sz="1100" b="0" i="0" baseline="0">
              <a:solidFill>
                <a:schemeClr val="dk1"/>
              </a:solidFill>
              <a:effectLst/>
              <a:latin typeface="+mn-lt"/>
              <a:ea typeface="+mn-ea"/>
              <a:cs typeface="+mn-cs"/>
            </a:rPr>
            <a:t>ポイント減少したが、</a:t>
          </a:r>
          <a:r>
            <a:rPr kumimoji="1" lang="ja-JP" altLang="ja-JP" sz="1100" b="0" i="0" baseline="0">
              <a:solidFill>
                <a:schemeClr val="dk1"/>
              </a:solidFill>
              <a:effectLst/>
              <a:latin typeface="+mn-lt"/>
              <a:ea typeface="+mn-ea"/>
              <a:cs typeface="+mn-cs"/>
            </a:rPr>
            <a:t>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年代にかけて整備された施設が多</a:t>
          </a:r>
          <a:r>
            <a:rPr kumimoji="1" lang="ja-JP" altLang="en-US" sz="1100" b="0" i="0" baseline="0">
              <a:solidFill>
                <a:schemeClr val="dk1"/>
              </a:solidFill>
              <a:effectLst/>
              <a:latin typeface="+mn-lt"/>
              <a:ea typeface="+mn-ea"/>
              <a:cs typeface="+mn-cs"/>
            </a:rPr>
            <a:t>いため、</a:t>
          </a:r>
          <a:r>
            <a:rPr kumimoji="1" lang="ja-JP" altLang="ja-JP" sz="1100" b="0" i="0" baseline="0">
              <a:solidFill>
                <a:schemeClr val="dk1"/>
              </a:solidFill>
              <a:effectLst/>
              <a:latin typeface="+mn-lt"/>
              <a:ea typeface="+mn-ea"/>
              <a:cs typeface="+mn-cs"/>
            </a:rPr>
            <a:t>有形固定資産減価償却率が高く、全国及び福島県平均に比べても高くなってい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状況である。今後、計画的な有形固定資産の更新等を進める必要がある。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21696</xdr:rowOff>
    </xdr:from>
    <xdr:to>
      <xdr:col>23</xdr:col>
      <xdr:colOff>136525</xdr:colOff>
      <xdr:row>30</xdr:row>
      <xdr:rowOff>123296</xdr:rowOff>
    </xdr:to>
    <xdr:sp macro="" textlink="">
      <xdr:nvSpPr>
        <xdr:cNvPr id="78" name="楕円 77"/>
        <xdr:cNvSpPr/>
      </xdr:nvSpPr>
      <xdr:spPr>
        <a:xfrm>
          <a:off x="47117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44573</xdr:rowOff>
    </xdr:from>
    <xdr:ext cx="405111" cy="259045"/>
    <xdr:sp macro="" textlink="">
      <xdr:nvSpPr>
        <xdr:cNvPr id="79" name="有形固定資産減価償却率該当値テキスト"/>
        <xdr:cNvSpPr txBox="1"/>
      </xdr:nvSpPr>
      <xdr:spPr>
        <a:xfrm>
          <a:off x="4813300" y="5788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131974</xdr:rowOff>
    </xdr:from>
    <xdr:to>
      <xdr:col>19</xdr:col>
      <xdr:colOff>187325</xdr:colOff>
      <xdr:row>30</xdr:row>
      <xdr:rowOff>62124</xdr:rowOff>
    </xdr:to>
    <xdr:sp macro="" textlink="">
      <xdr:nvSpPr>
        <xdr:cNvPr id="80" name="楕円 79"/>
        <xdr:cNvSpPr/>
      </xdr:nvSpPr>
      <xdr:spPr>
        <a:xfrm>
          <a:off x="4000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11324</xdr:rowOff>
    </xdr:from>
    <xdr:to>
      <xdr:col>23</xdr:col>
      <xdr:colOff>85725</xdr:colOff>
      <xdr:row>30</xdr:row>
      <xdr:rowOff>72496</xdr:rowOff>
    </xdr:to>
    <xdr:cxnSp macro="">
      <xdr:nvCxnSpPr>
        <xdr:cNvPr id="81" name="直線コネクタ 80"/>
        <xdr:cNvCxnSpPr/>
      </xdr:nvCxnSpPr>
      <xdr:spPr>
        <a:xfrm>
          <a:off x="4051300" y="5926349"/>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2" name="楕円 81"/>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11324</xdr:rowOff>
    </xdr:from>
    <xdr:to>
      <xdr:col>19</xdr:col>
      <xdr:colOff>136525</xdr:colOff>
      <xdr:row>30</xdr:row>
      <xdr:rowOff>31115</xdr:rowOff>
    </xdr:to>
    <xdr:cxnSp macro="">
      <xdr:nvCxnSpPr>
        <xdr:cNvPr id="83" name="直線コネクタ 82"/>
        <xdr:cNvCxnSpPr/>
      </xdr:nvCxnSpPr>
      <xdr:spPr>
        <a:xfrm flipV="1">
          <a:off x="3289300" y="5926349"/>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5"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78651</xdr:rowOff>
    </xdr:from>
    <xdr:ext cx="405111" cy="259045"/>
    <xdr:sp macro="" textlink="">
      <xdr:nvSpPr>
        <xdr:cNvPr id="86" name="n_1mainValue有形固定資産減価償却率"/>
        <xdr:cNvSpPr txBox="1"/>
      </xdr:nvSpPr>
      <xdr:spPr>
        <a:xfrm>
          <a:off x="38360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87"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が借入償還期間終了に伴い年々減少しているため、債務償還可能年数が類似団体と同水準となっているが、今後、一部事務組合において、ごみ焼却施設等の老朽化による改良工事が予定されており、事業に伴う借入等による負担金の増額が予想される。また、公共施設の更新や下水道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期事業による借入金の増が見込まれるため、債務償還可能年数の増が予想される。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1"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8" name="楕円 127"/>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41574</xdr:rowOff>
    </xdr:from>
    <xdr:ext cx="340478" cy="259045"/>
    <xdr:sp macro="" textlink="">
      <xdr:nvSpPr>
        <xdr:cNvPr id="129" name="債務償還可能年数該当値テキスト"/>
        <xdr:cNvSpPr txBox="1"/>
      </xdr:nvSpPr>
      <xdr:spPr>
        <a:xfrm>
          <a:off x="14846300" y="6128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6,559
6,532
37.43
3,929,095
3,672,037
249,765
2,176,415
3,123,082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149225</xdr:rowOff>
    </xdr:from>
    <xdr:to>
      <xdr:col>24</xdr:col>
      <xdr:colOff>114300</xdr:colOff>
      <xdr:row>37</xdr:row>
      <xdr:rowOff>79375</xdr:rowOff>
    </xdr:to>
    <xdr:sp macro="" textlink="">
      <xdr:nvSpPr>
        <xdr:cNvPr id="70" name="楕円 69"/>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127652</xdr:rowOff>
    </xdr:from>
    <xdr:ext cx="405111" cy="259045"/>
    <xdr:sp macro="" textlink="">
      <xdr:nvSpPr>
        <xdr:cNvPr id="71" name="【道路】&#10;有形固定資産減価償却率該当値テキスト"/>
        <xdr:cNvSpPr txBox="1"/>
      </xdr:nvSpPr>
      <xdr:spPr>
        <a:xfrm>
          <a:off x="4673600"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2" name="楕円 71"/>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28575</xdr:rowOff>
    </xdr:from>
    <xdr:to>
      <xdr:col>24</xdr:col>
      <xdr:colOff>63500</xdr:colOff>
      <xdr:row>37</xdr:row>
      <xdr:rowOff>59055</xdr:rowOff>
    </xdr:to>
    <xdr:cxnSp macro="">
      <xdr:nvCxnSpPr>
        <xdr:cNvPr id="73" name="直線コネクタ 72"/>
        <xdr:cNvCxnSpPr/>
      </xdr:nvCxnSpPr>
      <xdr:spPr>
        <a:xfrm flipV="1">
          <a:off x="3797300" y="63722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4" name="楕円 73"/>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97155</xdr:rowOff>
    </xdr:to>
    <xdr:cxnSp macro="">
      <xdr:nvCxnSpPr>
        <xdr:cNvPr id="75" name="直線コネクタ 74"/>
        <xdr:cNvCxnSpPr/>
      </xdr:nvCxnSpPr>
      <xdr:spPr>
        <a:xfrm flipV="1">
          <a:off x="2908300" y="640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6"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78"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79" name="n_2mainValue【道路】&#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87122</xdr:rowOff>
    </xdr:from>
    <xdr:to>
      <xdr:col>55</xdr:col>
      <xdr:colOff>50800</xdr:colOff>
      <xdr:row>39</xdr:row>
      <xdr:rowOff>17272</xdr:rowOff>
    </xdr:to>
    <xdr:sp macro="" textlink="">
      <xdr:nvSpPr>
        <xdr:cNvPr id="115" name="楕円 114"/>
        <xdr:cNvSpPr/>
      </xdr:nvSpPr>
      <xdr:spPr>
        <a:xfrm>
          <a:off x="10426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65549</xdr:rowOff>
    </xdr:from>
    <xdr:ext cx="534377" cy="259045"/>
    <xdr:sp macro="" textlink="">
      <xdr:nvSpPr>
        <xdr:cNvPr id="116" name="【道路】&#10;一人当たり延長該当値テキスト"/>
        <xdr:cNvSpPr txBox="1"/>
      </xdr:nvSpPr>
      <xdr:spPr>
        <a:xfrm>
          <a:off x="10515600" y="65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91968</xdr:rowOff>
    </xdr:from>
    <xdr:to>
      <xdr:col>50</xdr:col>
      <xdr:colOff>165100</xdr:colOff>
      <xdr:row>39</xdr:row>
      <xdr:rowOff>22118</xdr:rowOff>
    </xdr:to>
    <xdr:sp macro="" textlink="">
      <xdr:nvSpPr>
        <xdr:cNvPr id="117" name="楕円 116"/>
        <xdr:cNvSpPr/>
      </xdr:nvSpPr>
      <xdr:spPr>
        <a:xfrm>
          <a:off x="9588500" y="66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137922</xdr:rowOff>
    </xdr:from>
    <xdr:to>
      <xdr:col>55</xdr:col>
      <xdr:colOff>0</xdr:colOff>
      <xdr:row>38</xdr:row>
      <xdr:rowOff>142768</xdr:rowOff>
    </xdr:to>
    <xdr:cxnSp macro="">
      <xdr:nvCxnSpPr>
        <xdr:cNvPr id="118" name="直線コネクタ 117"/>
        <xdr:cNvCxnSpPr/>
      </xdr:nvCxnSpPr>
      <xdr:spPr>
        <a:xfrm flipV="1">
          <a:off x="9639300" y="6653022"/>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104244</xdr:rowOff>
    </xdr:from>
    <xdr:to>
      <xdr:col>46</xdr:col>
      <xdr:colOff>38100</xdr:colOff>
      <xdr:row>39</xdr:row>
      <xdr:rowOff>34394</xdr:rowOff>
    </xdr:to>
    <xdr:sp macro="" textlink="">
      <xdr:nvSpPr>
        <xdr:cNvPr id="119" name="楕円 118"/>
        <xdr:cNvSpPr/>
      </xdr:nvSpPr>
      <xdr:spPr>
        <a:xfrm>
          <a:off x="8699500" y="66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142768</xdr:rowOff>
    </xdr:from>
    <xdr:to>
      <xdr:col>50</xdr:col>
      <xdr:colOff>114300</xdr:colOff>
      <xdr:row>38</xdr:row>
      <xdr:rowOff>155044</xdr:rowOff>
    </xdr:to>
    <xdr:cxnSp macro="">
      <xdr:nvCxnSpPr>
        <xdr:cNvPr id="120" name="直線コネクタ 119"/>
        <xdr:cNvCxnSpPr/>
      </xdr:nvCxnSpPr>
      <xdr:spPr>
        <a:xfrm flipV="1">
          <a:off x="8750300" y="6657868"/>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13245</xdr:rowOff>
    </xdr:from>
    <xdr:ext cx="534377" cy="259045"/>
    <xdr:sp macro="" textlink="">
      <xdr:nvSpPr>
        <xdr:cNvPr id="123" name="n_1mainValue【道路】&#10;一人当たり延長"/>
        <xdr:cNvSpPr txBox="1"/>
      </xdr:nvSpPr>
      <xdr:spPr>
        <a:xfrm>
          <a:off x="9359411" y="669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25521</xdr:rowOff>
    </xdr:from>
    <xdr:ext cx="534377" cy="259045"/>
    <xdr:sp macro="" textlink="">
      <xdr:nvSpPr>
        <xdr:cNvPr id="124" name="n_2mainValue【道路】&#10;一人当たり延長"/>
        <xdr:cNvSpPr txBox="1"/>
      </xdr:nvSpPr>
      <xdr:spPr>
        <a:xfrm>
          <a:off x="8483111" y="67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63" name="楕円 162"/>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64" name="【橋りょう・トンネル】&#10;有形固定資産減価償却率該当値テキスト"/>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65" name="楕円 164"/>
        <xdr:cNvSpPr/>
      </xdr:nvSpPr>
      <xdr:spPr>
        <a:xfrm>
          <a:off x="3746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118110</xdr:rowOff>
    </xdr:to>
    <xdr:cxnSp macro="">
      <xdr:nvCxnSpPr>
        <xdr:cNvPr id="166" name="直線コネクタ 165"/>
        <xdr:cNvCxnSpPr/>
      </xdr:nvCxnSpPr>
      <xdr:spPr>
        <a:xfrm flipV="1">
          <a:off x="3797300" y="10393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67" name="楕円 166"/>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156210</xdr:rowOff>
    </xdr:to>
    <xdr:cxnSp macro="">
      <xdr:nvCxnSpPr>
        <xdr:cNvPr id="168" name="直線コネクタ 167"/>
        <xdr:cNvCxnSpPr/>
      </xdr:nvCxnSpPr>
      <xdr:spPr>
        <a:xfrm flipV="1">
          <a:off x="2908300" y="10405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160037</xdr:rowOff>
    </xdr:from>
    <xdr:ext cx="405111" cy="259045"/>
    <xdr:sp macro="" textlink="">
      <xdr:nvSpPr>
        <xdr:cNvPr id="171" name="n_1mainValue【橋りょう・トンネル】&#10;有形固定資産減価償却率"/>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172" name="n_2mainValue【橋りょう・トンネル】&#10;有形固定資産減価償却率"/>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32155</xdr:rowOff>
    </xdr:from>
    <xdr:to>
      <xdr:col>55</xdr:col>
      <xdr:colOff>50800</xdr:colOff>
      <xdr:row>63</xdr:row>
      <xdr:rowOff>133755</xdr:rowOff>
    </xdr:to>
    <xdr:sp macro="" textlink="">
      <xdr:nvSpPr>
        <xdr:cNvPr id="208" name="楕円 207"/>
        <xdr:cNvSpPr/>
      </xdr:nvSpPr>
      <xdr:spPr>
        <a:xfrm>
          <a:off x="10426700" y="108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118532</xdr:rowOff>
    </xdr:from>
    <xdr:ext cx="599010" cy="259045"/>
    <xdr:sp macro="" textlink="">
      <xdr:nvSpPr>
        <xdr:cNvPr id="209" name="【橋りょう・トンネル】&#10;一人当たり有形固定資産（償却資産）額該当値テキスト"/>
        <xdr:cNvSpPr txBox="1"/>
      </xdr:nvSpPr>
      <xdr:spPr>
        <a:xfrm>
          <a:off x="10515600" y="107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35376</xdr:rowOff>
    </xdr:from>
    <xdr:to>
      <xdr:col>50</xdr:col>
      <xdr:colOff>165100</xdr:colOff>
      <xdr:row>63</xdr:row>
      <xdr:rowOff>136976</xdr:rowOff>
    </xdr:to>
    <xdr:sp macro="" textlink="">
      <xdr:nvSpPr>
        <xdr:cNvPr id="210" name="楕円 209"/>
        <xdr:cNvSpPr/>
      </xdr:nvSpPr>
      <xdr:spPr>
        <a:xfrm>
          <a:off x="9588500" y="10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82955</xdr:rowOff>
    </xdr:from>
    <xdr:to>
      <xdr:col>55</xdr:col>
      <xdr:colOff>0</xdr:colOff>
      <xdr:row>63</xdr:row>
      <xdr:rowOff>86176</xdr:rowOff>
    </xdr:to>
    <xdr:cxnSp macro="">
      <xdr:nvCxnSpPr>
        <xdr:cNvPr id="211" name="直線コネクタ 210"/>
        <xdr:cNvCxnSpPr/>
      </xdr:nvCxnSpPr>
      <xdr:spPr>
        <a:xfrm flipV="1">
          <a:off x="9639300" y="10884305"/>
          <a:ext cx="8382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37449</xdr:rowOff>
    </xdr:from>
    <xdr:to>
      <xdr:col>46</xdr:col>
      <xdr:colOff>38100</xdr:colOff>
      <xdr:row>63</xdr:row>
      <xdr:rowOff>139049</xdr:rowOff>
    </xdr:to>
    <xdr:sp macro="" textlink="">
      <xdr:nvSpPr>
        <xdr:cNvPr id="212" name="楕円 211"/>
        <xdr:cNvSpPr/>
      </xdr:nvSpPr>
      <xdr:spPr>
        <a:xfrm>
          <a:off x="8699500" y="10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86176</xdr:rowOff>
    </xdr:from>
    <xdr:to>
      <xdr:col>50</xdr:col>
      <xdr:colOff>114300</xdr:colOff>
      <xdr:row>63</xdr:row>
      <xdr:rowOff>88249</xdr:rowOff>
    </xdr:to>
    <xdr:cxnSp macro="">
      <xdr:nvCxnSpPr>
        <xdr:cNvPr id="213" name="直線コネクタ 212"/>
        <xdr:cNvCxnSpPr/>
      </xdr:nvCxnSpPr>
      <xdr:spPr>
        <a:xfrm flipV="1">
          <a:off x="8750300" y="10887526"/>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128103</xdr:rowOff>
    </xdr:from>
    <xdr:ext cx="599010" cy="259045"/>
    <xdr:sp macro="" textlink="">
      <xdr:nvSpPr>
        <xdr:cNvPr id="216" name="n_1mainValue【橋りょう・トンネル】&#10;一人当たり有形固定資産（償却資産）額"/>
        <xdr:cNvSpPr txBox="1"/>
      </xdr:nvSpPr>
      <xdr:spPr>
        <a:xfrm>
          <a:off x="9327095" y="1092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130176</xdr:rowOff>
    </xdr:from>
    <xdr:ext cx="599010" cy="259045"/>
    <xdr:sp macro="" textlink="">
      <xdr:nvSpPr>
        <xdr:cNvPr id="217" name="n_2mainValue【橋りょう・トンネル】&#10;一人当たり有形固定資産（償却資産）額"/>
        <xdr:cNvSpPr txBox="1"/>
      </xdr:nvSpPr>
      <xdr:spPr>
        <a:xfrm>
          <a:off x="8450795" y="1093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152219</xdr:rowOff>
    </xdr:from>
    <xdr:to>
      <xdr:col>24</xdr:col>
      <xdr:colOff>114300</xdr:colOff>
      <xdr:row>81</xdr:row>
      <xdr:rowOff>82369</xdr:rowOff>
    </xdr:to>
    <xdr:sp macro="" textlink="">
      <xdr:nvSpPr>
        <xdr:cNvPr id="257" name="楕円 256"/>
        <xdr:cNvSpPr/>
      </xdr:nvSpPr>
      <xdr:spPr>
        <a:xfrm>
          <a:off x="45847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130646</xdr:rowOff>
    </xdr:from>
    <xdr:ext cx="405111" cy="259045"/>
    <xdr:sp macro="" textlink="">
      <xdr:nvSpPr>
        <xdr:cNvPr id="258" name="【公営住宅】&#10;有形固定資産減価償却率該当値テキスト"/>
        <xdr:cNvSpPr txBox="1"/>
      </xdr:nvSpPr>
      <xdr:spPr>
        <a:xfrm>
          <a:off x="4673600" y="1384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114663</xdr:rowOff>
    </xdr:from>
    <xdr:to>
      <xdr:col>20</xdr:col>
      <xdr:colOff>38100</xdr:colOff>
      <xdr:row>81</xdr:row>
      <xdr:rowOff>44813</xdr:rowOff>
    </xdr:to>
    <xdr:sp macro="" textlink="">
      <xdr:nvSpPr>
        <xdr:cNvPr id="259" name="楕円 258"/>
        <xdr:cNvSpPr/>
      </xdr:nvSpPr>
      <xdr:spPr>
        <a:xfrm>
          <a:off x="3746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165463</xdr:rowOff>
    </xdr:from>
    <xdr:to>
      <xdr:col>24</xdr:col>
      <xdr:colOff>63500</xdr:colOff>
      <xdr:row>81</xdr:row>
      <xdr:rowOff>31569</xdr:rowOff>
    </xdr:to>
    <xdr:cxnSp macro="">
      <xdr:nvCxnSpPr>
        <xdr:cNvPr id="260" name="直線コネクタ 259"/>
        <xdr:cNvCxnSpPr/>
      </xdr:nvCxnSpPr>
      <xdr:spPr>
        <a:xfrm>
          <a:off x="3797300" y="138814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61" name="楕円 260"/>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80</xdr:row>
      <xdr:rowOff>165463</xdr:rowOff>
    </xdr:to>
    <xdr:cxnSp macro="">
      <xdr:nvCxnSpPr>
        <xdr:cNvPr id="262" name="直線コネクタ 261"/>
        <xdr:cNvCxnSpPr/>
      </xdr:nvCxnSpPr>
      <xdr:spPr>
        <a:xfrm>
          <a:off x="2908300" y="1387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64"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35940</xdr:rowOff>
    </xdr:from>
    <xdr:ext cx="405111" cy="259045"/>
    <xdr:sp macro="" textlink="">
      <xdr:nvSpPr>
        <xdr:cNvPr id="265" name="n_1mainValue【公営住宅】&#10;有形固定資産減価償却率"/>
        <xdr:cNvSpPr txBox="1"/>
      </xdr:nvSpPr>
      <xdr:spPr>
        <a:xfrm>
          <a:off x="35820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66"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164139</xdr:rowOff>
    </xdr:from>
    <xdr:to>
      <xdr:col>55</xdr:col>
      <xdr:colOff>50800</xdr:colOff>
      <xdr:row>85</xdr:row>
      <xdr:rowOff>94289</xdr:rowOff>
    </xdr:to>
    <xdr:sp macro="" textlink="">
      <xdr:nvSpPr>
        <xdr:cNvPr id="306" name="楕円 305"/>
        <xdr:cNvSpPr/>
      </xdr:nvSpPr>
      <xdr:spPr>
        <a:xfrm>
          <a:off x="10426700" y="145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15566</xdr:rowOff>
    </xdr:from>
    <xdr:ext cx="469744" cy="259045"/>
    <xdr:sp macro="" textlink="">
      <xdr:nvSpPr>
        <xdr:cNvPr id="307" name="【公営住宅】&#10;一人当たり面積該当値テキスト"/>
        <xdr:cNvSpPr txBox="1"/>
      </xdr:nvSpPr>
      <xdr:spPr>
        <a:xfrm>
          <a:off x="10515600" y="1441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170833</xdr:rowOff>
    </xdr:from>
    <xdr:to>
      <xdr:col>50</xdr:col>
      <xdr:colOff>165100</xdr:colOff>
      <xdr:row>85</xdr:row>
      <xdr:rowOff>100983</xdr:rowOff>
    </xdr:to>
    <xdr:sp macro="" textlink="">
      <xdr:nvSpPr>
        <xdr:cNvPr id="308" name="楕円 307"/>
        <xdr:cNvSpPr/>
      </xdr:nvSpPr>
      <xdr:spPr>
        <a:xfrm>
          <a:off x="9588500" y="145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43489</xdr:rowOff>
    </xdr:from>
    <xdr:to>
      <xdr:col>55</xdr:col>
      <xdr:colOff>0</xdr:colOff>
      <xdr:row>85</xdr:row>
      <xdr:rowOff>50183</xdr:rowOff>
    </xdr:to>
    <xdr:cxnSp macro="">
      <xdr:nvCxnSpPr>
        <xdr:cNvPr id="309" name="直線コネクタ 308"/>
        <xdr:cNvCxnSpPr/>
      </xdr:nvCxnSpPr>
      <xdr:spPr>
        <a:xfrm flipV="1">
          <a:off x="9639300" y="14616739"/>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6241</xdr:rowOff>
    </xdr:from>
    <xdr:to>
      <xdr:col>46</xdr:col>
      <xdr:colOff>38100</xdr:colOff>
      <xdr:row>85</xdr:row>
      <xdr:rowOff>107841</xdr:rowOff>
    </xdr:to>
    <xdr:sp macro="" textlink="">
      <xdr:nvSpPr>
        <xdr:cNvPr id="310" name="楕円 309"/>
        <xdr:cNvSpPr/>
      </xdr:nvSpPr>
      <xdr:spPr>
        <a:xfrm>
          <a:off x="8699500" y="145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50183</xdr:rowOff>
    </xdr:from>
    <xdr:to>
      <xdr:col>50</xdr:col>
      <xdr:colOff>114300</xdr:colOff>
      <xdr:row>85</xdr:row>
      <xdr:rowOff>57041</xdr:rowOff>
    </xdr:to>
    <xdr:cxnSp macro="">
      <xdr:nvCxnSpPr>
        <xdr:cNvPr id="311" name="直線コネクタ 310"/>
        <xdr:cNvCxnSpPr/>
      </xdr:nvCxnSpPr>
      <xdr:spPr>
        <a:xfrm flipV="1">
          <a:off x="8750300" y="1462343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313"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117510</xdr:rowOff>
    </xdr:from>
    <xdr:ext cx="469744" cy="259045"/>
    <xdr:sp macro="" textlink="">
      <xdr:nvSpPr>
        <xdr:cNvPr id="314" name="n_1mainValue【公営住宅】&#10;一人当たり面積"/>
        <xdr:cNvSpPr txBox="1"/>
      </xdr:nvSpPr>
      <xdr:spPr>
        <a:xfrm>
          <a:off x="9391727" y="1434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124368</xdr:rowOff>
    </xdr:from>
    <xdr:ext cx="469744" cy="259045"/>
    <xdr:sp macro="" textlink="">
      <xdr:nvSpPr>
        <xdr:cNvPr id="315" name="n_2mainValue【公営住宅】&#10;一人当たり面積"/>
        <xdr:cNvSpPr txBox="1"/>
      </xdr:nvSpPr>
      <xdr:spPr>
        <a:xfrm>
          <a:off x="8515427" y="14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62"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10704</xdr:rowOff>
    </xdr:from>
    <xdr:to>
      <xdr:col>85</xdr:col>
      <xdr:colOff>177800</xdr:colOff>
      <xdr:row>41</xdr:row>
      <xdr:rowOff>112304</xdr:rowOff>
    </xdr:to>
    <xdr:sp macro="" textlink="">
      <xdr:nvSpPr>
        <xdr:cNvPr id="371" name="楕円 370"/>
        <xdr:cNvSpPr/>
      </xdr:nvSpPr>
      <xdr:spPr>
        <a:xfrm>
          <a:off x="162687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97081</xdr:rowOff>
    </xdr:from>
    <xdr:ext cx="405111" cy="259045"/>
    <xdr:sp macro="" textlink="">
      <xdr:nvSpPr>
        <xdr:cNvPr id="372" name="【認定こども園・幼稚園・保育所】&#10;有形固定資産減価償却率該当値テキスト"/>
        <xdr:cNvSpPr txBox="1"/>
      </xdr:nvSpPr>
      <xdr:spPr>
        <a:xfrm>
          <a:off x="16357600" y="695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156028</xdr:rowOff>
    </xdr:from>
    <xdr:to>
      <xdr:col>81</xdr:col>
      <xdr:colOff>101600</xdr:colOff>
      <xdr:row>33</xdr:row>
      <xdr:rowOff>86178</xdr:rowOff>
    </xdr:to>
    <xdr:sp macro="" textlink="">
      <xdr:nvSpPr>
        <xdr:cNvPr id="373" name="楕円 372"/>
        <xdr:cNvSpPr/>
      </xdr:nvSpPr>
      <xdr:spPr>
        <a:xfrm>
          <a:off x="1543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35378</xdr:rowOff>
    </xdr:from>
    <xdr:to>
      <xdr:col>85</xdr:col>
      <xdr:colOff>127000</xdr:colOff>
      <xdr:row>41</xdr:row>
      <xdr:rowOff>61504</xdr:rowOff>
    </xdr:to>
    <xdr:cxnSp macro="">
      <xdr:nvCxnSpPr>
        <xdr:cNvPr id="374" name="直線コネクタ 373"/>
        <xdr:cNvCxnSpPr/>
      </xdr:nvCxnSpPr>
      <xdr:spPr>
        <a:xfrm>
          <a:off x="15481300" y="5693228"/>
          <a:ext cx="838200" cy="13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156028</xdr:rowOff>
    </xdr:from>
    <xdr:to>
      <xdr:col>76</xdr:col>
      <xdr:colOff>165100</xdr:colOff>
      <xdr:row>33</xdr:row>
      <xdr:rowOff>86178</xdr:rowOff>
    </xdr:to>
    <xdr:sp macro="" textlink="">
      <xdr:nvSpPr>
        <xdr:cNvPr id="375" name="楕円 374"/>
        <xdr:cNvSpPr/>
      </xdr:nvSpPr>
      <xdr:spPr>
        <a:xfrm>
          <a:off x="14541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35378</xdr:rowOff>
    </xdr:from>
    <xdr:to>
      <xdr:col>81</xdr:col>
      <xdr:colOff>50800</xdr:colOff>
      <xdr:row>33</xdr:row>
      <xdr:rowOff>35378</xdr:rowOff>
    </xdr:to>
    <xdr:cxnSp macro="">
      <xdr:nvCxnSpPr>
        <xdr:cNvPr id="376" name="直線コネクタ 375"/>
        <xdr:cNvCxnSpPr/>
      </xdr:nvCxnSpPr>
      <xdr:spPr>
        <a:xfrm>
          <a:off x="14592300" y="569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102705</xdr:rowOff>
    </xdr:from>
    <xdr:ext cx="405111" cy="259045"/>
    <xdr:sp macro="" textlink="">
      <xdr:nvSpPr>
        <xdr:cNvPr id="379" name="n_1mainValue【認定こども園・幼稚園・保育所】&#10;有形固定資産減価償却率"/>
        <xdr:cNvSpPr txBox="1"/>
      </xdr:nvSpPr>
      <xdr:spPr>
        <a:xfrm>
          <a:off x="1526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102705</xdr:rowOff>
    </xdr:from>
    <xdr:ext cx="405111" cy="259045"/>
    <xdr:sp macro="" textlink="">
      <xdr:nvSpPr>
        <xdr:cNvPr id="380" name="n_2mainValue【認定こども園・幼稚園・保育所】&#10;有形固定資産減価償却率"/>
        <xdr:cNvSpPr txBox="1"/>
      </xdr:nvSpPr>
      <xdr:spPr>
        <a:xfrm>
          <a:off x="143897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150585</xdr:rowOff>
    </xdr:from>
    <xdr:to>
      <xdr:col>116</xdr:col>
      <xdr:colOff>114300</xdr:colOff>
      <xdr:row>39</xdr:row>
      <xdr:rowOff>80735</xdr:rowOff>
    </xdr:to>
    <xdr:sp macro="" textlink="">
      <xdr:nvSpPr>
        <xdr:cNvPr id="420" name="楕円 419"/>
        <xdr:cNvSpPr/>
      </xdr:nvSpPr>
      <xdr:spPr>
        <a:xfrm>
          <a:off x="22110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2012</xdr:rowOff>
    </xdr:from>
    <xdr:ext cx="469744" cy="259045"/>
    <xdr:sp macro="" textlink="">
      <xdr:nvSpPr>
        <xdr:cNvPr id="421" name="【認定こども園・幼稚園・保育所】&#10;一人当たり面積該当値テキスト"/>
        <xdr:cNvSpPr txBox="1"/>
      </xdr:nvSpPr>
      <xdr:spPr>
        <a:xfrm>
          <a:off x="22199600"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22" name="楕円 421"/>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29935</xdr:rowOff>
    </xdr:from>
    <xdr:to>
      <xdr:col>116</xdr:col>
      <xdr:colOff>63500</xdr:colOff>
      <xdr:row>40</xdr:row>
      <xdr:rowOff>129540</xdr:rowOff>
    </xdr:to>
    <xdr:cxnSp macro="">
      <xdr:nvCxnSpPr>
        <xdr:cNvPr id="423" name="直線コネクタ 422"/>
        <xdr:cNvCxnSpPr/>
      </xdr:nvCxnSpPr>
      <xdr:spPr>
        <a:xfrm flipV="1">
          <a:off x="21323300" y="6716485"/>
          <a:ext cx="8382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86360</xdr:rowOff>
    </xdr:from>
    <xdr:to>
      <xdr:col>107</xdr:col>
      <xdr:colOff>101600</xdr:colOff>
      <xdr:row>41</xdr:row>
      <xdr:rowOff>16510</xdr:rowOff>
    </xdr:to>
    <xdr:sp macro="" textlink="">
      <xdr:nvSpPr>
        <xdr:cNvPr id="424" name="楕円 423"/>
        <xdr:cNvSpPr/>
      </xdr:nvSpPr>
      <xdr:spPr>
        <a:xfrm>
          <a:off x="20383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137160</xdr:rowOff>
    </xdr:to>
    <xdr:cxnSp macro="">
      <xdr:nvCxnSpPr>
        <xdr:cNvPr id="425" name="直線コネクタ 424"/>
        <xdr:cNvCxnSpPr/>
      </xdr:nvCxnSpPr>
      <xdr:spPr>
        <a:xfrm flipV="1">
          <a:off x="20434300" y="6987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27"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28" name="n_1main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429" name="n_2mainValue【認定こども園・幼稚園・保育所】&#10;一人当たり面積"/>
        <xdr:cNvSpPr txBox="1"/>
      </xdr:nvSpPr>
      <xdr:spPr>
        <a:xfrm>
          <a:off x="20199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110853</xdr:rowOff>
    </xdr:from>
    <xdr:to>
      <xdr:col>85</xdr:col>
      <xdr:colOff>177800</xdr:colOff>
      <xdr:row>57</xdr:row>
      <xdr:rowOff>41003</xdr:rowOff>
    </xdr:to>
    <xdr:sp macro="" textlink="">
      <xdr:nvSpPr>
        <xdr:cNvPr id="469" name="楕円 468"/>
        <xdr:cNvSpPr/>
      </xdr:nvSpPr>
      <xdr:spPr>
        <a:xfrm>
          <a:off x="162687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133730</xdr:rowOff>
    </xdr:from>
    <xdr:ext cx="405111" cy="259045"/>
    <xdr:sp macro="" textlink="">
      <xdr:nvSpPr>
        <xdr:cNvPr id="470" name="【学校施設】&#10;有形固定資産減価償却率該当値テキスト"/>
        <xdr:cNvSpPr txBox="1"/>
      </xdr:nvSpPr>
      <xdr:spPr>
        <a:xfrm>
          <a:off x="16357600" y="956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135346</xdr:rowOff>
    </xdr:from>
    <xdr:to>
      <xdr:col>81</xdr:col>
      <xdr:colOff>101600</xdr:colOff>
      <xdr:row>57</xdr:row>
      <xdr:rowOff>65496</xdr:rowOff>
    </xdr:to>
    <xdr:sp macro="" textlink="">
      <xdr:nvSpPr>
        <xdr:cNvPr id="471" name="楕円 470"/>
        <xdr:cNvSpPr/>
      </xdr:nvSpPr>
      <xdr:spPr>
        <a:xfrm>
          <a:off x="15430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161653</xdr:rowOff>
    </xdr:from>
    <xdr:to>
      <xdr:col>85</xdr:col>
      <xdr:colOff>127000</xdr:colOff>
      <xdr:row>57</xdr:row>
      <xdr:rowOff>14696</xdr:rowOff>
    </xdr:to>
    <xdr:cxnSp macro="">
      <xdr:nvCxnSpPr>
        <xdr:cNvPr id="472" name="直線コネクタ 471"/>
        <xdr:cNvCxnSpPr/>
      </xdr:nvCxnSpPr>
      <xdr:spPr>
        <a:xfrm flipV="1">
          <a:off x="15481300" y="97628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473" name="楕円 472"/>
        <xdr:cNvSpPr/>
      </xdr:nvSpPr>
      <xdr:spPr>
        <a:xfrm>
          <a:off x="1454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14696</xdr:rowOff>
    </xdr:from>
    <xdr:to>
      <xdr:col>81</xdr:col>
      <xdr:colOff>50800</xdr:colOff>
      <xdr:row>57</xdr:row>
      <xdr:rowOff>14696</xdr:rowOff>
    </xdr:to>
    <xdr:cxnSp macro="">
      <xdr:nvCxnSpPr>
        <xdr:cNvPr id="474" name="直線コネクタ 473"/>
        <xdr:cNvCxnSpPr/>
      </xdr:nvCxnSpPr>
      <xdr:spPr>
        <a:xfrm>
          <a:off x="14592300" y="9787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82023</xdr:rowOff>
    </xdr:from>
    <xdr:ext cx="405111" cy="259045"/>
    <xdr:sp macro="" textlink="">
      <xdr:nvSpPr>
        <xdr:cNvPr id="477" name="n_1mainValue【学校施設】&#10;有形固定資産減価償却率"/>
        <xdr:cNvSpPr txBox="1"/>
      </xdr:nvSpPr>
      <xdr:spPr>
        <a:xfrm>
          <a:off x="15266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478" name="n_2mainValue【学校施設】&#10;有形固定資産減価償却率"/>
        <xdr:cNvSpPr txBox="1"/>
      </xdr:nvSpPr>
      <xdr:spPr>
        <a:xfrm>
          <a:off x="14389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44559</xdr:rowOff>
    </xdr:from>
    <xdr:to>
      <xdr:col>116</xdr:col>
      <xdr:colOff>114300</xdr:colOff>
      <xdr:row>62</xdr:row>
      <xdr:rowOff>146159</xdr:rowOff>
    </xdr:to>
    <xdr:sp macro="" textlink="">
      <xdr:nvSpPr>
        <xdr:cNvPr id="518" name="楕円 517"/>
        <xdr:cNvSpPr/>
      </xdr:nvSpPr>
      <xdr:spPr>
        <a:xfrm>
          <a:off x="22110700" y="10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67436</xdr:rowOff>
    </xdr:from>
    <xdr:ext cx="469744" cy="259045"/>
    <xdr:sp macro="" textlink="">
      <xdr:nvSpPr>
        <xdr:cNvPr id="519" name="【学校施設】&#10;一人当たり面積該当値テキスト"/>
        <xdr:cNvSpPr txBox="1"/>
      </xdr:nvSpPr>
      <xdr:spPr>
        <a:xfrm>
          <a:off x="22199600" y="1052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48151</xdr:rowOff>
    </xdr:from>
    <xdr:to>
      <xdr:col>112</xdr:col>
      <xdr:colOff>38100</xdr:colOff>
      <xdr:row>62</xdr:row>
      <xdr:rowOff>149751</xdr:rowOff>
    </xdr:to>
    <xdr:sp macro="" textlink="">
      <xdr:nvSpPr>
        <xdr:cNvPr id="520" name="楕円 519"/>
        <xdr:cNvSpPr/>
      </xdr:nvSpPr>
      <xdr:spPr>
        <a:xfrm>
          <a:off x="21272500" y="106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95359</xdr:rowOff>
    </xdr:from>
    <xdr:to>
      <xdr:col>116</xdr:col>
      <xdr:colOff>63500</xdr:colOff>
      <xdr:row>62</xdr:row>
      <xdr:rowOff>98951</xdr:rowOff>
    </xdr:to>
    <xdr:cxnSp macro="">
      <xdr:nvCxnSpPr>
        <xdr:cNvPr id="521" name="直線コネクタ 520"/>
        <xdr:cNvCxnSpPr/>
      </xdr:nvCxnSpPr>
      <xdr:spPr>
        <a:xfrm flipV="1">
          <a:off x="21323300" y="1072525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57295</xdr:rowOff>
    </xdr:from>
    <xdr:to>
      <xdr:col>107</xdr:col>
      <xdr:colOff>101600</xdr:colOff>
      <xdr:row>62</xdr:row>
      <xdr:rowOff>158895</xdr:rowOff>
    </xdr:to>
    <xdr:sp macro="" textlink="">
      <xdr:nvSpPr>
        <xdr:cNvPr id="522" name="楕円 521"/>
        <xdr:cNvSpPr/>
      </xdr:nvSpPr>
      <xdr:spPr>
        <a:xfrm>
          <a:off x="20383500" y="106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98951</xdr:rowOff>
    </xdr:from>
    <xdr:to>
      <xdr:col>111</xdr:col>
      <xdr:colOff>177800</xdr:colOff>
      <xdr:row>62</xdr:row>
      <xdr:rowOff>108095</xdr:rowOff>
    </xdr:to>
    <xdr:cxnSp macro="">
      <xdr:nvCxnSpPr>
        <xdr:cNvPr id="523" name="直線コネクタ 522"/>
        <xdr:cNvCxnSpPr/>
      </xdr:nvCxnSpPr>
      <xdr:spPr>
        <a:xfrm flipV="1">
          <a:off x="20434300" y="107288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140878</xdr:rowOff>
    </xdr:from>
    <xdr:ext cx="469744" cy="259045"/>
    <xdr:sp macro="" textlink="">
      <xdr:nvSpPr>
        <xdr:cNvPr id="526" name="n_1mainValue【学校施設】&#10;一人当たり面積"/>
        <xdr:cNvSpPr txBox="1"/>
      </xdr:nvSpPr>
      <xdr:spPr>
        <a:xfrm>
          <a:off x="21075727" y="1077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150022</xdr:rowOff>
    </xdr:from>
    <xdr:ext cx="469744" cy="259045"/>
    <xdr:sp macro="" textlink="">
      <xdr:nvSpPr>
        <xdr:cNvPr id="527" name="n_2mainValue【学校施設】&#10;一人当たり面積"/>
        <xdr:cNvSpPr txBox="1"/>
      </xdr:nvSpPr>
      <xdr:spPr>
        <a:xfrm>
          <a:off x="20199427" y="107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90714</xdr:rowOff>
    </xdr:from>
    <xdr:to>
      <xdr:col>85</xdr:col>
      <xdr:colOff>177800</xdr:colOff>
      <xdr:row>100</xdr:row>
      <xdr:rowOff>20864</xdr:rowOff>
    </xdr:to>
    <xdr:sp macro="" textlink="">
      <xdr:nvSpPr>
        <xdr:cNvPr id="583" name="楕円 582"/>
        <xdr:cNvSpPr/>
      </xdr:nvSpPr>
      <xdr:spPr>
        <a:xfrm>
          <a:off x="16268700" y="170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584" name="【公民館】&#10;有形固定資産減価償却率該当値テキスト"/>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585" name="楕円 584"/>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141514</xdr:rowOff>
    </xdr:to>
    <xdr:cxnSp macro="">
      <xdr:nvCxnSpPr>
        <xdr:cNvPr id="586" name="直線コネクタ 585"/>
        <xdr:cNvCxnSpPr/>
      </xdr:nvCxnSpPr>
      <xdr:spPr>
        <a:xfrm>
          <a:off x="15481300" y="1709057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587" name="楕円 586"/>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588" name="直線コネクタ 587"/>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90"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591"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592" name="n_2mainValue【公民館】&#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3"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162016</xdr:rowOff>
    </xdr:from>
    <xdr:to>
      <xdr:col>116</xdr:col>
      <xdr:colOff>114300</xdr:colOff>
      <xdr:row>108</xdr:row>
      <xdr:rowOff>92166</xdr:rowOff>
    </xdr:to>
    <xdr:sp macro="" textlink="">
      <xdr:nvSpPr>
        <xdr:cNvPr id="632" name="楕円 631"/>
        <xdr:cNvSpPr/>
      </xdr:nvSpPr>
      <xdr:spPr>
        <a:xfrm>
          <a:off x="221107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76943</xdr:rowOff>
    </xdr:from>
    <xdr:ext cx="469744" cy="259045"/>
    <xdr:sp macro="" textlink="">
      <xdr:nvSpPr>
        <xdr:cNvPr id="633" name="【公民館】&#10;一人当たり面積該当値テキスト"/>
        <xdr:cNvSpPr txBox="1"/>
      </xdr:nvSpPr>
      <xdr:spPr>
        <a:xfrm>
          <a:off x="22199600" y="1842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163105</xdr:rowOff>
    </xdr:from>
    <xdr:to>
      <xdr:col>112</xdr:col>
      <xdr:colOff>38100</xdr:colOff>
      <xdr:row>108</xdr:row>
      <xdr:rowOff>93255</xdr:rowOff>
    </xdr:to>
    <xdr:sp macro="" textlink="">
      <xdr:nvSpPr>
        <xdr:cNvPr id="634" name="楕円 633"/>
        <xdr:cNvSpPr/>
      </xdr:nvSpPr>
      <xdr:spPr>
        <a:xfrm>
          <a:off x="212725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41366</xdr:rowOff>
    </xdr:from>
    <xdr:to>
      <xdr:col>116</xdr:col>
      <xdr:colOff>63500</xdr:colOff>
      <xdr:row>108</xdr:row>
      <xdr:rowOff>42455</xdr:rowOff>
    </xdr:to>
    <xdr:cxnSp macro="">
      <xdr:nvCxnSpPr>
        <xdr:cNvPr id="635" name="直線コネクタ 634"/>
        <xdr:cNvCxnSpPr/>
      </xdr:nvCxnSpPr>
      <xdr:spPr>
        <a:xfrm flipV="1">
          <a:off x="21323300" y="18557966"/>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636" name="楕円 635"/>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42455</xdr:rowOff>
    </xdr:from>
    <xdr:to>
      <xdr:col>111</xdr:col>
      <xdr:colOff>177800</xdr:colOff>
      <xdr:row>108</xdr:row>
      <xdr:rowOff>46808</xdr:rowOff>
    </xdr:to>
    <xdr:cxnSp macro="">
      <xdr:nvCxnSpPr>
        <xdr:cNvPr id="637" name="直線コネクタ 636"/>
        <xdr:cNvCxnSpPr/>
      </xdr:nvCxnSpPr>
      <xdr:spPr>
        <a:xfrm flipV="1">
          <a:off x="20434300" y="18559055"/>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84382</xdr:rowOff>
    </xdr:from>
    <xdr:ext cx="469744" cy="259045"/>
    <xdr:sp macro="" textlink="">
      <xdr:nvSpPr>
        <xdr:cNvPr id="640" name="n_1mainValue【公民館】&#10;一人当たり面積"/>
        <xdr:cNvSpPr txBox="1"/>
      </xdr:nvSpPr>
      <xdr:spPr>
        <a:xfrm>
          <a:off x="21075727" y="18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641"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道路については、町の面積が少ないこともあり、町道で見た場合には、実延長に対する道路改良率で約</a:t>
          </a:r>
          <a:r>
            <a:rPr kumimoji="1" lang="en-US" altLang="ja-JP" sz="1100" b="0" i="0" baseline="0">
              <a:solidFill>
                <a:schemeClr val="dk1"/>
              </a:solidFill>
              <a:effectLst/>
              <a:latin typeface="+mn-lt"/>
              <a:ea typeface="+mn-ea"/>
              <a:cs typeface="+mn-cs"/>
            </a:rPr>
            <a:t>84</a:t>
          </a:r>
          <a:r>
            <a:rPr kumimoji="1" lang="ja-JP" altLang="ja-JP" sz="1100" b="0" i="0" baseline="0">
              <a:solidFill>
                <a:schemeClr val="dk1"/>
              </a:solidFill>
              <a:effectLst/>
              <a:latin typeface="+mn-lt"/>
              <a:ea typeface="+mn-ea"/>
              <a:cs typeface="+mn-cs"/>
            </a:rPr>
            <a:t>％、舗装率については約</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％と各道路整備事業実施に伴い高い割合となっている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現在は、道路ストック総点検結果及び橋りょうにおける長寿命化対策事業を進め対策を図っているところである。</a:t>
          </a:r>
          <a:r>
            <a:rPr kumimoji="1" lang="ja-JP" altLang="en-US" sz="1100" b="0" i="0" baseline="0">
              <a:solidFill>
                <a:schemeClr val="dk1"/>
              </a:solidFill>
              <a:effectLst/>
              <a:latin typeface="+mn-lt"/>
              <a:ea typeface="+mn-ea"/>
              <a:cs typeface="+mn-cs"/>
            </a:rPr>
            <a:t>幼稚園</a:t>
          </a:r>
          <a:r>
            <a:rPr kumimoji="1" lang="ja-JP" altLang="ja-JP" sz="1100" b="0" i="0" baseline="0">
              <a:solidFill>
                <a:schemeClr val="dk1"/>
              </a:solidFill>
              <a:effectLst/>
              <a:latin typeface="+mn-lt"/>
              <a:ea typeface="+mn-ea"/>
              <a:cs typeface="+mn-cs"/>
            </a:rPr>
            <a:t>・保育所</a:t>
          </a:r>
          <a:r>
            <a:rPr kumimoji="1" lang="ja-JP" altLang="en-US" sz="1100" b="0" i="0" baseline="0">
              <a:solidFill>
                <a:schemeClr val="dk1"/>
              </a:solidFill>
              <a:effectLst/>
              <a:latin typeface="+mn-lt"/>
              <a:ea typeface="+mn-ea"/>
              <a:cs typeface="+mn-cs"/>
            </a:rPr>
            <a:t>につ</a:t>
          </a:r>
          <a:r>
            <a:rPr kumimoji="1" lang="ja-JP" altLang="ja-JP" sz="1100" b="0" i="0" baseline="0">
              <a:solidFill>
                <a:schemeClr val="dk1"/>
              </a:solidFill>
              <a:effectLst/>
              <a:latin typeface="+mn-lt"/>
              <a:ea typeface="+mn-ea"/>
              <a:cs typeface="+mn-cs"/>
            </a:rPr>
            <a:t>いては、建築年数が耐用年数を超過している施設もあることから償却率が高い状況であ</a:t>
          </a:r>
          <a:r>
            <a:rPr kumimoji="1" lang="ja-JP" altLang="en-US" sz="1100" b="0" i="0" baseline="0">
              <a:solidFill>
                <a:schemeClr val="dk1"/>
              </a:solidFill>
              <a:effectLst/>
              <a:latin typeface="+mn-lt"/>
              <a:ea typeface="+mn-ea"/>
              <a:cs typeface="+mn-cs"/>
            </a:rPr>
            <a:t>ったが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年度に幼保一体化施設の建築に伴い施設の更新がなされ</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償却率は</a:t>
          </a:r>
          <a:r>
            <a:rPr kumimoji="1" lang="ja-JP" altLang="en-US" sz="1100" b="0" i="0" baseline="0">
              <a:solidFill>
                <a:schemeClr val="dk1"/>
              </a:solidFill>
              <a:effectLst/>
              <a:latin typeface="+mn-lt"/>
              <a:ea typeface="+mn-ea"/>
              <a:cs typeface="+mn-cs"/>
            </a:rPr>
            <a:t>前年の</a:t>
          </a:r>
          <a:r>
            <a:rPr kumimoji="1" lang="en-US" altLang="ja-JP" sz="1100" b="0" i="0" baseline="0">
              <a:solidFill>
                <a:schemeClr val="dk1"/>
              </a:solidFill>
              <a:effectLst/>
              <a:latin typeface="+mn-lt"/>
              <a:ea typeface="+mn-ea"/>
              <a:cs typeface="+mn-cs"/>
            </a:rPr>
            <a:t>98.0</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12.4</a:t>
          </a:r>
          <a:r>
            <a:rPr kumimoji="1" lang="ja-JP" altLang="en-US" sz="1100" b="0" i="0" baseline="0">
              <a:solidFill>
                <a:schemeClr val="dk1"/>
              </a:solidFill>
              <a:effectLst/>
              <a:latin typeface="+mn-lt"/>
              <a:ea typeface="+mn-ea"/>
              <a:cs typeface="+mn-cs"/>
            </a:rPr>
            <a:t>％へ大幅に</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学校施設については、</a:t>
          </a:r>
          <a:r>
            <a:rPr kumimoji="1" lang="ja-JP" altLang="ja-JP" sz="1100" b="0" i="0" baseline="0">
              <a:solidFill>
                <a:schemeClr val="dk1"/>
              </a:solidFill>
              <a:effectLst/>
              <a:latin typeface="+mn-lt"/>
              <a:ea typeface="+mn-ea"/>
              <a:cs typeface="+mn-cs"/>
            </a:rPr>
            <a:t>、建築年数が耐用年数を超過している施設もあることから償却率が高い状況であ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公民館については、建築築後</a:t>
          </a:r>
          <a:r>
            <a:rPr kumimoji="1" lang="en-US" altLang="ja-JP" sz="1100" b="0" i="0" baseline="0">
              <a:solidFill>
                <a:schemeClr val="dk1"/>
              </a:solidFill>
              <a:effectLst/>
              <a:latin typeface="+mn-lt"/>
              <a:ea typeface="+mn-ea"/>
              <a:cs typeface="+mn-cs"/>
            </a:rPr>
            <a:t>47</a:t>
          </a:r>
          <a:r>
            <a:rPr kumimoji="1" lang="ja-JP" altLang="en-US" sz="1100" b="0" i="0" baseline="0">
              <a:solidFill>
                <a:schemeClr val="dk1"/>
              </a:solidFill>
              <a:effectLst/>
              <a:latin typeface="+mn-lt"/>
              <a:ea typeface="+mn-ea"/>
              <a:cs typeface="+mn-cs"/>
            </a:rPr>
            <a:t>年が</a:t>
          </a:r>
          <a:r>
            <a:rPr kumimoji="1" lang="ja-JP" altLang="ja-JP" sz="1100" b="0" i="0" baseline="0">
              <a:solidFill>
                <a:schemeClr val="dk1"/>
              </a:solidFill>
              <a:effectLst/>
              <a:latin typeface="+mn-lt"/>
              <a:ea typeface="+mn-ea"/>
              <a:cs typeface="+mn-cs"/>
            </a:rPr>
            <a:t>経過し、耐用年数の</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年を超過しているため、有形固定資産減価償却率が</a:t>
          </a:r>
          <a:r>
            <a:rPr kumimoji="1" lang="en-US" altLang="ja-JP" sz="1100" b="0" i="0" baseline="0">
              <a:solidFill>
                <a:schemeClr val="dk1"/>
              </a:solidFill>
              <a:effectLst/>
              <a:latin typeface="+mn-lt"/>
              <a:ea typeface="+mn-ea"/>
              <a:cs typeface="+mn-cs"/>
            </a:rPr>
            <a:t>98.5</a:t>
          </a:r>
          <a:r>
            <a:rPr kumimoji="1" lang="ja-JP" altLang="ja-JP" sz="1100" b="0" i="0" baseline="0">
              <a:solidFill>
                <a:schemeClr val="dk1"/>
              </a:solidFill>
              <a:effectLst/>
              <a:latin typeface="+mn-lt"/>
              <a:ea typeface="+mn-ea"/>
              <a:cs typeface="+mn-cs"/>
            </a:rPr>
            <a:t>％、類似団体内順位でも</a:t>
          </a:r>
          <a:r>
            <a:rPr kumimoji="1" lang="ja-JP" altLang="en-US" sz="1100" b="0" i="0" baseline="0">
              <a:solidFill>
                <a:schemeClr val="dk1"/>
              </a:solidFill>
              <a:effectLst/>
              <a:latin typeface="+mn-lt"/>
              <a:ea typeface="+mn-ea"/>
              <a:cs typeface="+mn-cs"/>
            </a:rPr>
            <a:t>上位</a:t>
          </a:r>
          <a:r>
            <a:rPr kumimoji="1" lang="ja-JP" altLang="ja-JP" sz="1100" b="0" i="0" baseline="0">
              <a:solidFill>
                <a:schemeClr val="dk1"/>
              </a:solidFill>
              <a:effectLst/>
              <a:latin typeface="+mn-lt"/>
              <a:ea typeface="+mn-ea"/>
              <a:cs typeface="+mn-cs"/>
            </a:rPr>
            <a:t>となっている。耐用年数を超えている施設が多いことから、今後、計画的な維持管理、改築等を進める必要がある。</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6,559
6,532
37.43
3,929,095
3,672,037
249,765
2,176,415
3,123,082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149514</xdr:rowOff>
    </xdr:from>
    <xdr:ext cx="405111" cy="259045"/>
    <xdr:sp macro="" textlink="">
      <xdr:nvSpPr>
        <xdr:cNvPr id="62" name="【図書館】&#10;有形固定資産減価償却率平均値テキスト"/>
        <xdr:cNvSpPr txBox="1"/>
      </xdr:nvSpPr>
      <xdr:spPr>
        <a:xfrm>
          <a:off x="4673600" y="649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170724</xdr:rowOff>
    </xdr:from>
    <xdr:to>
      <xdr:col>24</xdr:col>
      <xdr:colOff>114300</xdr:colOff>
      <xdr:row>42</xdr:row>
      <xdr:rowOff>100874</xdr:rowOff>
    </xdr:to>
    <xdr:sp macro="" textlink="">
      <xdr:nvSpPr>
        <xdr:cNvPr id="71" name="楕円 70"/>
        <xdr:cNvSpPr/>
      </xdr:nvSpPr>
      <xdr:spPr>
        <a:xfrm>
          <a:off x="45847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85651</xdr:rowOff>
    </xdr:from>
    <xdr:ext cx="340478" cy="259045"/>
    <xdr:sp macro="" textlink="">
      <xdr:nvSpPr>
        <xdr:cNvPr id="72" name="【図書館】&#10;有形固定資産減価償却率該当値テキスト"/>
        <xdr:cNvSpPr txBox="1"/>
      </xdr:nvSpPr>
      <xdr:spPr>
        <a:xfrm>
          <a:off x="4673600" y="7115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117401</xdr:rowOff>
    </xdr:from>
    <xdr:ext cx="405111" cy="259045"/>
    <xdr:sp macro="" textlink="">
      <xdr:nvSpPr>
        <xdr:cNvPr id="73"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4"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6" name="直線コネクタ 95"/>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97"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98" name="直線コネクタ 97"/>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99"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0" name="直線コネクタ 99"/>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1" name="【図書館】&#10;一人当たり面積平均値テキスト"/>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2" name="フローチャート: 判断 101"/>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3" name="フローチャート: 判断 102"/>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04" name="フローチャート: 判断 103"/>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10" name="楕円 109"/>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148353</xdr:rowOff>
    </xdr:from>
    <xdr:ext cx="469744" cy="259045"/>
    <xdr:sp macro="" textlink="">
      <xdr:nvSpPr>
        <xdr:cNvPr id="111" name="【図書館】&#10;一人当たり面積該当値テキスト"/>
        <xdr:cNvSpPr txBox="1"/>
      </xdr:nvSpPr>
      <xdr:spPr>
        <a:xfrm>
          <a:off x="10515600" y="683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161815</xdr:rowOff>
    </xdr:from>
    <xdr:ext cx="469744" cy="259045"/>
    <xdr:sp macro="" textlink="">
      <xdr:nvSpPr>
        <xdr:cNvPr id="112"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13"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38" name="直線コネクタ 137"/>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39"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0" name="直線コネクタ 139"/>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2" name="直線コネクタ 14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43"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4" name="フローチャート: 判断 143"/>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45" name="フローチャート: 判断 144"/>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46" name="フローチャート: 判断 145"/>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52" name="楕円 151"/>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169562</xdr:rowOff>
    </xdr:from>
    <xdr:ext cx="405111" cy="259045"/>
    <xdr:sp macro="" textlink="">
      <xdr:nvSpPr>
        <xdr:cNvPr id="153" name="【体育館・プール】&#10;有形固定資産減価償却率該当値テキスト"/>
        <xdr:cNvSpPr txBox="1"/>
      </xdr:nvSpPr>
      <xdr:spPr>
        <a:xfrm>
          <a:off x="4673600"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54" name="楕円 153"/>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121920</xdr:rowOff>
    </xdr:to>
    <xdr:cxnSp macro="">
      <xdr:nvCxnSpPr>
        <xdr:cNvPr id="155" name="直線コネクタ 154"/>
        <xdr:cNvCxnSpPr/>
      </xdr:nvCxnSpPr>
      <xdr:spPr>
        <a:xfrm flipV="1">
          <a:off x="3797300" y="101860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56" name="楕円 155"/>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127635</xdr:rowOff>
    </xdr:to>
    <xdr:cxnSp macro="">
      <xdr:nvCxnSpPr>
        <xdr:cNvPr id="157" name="直線コネクタ 156"/>
        <xdr:cNvCxnSpPr/>
      </xdr:nvCxnSpPr>
      <xdr:spPr>
        <a:xfrm flipV="1">
          <a:off x="2908300" y="10237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58"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59"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163847</xdr:rowOff>
    </xdr:from>
    <xdr:ext cx="405111" cy="259045"/>
    <xdr:sp macro="" textlink="">
      <xdr:nvSpPr>
        <xdr:cNvPr id="160" name="n_1mainValue【体育館・プール】&#10;有形固定資産減価償却率"/>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169562</xdr:rowOff>
    </xdr:from>
    <xdr:ext cx="405111" cy="259045"/>
    <xdr:sp macro="" textlink="">
      <xdr:nvSpPr>
        <xdr:cNvPr id="161" name="n_2mainValue【体育館・プール】&#10;有形固定資産減価償却率"/>
        <xdr:cNvSpPr txBox="1"/>
      </xdr:nvSpPr>
      <xdr:spPr>
        <a:xfrm>
          <a:off x="2705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2" name="直線コネクタ 17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3" name="テキスト ボックス 17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4" name="直線コネクタ 17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5" name="テキスト ボックス 17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6" name="直線コネクタ 17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7" name="テキスト ボックス 17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8" name="直線コネクタ 17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9" name="テキスト ボックス 17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3" name="直線コネクタ 182"/>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4"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5" name="直線コネクタ 184"/>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6"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87" name="直線コネクタ 186"/>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88"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89" name="フローチャート: 判断 188"/>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0" name="フローチャート: 判断 189"/>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191" name="フローチャート: 判断 190"/>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116078</xdr:rowOff>
    </xdr:from>
    <xdr:to>
      <xdr:col>55</xdr:col>
      <xdr:colOff>50800</xdr:colOff>
      <xdr:row>62</xdr:row>
      <xdr:rowOff>46228</xdr:rowOff>
    </xdr:to>
    <xdr:sp macro="" textlink="">
      <xdr:nvSpPr>
        <xdr:cNvPr id="197" name="楕円 196"/>
        <xdr:cNvSpPr/>
      </xdr:nvSpPr>
      <xdr:spPr>
        <a:xfrm>
          <a:off x="10426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138955</xdr:rowOff>
    </xdr:from>
    <xdr:ext cx="469744" cy="259045"/>
    <xdr:sp macro="" textlink="">
      <xdr:nvSpPr>
        <xdr:cNvPr id="198" name="【体育館・プール】&#10;一人当たり面積該当値テキスト"/>
        <xdr:cNvSpPr txBox="1"/>
      </xdr:nvSpPr>
      <xdr:spPr>
        <a:xfrm>
          <a:off x="105156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119279</xdr:rowOff>
    </xdr:from>
    <xdr:to>
      <xdr:col>50</xdr:col>
      <xdr:colOff>165100</xdr:colOff>
      <xdr:row>62</xdr:row>
      <xdr:rowOff>49429</xdr:rowOff>
    </xdr:to>
    <xdr:sp macro="" textlink="">
      <xdr:nvSpPr>
        <xdr:cNvPr id="199" name="楕円 198"/>
        <xdr:cNvSpPr/>
      </xdr:nvSpPr>
      <xdr:spPr>
        <a:xfrm>
          <a:off x="9588500" y="105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166878</xdr:rowOff>
    </xdr:from>
    <xdr:to>
      <xdr:col>55</xdr:col>
      <xdr:colOff>0</xdr:colOff>
      <xdr:row>61</xdr:row>
      <xdr:rowOff>170079</xdr:rowOff>
    </xdr:to>
    <xdr:cxnSp macro="">
      <xdr:nvCxnSpPr>
        <xdr:cNvPr id="200" name="直線コネクタ 199"/>
        <xdr:cNvCxnSpPr/>
      </xdr:nvCxnSpPr>
      <xdr:spPr>
        <a:xfrm flipV="1">
          <a:off x="9639300" y="1062532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127508</xdr:rowOff>
    </xdr:from>
    <xdr:to>
      <xdr:col>46</xdr:col>
      <xdr:colOff>38100</xdr:colOff>
      <xdr:row>62</xdr:row>
      <xdr:rowOff>57658</xdr:rowOff>
    </xdr:to>
    <xdr:sp macro="" textlink="">
      <xdr:nvSpPr>
        <xdr:cNvPr id="201" name="楕円 200"/>
        <xdr:cNvSpPr/>
      </xdr:nvSpPr>
      <xdr:spPr>
        <a:xfrm>
          <a:off x="8699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170079</xdr:rowOff>
    </xdr:from>
    <xdr:to>
      <xdr:col>50</xdr:col>
      <xdr:colOff>114300</xdr:colOff>
      <xdr:row>62</xdr:row>
      <xdr:rowOff>6858</xdr:rowOff>
    </xdr:to>
    <xdr:cxnSp macro="">
      <xdr:nvCxnSpPr>
        <xdr:cNvPr id="202" name="直線コネクタ 201"/>
        <xdr:cNvCxnSpPr/>
      </xdr:nvCxnSpPr>
      <xdr:spPr>
        <a:xfrm flipV="1">
          <a:off x="8750300" y="1062852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67530</xdr:rowOff>
    </xdr:from>
    <xdr:ext cx="469744" cy="259045"/>
    <xdr:sp macro="" textlink="">
      <xdr:nvSpPr>
        <xdr:cNvPr id="203"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153026</xdr:rowOff>
    </xdr:from>
    <xdr:ext cx="469744" cy="259045"/>
    <xdr:sp macro="" textlink="">
      <xdr:nvSpPr>
        <xdr:cNvPr id="204"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65956</xdr:rowOff>
    </xdr:from>
    <xdr:ext cx="469744" cy="259045"/>
    <xdr:sp macro="" textlink="">
      <xdr:nvSpPr>
        <xdr:cNvPr id="205" name="n_1mainValue【体育館・プール】&#10;一人当たり面積"/>
        <xdr:cNvSpPr txBox="1"/>
      </xdr:nvSpPr>
      <xdr:spPr>
        <a:xfrm>
          <a:off x="9391727" y="1035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74185</xdr:rowOff>
    </xdr:from>
    <xdr:ext cx="469744" cy="259045"/>
    <xdr:sp macro="" textlink="">
      <xdr:nvSpPr>
        <xdr:cNvPr id="206" name="n_2mainValue【体育館・プール】&#10;一人当たり面積"/>
        <xdr:cNvSpPr txBox="1"/>
      </xdr:nvSpPr>
      <xdr:spPr>
        <a:xfrm>
          <a:off x="85154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34"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37" name="フローチャート: 判断 236"/>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43" name="楕円 242"/>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44" name="【福祉施設】&#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45" name="楕円 244"/>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129539</xdr:rowOff>
    </xdr:to>
    <xdr:cxnSp macro="">
      <xdr:nvCxnSpPr>
        <xdr:cNvPr id="246" name="直線コネクタ 245"/>
        <xdr:cNvCxnSpPr/>
      </xdr:nvCxnSpPr>
      <xdr:spPr>
        <a:xfrm flipV="1">
          <a:off x="3797300" y="139598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47" name="楕円 246"/>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129539</xdr:rowOff>
    </xdr:to>
    <xdr:cxnSp macro="">
      <xdr:nvCxnSpPr>
        <xdr:cNvPr id="248" name="直線コネクタ 247"/>
        <xdr:cNvCxnSpPr/>
      </xdr:nvCxnSpPr>
      <xdr:spPr>
        <a:xfrm>
          <a:off x="2908300" y="14016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27449</xdr:rowOff>
    </xdr:from>
    <xdr:ext cx="405111" cy="259045"/>
    <xdr:sp macro="" textlink="">
      <xdr:nvSpPr>
        <xdr:cNvPr id="249"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250"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251" name="n_1mainValue【福祉施設】&#10;有形固定資産減価償却率"/>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52" name="n_2mainValue【福祉施設】&#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6" name="直線コネクタ 275"/>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7"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8" name="直線コネクタ 277"/>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9"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80" name="直線コネクタ 279"/>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81"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82" name="フローチャート: 判断 281"/>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3" name="フローチャート: 判断 282"/>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84" name="フローチャート: 判断 283"/>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98171</xdr:rowOff>
    </xdr:from>
    <xdr:to>
      <xdr:col>55</xdr:col>
      <xdr:colOff>50800</xdr:colOff>
      <xdr:row>86</xdr:row>
      <xdr:rowOff>28321</xdr:rowOff>
    </xdr:to>
    <xdr:sp macro="" textlink="">
      <xdr:nvSpPr>
        <xdr:cNvPr id="290" name="楕円 289"/>
        <xdr:cNvSpPr/>
      </xdr:nvSpPr>
      <xdr:spPr>
        <a:xfrm>
          <a:off x="10426700" y="146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121048</xdr:rowOff>
    </xdr:from>
    <xdr:ext cx="469744" cy="259045"/>
    <xdr:sp macro="" textlink="">
      <xdr:nvSpPr>
        <xdr:cNvPr id="291" name="【福祉施設】&#10;一人当たり面積該当値テキスト"/>
        <xdr:cNvSpPr txBox="1"/>
      </xdr:nvSpPr>
      <xdr:spPr>
        <a:xfrm>
          <a:off x="10515600" y="1452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99695</xdr:rowOff>
    </xdr:from>
    <xdr:to>
      <xdr:col>50</xdr:col>
      <xdr:colOff>165100</xdr:colOff>
      <xdr:row>86</xdr:row>
      <xdr:rowOff>29845</xdr:rowOff>
    </xdr:to>
    <xdr:sp macro="" textlink="">
      <xdr:nvSpPr>
        <xdr:cNvPr id="292" name="楕円 291"/>
        <xdr:cNvSpPr/>
      </xdr:nvSpPr>
      <xdr:spPr>
        <a:xfrm>
          <a:off x="9588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148971</xdr:rowOff>
    </xdr:from>
    <xdr:to>
      <xdr:col>55</xdr:col>
      <xdr:colOff>0</xdr:colOff>
      <xdr:row>85</xdr:row>
      <xdr:rowOff>150495</xdr:rowOff>
    </xdr:to>
    <xdr:cxnSp macro="">
      <xdr:nvCxnSpPr>
        <xdr:cNvPr id="293" name="直線コネクタ 292"/>
        <xdr:cNvCxnSpPr/>
      </xdr:nvCxnSpPr>
      <xdr:spPr>
        <a:xfrm flipV="1">
          <a:off x="9639300" y="1472222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102743</xdr:rowOff>
    </xdr:from>
    <xdr:to>
      <xdr:col>46</xdr:col>
      <xdr:colOff>38100</xdr:colOff>
      <xdr:row>86</xdr:row>
      <xdr:rowOff>32893</xdr:rowOff>
    </xdr:to>
    <xdr:sp macro="" textlink="">
      <xdr:nvSpPr>
        <xdr:cNvPr id="294" name="楕円 293"/>
        <xdr:cNvSpPr/>
      </xdr:nvSpPr>
      <xdr:spPr>
        <a:xfrm>
          <a:off x="86995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150495</xdr:rowOff>
    </xdr:from>
    <xdr:to>
      <xdr:col>50</xdr:col>
      <xdr:colOff>114300</xdr:colOff>
      <xdr:row>85</xdr:row>
      <xdr:rowOff>153543</xdr:rowOff>
    </xdr:to>
    <xdr:cxnSp macro="">
      <xdr:nvCxnSpPr>
        <xdr:cNvPr id="295" name="直線コネクタ 294"/>
        <xdr:cNvCxnSpPr/>
      </xdr:nvCxnSpPr>
      <xdr:spPr>
        <a:xfrm flipV="1">
          <a:off x="8750300" y="1472374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296"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72026</xdr:rowOff>
    </xdr:from>
    <xdr:ext cx="469744" cy="259045"/>
    <xdr:sp macro="" textlink="">
      <xdr:nvSpPr>
        <xdr:cNvPr id="297"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20972</xdr:rowOff>
    </xdr:from>
    <xdr:ext cx="469744" cy="259045"/>
    <xdr:sp macro="" textlink="">
      <xdr:nvSpPr>
        <xdr:cNvPr id="298" name="n_1mainValue【福祉施設】&#10;一人当たり面積"/>
        <xdr:cNvSpPr txBox="1"/>
      </xdr:nvSpPr>
      <xdr:spPr>
        <a:xfrm>
          <a:off x="93917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49420</xdr:rowOff>
    </xdr:from>
    <xdr:ext cx="469744" cy="259045"/>
    <xdr:sp macro="" textlink="">
      <xdr:nvSpPr>
        <xdr:cNvPr id="299" name="n_2mainValue【福祉施設】&#10;一人当たり面積"/>
        <xdr:cNvSpPr txBox="1"/>
      </xdr:nvSpPr>
      <xdr:spPr>
        <a:xfrm>
          <a:off x="8515427" y="1445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40" name="直線コネクタ 339"/>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41"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42" name="直線コネクタ 34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45"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46" name="フローチャート: 判断 345"/>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47" name="フローチャート: 判断 346"/>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348" name="フローチャート: 判断 347"/>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76835</xdr:rowOff>
    </xdr:from>
    <xdr:to>
      <xdr:col>85</xdr:col>
      <xdr:colOff>177800</xdr:colOff>
      <xdr:row>35</xdr:row>
      <xdr:rowOff>6985</xdr:rowOff>
    </xdr:to>
    <xdr:sp macro="" textlink="">
      <xdr:nvSpPr>
        <xdr:cNvPr id="354" name="楕円 353"/>
        <xdr:cNvSpPr/>
      </xdr:nvSpPr>
      <xdr:spPr>
        <a:xfrm>
          <a:off x="16268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99712</xdr:rowOff>
    </xdr:from>
    <xdr:ext cx="405111" cy="259045"/>
    <xdr:sp macro="" textlink="">
      <xdr:nvSpPr>
        <xdr:cNvPr id="355" name="【一般廃棄物処理施設】&#10;有形固定資産減価償却率該当値テキスト"/>
        <xdr:cNvSpPr txBox="1"/>
      </xdr:nvSpPr>
      <xdr:spPr>
        <a:xfrm>
          <a:off x="163576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132080</xdr:rowOff>
    </xdr:from>
    <xdr:to>
      <xdr:col>81</xdr:col>
      <xdr:colOff>101600</xdr:colOff>
      <xdr:row>35</xdr:row>
      <xdr:rowOff>62230</xdr:rowOff>
    </xdr:to>
    <xdr:sp macro="" textlink="">
      <xdr:nvSpPr>
        <xdr:cNvPr id="356" name="楕円 355"/>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35</xdr:row>
      <xdr:rowOff>11430</xdr:rowOff>
    </xdr:to>
    <xdr:cxnSp macro="">
      <xdr:nvCxnSpPr>
        <xdr:cNvPr id="357" name="直線コネクタ 356"/>
        <xdr:cNvCxnSpPr/>
      </xdr:nvCxnSpPr>
      <xdr:spPr>
        <a:xfrm flipV="1">
          <a:off x="15481300" y="59569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358"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359"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78757</xdr:rowOff>
    </xdr:from>
    <xdr:ext cx="405111" cy="259045"/>
    <xdr:sp macro="" textlink="">
      <xdr:nvSpPr>
        <xdr:cNvPr id="360" name="n_1mainValue【一般廃棄物処理施設】&#10;有形固定資産減価償却率"/>
        <xdr:cNvSpPr txBox="1"/>
      </xdr:nvSpPr>
      <xdr:spPr>
        <a:xfrm>
          <a:off x="15266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2" name="テキスト ボックス 37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74" name="テキスト ボックス 373"/>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76" name="テキスト ボックス 375"/>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78" name="テキスト ボックス 377"/>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80" name="テキスト ボックス 379"/>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82" name="テキスト ボックス 381"/>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84" name="テキスト ボックス 383"/>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86" name="直線コネクタ 385"/>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87"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88" name="直線コネクタ 38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89"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90" name="直線コネクタ 389"/>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91"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92" name="フローチャート: 判断 391"/>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93" name="フローチャート: 判断 392"/>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40143</xdr:rowOff>
    </xdr:from>
    <xdr:to>
      <xdr:col>107</xdr:col>
      <xdr:colOff>101600</xdr:colOff>
      <xdr:row>42</xdr:row>
      <xdr:rowOff>141743</xdr:rowOff>
    </xdr:to>
    <xdr:sp macro="" textlink="">
      <xdr:nvSpPr>
        <xdr:cNvPr id="394" name="フローチャート: 判断 393"/>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38257</xdr:rowOff>
    </xdr:from>
    <xdr:to>
      <xdr:col>116</xdr:col>
      <xdr:colOff>114300</xdr:colOff>
      <xdr:row>42</xdr:row>
      <xdr:rowOff>139857</xdr:rowOff>
    </xdr:to>
    <xdr:sp macro="" textlink="">
      <xdr:nvSpPr>
        <xdr:cNvPr id="400" name="楕円 399"/>
        <xdr:cNvSpPr/>
      </xdr:nvSpPr>
      <xdr:spPr>
        <a:xfrm>
          <a:off x="22110700" y="72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99010" cy="259045"/>
    <xdr:sp macro="" textlink="">
      <xdr:nvSpPr>
        <xdr:cNvPr id="401" name="【一般廃棄物処理施設】&#10;一人当たり有形固定資産（償却資産）額該当値テキスト"/>
        <xdr:cNvSpPr txBox="1"/>
      </xdr:nvSpPr>
      <xdr:spPr>
        <a:xfrm>
          <a:off x="22199600" y="716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38505</xdr:rowOff>
    </xdr:from>
    <xdr:to>
      <xdr:col>112</xdr:col>
      <xdr:colOff>38100</xdr:colOff>
      <xdr:row>42</xdr:row>
      <xdr:rowOff>140105</xdr:rowOff>
    </xdr:to>
    <xdr:sp macro="" textlink="">
      <xdr:nvSpPr>
        <xdr:cNvPr id="402" name="楕円 401"/>
        <xdr:cNvSpPr/>
      </xdr:nvSpPr>
      <xdr:spPr>
        <a:xfrm>
          <a:off x="21272500" y="72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89057</xdr:rowOff>
    </xdr:from>
    <xdr:to>
      <xdr:col>116</xdr:col>
      <xdr:colOff>63500</xdr:colOff>
      <xdr:row>42</xdr:row>
      <xdr:rowOff>89305</xdr:rowOff>
    </xdr:to>
    <xdr:cxnSp macro="">
      <xdr:nvCxnSpPr>
        <xdr:cNvPr id="403" name="直線コネクタ 402"/>
        <xdr:cNvCxnSpPr/>
      </xdr:nvCxnSpPr>
      <xdr:spPr>
        <a:xfrm flipV="1">
          <a:off x="21323300" y="7289957"/>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404"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158270</xdr:rowOff>
    </xdr:from>
    <xdr:ext cx="534377" cy="259045"/>
    <xdr:sp macro="" textlink="">
      <xdr:nvSpPr>
        <xdr:cNvPr id="405"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131232</xdr:rowOff>
    </xdr:from>
    <xdr:ext cx="599010" cy="259045"/>
    <xdr:sp macro="" textlink="">
      <xdr:nvSpPr>
        <xdr:cNvPr id="406" name="n_1mainValue【一般廃棄物処理施設】&#10;一人当たり有形固定資産（償却資産）額"/>
        <xdr:cNvSpPr txBox="1"/>
      </xdr:nvSpPr>
      <xdr:spPr>
        <a:xfrm>
          <a:off x="21011095" y="733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31" name="直線コネクタ 430"/>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2"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3" name="直線コネクタ 43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34"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35" name="直線コネクタ 434"/>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6"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7" name="フローチャート: 判断 436"/>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38" name="フローチャート: 判断 437"/>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39" name="フローチャート: 判断 438"/>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445" name="楕円 444"/>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67327</xdr:rowOff>
    </xdr:from>
    <xdr:ext cx="405111" cy="259045"/>
    <xdr:sp macro="" textlink="">
      <xdr:nvSpPr>
        <xdr:cNvPr id="446" name="【保健センター・保健所】&#10;有形固定資産減価償却率該当値テキスト"/>
        <xdr:cNvSpPr txBox="1"/>
      </xdr:nvSpPr>
      <xdr:spPr>
        <a:xfrm>
          <a:off x="16357600"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47" name="楕円 446"/>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133350</xdr:rowOff>
    </xdr:to>
    <xdr:cxnSp macro="">
      <xdr:nvCxnSpPr>
        <xdr:cNvPr id="448" name="直線コネクタ 447"/>
        <xdr:cNvCxnSpPr/>
      </xdr:nvCxnSpPr>
      <xdr:spPr>
        <a:xfrm flipV="1">
          <a:off x="15481300" y="1055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449" name="楕円 448"/>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61</xdr:row>
      <xdr:rowOff>133350</xdr:rowOff>
    </xdr:to>
    <xdr:cxnSp macro="">
      <xdr:nvCxnSpPr>
        <xdr:cNvPr id="450" name="直線コネクタ 449"/>
        <xdr:cNvCxnSpPr/>
      </xdr:nvCxnSpPr>
      <xdr:spPr>
        <a:xfrm>
          <a:off x="14592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149242</xdr:rowOff>
    </xdr:from>
    <xdr:ext cx="405111" cy="259045"/>
    <xdr:sp macro="" textlink="">
      <xdr:nvSpPr>
        <xdr:cNvPr id="451"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52"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53" name="n_1mainValue【保健センター・保健所】&#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454"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78" name="直線コネクタ 477"/>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79"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80" name="直線コネクタ 479"/>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81"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82" name="直線コネクタ 481"/>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83"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84" name="フローチャート: 判断 483"/>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85" name="フローチャート: 判断 484"/>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486" name="フローチャート: 判断 485"/>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122555</xdr:rowOff>
    </xdr:from>
    <xdr:to>
      <xdr:col>116</xdr:col>
      <xdr:colOff>114300</xdr:colOff>
      <xdr:row>63</xdr:row>
      <xdr:rowOff>52705</xdr:rowOff>
    </xdr:to>
    <xdr:sp macro="" textlink="">
      <xdr:nvSpPr>
        <xdr:cNvPr id="492" name="楕円 491"/>
        <xdr:cNvSpPr/>
      </xdr:nvSpPr>
      <xdr:spPr>
        <a:xfrm>
          <a:off x="22110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100982</xdr:rowOff>
    </xdr:from>
    <xdr:ext cx="469744" cy="259045"/>
    <xdr:sp macro="" textlink="">
      <xdr:nvSpPr>
        <xdr:cNvPr id="493" name="【保健センター・保健所】&#10;一人当たり面積該当値テキスト"/>
        <xdr:cNvSpPr txBox="1"/>
      </xdr:nvSpPr>
      <xdr:spPr>
        <a:xfrm>
          <a:off x="2219960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494" name="楕円 493"/>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xdr:rowOff>
    </xdr:from>
    <xdr:to>
      <xdr:col>116</xdr:col>
      <xdr:colOff>63500</xdr:colOff>
      <xdr:row>63</xdr:row>
      <xdr:rowOff>3810</xdr:rowOff>
    </xdr:to>
    <xdr:cxnSp macro="">
      <xdr:nvCxnSpPr>
        <xdr:cNvPr id="495" name="直線コネクタ 494"/>
        <xdr:cNvCxnSpPr/>
      </xdr:nvCxnSpPr>
      <xdr:spPr>
        <a:xfrm flipV="1">
          <a:off x="21323300" y="108032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130175</xdr:rowOff>
    </xdr:from>
    <xdr:to>
      <xdr:col>107</xdr:col>
      <xdr:colOff>101600</xdr:colOff>
      <xdr:row>63</xdr:row>
      <xdr:rowOff>60325</xdr:rowOff>
    </xdr:to>
    <xdr:sp macro="" textlink="">
      <xdr:nvSpPr>
        <xdr:cNvPr id="496" name="楕円 495"/>
        <xdr:cNvSpPr/>
      </xdr:nvSpPr>
      <xdr:spPr>
        <a:xfrm>
          <a:off x="20383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9525</xdr:rowOff>
    </xdr:to>
    <xdr:cxnSp macro="">
      <xdr:nvCxnSpPr>
        <xdr:cNvPr id="497" name="直線コネクタ 496"/>
        <xdr:cNvCxnSpPr/>
      </xdr:nvCxnSpPr>
      <xdr:spPr>
        <a:xfrm flipV="1">
          <a:off x="20434300" y="10805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27322</xdr:rowOff>
    </xdr:from>
    <xdr:ext cx="469744" cy="259045"/>
    <xdr:sp macro="" textlink="">
      <xdr:nvSpPr>
        <xdr:cNvPr id="498"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499"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500" name="n_1mainValue【保健センター・保健所】&#10;一人当たり面積"/>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51452</xdr:rowOff>
    </xdr:from>
    <xdr:ext cx="469744" cy="259045"/>
    <xdr:sp macro="" textlink="">
      <xdr:nvSpPr>
        <xdr:cNvPr id="501" name="n_2mainValue【保健センター・保健所】&#10;一人当たり面積"/>
        <xdr:cNvSpPr txBox="1"/>
      </xdr:nvSpPr>
      <xdr:spPr>
        <a:xfrm>
          <a:off x="20199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3" name="テキスト ボックス 5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3" name="テキスト ボックス 5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27" name="直線コネクタ 526"/>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28"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29" name="直線コネクタ 528"/>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30"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31" name="直線コネクタ 530"/>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32"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33" name="フローチャート: 判断 532"/>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34" name="フローチャート: 判断 533"/>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35" name="フローチャート: 判断 534"/>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29755</xdr:rowOff>
    </xdr:from>
    <xdr:to>
      <xdr:col>85</xdr:col>
      <xdr:colOff>177800</xdr:colOff>
      <xdr:row>79</xdr:row>
      <xdr:rowOff>131355</xdr:rowOff>
    </xdr:to>
    <xdr:sp macro="" textlink="">
      <xdr:nvSpPr>
        <xdr:cNvPr id="541" name="楕円 540"/>
        <xdr:cNvSpPr/>
      </xdr:nvSpPr>
      <xdr:spPr>
        <a:xfrm>
          <a:off x="162687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52632</xdr:rowOff>
    </xdr:from>
    <xdr:ext cx="405111" cy="259045"/>
    <xdr:sp macro="" textlink="">
      <xdr:nvSpPr>
        <xdr:cNvPr id="542" name="【消防施設】&#10;有形固定資産減価償却率該当値テキスト"/>
        <xdr:cNvSpPr txBox="1"/>
      </xdr:nvSpPr>
      <xdr:spPr>
        <a:xfrm>
          <a:off x="16357600" y="1342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62412</xdr:rowOff>
    </xdr:from>
    <xdr:to>
      <xdr:col>81</xdr:col>
      <xdr:colOff>101600</xdr:colOff>
      <xdr:row>79</xdr:row>
      <xdr:rowOff>164012</xdr:rowOff>
    </xdr:to>
    <xdr:sp macro="" textlink="">
      <xdr:nvSpPr>
        <xdr:cNvPr id="543" name="楕円 542"/>
        <xdr:cNvSpPr/>
      </xdr:nvSpPr>
      <xdr:spPr>
        <a:xfrm>
          <a:off x="15430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80555</xdr:rowOff>
    </xdr:from>
    <xdr:to>
      <xdr:col>85</xdr:col>
      <xdr:colOff>127000</xdr:colOff>
      <xdr:row>79</xdr:row>
      <xdr:rowOff>113212</xdr:rowOff>
    </xdr:to>
    <xdr:cxnSp macro="">
      <xdr:nvCxnSpPr>
        <xdr:cNvPr id="544" name="直線コネクタ 543"/>
        <xdr:cNvCxnSpPr/>
      </xdr:nvCxnSpPr>
      <xdr:spPr>
        <a:xfrm flipV="1">
          <a:off x="15481300" y="136251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19611</xdr:rowOff>
    </xdr:from>
    <xdr:ext cx="405111" cy="259045"/>
    <xdr:sp macro="" textlink="">
      <xdr:nvSpPr>
        <xdr:cNvPr id="545"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54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9089</xdr:rowOff>
    </xdr:from>
    <xdr:ext cx="405111" cy="259045"/>
    <xdr:sp macro="" textlink="">
      <xdr:nvSpPr>
        <xdr:cNvPr id="547" name="n_1mainValue【消防施設】&#10;有形固定資産減価償却率"/>
        <xdr:cNvSpPr txBox="1"/>
      </xdr:nvSpPr>
      <xdr:spPr>
        <a:xfrm>
          <a:off x="152660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8" name="直線コネクタ 5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9" name="テキスト ボックス 5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0" name="直線コネクタ 5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1" name="テキスト ボックス 5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2" name="直線コネクタ 5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3" name="テキスト ボックス 5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4" name="直線コネクタ 5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5" name="テキスト ボックス 5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69" name="直線コネクタ 56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7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71" name="直線コネクタ 57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7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73" name="直線コネクタ 57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74"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75" name="フローチャート: 判断 57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76" name="フローチャート: 判断 57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577" name="フローチャート: 判断 576"/>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102515</xdr:rowOff>
    </xdr:from>
    <xdr:to>
      <xdr:col>116</xdr:col>
      <xdr:colOff>114300</xdr:colOff>
      <xdr:row>86</xdr:row>
      <xdr:rowOff>32665</xdr:rowOff>
    </xdr:to>
    <xdr:sp macro="" textlink="">
      <xdr:nvSpPr>
        <xdr:cNvPr id="583" name="楕円 582"/>
        <xdr:cNvSpPr/>
      </xdr:nvSpPr>
      <xdr:spPr>
        <a:xfrm>
          <a:off x="221107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32936</xdr:rowOff>
    </xdr:from>
    <xdr:ext cx="469744" cy="259045"/>
    <xdr:sp macro="" textlink="">
      <xdr:nvSpPr>
        <xdr:cNvPr id="584" name="【消防施設】&#10;一人当たり面積該当値テキスト"/>
        <xdr:cNvSpPr txBox="1"/>
      </xdr:nvSpPr>
      <xdr:spPr>
        <a:xfrm>
          <a:off x="22199600" y="14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103429</xdr:rowOff>
    </xdr:from>
    <xdr:to>
      <xdr:col>112</xdr:col>
      <xdr:colOff>38100</xdr:colOff>
      <xdr:row>86</xdr:row>
      <xdr:rowOff>33579</xdr:rowOff>
    </xdr:to>
    <xdr:sp macro="" textlink="">
      <xdr:nvSpPr>
        <xdr:cNvPr id="585" name="楕円 584"/>
        <xdr:cNvSpPr/>
      </xdr:nvSpPr>
      <xdr:spPr>
        <a:xfrm>
          <a:off x="212725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153315</xdr:rowOff>
    </xdr:from>
    <xdr:to>
      <xdr:col>116</xdr:col>
      <xdr:colOff>63500</xdr:colOff>
      <xdr:row>85</xdr:row>
      <xdr:rowOff>154229</xdr:rowOff>
    </xdr:to>
    <xdr:cxnSp macro="">
      <xdr:nvCxnSpPr>
        <xdr:cNvPr id="586" name="直線コネクタ 585"/>
        <xdr:cNvCxnSpPr/>
      </xdr:nvCxnSpPr>
      <xdr:spPr>
        <a:xfrm flipV="1">
          <a:off x="21323300" y="1472656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587"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588"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24706</xdr:rowOff>
    </xdr:from>
    <xdr:ext cx="469744" cy="259045"/>
    <xdr:sp macro="" textlink="">
      <xdr:nvSpPr>
        <xdr:cNvPr id="589" name="n_1mainValue【消防施設】&#10;一人当たり面積"/>
        <xdr:cNvSpPr txBox="1"/>
      </xdr:nvSpPr>
      <xdr:spPr>
        <a:xfrm>
          <a:off x="21075727" y="1476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15" name="直線コネクタ 614"/>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16"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17" name="直線コネクタ 616"/>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20"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21" name="フローチャート: 判断 620"/>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22" name="フローチャート: 判断 621"/>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23" name="フローチャート: 判断 622"/>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92348</xdr:rowOff>
    </xdr:from>
    <xdr:to>
      <xdr:col>85</xdr:col>
      <xdr:colOff>177800</xdr:colOff>
      <xdr:row>101</xdr:row>
      <xdr:rowOff>22498</xdr:rowOff>
    </xdr:to>
    <xdr:sp macro="" textlink="">
      <xdr:nvSpPr>
        <xdr:cNvPr id="629" name="楕円 628"/>
        <xdr:cNvSpPr/>
      </xdr:nvSpPr>
      <xdr:spPr>
        <a:xfrm>
          <a:off x="162687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115225</xdr:rowOff>
    </xdr:from>
    <xdr:ext cx="405111" cy="259045"/>
    <xdr:sp macro="" textlink="">
      <xdr:nvSpPr>
        <xdr:cNvPr id="630" name="【庁舎】&#10;有形固定資産減価償却率該当値テキスト"/>
        <xdr:cNvSpPr txBox="1"/>
      </xdr:nvSpPr>
      <xdr:spPr>
        <a:xfrm>
          <a:off x="16357600" y="1708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631" name="楕円 630"/>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100</xdr:row>
      <xdr:rowOff>151312</xdr:rowOff>
    </xdr:to>
    <xdr:cxnSp macro="">
      <xdr:nvCxnSpPr>
        <xdr:cNvPr id="632" name="直線コネクタ 631"/>
        <xdr:cNvCxnSpPr/>
      </xdr:nvCxnSpPr>
      <xdr:spPr>
        <a:xfrm flipV="1">
          <a:off x="15481300" y="1728814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100512</xdr:rowOff>
    </xdr:from>
    <xdr:to>
      <xdr:col>76</xdr:col>
      <xdr:colOff>165100</xdr:colOff>
      <xdr:row>101</xdr:row>
      <xdr:rowOff>30662</xdr:rowOff>
    </xdr:to>
    <xdr:sp macro="" textlink="">
      <xdr:nvSpPr>
        <xdr:cNvPr id="633" name="楕円 632"/>
        <xdr:cNvSpPr/>
      </xdr:nvSpPr>
      <xdr:spPr>
        <a:xfrm>
          <a:off x="14541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151312</xdr:rowOff>
    </xdr:from>
    <xdr:to>
      <xdr:col>81</xdr:col>
      <xdr:colOff>50800</xdr:colOff>
      <xdr:row>100</xdr:row>
      <xdr:rowOff>151312</xdr:rowOff>
    </xdr:to>
    <xdr:cxnSp macro="">
      <xdr:nvCxnSpPr>
        <xdr:cNvPr id="634" name="直線コネクタ 633"/>
        <xdr:cNvCxnSpPr/>
      </xdr:nvCxnSpPr>
      <xdr:spPr>
        <a:xfrm>
          <a:off x="14592300" y="17296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635"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168746</xdr:rowOff>
    </xdr:from>
    <xdr:ext cx="405111" cy="259045"/>
    <xdr:sp macro="" textlink="">
      <xdr:nvSpPr>
        <xdr:cNvPr id="636"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637" name="n_1mainValue【庁舎】&#10;有形固定資産減価償却率"/>
        <xdr:cNvSpPr txBox="1"/>
      </xdr:nvSpPr>
      <xdr:spPr>
        <a:xfrm>
          <a:off x="152660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47189</xdr:rowOff>
    </xdr:from>
    <xdr:ext cx="405111" cy="259045"/>
    <xdr:sp macro="" textlink="">
      <xdr:nvSpPr>
        <xdr:cNvPr id="638" name="n_2mainValue【庁舎】&#10;有形固定資産減価償却率"/>
        <xdr:cNvSpPr txBox="1"/>
      </xdr:nvSpPr>
      <xdr:spPr>
        <a:xfrm>
          <a:off x="14389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0" name="テキスト ボックス 65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62" name="直線コネクタ 661"/>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63"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64" name="直線コネクタ 663"/>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65"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66" name="直線コネクタ 665"/>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67"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68" name="フローチャート: 判断 667"/>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69" name="フローチャート: 判断 668"/>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670" name="フローチャート: 判断 669"/>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64263</xdr:rowOff>
    </xdr:from>
    <xdr:to>
      <xdr:col>116</xdr:col>
      <xdr:colOff>114300</xdr:colOff>
      <xdr:row>108</xdr:row>
      <xdr:rowOff>165863</xdr:rowOff>
    </xdr:to>
    <xdr:sp macro="" textlink="">
      <xdr:nvSpPr>
        <xdr:cNvPr id="676" name="楕円 675"/>
        <xdr:cNvSpPr/>
      </xdr:nvSpPr>
      <xdr:spPr>
        <a:xfrm>
          <a:off x="22110700" y="185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150640</xdr:rowOff>
    </xdr:from>
    <xdr:ext cx="469744" cy="259045"/>
    <xdr:sp macro="" textlink="">
      <xdr:nvSpPr>
        <xdr:cNvPr id="677" name="【庁舎】&#10;一人当たり面積該当値テキスト"/>
        <xdr:cNvSpPr txBox="1"/>
      </xdr:nvSpPr>
      <xdr:spPr>
        <a:xfrm>
          <a:off x="22199600" y="184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64643</xdr:rowOff>
    </xdr:from>
    <xdr:to>
      <xdr:col>112</xdr:col>
      <xdr:colOff>38100</xdr:colOff>
      <xdr:row>108</xdr:row>
      <xdr:rowOff>166243</xdr:rowOff>
    </xdr:to>
    <xdr:sp macro="" textlink="">
      <xdr:nvSpPr>
        <xdr:cNvPr id="678" name="楕円 677"/>
        <xdr:cNvSpPr/>
      </xdr:nvSpPr>
      <xdr:spPr>
        <a:xfrm>
          <a:off x="21272500" y="185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115063</xdr:rowOff>
    </xdr:from>
    <xdr:to>
      <xdr:col>116</xdr:col>
      <xdr:colOff>63500</xdr:colOff>
      <xdr:row>108</xdr:row>
      <xdr:rowOff>115443</xdr:rowOff>
    </xdr:to>
    <xdr:cxnSp macro="">
      <xdr:nvCxnSpPr>
        <xdr:cNvPr id="679" name="直線コネクタ 678"/>
        <xdr:cNvCxnSpPr/>
      </xdr:nvCxnSpPr>
      <xdr:spPr>
        <a:xfrm flipV="1">
          <a:off x="21323300" y="1863166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65596</xdr:rowOff>
    </xdr:from>
    <xdr:to>
      <xdr:col>107</xdr:col>
      <xdr:colOff>101600</xdr:colOff>
      <xdr:row>108</xdr:row>
      <xdr:rowOff>167196</xdr:rowOff>
    </xdr:to>
    <xdr:sp macro="" textlink="">
      <xdr:nvSpPr>
        <xdr:cNvPr id="680" name="楕円 679"/>
        <xdr:cNvSpPr/>
      </xdr:nvSpPr>
      <xdr:spPr>
        <a:xfrm>
          <a:off x="20383500" y="185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115443</xdr:rowOff>
    </xdr:from>
    <xdr:to>
      <xdr:col>111</xdr:col>
      <xdr:colOff>177800</xdr:colOff>
      <xdr:row>108</xdr:row>
      <xdr:rowOff>116396</xdr:rowOff>
    </xdr:to>
    <xdr:cxnSp macro="">
      <xdr:nvCxnSpPr>
        <xdr:cNvPr id="681" name="直線コネクタ 680"/>
        <xdr:cNvCxnSpPr/>
      </xdr:nvCxnSpPr>
      <xdr:spPr>
        <a:xfrm flipV="1">
          <a:off x="20434300" y="1863204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82"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131526</xdr:rowOff>
    </xdr:from>
    <xdr:ext cx="469744" cy="259045"/>
    <xdr:sp macro="" textlink="">
      <xdr:nvSpPr>
        <xdr:cNvPr id="683"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157370</xdr:rowOff>
    </xdr:from>
    <xdr:ext cx="469744" cy="259045"/>
    <xdr:sp macro="" textlink="">
      <xdr:nvSpPr>
        <xdr:cNvPr id="684" name="n_1mainValue【庁舎】&#10;一人当たり面積"/>
        <xdr:cNvSpPr txBox="1"/>
      </xdr:nvSpPr>
      <xdr:spPr>
        <a:xfrm>
          <a:off x="21075727" y="186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158323</xdr:rowOff>
    </xdr:from>
    <xdr:ext cx="469744" cy="259045"/>
    <xdr:sp macro="" textlink="">
      <xdr:nvSpPr>
        <xdr:cNvPr id="685" name="n_2mainValue【庁舎】&#10;一人当たり面積"/>
        <xdr:cNvSpPr txBox="1"/>
      </xdr:nvSpPr>
      <xdr:spPr>
        <a:xfrm>
          <a:off x="20199427" y="1867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図書館については、平成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年度に既存の建築物を増改築</a:t>
          </a:r>
          <a:r>
            <a:rPr lang="ja-JP" altLang="en-US" sz="1100">
              <a:solidFill>
                <a:schemeClr val="dk1"/>
              </a:solidFill>
              <a:effectLst/>
              <a:latin typeface="+mn-lt"/>
              <a:ea typeface="+mn-ea"/>
              <a:cs typeface="+mn-cs"/>
            </a:rPr>
            <a:t>し図書館へ</a:t>
          </a:r>
          <a:r>
            <a:rPr lang="ja-JP" altLang="ja-JP" sz="1100">
              <a:solidFill>
                <a:schemeClr val="dk1"/>
              </a:solidFill>
              <a:effectLst/>
              <a:latin typeface="+mn-lt"/>
              <a:ea typeface="+mn-ea"/>
              <a:cs typeface="+mn-cs"/>
            </a:rPr>
            <a:t>用途変更し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に比べ低い状況となっている。保健センターについては、平成</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年度に建築し耐用年数を超過していないが、建築後</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年以上経過している施設でもあるため、今後、計画的な維持管理棟の対応が必要である。庁舎については、昭和</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年に建築され、建築後</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年が経過している。改修事業を実施しているが、耐用年数を超過していることもあり、有形固定資産減価償却率は高く、類似団体との比較においても高い状況である。そのため、今後、計画的な維持管理、改築等を進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6,559
6,532
37.43
3,929,095
3,672,037
249,765
2,176,415
3,123,082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分子となる基準財政収入額については、対前年比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となっている。評価替えに伴う固定資産税</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家屋</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となったが、納税義務者の増等による市町村民税</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所得割</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、市町村たばこ税の売渡本数増で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、地方消費税交付金の見込額増で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とそれぞれの増によるものが大きい。分母の基準財政需要額については、対前年比△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となっている。その他の教育費</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幼稚園の幼児数</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における子供数の増及び補正係数、単位費用の増により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49.3%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となったが、社会福祉費における保育所在籍人員の減等による△</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、地域経済・雇用対策費の算定廃止による皆減、包括算定経費</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における単位費用の減による△</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によるものが大きい。従前より自主財源である町税が脆弱であり、かつ、年々人口減少が進んでおり、平成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年国勢調査においても老年人口割合が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と全国平均の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26.7%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、福島県平均の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を上回る状況に加え、町内に中心となる基幹産業がないこと等、財政基盤が弱く一般財源の大部分を交付税等の依存財源に頼っているため、</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0.35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とわすがに</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ポイント増となったが、類似団体との比較では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ポイント下回る状況となっている。今後も町税の収納率の向上による歳入の確保と租税負担の公平性の確保に努め、財政の健全化を図る。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分子となる支出において、人件費、物件費、補助費</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その他</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が増加しており、維持補修費、扶助費、補助費</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一部事務組合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公債費、繰出金は減少している。維持補修費、補助費全体、扶助費、公債費については毎年減少している状況である。分母となる収入においては、町税収入による増があるものの普通交付税及び臨時財政対策債は減となっている。収入・支出ともに対前年比より微増となっており、分母となる収入額の増額が多いことから対前年比で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ポイント、類似団体との比較においては△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ポイントとなっている。公債費では平成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をピークに毎年減少していおり、一部事務組合の公債費負担分についても年々減少しているが、繰出金については、宅地造成事業の貸付金償還に伴う充当分の繰出金が年次計画で予定され、さらに、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61</xdr:row>
      <xdr:rowOff>67098</xdr:rowOff>
    </xdr:to>
    <xdr:cxnSp macro="">
      <xdr:nvCxnSpPr>
        <xdr:cNvPr id="133" name="直線コネクタ 132"/>
        <xdr:cNvCxnSpPr/>
      </xdr:nvCxnSpPr>
      <xdr:spPr>
        <a:xfrm flipV="1">
          <a:off x="4114800" y="1052152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67098</xdr:rowOff>
    </xdr:to>
    <xdr:cxnSp macro="">
      <xdr:nvCxnSpPr>
        <xdr:cNvPr id="136" name="直線コネクタ 135"/>
        <xdr:cNvCxnSpPr/>
      </xdr:nvCxnSpPr>
      <xdr:spPr>
        <a:xfrm>
          <a:off x="3225800" y="104652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63077</xdr:rowOff>
    </xdr:to>
    <xdr:cxnSp macro="">
      <xdr:nvCxnSpPr>
        <xdr:cNvPr id="139" name="直線コネクタ 138"/>
        <xdr:cNvCxnSpPr/>
      </xdr:nvCxnSpPr>
      <xdr:spPr>
        <a:xfrm flipV="1">
          <a:off x="2336800" y="104652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95250</xdr:rowOff>
    </xdr:to>
    <xdr:cxnSp macro="">
      <xdr:nvCxnSpPr>
        <xdr:cNvPr id="142" name="直線コネクタ 141"/>
        <xdr:cNvCxnSpPr/>
      </xdr:nvCxnSpPr>
      <xdr:spPr>
        <a:xfrm flipV="1">
          <a:off x="1447800" y="1052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2" name="楕円 151"/>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3"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16298</xdr:rowOff>
    </xdr:from>
    <xdr:to>
      <xdr:col>19</xdr:col>
      <xdr:colOff>184150</xdr:colOff>
      <xdr:row>61</xdr:row>
      <xdr:rowOff>117898</xdr:rowOff>
    </xdr:to>
    <xdr:sp macro="" textlink="">
      <xdr:nvSpPr>
        <xdr:cNvPr id="154" name="楕円 153"/>
        <xdr:cNvSpPr/>
      </xdr:nvSpPr>
      <xdr:spPr>
        <a:xfrm>
          <a:off x="4064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128075</xdr:rowOff>
    </xdr:from>
    <xdr:ext cx="736600" cy="259045"/>
    <xdr:sp macro="" textlink="">
      <xdr:nvSpPr>
        <xdr:cNvPr id="155" name="テキスト ボックス 154"/>
        <xdr:cNvSpPr txBox="1"/>
      </xdr:nvSpPr>
      <xdr:spPr>
        <a:xfrm>
          <a:off x="3733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6" name="楕円 155"/>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7" name="テキスト ボックス 156"/>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8" name="楕円 157"/>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124054</xdr:rowOff>
    </xdr:from>
    <xdr:ext cx="762000" cy="259045"/>
    <xdr:sp macro="" textlink="">
      <xdr:nvSpPr>
        <xdr:cNvPr id="159" name="テキスト ボックス 158"/>
        <xdr:cNvSpPr txBox="1"/>
      </xdr:nvSpPr>
      <xdr:spPr>
        <a:xfrm>
          <a:off x="1955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0" name="楕円 159"/>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61" name="テキスト ボックス 160"/>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人件費は職員の年齢構成の低下</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退職・新採用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もあり単年での増減があるが、農業委員会委員報酬の制度改正による増や人事委員会勧告による給与改定等により対前年比</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ポイントとなった。物件費については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年連続で減少し、平成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年度物件費総額で見た場合、対前年比で△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る。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38818</xdr:rowOff>
    </xdr:from>
    <xdr:to>
      <xdr:col>23</xdr:col>
      <xdr:colOff>133350</xdr:colOff>
      <xdr:row>81</xdr:row>
      <xdr:rowOff>40049</xdr:rowOff>
    </xdr:to>
    <xdr:cxnSp macro="">
      <xdr:nvCxnSpPr>
        <xdr:cNvPr id="198" name="直線コネクタ 197"/>
        <xdr:cNvCxnSpPr/>
      </xdr:nvCxnSpPr>
      <xdr:spPr>
        <a:xfrm>
          <a:off x="4114800" y="13926268"/>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38818</xdr:rowOff>
    </xdr:from>
    <xdr:to>
      <xdr:col>19</xdr:col>
      <xdr:colOff>133350</xdr:colOff>
      <xdr:row>81</xdr:row>
      <xdr:rowOff>42940</xdr:rowOff>
    </xdr:to>
    <xdr:cxnSp macro="">
      <xdr:nvCxnSpPr>
        <xdr:cNvPr id="201" name="直線コネクタ 200"/>
        <xdr:cNvCxnSpPr/>
      </xdr:nvCxnSpPr>
      <xdr:spPr>
        <a:xfrm flipV="1">
          <a:off x="3225800" y="13926268"/>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19527</xdr:rowOff>
    </xdr:from>
    <xdr:to>
      <xdr:col>15</xdr:col>
      <xdr:colOff>82550</xdr:colOff>
      <xdr:row>81</xdr:row>
      <xdr:rowOff>42940</xdr:rowOff>
    </xdr:to>
    <xdr:cxnSp macro="">
      <xdr:nvCxnSpPr>
        <xdr:cNvPr id="204" name="直線コネクタ 203"/>
        <xdr:cNvCxnSpPr/>
      </xdr:nvCxnSpPr>
      <xdr:spPr>
        <a:xfrm>
          <a:off x="2336800" y="13906977"/>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158251</xdr:rowOff>
    </xdr:from>
    <xdr:to>
      <xdr:col>11</xdr:col>
      <xdr:colOff>31750</xdr:colOff>
      <xdr:row>81</xdr:row>
      <xdr:rowOff>19527</xdr:rowOff>
    </xdr:to>
    <xdr:cxnSp macro="">
      <xdr:nvCxnSpPr>
        <xdr:cNvPr id="207" name="直線コネクタ 206"/>
        <xdr:cNvCxnSpPr/>
      </xdr:nvCxnSpPr>
      <xdr:spPr>
        <a:xfrm>
          <a:off x="1447800" y="13874251"/>
          <a:ext cx="889000" cy="3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160699</xdr:rowOff>
    </xdr:from>
    <xdr:to>
      <xdr:col>23</xdr:col>
      <xdr:colOff>184150</xdr:colOff>
      <xdr:row>81</xdr:row>
      <xdr:rowOff>90849</xdr:rowOff>
    </xdr:to>
    <xdr:sp macro="" textlink="">
      <xdr:nvSpPr>
        <xdr:cNvPr id="217" name="楕円 216"/>
        <xdr:cNvSpPr/>
      </xdr:nvSpPr>
      <xdr:spPr>
        <a:xfrm>
          <a:off x="4902200" y="138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81976</xdr:rowOff>
    </xdr:from>
    <xdr:ext cx="762000" cy="259045"/>
    <xdr:sp macro="" textlink="">
      <xdr:nvSpPr>
        <xdr:cNvPr id="218" name="人件費・物件費等の状況該当値テキスト"/>
        <xdr:cNvSpPr txBox="1"/>
      </xdr:nvSpPr>
      <xdr:spPr>
        <a:xfrm>
          <a:off x="5041900" y="1379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159468</xdr:rowOff>
    </xdr:from>
    <xdr:to>
      <xdr:col>19</xdr:col>
      <xdr:colOff>184150</xdr:colOff>
      <xdr:row>81</xdr:row>
      <xdr:rowOff>89618</xdr:rowOff>
    </xdr:to>
    <xdr:sp macro="" textlink="">
      <xdr:nvSpPr>
        <xdr:cNvPr id="219" name="楕円 218"/>
        <xdr:cNvSpPr/>
      </xdr:nvSpPr>
      <xdr:spPr>
        <a:xfrm>
          <a:off x="4064000" y="13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99795</xdr:rowOff>
    </xdr:from>
    <xdr:ext cx="736600" cy="259045"/>
    <xdr:sp macro="" textlink="">
      <xdr:nvSpPr>
        <xdr:cNvPr id="220" name="テキスト ボックス 219"/>
        <xdr:cNvSpPr txBox="1"/>
      </xdr:nvSpPr>
      <xdr:spPr>
        <a:xfrm>
          <a:off x="3733800" y="13644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163590</xdr:rowOff>
    </xdr:from>
    <xdr:to>
      <xdr:col>15</xdr:col>
      <xdr:colOff>133350</xdr:colOff>
      <xdr:row>81</xdr:row>
      <xdr:rowOff>93740</xdr:rowOff>
    </xdr:to>
    <xdr:sp macro="" textlink="">
      <xdr:nvSpPr>
        <xdr:cNvPr id="221" name="楕円 220"/>
        <xdr:cNvSpPr/>
      </xdr:nvSpPr>
      <xdr:spPr>
        <a:xfrm>
          <a:off x="3175000" y="13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103917</xdr:rowOff>
    </xdr:from>
    <xdr:ext cx="762000" cy="259045"/>
    <xdr:sp macro="" textlink="">
      <xdr:nvSpPr>
        <xdr:cNvPr id="222" name="テキスト ボックス 221"/>
        <xdr:cNvSpPr txBox="1"/>
      </xdr:nvSpPr>
      <xdr:spPr>
        <a:xfrm>
          <a:off x="2844800" y="13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140177</xdr:rowOff>
    </xdr:from>
    <xdr:to>
      <xdr:col>11</xdr:col>
      <xdr:colOff>82550</xdr:colOff>
      <xdr:row>81</xdr:row>
      <xdr:rowOff>70327</xdr:rowOff>
    </xdr:to>
    <xdr:sp macro="" textlink="">
      <xdr:nvSpPr>
        <xdr:cNvPr id="223" name="楕円 222"/>
        <xdr:cNvSpPr/>
      </xdr:nvSpPr>
      <xdr:spPr>
        <a:xfrm>
          <a:off x="2286000" y="13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80504</xdr:rowOff>
    </xdr:from>
    <xdr:ext cx="762000" cy="259045"/>
    <xdr:sp macro="" textlink="">
      <xdr:nvSpPr>
        <xdr:cNvPr id="224" name="テキスト ボックス 223"/>
        <xdr:cNvSpPr txBox="1"/>
      </xdr:nvSpPr>
      <xdr:spPr>
        <a:xfrm>
          <a:off x="1955800" y="136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107451</xdr:rowOff>
    </xdr:from>
    <xdr:to>
      <xdr:col>7</xdr:col>
      <xdr:colOff>31750</xdr:colOff>
      <xdr:row>81</xdr:row>
      <xdr:rowOff>37601</xdr:rowOff>
    </xdr:to>
    <xdr:sp macro="" textlink="">
      <xdr:nvSpPr>
        <xdr:cNvPr id="225" name="楕円 224"/>
        <xdr:cNvSpPr/>
      </xdr:nvSpPr>
      <xdr:spPr>
        <a:xfrm>
          <a:off x="1397000" y="138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47778</xdr:rowOff>
    </xdr:from>
    <xdr:ext cx="762000" cy="259045"/>
    <xdr:sp macro="" textlink="">
      <xdr:nvSpPr>
        <xdr:cNvPr id="226" name="テキスト ボックス 225"/>
        <xdr:cNvSpPr txBox="1"/>
      </xdr:nvSpPr>
      <xdr:spPr>
        <a:xfrm>
          <a:off x="1066800" y="135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今年度数値が未公表であるため、前年度数値を引用しています。　</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ポイント上回っており、全国町村平均値との比較でも</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年度において臨時特例による給与減額措置により対前年比△</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ポイントとなったが、平成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年度は給与減額措置による減から通常ベースの人件費になったこと等により</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ポイント増なり、平成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年度以降は職員の退職・新規採用によりマイナスポイント及び同ポイントとなっている。職員年齢のバランスが悪く、平成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歳を越える職員が</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35.0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％以上を占めていたが、その職員が順次定年を迎え、過去の高水準の給与体系にいた職員が段階的に減り新採用による若い職員が増え、平成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年度における職員の平均年齢も</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36.3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歳と福島県内で最上位になっており、ラス指数が下降してきているものである。現在も特別職の給与削減（町長・副町長・教育長</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％）、管理職手当</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％削減を継続しており、超過勤務手当の予算額も給料の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％以内とし人件費の抑制を図っている。今後も人事委員会勧告等給与実態の状況を踏まえ、給与の適正化に努める。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123673</xdr:rowOff>
    </xdr:to>
    <xdr:cxnSp macro="">
      <xdr:nvCxnSpPr>
        <xdr:cNvPr id="262" name="直線コネクタ 261"/>
        <xdr:cNvCxnSpPr/>
      </xdr:nvCxnSpPr>
      <xdr:spPr>
        <a:xfrm>
          <a:off x="16179800" y="14696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169636</xdr:rowOff>
    </xdr:to>
    <xdr:cxnSp macro="">
      <xdr:nvCxnSpPr>
        <xdr:cNvPr id="265" name="直線コネクタ 264"/>
        <xdr:cNvCxnSpPr/>
      </xdr:nvCxnSpPr>
      <xdr:spPr>
        <a:xfrm flipV="1">
          <a:off x="15290800" y="146969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113091</xdr:rowOff>
    </xdr:to>
    <xdr:cxnSp macro="">
      <xdr:nvCxnSpPr>
        <xdr:cNvPr id="268" name="直線コネクタ 267"/>
        <xdr:cNvCxnSpPr/>
      </xdr:nvCxnSpPr>
      <xdr:spPr>
        <a:xfrm flipV="1">
          <a:off x="14401800" y="147428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113091</xdr:rowOff>
    </xdr:to>
    <xdr:cxnSp macro="">
      <xdr:nvCxnSpPr>
        <xdr:cNvPr id="271" name="直線コネクタ 270"/>
        <xdr:cNvCxnSpPr/>
      </xdr:nvCxnSpPr>
      <xdr:spPr>
        <a:xfrm>
          <a:off x="13512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81" name="楕円 280"/>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82" name="給与水準   （国との比較）該当値テキスト"/>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83" name="楕円 282"/>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159250</xdr:rowOff>
    </xdr:from>
    <xdr:ext cx="736600" cy="259045"/>
    <xdr:sp macro="" textlink="">
      <xdr:nvSpPr>
        <xdr:cNvPr id="284" name="テキスト ボックス 283"/>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5" name="楕円 284"/>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6" name="テキスト ボックス 285"/>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7" name="楕円 286"/>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8" name="テキスト ボックス 287"/>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9" name="楕円 288"/>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90" name="テキスト ボックス 28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過去、昭和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年度から昭和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年度職員数</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人を平成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年度までに</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人削減）計画についても目標達成が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年遅れたが達成することができている。「浅川町第</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次振興計画」における将来人口推計では、平成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年度までに平成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年度調査時より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程度の人口が減少すると予測しており、人口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人当たりで比較すると今後も職員数が増加するという現象が想定される。しかし、平成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年度及び平成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年度における職員平均年齢の若さでは福島県内で最上位であることもあり、今後の業務の多様化、権限委譲などによる業務量の増加も見据えながら、一定規模の職員を確保しつつ適切な定員管理に努める。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46641</xdr:rowOff>
    </xdr:from>
    <xdr:to>
      <xdr:col>81</xdr:col>
      <xdr:colOff>44450</xdr:colOff>
      <xdr:row>59</xdr:row>
      <xdr:rowOff>52674</xdr:rowOff>
    </xdr:to>
    <xdr:cxnSp macro="">
      <xdr:nvCxnSpPr>
        <xdr:cNvPr id="321" name="直線コネクタ 320"/>
        <xdr:cNvCxnSpPr/>
      </xdr:nvCxnSpPr>
      <xdr:spPr>
        <a:xfrm>
          <a:off x="16179800" y="1016219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6223</xdr:rowOff>
    </xdr:from>
    <xdr:to>
      <xdr:col>77</xdr:col>
      <xdr:colOff>44450</xdr:colOff>
      <xdr:row>59</xdr:row>
      <xdr:rowOff>46641</xdr:rowOff>
    </xdr:to>
    <xdr:cxnSp macro="">
      <xdr:nvCxnSpPr>
        <xdr:cNvPr id="324" name="直線コネクタ 323"/>
        <xdr:cNvCxnSpPr/>
      </xdr:nvCxnSpPr>
      <xdr:spPr>
        <a:xfrm>
          <a:off x="15290800" y="10121773"/>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154749</xdr:rowOff>
    </xdr:from>
    <xdr:to>
      <xdr:col>72</xdr:col>
      <xdr:colOff>203200</xdr:colOff>
      <xdr:row>59</xdr:row>
      <xdr:rowOff>6223</xdr:rowOff>
    </xdr:to>
    <xdr:cxnSp macro="">
      <xdr:nvCxnSpPr>
        <xdr:cNvPr id="327" name="直線コネクタ 326"/>
        <xdr:cNvCxnSpPr/>
      </xdr:nvCxnSpPr>
      <xdr:spPr>
        <a:xfrm>
          <a:off x="14401800" y="1009884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154749</xdr:rowOff>
    </xdr:from>
    <xdr:to>
      <xdr:col>68</xdr:col>
      <xdr:colOff>152400</xdr:colOff>
      <xdr:row>58</xdr:row>
      <xdr:rowOff>158369</xdr:rowOff>
    </xdr:to>
    <xdr:cxnSp macro="">
      <xdr:nvCxnSpPr>
        <xdr:cNvPr id="330" name="直線コネクタ 329"/>
        <xdr:cNvCxnSpPr/>
      </xdr:nvCxnSpPr>
      <xdr:spPr>
        <a:xfrm flipV="1">
          <a:off x="13512800" y="1009884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1874</xdr:rowOff>
    </xdr:from>
    <xdr:to>
      <xdr:col>81</xdr:col>
      <xdr:colOff>95250</xdr:colOff>
      <xdr:row>59</xdr:row>
      <xdr:rowOff>103474</xdr:rowOff>
    </xdr:to>
    <xdr:sp macro="" textlink="">
      <xdr:nvSpPr>
        <xdr:cNvPr id="340" name="楕円 339"/>
        <xdr:cNvSpPr/>
      </xdr:nvSpPr>
      <xdr:spPr>
        <a:xfrm>
          <a:off x="169672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94601</xdr:rowOff>
    </xdr:from>
    <xdr:ext cx="762000" cy="259045"/>
    <xdr:sp macro="" textlink="">
      <xdr:nvSpPr>
        <xdr:cNvPr id="341" name="定員管理の状況該当値テキスト"/>
        <xdr:cNvSpPr txBox="1"/>
      </xdr:nvSpPr>
      <xdr:spPr>
        <a:xfrm>
          <a:off x="17106900" y="100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167291</xdr:rowOff>
    </xdr:from>
    <xdr:to>
      <xdr:col>77</xdr:col>
      <xdr:colOff>95250</xdr:colOff>
      <xdr:row>59</xdr:row>
      <xdr:rowOff>97441</xdr:rowOff>
    </xdr:to>
    <xdr:sp macro="" textlink="">
      <xdr:nvSpPr>
        <xdr:cNvPr id="342" name="楕円 341"/>
        <xdr:cNvSpPr/>
      </xdr:nvSpPr>
      <xdr:spPr>
        <a:xfrm>
          <a:off x="16129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107618</xdr:rowOff>
    </xdr:from>
    <xdr:ext cx="736600" cy="259045"/>
    <xdr:sp macro="" textlink="">
      <xdr:nvSpPr>
        <xdr:cNvPr id="343" name="テキスト ボックス 342"/>
        <xdr:cNvSpPr txBox="1"/>
      </xdr:nvSpPr>
      <xdr:spPr>
        <a:xfrm>
          <a:off x="15798800" y="988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126873</xdr:rowOff>
    </xdr:from>
    <xdr:to>
      <xdr:col>73</xdr:col>
      <xdr:colOff>44450</xdr:colOff>
      <xdr:row>59</xdr:row>
      <xdr:rowOff>57023</xdr:rowOff>
    </xdr:to>
    <xdr:sp macro="" textlink="">
      <xdr:nvSpPr>
        <xdr:cNvPr id="344" name="楕円 343"/>
        <xdr:cNvSpPr/>
      </xdr:nvSpPr>
      <xdr:spPr>
        <a:xfrm>
          <a:off x="15240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67200</xdr:rowOff>
    </xdr:from>
    <xdr:ext cx="762000" cy="259045"/>
    <xdr:sp macro="" textlink="">
      <xdr:nvSpPr>
        <xdr:cNvPr id="345" name="テキスト ボックス 344"/>
        <xdr:cNvSpPr txBox="1"/>
      </xdr:nvSpPr>
      <xdr:spPr>
        <a:xfrm>
          <a:off x="14909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103949</xdr:rowOff>
    </xdr:from>
    <xdr:to>
      <xdr:col>68</xdr:col>
      <xdr:colOff>203200</xdr:colOff>
      <xdr:row>59</xdr:row>
      <xdr:rowOff>34099</xdr:rowOff>
    </xdr:to>
    <xdr:sp macro="" textlink="">
      <xdr:nvSpPr>
        <xdr:cNvPr id="346" name="楕円 345"/>
        <xdr:cNvSpPr/>
      </xdr:nvSpPr>
      <xdr:spPr>
        <a:xfrm>
          <a:off x="143510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44276</xdr:rowOff>
    </xdr:from>
    <xdr:ext cx="762000" cy="259045"/>
    <xdr:sp macro="" textlink="">
      <xdr:nvSpPr>
        <xdr:cNvPr id="347" name="テキスト ボックス 346"/>
        <xdr:cNvSpPr txBox="1"/>
      </xdr:nvSpPr>
      <xdr:spPr>
        <a:xfrm>
          <a:off x="14020800" y="981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107569</xdr:rowOff>
    </xdr:from>
    <xdr:to>
      <xdr:col>64</xdr:col>
      <xdr:colOff>152400</xdr:colOff>
      <xdr:row>59</xdr:row>
      <xdr:rowOff>37719</xdr:rowOff>
    </xdr:to>
    <xdr:sp macro="" textlink="">
      <xdr:nvSpPr>
        <xdr:cNvPr id="348" name="楕円 347"/>
        <xdr:cNvSpPr/>
      </xdr:nvSpPr>
      <xdr:spPr>
        <a:xfrm>
          <a:off x="134620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47896</xdr:rowOff>
    </xdr:from>
    <xdr:ext cx="762000" cy="259045"/>
    <xdr:sp macro="" textlink="">
      <xdr:nvSpPr>
        <xdr:cNvPr id="349" name="テキスト ボックス 348"/>
        <xdr:cNvSpPr txBox="1"/>
      </xdr:nvSpPr>
      <xdr:spPr>
        <a:xfrm>
          <a:off x="13131800" y="982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分子となる元利償還金の額が、幼保一体化施設整備事業に伴う公共施設等最適化事業債等の利子償還及び臨時財政対策債等の元金償還開始により増となったが、臨時地方道債等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件の償還終了による減により全体としても減となり、実質公債費比率は前年度比で△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となった。年々償還額は減少し、実質公債費比率は毎年減となっているが、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期事業による借入金の元利償還金増が見込まれるが、「浅川町第</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次振興計画」のもと、地域の住民ニーズに的確に対応した事業の選択と、起債に大きく頼ることのない身の丈にあった財政運営に努める。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70455</xdr:rowOff>
    </xdr:to>
    <xdr:cxnSp macro="">
      <xdr:nvCxnSpPr>
        <xdr:cNvPr id="385" name="直線コネクタ 384"/>
        <xdr:cNvCxnSpPr/>
      </xdr:nvCxnSpPr>
      <xdr:spPr>
        <a:xfrm flipV="1">
          <a:off x="16179800" y="700798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42</xdr:row>
      <xdr:rowOff>48381</xdr:rowOff>
    </xdr:to>
    <xdr:cxnSp macro="">
      <xdr:nvCxnSpPr>
        <xdr:cNvPr id="388" name="直線コネクタ 387"/>
        <xdr:cNvCxnSpPr/>
      </xdr:nvCxnSpPr>
      <xdr:spPr>
        <a:xfrm flipV="1">
          <a:off x="15290800" y="70999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43</xdr:row>
      <xdr:rowOff>60778</xdr:rowOff>
    </xdr:to>
    <xdr:cxnSp macro="">
      <xdr:nvCxnSpPr>
        <xdr:cNvPr id="391" name="直線コネクタ 390"/>
        <xdr:cNvCxnSpPr/>
      </xdr:nvCxnSpPr>
      <xdr:spPr>
        <a:xfrm flipV="1">
          <a:off x="14401800" y="724928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44</xdr:row>
      <xdr:rowOff>50195</xdr:rowOff>
    </xdr:to>
    <xdr:cxnSp macro="">
      <xdr:nvCxnSpPr>
        <xdr:cNvPr id="394" name="直線コネクタ 393"/>
        <xdr:cNvCxnSpPr/>
      </xdr:nvCxnSpPr>
      <xdr:spPr>
        <a:xfrm flipV="1">
          <a:off x="13512800" y="74331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4" name="楕円 403"/>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5"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6" name="楕円 405"/>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7" name="テキスト ボックス 406"/>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08" name="楕円 407"/>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09" name="テキスト ボックス 408"/>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0" name="楕円 409"/>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1" name="テキスト ボックス 410"/>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12" name="楕円 411"/>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13" name="テキスト ボックス 412"/>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地方債現在高のうち臨時地方道事業債が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と将来負担額の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を占めているが、今後借入償還期間の終了に伴い年々減少する見込みである。臨時財政対策債については、現在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54.4%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と将来負担額の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32.0%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を占めている。また、平成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年度及び平成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年度において、幼保一体化施設整備事業に係る公共施設最適化事業債を発行しており、将来負担額の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を占めている。充当可能基金については、役場庁舎等建設基金及び土地開発基金における貸付金の償還等に伴い対前年比</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ポイントとなった。今後も、公営企業債等において、特定環境公共下水道事業の第</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期整備区域の工事が進められていおり、平成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間は償還のピークが生じる見込みである。組合等負担等見込額については、石川地方生活環境施設組合の地方債償還元金は減少しているが、今後、ごみ焼却施設等の老朽化による改良工事が予定されているため、事業実施に伴う借入等による負担金の増額が予想さ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148124</xdr:rowOff>
    </xdr:from>
    <xdr:to>
      <xdr:col>81</xdr:col>
      <xdr:colOff>44450</xdr:colOff>
      <xdr:row>14</xdr:row>
      <xdr:rowOff>150537</xdr:rowOff>
    </xdr:to>
    <xdr:cxnSp macro="">
      <xdr:nvCxnSpPr>
        <xdr:cNvPr id="447" name="直線コネクタ 446"/>
        <xdr:cNvCxnSpPr/>
      </xdr:nvCxnSpPr>
      <xdr:spPr>
        <a:xfrm flipV="1">
          <a:off x="16179800" y="254842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165142</xdr:rowOff>
    </xdr:from>
    <xdr:to>
      <xdr:col>77</xdr:col>
      <xdr:colOff>44450</xdr:colOff>
      <xdr:row>14</xdr:row>
      <xdr:rowOff>150537</xdr:rowOff>
    </xdr:to>
    <xdr:cxnSp macro="">
      <xdr:nvCxnSpPr>
        <xdr:cNvPr id="450" name="直線コネクタ 449"/>
        <xdr:cNvCxnSpPr/>
      </xdr:nvCxnSpPr>
      <xdr:spPr>
        <a:xfrm>
          <a:off x="15290800" y="239399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165142</xdr:rowOff>
    </xdr:from>
    <xdr:to>
      <xdr:col>72</xdr:col>
      <xdr:colOff>203200</xdr:colOff>
      <xdr:row>15</xdr:row>
      <xdr:rowOff>39412</xdr:rowOff>
    </xdr:to>
    <xdr:cxnSp macro="">
      <xdr:nvCxnSpPr>
        <xdr:cNvPr id="453" name="直線コネクタ 452"/>
        <xdr:cNvCxnSpPr/>
      </xdr:nvCxnSpPr>
      <xdr:spPr>
        <a:xfrm flipV="1">
          <a:off x="14401800" y="2393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39412</xdr:rowOff>
    </xdr:from>
    <xdr:to>
      <xdr:col>68</xdr:col>
      <xdr:colOff>152400</xdr:colOff>
      <xdr:row>15</xdr:row>
      <xdr:rowOff>57108</xdr:rowOff>
    </xdr:to>
    <xdr:cxnSp macro="">
      <xdr:nvCxnSpPr>
        <xdr:cNvPr id="456" name="直線コネクタ 455"/>
        <xdr:cNvCxnSpPr/>
      </xdr:nvCxnSpPr>
      <xdr:spPr>
        <a:xfrm flipV="1">
          <a:off x="13512800" y="261116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97324</xdr:rowOff>
    </xdr:from>
    <xdr:to>
      <xdr:col>81</xdr:col>
      <xdr:colOff>95250</xdr:colOff>
      <xdr:row>15</xdr:row>
      <xdr:rowOff>27474</xdr:rowOff>
    </xdr:to>
    <xdr:sp macro="" textlink="">
      <xdr:nvSpPr>
        <xdr:cNvPr id="466" name="楕円 465"/>
        <xdr:cNvSpPr/>
      </xdr:nvSpPr>
      <xdr:spPr>
        <a:xfrm>
          <a:off x="169672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69401</xdr:rowOff>
    </xdr:from>
    <xdr:ext cx="762000" cy="259045"/>
    <xdr:sp macro="" textlink="">
      <xdr:nvSpPr>
        <xdr:cNvPr id="467" name="将来負担の状況該当値テキスト"/>
        <xdr:cNvSpPr txBox="1"/>
      </xdr:nvSpPr>
      <xdr:spPr>
        <a:xfrm>
          <a:off x="17106900" y="24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99737</xdr:rowOff>
    </xdr:from>
    <xdr:to>
      <xdr:col>77</xdr:col>
      <xdr:colOff>95250</xdr:colOff>
      <xdr:row>15</xdr:row>
      <xdr:rowOff>29887</xdr:rowOff>
    </xdr:to>
    <xdr:sp macro="" textlink="">
      <xdr:nvSpPr>
        <xdr:cNvPr id="468" name="楕円 467"/>
        <xdr:cNvSpPr/>
      </xdr:nvSpPr>
      <xdr:spPr>
        <a:xfrm>
          <a:off x="16129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14664</xdr:rowOff>
    </xdr:from>
    <xdr:ext cx="736600" cy="259045"/>
    <xdr:sp macro="" textlink="">
      <xdr:nvSpPr>
        <xdr:cNvPr id="469" name="テキスト ボックス 468"/>
        <xdr:cNvSpPr txBox="1"/>
      </xdr:nvSpPr>
      <xdr:spPr>
        <a:xfrm>
          <a:off x="15798800" y="258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114342</xdr:rowOff>
    </xdr:from>
    <xdr:to>
      <xdr:col>73</xdr:col>
      <xdr:colOff>44450</xdr:colOff>
      <xdr:row>14</xdr:row>
      <xdr:rowOff>44492</xdr:rowOff>
    </xdr:to>
    <xdr:sp macro="" textlink="">
      <xdr:nvSpPr>
        <xdr:cNvPr id="470" name="楕円 469"/>
        <xdr:cNvSpPr/>
      </xdr:nvSpPr>
      <xdr:spPr>
        <a:xfrm>
          <a:off x="15240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29269</xdr:rowOff>
    </xdr:from>
    <xdr:ext cx="762000" cy="259045"/>
    <xdr:sp macro="" textlink="">
      <xdr:nvSpPr>
        <xdr:cNvPr id="471" name="テキスト ボックス 470"/>
        <xdr:cNvSpPr txBox="1"/>
      </xdr:nvSpPr>
      <xdr:spPr>
        <a:xfrm>
          <a:off x="14909800" y="24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160062</xdr:rowOff>
    </xdr:from>
    <xdr:to>
      <xdr:col>68</xdr:col>
      <xdr:colOff>203200</xdr:colOff>
      <xdr:row>15</xdr:row>
      <xdr:rowOff>90212</xdr:rowOff>
    </xdr:to>
    <xdr:sp macro="" textlink="">
      <xdr:nvSpPr>
        <xdr:cNvPr id="472" name="楕円 471"/>
        <xdr:cNvSpPr/>
      </xdr:nvSpPr>
      <xdr:spPr>
        <a:xfrm>
          <a:off x="14351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74989</xdr:rowOff>
    </xdr:from>
    <xdr:ext cx="762000" cy="259045"/>
    <xdr:sp macro="" textlink="">
      <xdr:nvSpPr>
        <xdr:cNvPr id="473" name="テキスト ボックス 472"/>
        <xdr:cNvSpPr txBox="1"/>
      </xdr:nvSpPr>
      <xdr:spPr>
        <a:xfrm>
          <a:off x="14020800" y="26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6308</xdr:rowOff>
    </xdr:from>
    <xdr:to>
      <xdr:col>64</xdr:col>
      <xdr:colOff>152400</xdr:colOff>
      <xdr:row>15</xdr:row>
      <xdr:rowOff>107908</xdr:rowOff>
    </xdr:to>
    <xdr:sp macro="" textlink="">
      <xdr:nvSpPr>
        <xdr:cNvPr id="474" name="楕円 473"/>
        <xdr:cNvSpPr/>
      </xdr:nvSpPr>
      <xdr:spPr>
        <a:xfrm>
          <a:off x="13462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92685</xdr:rowOff>
    </xdr:from>
    <xdr:ext cx="762000" cy="259045"/>
    <xdr:sp macro="" textlink="">
      <xdr:nvSpPr>
        <xdr:cNvPr id="475" name="テキスト ボックス 474"/>
        <xdr:cNvSpPr txBox="1"/>
      </xdr:nvSpPr>
      <xdr:spPr>
        <a:xfrm>
          <a:off x="13131800" y="26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6,559
6,532
37.43
3,929,095
3,672,037
249,765
2,176,415
3,123,082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定員適正化計画による職員の計画的な削減（平成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年度職員数</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人を平成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年度までに</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人削減）計画については目標達成が１年遅れたが達成することができた。類似団体平均と比較すると人件費に係る経常収支比率は</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ポイント低くなっている。過去の高水準の給与体系にいた</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歳を越える職員が順次定年を迎え、人件費が平成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年度から段階的に減ってきた。平成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年度では対前年比で</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ポイントとなっているが、平成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年度の給与減額措置からの通常ベースによる増であり、平成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年度では△</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ポイントとなっている。平成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年度においては、退職者に伴う市町村事務組合へ</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年間での償還負担金の皆増</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に伴い</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ポイントとなり、平成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年度では人事委員会勧告による給与改定等により</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ポイントの増となったが、今後も適正な給与実態を踏まえつつ人件費の削減に努める。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10414</xdr:rowOff>
    </xdr:to>
    <xdr:cxnSp macro="">
      <xdr:nvCxnSpPr>
        <xdr:cNvPr id="64" name="直線コネクタ 63"/>
        <xdr:cNvCxnSpPr/>
      </xdr:nvCxnSpPr>
      <xdr:spPr>
        <a:xfrm>
          <a:off x="3987800" y="6317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145288</xdr:rowOff>
    </xdr:to>
    <xdr:cxnSp macro="">
      <xdr:nvCxnSpPr>
        <xdr:cNvPr id="67" name="直線コネクタ 66"/>
        <xdr:cNvCxnSpPr/>
      </xdr:nvCxnSpPr>
      <xdr:spPr>
        <a:xfrm>
          <a:off x="3098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131572</xdr:rowOff>
    </xdr:to>
    <xdr:cxnSp macro="">
      <xdr:nvCxnSpPr>
        <xdr:cNvPr id="70" name="直線コネクタ 69"/>
        <xdr:cNvCxnSpPr/>
      </xdr:nvCxnSpPr>
      <xdr:spPr>
        <a:xfrm flipV="1">
          <a:off x="2209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131572</xdr:rowOff>
    </xdr:to>
    <xdr:cxnSp macro="">
      <xdr:nvCxnSpPr>
        <xdr:cNvPr id="73" name="直線コネクタ 72"/>
        <xdr:cNvCxnSpPr/>
      </xdr:nvCxnSpPr>
      <xdr:spPr>
        <a:xfrm>
          <a:off x="1320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ポイントの増となっており、類似団体平均と比較すると平均を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っている。専門職である幼稚園嘱託職員賃金等によるものが大きく、その他光熱水費や燃料費等の需用費も毎年増加している。また、多様化した各制度による電算処理委託料、賃借料等についても増加傾向にある。物件費全体の額としては対前年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ポイントとなっているが、経常収支比率を注視しながら経費節減に努める。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155575</xdr:rowOff>
    </xdr:to>
    <xdr:cxnSp macro="">
      <xdr:nvCxnSpPr>
        <xdr:cNvPr id="121" name="直線コネクタ 120"/>
        <xdr:cNvCxnSpPr/>
      </xdr:nvCxnSpPr>
      <xdr:spPr>
        <a:xfrm>
          <a:off x="15671800" y="26644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92710</xdr:rowOff>
    </xdr:to>
    <xdr:cxnSp macro="">
      <xdr:nvCxnSpPr>
        <xdr:cNvPr id="124" name="直線コネクタ 123"/>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27" name="直線コネクタ 126"/>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58420</xdr:rowOff>
    </xdr:from>
    <xdr:to>
      <xdr:col>69</xdr:col>
      <xdr:colOff>92075</xdr:colOff>
      <xdr:row>15</xdr:row>
      <xdr:rowOff>138430</xdr:rowOff>
    </xdr:to>
    <xdr:cxnSp macro="">
      <xdr:nvCxnSpPr>
        <xdr:cNvPr id="130" name="直線コネクタ 129"/>
        <xdr:cNvCxnSpPr/>
      </xdr:nvCxnSpPr>
      <xdr:spPr>
        <a:xfrm>
          <a:off x="13004800" y="2630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0" name="楕円 139"/>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76852</xdr:rowOff>
    </xdr:from>
    <xdr:ext cx="762000" cy="259045"/>
    <xdr:sp macro="" textlink="">
      <xdr:nvSpPr>
        <xdr:cNvPr id="141" name="物件費該当値テキスト"/>
        <xdr:cNvSpPr txBox="1"/>
      </xdr:nvSpPr>
      <xdr:spPr>
        <a:xfrm>
          <a:off x="165989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2" name="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3" name="テキスト ボックス 142"/>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4" name="楕円 143"/>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5" name="テキスト ボックス 144"/>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6" name="楕円 145"/>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47" name="テキスト ボックス 146"/>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48" name="楕円 147"/>
        <xdr:cNvSpPr/>
      </xdr:nvSpPr>
      <xdr:spPr>
        <a:xfrm>
          <a:off x="12954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49" name="テキスト ボックス 148"/>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扶助費に係る経常収支比率は、対昨年比△</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ポイントと毎年減少している。類似団体平均と比較すると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っていおり、要因としては、乳幼児・子ども医療費の給付による児童福祉費や、各種障害者サービス、高齢者の温泉宿泊費用負担等の高齢者福祉に伴う額が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146050</xdr:rowOff>
    </xdr:to>
    <xdr:cxnSp macro="">
      <xdr:nvCxnSpPr>
        <xdr:cNvPr id="182" name="直線コネクタ 181"/>
        <xdr:cNvCxnSpPr/>
      </xdr:nvCxnSpPr>
      <xdr:spPr>
        <a:xfrm flipV="1">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12700</xdr:rowOff>
    </xdr:to>
    <xdr:cxnSp macro="">
      <xdr:nvCxnSpPr>
        <xdr:cNvPr id="185" name="直線コネクタ 184"/>
        <xdr:cNvCxnSpPr/>
      </xdr:nvCxnSpPr>
      <xdr:spPr>
        <a:xfrm flipV="1">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88" name="直線コネクタ 187"/>
        <xdr:cNvCxnSpPr/>
      </xdr:nvCxnSpPr>
      <xdr:spPr>
        <a:xfrm flipV="1">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50800</xdr:rowOff>
    </xdr:to>
    <xdr:cxnSp macro="">
      <xdr:nvCxnSpPr>
        <xdr:cNvPr id="191" name="直線コネクタ 190"/>
        <xdr:cNvCxnSpPr/>
      </xdr:nvCxnSpPr>
      <xdr:spPr>
        <a:xfrm flipV="1">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1" name="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2"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3" name="楕円 20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4" name="テキスト ボックス 203"/>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5" name="楕円 204"/>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6" name="テキスト ボックス 20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7" name="楕円 206"/>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8" name="テキスト ボックス 207"/>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9" name="楕円 208"/>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0" name="テキスト ボックス 209"/>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ポイント減少している。宅地造成事業借入償還に伴う充当分の繰出金が増となったものの、維持補修費、その他の繰出金が減になったためである。類似団体との比較においては、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ポイント下回っている。宅地造成事業借入償還に伴う充当分の繰出金については、年次計画により平成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年度には終了する予定であり、それ以外においても単年での繰出金の増減はあるものの、国民健康保険事業等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つの会計への繰出金は年々増加傾向にあり、今後も高齢化率の上昇による増加が懸念される。また、下水道事業の実施に伴う公債費分の繰出金の増加も見込まれるため、繰出金にかかる経費について注視し抑制に心がけ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56</xdr:row>
      <xdr:rowOff>154432</xdr:rowOff>
    </xdr:to>
    <xdr:cxnSp macro="">
      <xdr:nvCxnSpPr>
        <xdr:cNvPr id="240" name="直線コネクタ 239"/>
        <xdr:cNvCxnSpPr/>
      </xdr:nvCxnSpPr>
      <xdr:spPr>
        <a:xfrm flipV="1">
          <a:off x="15671800" y="9737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56</xdr:row>
      <xdr:rowOff>168148</xdr:rowOff>
    </xdr:to>
    <xdr:cxnSp macro="">
      <xdr:nvCxnSpPr>
        <xdr:cNvPr id="243" name="直線コネクタ 242"/>
        <xdr:cNvCxnSpPr/>
      </xdr:nvCxnSpPr>
      <xdr:spPr>
        <a:xfrm flipV="1">
          <a:off x="14782800" y="9755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168148</xdr:rowOff>
    </xdr:to>
    <xdr:cxnSp macro="">
      <xdr:nvCxnSpPr>
        <xdr:cNvPr id="246" name="直線コネクタ 245"/>
        <xdr:cNvCxnSpPr/>
      </xdr:nvCxnSpPr>
      <xdr:spPr>
        <a:xfrm>
          <a:off x="13893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154432</xdr:rowOff>
    </xdr:to>
    <xdr:cxnSp macro="">
      <xdr:nvCxnSpPr>
        <xdr:cNvPr id="249" name="直線コネクタ 248"/>
        <xdr:cNvCxnSpPr/>
      </xdr:nvCxnSpPr>
      <xdr:spPr>
        <a:xfrm flipV="1">
          <a:off x="13004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59" name="楕円 258"/>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101871</xdr:rowOff>
    </xdr:from>
    <xdr:ext cx="762000" cy="259045"/>
    <xdr:sp macro="" textlink="">
      <xdr:nvSpPr>
        <xdr:cNvPr id="260"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1" name="楕円 260"/>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43959</xdr:rowOff>
    </xdr:from>
    <xdr:ext cx="736600" cy="259045"/>
    <xdr:sp macro="" textlink="">
      <xdr:nvSpPr>
        <xdr:cNvPr id="262" name="テキスト ボックス 261"/>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3" name="楕円 262"/>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64" name="テキスト ボックス 263"/>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5" name="楕円 264"/>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66" name="テキスト ボックス 265"/>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7" name="楕円 266"/>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18559</xdr:rowOff>
    </xdr:from>
    <xdr:ext cx="762000" cy="259045"/>
    <xdr:sp macro="" textlink="">
      <xdr:nvSpPr>
        <xdr:cNvPr id="268" name="テキスト ボックス 267"/>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いる。一部事務組合の石川地方生活環境施設組合における負担金の減によるものが大きいが、町の各種団体等への補助金は増加傾向にあるため、今後は補助金を交付するのが適当な事業を行っているのかなど、明確な基準を設け見直しや廃止の検討を進め、補助金の抑制を図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28702</xdr:rowOff>
    </xdr:to>
    <xdr:cxnSp macro="">
      <xdr:nvCxnSpPr>
        <xdr:cNvPr id="298" name="直線コネクタ 297"/>
        <xdr:cNvCxnSpPr/>
      </xdr:nvCxnSpPr>
      <xdr:spPr>
        <a:xfrm flipV="1">
          <a:off x="15671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28702</xdr:rowOff>
    </xdr:to>
    <xdr:cxnSp macro="">
      <xdr:nvCxnSpPr>
        <xdr:cNvPr id="301" name="直線コネクタ 300"/>
        <xdr:cNvCxnSpPr/>
      </xdr:nvCxnSpPr>
      <xdr:spPr>
        <a:xfrm>
          <a:off x="14782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14986</xdr:rowOff>
    </xdr:to>
    <xdr:cxnSp macro="">
      <xdr:nvCxnSpPr>
        <xdr:cNvPr id="304" name="直線コネクタ 303"/>
        <xdr:cNvCxnSpPr/>
      </xdr:nvCxnSpPr>
      <xdr:spPr>
        <a:xfrm>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163576</xdr:rowOff>
    </xdr:to>
    <xdr:cxnSp macro="">
      <xdr:nvCxnSpPr>
        <xdr:cNvPr id="307" name="直線コネクタ 306"/>
        <xdr:cNvCxnSpPr/>
      </xdr:nvCxnSpPr>
      <xdr:spPr>
        <a:xfrm flipV="1">
          <a:off x="13004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7" name="楕円 31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18"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19" name="楕円 318"/>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0" name="テキスト ボックス 319"/>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1" name="楕円 320"/>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2" name="テキスト ボックス 32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3" name="楕円 322"/>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4" name="テキスト ボックス 323"/>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5" name="楕円 324"/>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6" name="テキスト ボックス 325"/>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公債費に係る経常収支比率は年々減少し、類似団体平均を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ポイント下回っている。 起債の償還については平成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年度をピークとし減少に転じ、毎年</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万円程度減少している。これは、臨時財政対策債等の償還が順次終了していることが主な要因である。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期事業による借入金の元利償還金増が見込まれるが、「浅川町第</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163576</xdr:rowOff>
    </xdr:to>
    <xdr:cxnSp macro="">
      <xdr:nvCxnSpPr>
        <xdr:cNvPr id="356" name="直線コネクタ 355"/>
        <xdr:cNvCxnSpPr/>
      </xdr:nvCxnSpPr>
      <xdr:spPr>
        <a:xfrm flipV="1">
          <a:off x="3987800" y="13161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163576</xdr:rowOff>
    </xdr:to>
    <xdr:cxnSp macro="">
      <xdr:nvCxnSpPr>
        <xdr:cNvPr id="359" name="直線コネクタ 358"/>
        <xdr:cNvCxnSpPr/>
      </xdr:nvCxnSpPr>
      <xdr:spPr>
        <a:xfrm>
          <a:off x="3098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37846</xdr:rowOff>
    </xdr:to>
    <xdr:cxnSp macro="">
      <xdr:nvCxnSpPr>
        <xdr:cNvPr id="362" name="直線コネクタ 361"/>
        <xdr:cNvCxnSpPr/>
      </xdr:nvCxnSpPr>
      <xdr:spPr>
        <a:xfrm flipV="1">
          <a:off x="2209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115570</xdr:rowOff>
    </xdr:to>
    <xdr:cxnSp macro="">
      <xdr:nvCxnSpPr>
        <xdr:cNvPr id="365" name="直線コネクタ 364"/>
        <xdr:cNvCxnSpPr/>
      </xdr:nvCxnSpPr>
      <xdr:spPr>
        <a:xfrm flipV="1">
          <a:off x="1320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75" name="楕円 374"/>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76"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77" name="楕円 376"/>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78" name="テキスト ボックス 37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79" name="楕円 37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0" name="テキスト ボックス 37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1" name="楕円 380"/>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2" name="テキスト ボックス 381"/>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3" name="楕円 38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4" name="テキスト ボックス 38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ポイント下回っている。対前年比では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ポイントとなった。扶助費で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ポイント、補助費等で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ポイント、その他で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ポイントとそれぞれ減少しているが、人件費では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ポイント、物件費では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増加している。人件費については、人事委員会勧告による給与改定の増によるものであるが、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40132</xdr:rowOff>
    </xdr:to>
    <xdr:cxnSp macro="">
      <xdr:nvCxnSpPr>
        <xdr:cNvPr id="415" name="直線コネクタ 414"/>
        <xdr:cNvCxnSpPr/>
      </xdr:nvCxnSpPr>
      <xdr:spPr>
        <a:xfrm>
          <a:off x="15671800" y="13042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12700</xdr:rowOff>
    </xdr:to>
    <xdr:cxnSp macro="">
      <xdr:nvCxnSpPr>
        <xdr:cNvPr id="418" name="直線コネクタ 417"/>
        <xdr:cNvCxnSpPr/>
      </xdr:nvCxnSpPr>
      <xdr:spPr>
        <a:xfrm>
          <a:off x="14782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133858</xdr:rowOff>
    </xdr:to>
    <xdr:cxnSp macro="">
      <xdr:nvCxnSpPr>
        <xdr:cNvPr id="421" name="直線コネクタ 420"/>
        <xdr:cNvCxnSpPr/>
      </xdr:nvCxnSpPr>
      <xdr:spPr>
        <a:xfrm flipV="1">
          <a:off x="13893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133858</xdr:rowOff>
    </xdr:to>
    <xdr:cxnSp macro="">
      <xdr:nvCxnSpPr>
        <xdr:cNvPr id="424" name="直線コネクタ 423"/>
        <xdr:cNvCxnSpPr/>
      </xdr:nvCxnSpPr>
      <xdr:spPr>
        <a:xfrm>
          <a:off x="13004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4" name="楕円 433"/>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5"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36" name="楕円 43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7" name="テキスト ボックス 43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38" name="楕円 437"/>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39" name="テキスト ボックス 438"/>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40" name="楕円 439"/>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2" name="楕円 441"/>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43" name="テキスト ボックス 442"/>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69186</xdr:rowOff>
    </xdr:from>
    <xdr:to>
      <xdr:col>29</xdr:col>
      <xdr:colOff>127000</xdr:colOff>
      <xdr:row>19</xdr:row>
      <xdr:rowOff>96453</xdr:rowOff>
    </xdr:to>
    <xdr:cxnSp macro="">
      <xdr:nvCxnSpPr>
        <xdr:cNvPr id="48" name="直線コネクタ 47"/>
        <xdr:cNvCxnSpPr/>
      </xdr:nvCxnSpPr>
      <xdr:spPr bwMode="auto">
        <a:xfrm flipV="1">
          <a:off x="5003800" y="3374361"/>
          <a:ext cx="647700" cy="2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96453</xdr:rowOff>
    </xdr:from>
    <xdr:to>
      <xdr:col>26</xdr:col>
      <xdr:colOff>50800</xdr:colOff>
      <xdr:row>19</xdr:row>
      <xdr:rowOff>113351</xdr:rowOff>
    </xdr:to>
    <xdr:cxnSp macro="">
      <xdr:nvCxnSpPr>
        <xdr:cNvPr id="51" name="直線コネクタ 50"/>
        <xdr:cNvCxnSpPr/>
      </xdr:nvCxnSpPr>
      <xdr:spPr bwMode="auto">
        <a:xfrm flipV="1">
          <a:off x="4305300" y="3401628"/>
          <a:ext cx="698500" cy="1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100065</xdr:rowOff>
    </xdr:from>
    <xdr:to>
      <xdr:col>22</xdr:col>
      <xdr:colOff>114300</xdr:colOff>
      <xdr:row>19</xdr:row>
      <xdr:rowOff>113351</xdr:rowOff>
    </xdr:to>
    <xdr:cxnSp macro="">
      <xdr:nvCxnSpPr>
        <xdr:cNvPr id="54" name="直線コネクタ 53"/>
        <xdr:cNvCxnSpPr/>
      </xdr:nvCxnSpPr>
      <xdr:spPr bwMode="auto">
        <a:xfrm>
          <a:off x="3606800" y="3405240"/>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100065</xdr:rowOff>
    </xdr:from>
    <xdr:to>
      <xdr:col>18</xdr:col>
      <xdr:colOff>177800</xdr:colOff>
      <xdr:row>19</xdr:row>
      <xdr:rowOff>140399</xdr:rowOff>
    </xdr:to>
    <xdr:cxnSp macro="">
      <xdr:nvCxnSpPr>
        <xdr:cNvPr id="57" name="直線コネクタ 56"/>
        <xdr:cNvCxnSpPr/>
      </xdr:nvCxnSpPr>
      <xdr:spPr bwMode="auto">
        <a:xfrm flipV="1">
          <a:off x="2908300" y="3405240"/>
          <a:ext cx="698500" cy="4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18386</xdr:rowOff>
    </xdr:from>
    <xdr:to>
      <xdr:col>29</xdr:col>
      <xdr:colOff>177800</xdr:colOff>
      <xdr:row>19</xdr:row>
      <xdr:rowOff>119986</xdr:rowOff>
    </xdr:to>
    <xdr:sp macro="" textlink="">
      <xdr:nvSpPr>
        <xdr:cNvPr id="67" name="楕円 66"/>
        <xdr:cNvSpPr/>
      </xdr:nvSpPr>
      <xdr:spPr bwMode="auto">
        <a:xfrm>
          <a:off x="56007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161913</xdr:rowOff>
    </xdr:from>
    <xdr:ext cx="762000" cy="259045"/>
    <xdr:sp macro="" textlink="">
      <xdr:nvSpPr>
        <xdr:cNvPr id="68" name="人口1人当たり決算額の推移該当値テキスト130"/>
        <xdr:cNvSpPr txBox="1"/>
      </xdr:nvSpPr>
      <xdr:spPr>
        <a:xfrm>
          <a:off x="5740400" y="329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45653</xdr:rowOff>
    </xdr:from>
    <xdr:to>
      <xdr:col>26</xdr:col>
      <xdr:colOff>101600</xdr:colOff>
      <xdr:row>19</xdr:row>
      <xdr:rowOff>147253</xdr:rowOff>
    </xdr:to>
    <xdr:sp macro="" textlink="">
      <xdr:nvSpPr>
        <xdr:cNvPr id="69" name="楕円 68"/>
        <xdr:cNvSpPr/>
      </xdr:nvSpPr>
      <xdr:spPr bwMode="auto">
        <a:xfrm>
          <a:off x="49530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132030</xdr:rowOff>
    </xdr:from>
    <xdr:ext cx="736600" cy="259045"/>
    <xdr:sp macro="" textlink="">
      <xdr:nvSpPr>
        <xdr:cNvPr id="70" name="テキスト ボックス 69"/>
        <xdr:cNvSpPr txBox="1"/>
      </xdr:nvSpPr>
      <xdr:spPr>
        <a:xfrm>
          <a:off x="4622800" y="343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62551</xdr:rowOff>
    </xdr:from>
    <xdr:to>
      <xdr:col>22</xdr:col>
      <xdr:colOff>165100</xdr:colOff>
      <xdr:row>19</xdr:row>
      <xdr:rowOff>164151</xdr:rowOff>
    </xdr:to>
    <xdr:sp macro="" textlink="">
      <xdr:nvSpPr>
        <xdr:cNvPr id="71" name="楕円 70"/>
        <xdr:cNvSpPr/>
      </xdr:nvSpPr>
      <xdr:spPr bwMode="auto">
        <a:xfrm>
          <a:off x="4254500" y="336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148928</xdr:rowOff>
    </xdr:from>
    <xdr:ext cx="762000" cy="259045"/>
    <xdr:sp macro="" textlink="">
      <xdr:nvSpPr>
        <xdr:cNvPr id="72" name="テキスト ボックス 71"/>
        <xdr:cNvSpPr txBox="1"/>
      </xdr:nvSpPr>
      <xdr:spPr>
        <a:xfrm>
          <a:off x="3924300" y="345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49265</xdr:rowOff>
    </xdr:from>
    <xdr:to>
      <xdr:col>19</xdr:col>
      <xdr:colOff>38100</xdr:colOff>
      <xdr:row>19</xdr:row>
      <xdr:rowOff>150865</xdr:rowOff>
    </xdr:to>
    <xdr:sp macro="" textlink="">
      <xdr:nvSpPr>
        <xdr:cNvPr id="73" name="楕円 72"/>
        <xdr:cNvSpPr/>
      </xdr:nvSpPr>
      <xdr:spPr bwMode="auto">
        <a:xfrm>
          <a:off x="3556000" y="335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135642</xdr:rowOff>
    </xdr:from>
    <xdr:ext cx="762000" cy="259045"/>
    <xdr:sp macro="" textlink="">
      <xdr:nvSpPr>
        <xdr:cNvPr id="74" name="テキスト ボックス 73"/>
        <xdr:cNvSpPr txBox="1"/>
      </xdr:nvSpPr>
      <xdr:spPr>
        <a:xfrm>
          <a:off x="3225800" y="344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89599</xdr:rowOff>
    </xdr:from>
    <xdr:to>
      <xdr:col>15</xdr:col>
      <xdr:colOff>101600</xdr:colOff>
      <xdr:row>20</xdr:row>
      <xdr:rowOff>19749</xdr:rowOff>
    </xdr:to>
    <xdr:sp macro="" textlink="">
      <xdr:nvSpPr>
        <xdr:cNvPr id="75" name="楕円 74"/>
        <xdr:cNvSpPr/>
      </xdr:nvSpPr>
      <xdr:spPr bwMode="auto">
        <a:xfrm>
          <a:off x="2857500" y="339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4526</xdr:rowOff>
    </xdr:from>
    <xdr:ext cx="762000" cy="259045"/>
    <xdr:sp macro="" textlink="">
      <xdr:nvSpPr>
        <xdr:cNvPr id="76" name="テキスト ボックス 75"/>
        <xdr:cNvSpPr txBox="1"/>
      </xdr:nvSpPr>
      <xdr:spPr>
        <a:xfrm>
          <a:off x="2527300" y="348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219</xdr:rowOff>
    </xdr:from>
    <xdr:to>
      <xdr:col>29</xdr:col>
      <xdr:colOff>127000</xdr:colOff>
      <xdr:row>36</xdr:row>
      <xdr:rowOff>38052</xdr:rowOff>
    </xdr:to>
    <xdr:cxnSp macro="">
      <xdr:nvCxnSpPr>
        <xdr:cNvPr id="108" name="直線コネクタ 107"/>
        <xdr:cNvCxnSpPr/>
      </xdr:nvCxnSpPr>
      <xdr:spPr bwMode="auto">
        <a:xfrm>
          <a:off x="5003800" y="6953469"/>
          <a:ext cx="6477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340032</xdr:rowOff>
    </xdr:from>
    <xdr:to>
      <xdr:col>26</xdr:col>
      <xdr:colOff>50800</xdr:colOff>
      <xdr:row>36</xdr:row>
      <xdr:rowOff>219</xdr:rowOff>
    </xdr:to>
    <xdr:cxnSp macro="">
      <xdr:nvCxnSpPr>
        <xdr:cNvPr id="111" name="直線コネクタ 110"/>
        <xdr:cNvCxnSpPr/>
      </xdr:nvCxnSpPr>
      <xdr:spPr bwMode="auto">
        <a:xfrm>
          <a:off x="4305300" y="6950382"/>
          <a:ext cx="698500" cy="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257782</xdr:rowOff>
    </xdr:from>
    <xdr:to>
      <xdr:col>22</xdr:col>
      <xdr:colOff>114300</xdr:colOff>
      <xdr:row>35</xdr:row>
      <xdr:rowOff>340032</xdr:rowOff>
    </xdr:to>
    <xdr:cxnSp macro="">
      <xdr:nvCxnSpPr>
        <xdr:cNvPr id="114" name="直線コネクタ 113"/>
        <xdr:cNvCxnSpPr/>
      </xdr:nvCxnSpPr>
      <xdr:spPr bwMode="auto">
        <a:xfrm>
          <a:off x="3606800" y="6868132"/>
          <a:ext cx="6985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112050</xdr:rowOff>
    </xdr:from>
    <xdr:to>
      <xdr:col>18</xdr:col>
      <xdr:colOff>177800</xdr:colOff>
      <xdr:row>35</xdr:row>
      <xdr:rowOff>257782</xdr:rowOff>
    </xdr:to>
    <xdr:cxnSp macro="">
      <xdr:nvCxnSpPr>
        <xdr:cNvPr id="117" name="直線コネクタ 116"/>
        <xdr:cNvCxnSpPr/>
      </xdr:nvCxnSpPr>
      <xdr:spPr bwMode="auto">
        <a:xfrm>
          <a:off x="2908300" y="6722400"/>
          <a:ext cx="698500" cy="145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330152</xdr:rowOff>
    </xdr:from>
    <xdr:to>
      <xdr:col>29</xdr:col>
      <xdr:colOff>177800</xdr:colOff>
      <xdr:row>36</xdr:row>
      <xdr:rowOff>88852</xdr:rowOff>
    </xdr:to>
    <xdr:sp macro="" textlink="">
      <xdr:nvSpPr>
        <xdr:cNvPr id="127" name="楕円 126"/>
        <xdr:cNvSpPr/>
      </xdr:nvSpPr>
      <xdr:spPr bwMode="auto">
        <a:xfrm>
          <a:off x="5600700" y="694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302229</xdr:rowOff>
    </xdr:from>
    <xdr:ext cx="762000" cy="259045"/>
    <xdr:sp macro="" textlink="">
      <xdr:nvSpPr>
        <xdr:cNvPr id="128" name="人口1人当たり決算額の推移該当値テキスト445"/>
        <xdr:cNvSpPr txBox="1"/>
      </xdr:nvSpPr>
      <xdr:spPr>
        <a:xfrm>
          <a:off x="5740400" y="691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292319</xdr:rowOff>
    </xdr:from>
    <xdr:to>
      <xdr:col>26</xdr:col>
      <xdr:colOff>101600</xdr:colOff>
      <xdr:row>36</xdr:row>
      <xdr:rowOff>51019</xdr:rowOff>
    </xdr:to>
    <xdr:sp macro="" textlink="">
      <xdr:nvSpPr>
        <xdr:cNvPr id="129" name="楕円 128"/>
        <xdr:cNvSpPr/>
      </xdr:nvSpPr>
      <xdr:spPr bwMode="auto">
        <a:xfrm>
          <a:off x="4953000" y="690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35796</xdr:rowOff>
    </xdr:from>
    <xdr:ext cx="736600" cy="259045"/>
    <xdr:sp macro="" textlink="">
      <xdr:nvSpPr>
        <xdr:cNvPr id="130" name="テキスト ボックス 129"/>
        <xdr:cNvSpPr txBox="1"/>
      </xdr:nvSpPr>
      <xdr:spPr>
        <a:xfrm>
          <a:off x="4622800" y="69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289232</xdr:rowOff>
    </xdr:from>
    <xdr:to>
      <xdr:col>22</xdr:col>
      <xdr:colOff>165100</xdr:colOff>
      <xdr:row>36</xdr:row>
      <xdr:rowOff>47932</xdr:rowOff>
    </xdr:to>
    <xdr:sp macro="" textlink="">
      <xdr:nvSpPr>
        <xdr:cNvPr id="131" name="楕円 130"/>
        <xdr:cNvSpPr/>
      </xdr:nvSpPr>
      <xdr:spPr bwMode="auto">
        <a:xfrm>
          <a:off x="4254500" y="689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32709</xdr:rowOff>
    </xdr:from>
    <xdr:ext cx="762000" cy="259045"/>
    <xdr:sp macro="" textlink="">
      <xdr:nvSpPr>
        <xdr:cNvPr id="132" name="テキスト ボックス 131"/>
        <xdr:cNvSpPr txBox="1"/>
      </xdr:nvSpPr>
      <xdr:spPr>
        <a:xfrm>
          <a:off x="3924300" y="698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206982</xdr:rowOff>
    </xdr:from>
    <xdr:to>
      <xdr:col>19</xdr:col>
      <xdr:colOff>38100</xdr:colOff>
      <xdr:row>35</xdr:row>
      <xdr:rowOff>308582</xdr:rowOff>
    </xdr:to>
    <xdr:sp macro="" textlink="">
      <xdr:nvSpPr>
        <xdr:cNvPr id="133" name="楕円 132"/>
        <xdr:cNvSpPr/>
      </xdr:nvSpPr>
      <xdr:spPr bwMode="auto">
        <a:xfrm>
          <a:off x="3556000" y="681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293359</xdr:rowOff>
    </xdr:from>
    <xdr:ext cx="762000" cy="259045"/>
    <xdr:sp macro="" textlink="">
      <xdr:nvSpPr>
        <xdr:cNvPr id="134" name="テキスト ボックス 133"/>
        <xdr:cNvSpPr txBox="1"/>
      </xdr:nvSpPr>
      <xdr:spPr>
        <a:xfrm>
          <a:off x="3225800" y="690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61250</xdr:rowOff>
    </xdr:from>
    <xdr:to>
      <xdr:col>15</xdr:col>
      <xdr:colOff>101600</xdr:colOff>
      <xdr:row>35</xdr:row>
      <xdr:rowOff>162850</xdr:rowOff>
    </xdr:to>
    <xdr:sp macro="" textlink="">
      <xdr:nvSpPr>
        <xdr:cNvPr id="135" name="楕円 134"/>
        <xdr:cNvSpPr/>
      </xdr:nvSpPr>
      <xdr:spPr bwMode="auto">
        <a:xfrm>
          <a:off x="2857500" y="667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173027</xdr:rowOff>
    </xdr:from>
    <xdr:ext cx="762000" cy="259045"/>
    <xdr:sp macro="" textlink="">
      <xdr:nvSpPr>
        <xdr:cNvPr id="136" name="テキスト ボックス 135"/>
        <xdr:cNvSpPr txBox="1"/>
      </xdr:nvSpPr>
      <xdr:spPr>
        <a:xfrm>
          <a:off x="2527300" y="64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6,559
6,532
37.43
3,929,095
3,672,037
249,765
2,176,415
3,123,082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97081</xdr:rowOff>
    </xdr:from>
    <xdr:to>
      <xdr:col>24</xdr:col>
      <xdr:colOff>63500</xdr:colOff>
      <xdr:row>37</xdr:row>
      <xdr:rowOff>114493</xdr:rowOff>
    </xdr:to>
    <xdr:cxnSp macro="">
      <xdr:nvCxnSpPr>
        <xdr:cNvPr id="61" name="直線コネクタ 60"/>
        <xdr:cNvCxnSpPr/>
      </xdr:nvCxnSpPr>
      <xdr:spPr>
        <a:xfrm flipV="1">
          <a:off x="3797300" y="6440731"/>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114493</xdr:rowOff>
    </xdr:from>
    <xdr:to>
      <xdr:col>19</xdr:col>
      <xdr:colOff>177800</xdr:colOff>
      <xdr:row>37</xdr:row>
      <xdr:rowOff>141734</xdr:rowOff>
    </xdr:to>
    <xdr:cxnSp macro="">
      <xdr:nvCxnSpPr>
        <xdr:cNvPr id="64" name="直線コネクタ 63"/>
        <xdr:cNvCxnSpPr/>
      </xdr:nvCxnSpPr>
      <xdr:spPr>
        <a:xfrm flipV="1">
          <a:off x="2908300" y="6458143"/>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138336</xdr:rowOff>
    </xdr:from>
    <xdr:to>
      <xdr:col>15</xdr:col>
      <xdr:colOff>50800</xdr:colOff>
      <xdr:row>37</xdr:row>
      <xdr:rowOff>141734</xdr:rowOff>
    </xdr:to>
    <xdr:cxnSp macro="">
      <xdr:nvCxnSpPr>
        <xdr:cNvPr id="67" name="直線コネクタ 66"/>
        <xdr:cNvCxnSpPr/>
      </xdr:nvCxnSpPr>
      <xdr:spPr>
        <a:xfrm>
          <a:off x="2019300" y="6481986"/>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138336</xdr:rowOff>
    </xdr:from>
    <xdr:to>
      <xdr:col>10</xdr:col>
      <xdr:colOff>114300</xdr:colOff>
      <xdr:row>38</xdr:row>
      <xdr:rowOff>353</xdr:rowOff>
    </xdr:to>
    <xdr:cxnSp macro="">
      <xdr:nvCxnSpPr>
        <xdr:cNvPr id="70" name="直線コネクタ 69"/>
        <xdr:cNvCxnSpPr/>
      </xdr:nvCxnSpPr>
      <xdr:spPr>
        <a:xfrm flipV="1">
          <a:off x="1130300" y="6481986"/>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46281</xdr:rowOff>
    </xdr:from>
    <xdr:to>
      <xdr:col>24</xdr:col>
      <xdr:colOff>114300</xdr:colOff>
      <xdr:row>37</xdr:row>
      <xdr:rowOff>147881</xdr:rowOff>
    </xdr:to>
    <xdr:sp macro="" textlink="">
      <xdr:nvSpPr>
        <xdr:cNvPr id="80" name="楕円 79"/>
        <xdr:cNvSpPr/>
      </xdr:nvSpPr>
      <xdr:spPr>
        <a:xfrm>
          <a:off x="4584700" y="63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24708</xdr:rowOff>
    </xdr:from>
    <xdr:ext cx="534377" cy="259045"/>
    <xdr:sp macro="" textlink="">
      <xdr:nvSpPr>
        <xdr:cNvPr id="81" name="人件費該当値テキスト"/>
        <xdr:cNvSpPr txBox="1"/>
      </xdr:nvSpPr>
      <xdr:spPr>
        <a:xfrm>
          <a:off x="4686300" y="63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63693</xdr:rowOff>
    </xdr:from>
    <xdr:to>
      <xdr:col>20</xdr:col>
      <xdr:colOff>38100</xdr:colOff>
      <xdr:row>37</xdr:row>
      <xdr:rowOff>165293</xdr:rowOff>
    </xdr:to>
    <xdr:sp macro="" textlink="">
      <xdr:nvSpPr>
        <xdr:cNvPr id="82" name="楕円 81"/>
        <xdr:cNvSpPr/>
      </xdr:nvSpPr>
      <xdr:spPr>
        <a:xfrm>
          <a:off x="3746500" y="64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156420</xdr:rowOff>
    </xdr:from>
    <xdr:ext cx="534377" cy="259045"/>
    <xdr:sp macro="" textlink="">
      <xdr:nvSpPr>
        <xdr:cNvPr id="83" name="テキスト ボックス 82"/>
        <xdr:cNvSpPr txBox="1"/>
      </xdr:nvSpPr>
      <xdr:spPr>
        <a:xfrm>
          <a:off x="3530111" y="65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90934</xdr:rowOff>
    </xdr:from>
    <xdr:to>
      <xdr:col>15</xdr:col>
      <xdr:colOff>101600</xdr:colOff>
      <xdr:row>38</xdr:row>
      <xdr:rowOff>21084</xdr:rowOff>
    </xdr:to>
    <xdr:sp macro="" textlink="">
      <xdr:nvSpPr>
        <xdr:cNvPr id="84" name="楕円 83"/>
        <xdr:cNvSpPr/>
      </xdr:nvSpPr>
      <xdr:spPr>
        <a:xfrm>
          <a:off x="2857500" y="64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12212</xdr:rowOff>
    </xdr:from>
    <xdr:ext cx="534377" cy="259045"/>
    <xdr:sp macro="" textlink="">
      <xdr:nvSpPr>
        <xdr:cNvPr id="85" name="テキスト ボックス 84"/>
        <xdr:cNvSpPr txBox="1"/>
      </xdr:nvSpPr>
      <xdr:spPr>
        <a:xfrm>
          <a:off x="2641111" y="65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87536</xdr:rowOff>
    </xdr:from>
    <xdr:to>
      <xdr:col>10</xdr:col>
      <xdr:colOff>165100</xdr:colOff>
      <xdr:row>38</xdr:row>
      <xdr:rowOff>17686</xdr:rowOff>
    </xdr:to>
    <xdr:sp macro="" textlink="">
      <xdr:nvSpPr>
        <xdr:cNvPr id="86" name="楕円 85"/>
        <xdr:cNvSpPr/>
      </xdr:nvSpPr>
      <xdr:spPr>
        <a:xfrm>
          <a:off x="1968500" y="64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8813</xdr:rowOff>
    </xdr:from>
    <xdr:ext cx="534377" cy="259045"/>
    <xdr:sp macro="" textlink="">
      <xdr:nvSpPr>
        <xdr:cNvPr id="87" name="テキスト ボックス 86"/>
        <xdr:cNvSpPr txBox="1"/>
      </xdr:nvSpPr>
      <xdr:spPr>
        <a:xfrm>
          <a:off x="1752111" y="65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121003</xdr:rowOff>
    </xdr:from>
    <xdr:to>
      <xdr:col>6</xdr:col>
      <xdr:colOff>38100</xdr:colOff>
      <xdr:row>38</xdr:row>
      <xdr:rowOff>51153</xdr:rowOff>
    </xdr:to>
    <xdr:sp macro="" textlink="">
      <xdr:nvSpPr>
        <xdr:cNvPr id="88" name="楕円 87"/>
        <xdr:cNvSpPr/>
      </xdr:nvSpPr>
      <xdr:spPr>
        <a:xfrm>
          <a:off x="1079500" y="6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42280</xdr:rowOff>
    </xdr:from>
    <xdr:ext cx="534377" cy="259045"/>
    <xdr:sp macro="" textlink="">
      <xdr:nvSpPr>
        <xdr:cNvPr id="89" name="テキスト ボックス 88"/>
        <xdr:cNvSpPr txBox="1"/>
      </xdr:nvSpPr>
      <xdr:spPr>
        <a:xfrm>
          <a:off x="863111" y="65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42748</xdr:rowOff>
    </xdr:from>
    <xdr:to>
      <xdr:col>24</xdr:col>
      <xdr:colOff>63500</xdr:colOff>
      <xdr:row>58</xdr:row>
      <xdr:rowOff>44655</xdr:rowOff>
    </xdr:to>
    <xdr:cxnSp macro="">
      <xdr:nvCxnSpPr>
        <xdr:cNvPr id="120" name="直線コネクタ 119"/>
        <xdr:cNvCxnSpPr/>
      </xdr:nvCxnSpPr>
      <xdr:spPr>
        <a:xfrm>
          <a:off x="3797300" y="9986848"/>
          <a:ext cx="8382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40204</xdr:rowOff>
    </xdr:from>
    <xdr:to>
      <xdr:col>19</xdr:col>
      <xdr:colOff>177800</xdr:colOff>
      <xdr:row>58</xdr:row>
      <xdr:rowOff>42748</xdr:rowOff>
    </xdr:to>
    <xdr:cxnSp macro="">
      <xdr:nvCxnSpPr>
        <xdr:cNvPr id="123" name="直線コネクタ 122"/>
        <xdr:cNvCxnSpPr/>
      </xdr:nvCxnSpPr>
      <xdr:spPr>
        <a:xfrm>
          <a:off x="2908300" y="9984304"/>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40204</xdr:rowOff>
    </xdr:from>
    <xdr:to>
      <xdr:col>15</xdr:col>
      <xdr:colOff>50800</xdr:colOff>
      <xdr:row>58</xdr:row>
      <xdr:rowOff>56940</xdr:rowOff>
    </xdr:to>
    <xdr:cxnSp macro="">
      <xdr:nvCxnSpPr>
        <xdr:cNvPr id="126" name="直線コネクタ 125"/>
        <xdr:cNvCxnSpPr/>
      </xdr:nvCxnSpPr>
      <xdr:spPr>
        <a:xfrm flipV="1">
          <a:off x="2019300" y="9984304"/>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56940</xdr:rowOff>
    </xdr:from>
    <xdr:to>
      <xdr:col>10</xdr:col>
      <xdr:colOff>114300</xdr:colOff>
      <xdr:row>58</xdr:row>
      <xdr:rowOff>76636</xdr:rowOff>
    </xdr:to>
    <xdr:cxnSp macro="">
      <xdr:nvCxnSpPr>
        <xdr:cNvPr id="129" name="直線コネクタ 128"/>
        <xdr:cNvCxnSpPr/>
      </xdr:nvCxnSpPr>
      <xdr:spPr>
        <a:xfrm flipV="1">
          <a:off x="1130300" y="10001040"/>
          <a:ext cx="8890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165305</xdr:rowOff>
    </xdr:from>
    <xdr:to>
      <xdr:col>24</xdr:col>
      <xdr:colOff>114300</xdr:colOff>
      <xdr:row>58</xdr:row>
      <xdr:rowOff>95455</xdr:rowOff>
    </xdr:to>
    <xdr:sp macro="" textlink="">
      <xdr:nvSpPr>
        <xdr:cNvPr id="139" name="楕円 138"/>
        <xdr:cNvSpPr/>
      </xdr:nvSpPr>
      <xdr:spPr>
        <a:xfrm>
          <a:off x="4584700" y="99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80232</xdr:rowOff>
    </xdr:from>
    <xdr:ext cx="534377" cy="259045"/>
    <xdr:sp macro="" textlink="">
      <xdr:nvSpPr>
        <xdr:cNvPr id="140" name="物件費該当値テキスト"/>
        <xdr:cNvSpPr txBox="1"/>
      </xdr:nvSpPr>
      <xdr:spPr>
        <a:xfrm>
          <a:off x="4686300" y="98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163398</xdr:rowOff>
    </xdr:from>
    <xdr:to>
      <xdr:col>20</xdr:col>
      <xdr:colOff>38100</xdr:colOff>
      <xdr:row>58</xdr:row>
      <xdr:rowOff>93548</xdr:rowOff>
    </xdr:to>
    <xdr:sp macro="" textlink="">
      <xdr:nvSpPr>
        <xdr:cNvPr id="141" name="楕円 140"/>
        <xdr:cNvSpPr/>
      </xdr:nvSpPr>
      <xdr:spPr>
        <a:xfrm>
          <a:off x="3746500" y="9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84675</xdr:rowOff>
    </xdr:from>
    <xdr:ext cx="534377" cy="259045"/>
    <xdr:sp macro="" textlink="">
      <xdr:nvSpPr>
        <xdr:cNvPr id="142" name="テキスト ボックス 141"/>
        <xdr:cNvSpPr txBox="1"/>
      </xdr:nvSpPr>
      <xdr:spPr>
        <a:xfrm>
          <a:off x="3530111" y="10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160854</xdr:rowOff>
    </xdr:from>
    <xdr:to>
      <xdr:col>15</xdr:col>
      <xdr:colOff>101600</xdr:colOff>
      <xdr:row>58</xdr:row>
      <xdr:rowOff>91004</xdr:rowOff>
    </xdr:to>
    <xdr:sp macro="" textlink="">
      <xdr:nvSpPr>
        <xdr:cNvPr id="143" name="楕円 142"/>
        <xdr:cNvSpPr/>
      </xdr:nvSpPr>
      <xdr:spPr>
        <a:xfrm>
          <a:off x="2857500" y="99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82131</xdr:rowOff>
    </xdr:from>
    <xdr:ext cx="534377" cy="259045"/>
    <xdr:sp macro="" textlink="">
      <xdr:nvSpPr>
        <xdr:cNvPr id="144" name="テキスト ボックス 143"/>
        <xdr:cNvSpPr txBox="1"/>
      </xdr:nvSpPr>
      <xdr:spPr>
        <a:xfrm>
          <a:off x="2641111" y="100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6140</xdr:rowOff>
    </xdr:from>
    <xdr:to>
      <xdr:col>10</xdr:col>
      <xdr:colOff>165100</xdr:colOff>
      <xdr:row>58</xdr:row>
      <xdr:rowOff>107740</xdr:rowOff>
    </xdr:to>
    <xdr:sp macro="" textlink="">
      <xdr:nvSpPr>
        <xdr:cNvPr id="145" name="楕円 144"/>
        <xdr:cNvSpPr/>
      </xdr:nvSpPr>
      <xdr:spPr>
        <a:xfrm>
          <a:off x="1968500" y="9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98867</xdr:rowOff>
    </xdr:from>
    <xdr:ext cx="534377" cy="259045"/>
    <xdr:sp macro="" textlink="">
      <xdr:nvSpPr>
        <xdr:cNvPr id="146" name="テキスト ボックス 145"/>
        <xdr:cNvSpPr txBox="1"/>
      </xdr:nvSpPr>
      <xdr:spPr>
        <a:xfrm>
          <a:off x="1752111" y="1004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25836</xdr:rowOff>
    </xdr:from>
    <xdr:to>
      <xdr:col>6</xdr:col>
      <xdr:colOff>38100</xdr:colOff>
      <xdr:row>58</xdr:row>
      <xdr:rowOff>127436</xdr:rowOff>
    </xdr:to>
    <xdr:sp macro="" textlink="">
      <xdr:nvSpPr>
        <xdr:cNvPr id="147" name="楕円 146"/>
        <xdr:cNvSpPr/>
      </xdr:nvSpPr>
      <xdr:spPr>
        <a:xfrm>
          <a:off x="1079500" y="99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118563</xdr:rowOff>
    </xdr:from>
    <xdr:ext cx="534377" cy="259045"/>
    <xdr:sp macro="" textlink="">
      <xdr:nvSpPr>
        <xdr:cNvPr id="148" name="テキスト ボックス 147"/>
        <xdr:cNvSpPr txBox="1"/>
      </xdr:nvSpPr>
      <xdr:spPr>
        <a:xfrm>
          <a:off x="863111" y="100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81845</xdr:rowOff>
    </xdr:from>
    <xdr:to>
      <xdr:col>24</xdr:col>
      <xdr:colOff>63500</xdr:colOff>
      <xdr:row>78</xdr:row>
      <xdr:rowOff>110573</xdr:rowOff>
    </xdr:to>
    <xdr:cxnSp macro="">
      <xdr:nvCxnSpPr>
        <xdr:cNvPr id="177" name="直線コネクタ 176"/>
        <xdr:cNvCxnSpPr/>
      </xdr:nvCxnSpPr>
      <xdr:spPr>
        <a:xfrm>
          <a:off x="3797300" y="13454945"/>
          <a:ext cx="8382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58528</xdr:rowOff>
    </xdr:from>
    <xdr:to>
      <xdr:col>19</xdr:col>
      <xdr:colOff>177800</xdr:colOff>
      <xdr:row>78</xdr:row>
      <xdr:rowOff>81845</xdr:rowOff>
    </xdr:to>
    <xdr:cxnSp macro="">
      <xdr:nvCxnSpPr>
        <xdr:cNvPr id="180" name="直線コネクタ 179"/>
        <xdr:cNvCxnSpPr/>
      </xdr:nvCxnSpPr>
      <xdr:spPr>
        <a:xfrm>
          <a:off x="2908300" y="1343162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58528</xdr:rowOff>
    </xdr:from>
    <xdr:to>
      <xdr:col>15</xdr:col>
      <xdr:colOff>50800</xdr:colOff>
      <xdr:row>78</xdr:row>
      <xdr:rowOff>100533</xdr:rowOff>
    </xdr:to>
    <xdr:cxnSp macro="">
      <xdr:nvCxnSpPr>
        <xdr:cNvPr id="183" name="直線コネクタ 182"/>
        <xdr:cNvCxnSpPr/>
      </xdr:nvCxnSpPr>
      <xdr:spPr>
        <a:xfrm flipV="1">
          <a:off x="2019300" y="13431628"/>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88285</xdr:rowOff>
    </xdr:from>
    <xdr:to>
      <xdr:col>10</xdr:col>
      <xdr:colOff>114300</xdr:colOff>
      <xdr:row>78</xdr:row>
      <xdr:rowOff>100533</xdr:rowOff>
    </xdr:to>
    <xdr:cxnSp macro="">
      <xdr:nvCxnSpPr>
        <xdr:cNvPr id="186" name="直線コネクタ 185"/>
        <xdr:cNvCxnSpPr/>
      </xdr:nvCxnSpPr>
      <xdr:spPr>
        <a:xfrm>
          <a:off x="1130300" y="13461385"/>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59773</xdr:rowOff>
    </xdr:from>
    <xdr:to>
      <xdr:col>24</xdr:col>
      <xdr:colOff>114300</xdr:colOff>
      <xdr:row>78</xdr:row>
      <xdr:rowOff>161373</xdr:rowOff>
    </xdr:to>
    <xdr:sp macro="" textlink="">
      <xdr:nvSpPr>
        <xdr:cNvPr id="196" name="楕円 195"/>
        <xdr:cNvSpPr/>
      </xdr:nvSpPr>
      <xdr:spPr>
        <a:xfrm>
          <a:off x="4584700" y="13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146150</xdr:rowOff>
    </xdr:from>
    <xdr:ext cx="469744" cy="259045"/>
    <xdr:sp macro="" textlink="">
      <xdr:nvSpPr>
        <xdr:cNvPr id="197" name="維持補修費該当値テキスト"/>
        <xdr:cNvSpPr txBox="1"/>
      </xdr:nvSpPr>
      <xdr:spPr>
        <a:xfrm>
          <a:off x="4686300" y="1334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31045</xdr:rowOff>
    </xdr:from>
    <xdr:to>
      <xdr:col>20</xdr:col>
      <xdr:colOff>38100</xdr:colOff>
      <xdr:row>78</xdr:row>
      <xdr:rowOff>132645</xdr:rowOff>
    </xdr:to>
    <xdr:sp macro="" textlink="">
      <xdr:nvSpPr>
        <xdr:cNvPr id="198" name="楕円 197"/>
        <xdr:cNvSpPr/>
      </xdr:nvSpPr>
      <xdr:spPr>
        <a:xfrm>
          <a:off x="3746500" y="134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123772</xdr:rowOff>
    </xdr:from>
    <xdr:ext cx="469744" cy="259045"/>
    <xdr:sp macro="" textlink="">
      <xdr:nvSpPr>
        <xdr:cNvPr id="199" name="テキスト ボックス 198"/>
        <xdr:cNvSpPr txBox="1"/>
      </xdr:nvSpPr>
      <xdr:spPr>
        <a:xfrm>
          <a:off x="3562428" y="1349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7728</xdr:rowOff>
    </xdr:from>
    <xdr:to>
      <xdr:col>15</xdr:col>
      <xdr:colOff>101600</xdr:colOff>
      <xdr:row>78</xdr:row>
      <xdr:rowOff>109328</xdr:rowOff>
    </xdr:to>
    <xdr:sp macro="" textlink="">
      <xdr:nvSpPr>
        <xdr:cNvPr id="200" name="楕円 199"/>
        <xdr:cNvSpPr/>
      </xdr:nvSpPr>
      <xdr:spPr>
        <a:xfrm>
          <a:off x="2857500" y="133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125855</xdr:rowOff>
    </xdr:from>
    <xdr:ext cx="469744" cy="259045"/>
    <xdr:sp macro="" textlink="">
      <xdr:nvSpPr>
        <xdr:cNvPr id="201" name="テキスト ボックス 200"/>
        <xdr:cNvSpPr txBox="1"/>
      </xdr:nvSpPr>
      <xdr:spPr>
        <a:xfrm>
          <a:off x="2673428" y="1315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49733</xdr:rowOff>
    </xdr:from>
    <xdr:to>
      <xdr:col>10</xdr:col>
      <xdr:colOff>165100</xdr:colOff>
      <xdr:row>78</xdr:row>
      <xdr:rowOff>151333</xdr:rowOff>
    </xdr:to>
    <xdr:sp macro="" textlink="">
      <xdr:nvSpPr>
        <xdr:cNvPr id="202" name="楕円 201"/>
        <xdr:cNvSpPr/>
      </xdr:nvSpPr>
      <xdr:spPr>
        <a:xfrm>
          <a:off x="19685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142460</xdr:rowOff>
    </xdr:from>
    <xdr:ext cx="469744" cy="259045"/>
    <xdr:sp macro="" textlink="">
      <xdr:nvSpPr>
        <xdr:cNvPr id="203" name="テキスト ボックス 202"/>
        <xdr:cNvSpPr txBox="1"/>
      </xdr:nvSpPr>
      <xdr:spPr>
        <a:xfrm>
          <a:off x="1784428" y="135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37485</xdr:rowOff>
    </xdr:from>
    <xdr:to>
      <xdr:col>6</xdr:col>
      <xdr:colOff>38100</xdr:colOff>
      <xdr:row>78</xdr:row>
      <xdr:rowOff>139085</xdr:rowOff>
    </xdr:to>
    <xdr:sp macro="" textlink="">
      <xdr:nvSpPr>
        <xdr:cNvPr id="204" name="楕円 203"/>
        <xdr:cNvSpPr/>
      </xdr:nvSpPr>
      <xdr:spPr>
        <a:xfrm>
          <a:off x="1079500" y="134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130212</xdr:rowOff>
    </xdr:from>
    <xdr:ext cx="469744" cy="259045"/>
    <xdr:sp macro="" textlink="">
      <xdr:nvSpPr>
        <xdr:cNvPr id="205" name="テキスト ボックス 204"/>
        <xdr:cNvSpPr txBox="1"/>
      </xdr:nvSpPr>
      <xdr:spPr>
        <a:xfrm>
          <a:off x="895428" y="135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89675</xdr:rowOff>
    </xdr:from>
    <xdr:to>
      <xdr:col>24</xdr:col>
      <xdr:colOff>63500</xdr:colOff>
      <xdr:row>97</xdr:row>
      <xdr:rowOff>124258</xdr:rowOff>
    </xdr:to>
    <xdr:cxnSp macro="">
      <xdr:nvCxnSpPr>
        <xdr:cNvPr id="235" name="直線コネクタ 234"/>
        <xdr:cNvCxnSpPr/>
      </xdr:nvCxnSpPr>
      <xdr:spPr>
        <a:xfrm>
          <a:off x="3797300" y="16720325"/>
          <a:ext cx="8382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89675</xdr:rowOff>
    </xdr:from>
    <xdr:to>
      <xdr:col>19</xdr:col>
      <xdr:colOff>177800</xdr:colOff>
      <xdr:row>97</xdr:row>
      <xdr:rowOff>110643</xdr:rowOff>
    </xdr:to>
    <xdr:cxnSp macro="">
      <xdr:nvCxnSpPr>
        <xdr:cNvPr id="238" name="直線コネクタ 237"/>
        <xdr:cNvCxnSpPr/>
      </xdr:nvCxnSpPr>
      <xdr:spPr>
        <a:xfrm flipV="1">
          <a:off x="2908300" y="16720325"/>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99555</xdr:rowOff>
    </xdr:from>
    <xdr:to>
      <xdr:col>15</xdr:col>
      <xdr:colOff>50800</xdr:colOff>
      <xdr:row>97</xdr:row>
      <xdr:rowOff>110643</xdr:rowOff>
    </xdr:to>
    <xdr:cxnSp macro="">
      <xdr:nvCxnSpPr>
        <xdr:cNvPr id="241" name="直線コネクタ 240"/>
        <xdr:cNvCxnSpPr/>
      </xdr:nvCxnSpPr>
      <xdr:spPr>
        <a:xfrm>
          <a:off x="2019300" y="16730205"/>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99555</xdr:rowOff>
    </xdr:from>
    <xdr:to>
      <xdr:col>10</xdr:col>
      <xdr:colOff>114300</xdr:colOff>
      <xdr:row>97</xdr:row>
      <xdr:rowOff>142697</xdr:rowOff>
    </xdr:to>
    <xdr:cxnSp macro="">
      <xdr:nvCxnSpPr>
        <xdr:cNvPr id="244" name="直線コネクタ 243"/>
        <xdr:cNvCxnSpPr/>
      </xdr:nvCxnSpPr>
      <xdr:spPr>
        <a:xfrm flipV="1">
          <a:off x="1130300" y="16730205"/>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73458</xdr:rowOff>
    </xdr:from>
    <xdr:to>
      <xdr:col>24</xdr:col>
      <xdr:colOff>114300</xdr:colOff>
      <xdr:row>98</xdr:row>
      <xdr:rowOff>3608</xdr:rowOff>
    </xdr:to>
    <xdr:sp macro="" textlink="">
      <xdr:nvSpPr>
        <xdr:cNvPr id="254" name="楕円 253"/>
        <xdr:cNvSpPr/>
      </xdr:nvSpPr>
      <xdr:spPr>
        <a:xfrm>
          <a:off x="4584700" y="167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51885</xdr:rowOff>
    </xdr:from>
    <xdr:ext cx="534377" cy="259045"/>
    <xdr:sp macro="" textlink="">
      <xdr:nvSpPr>
        <xdr:cNvPr id="255" name="扶助費該当値テキスト"/>
        <xdr:cNvSpPr txBox="1"/>
      </xdr:nvSpPr>
      <xdr:spPr>
        <a:xfrm>
          <a:off x="4686300" y="166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38875</xdr:rowOff>
    </xdr:from>
    <xdr:to>
      <xdr:col>20</xdr:col>
      <xdr:colOff>38100</xdr:colOff>
      <xdr:row>97</xdr:row>
      <xdr:rowOff>140475</xdr:rowOff>
    </xdr:to>
    <xdr:sp macro="" textlink="">
      <xdr:nvSpPr>
        <xdr:cNvPr id="256" name="楕円 255"/>
        <xdr:cNvSpPr/>
      </xdr:nvSpPr>
      <xdr:spPr>
        <a:xfrm>
          <a:off x="3746500" y="166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131602</xdr:rowOff>
    </xdr:from>
    <xdr:ext cx="534377" cy="259045"/>
    <xdr:sp macro="" textlink="">
      <xdr:nvSpPr>
        <xdr:cNvPr id="257" name="テキスト ボックス 256"/>
        <xdr:cNvSpPr txBox="1"/>
      </xdr:nvSpPr>
      <xdr:spPr>
        <a:xfrm>
          <a:off x="3530111" y="167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59843</xdr:rowOff>
    </xdr:from>
    <xdr:to>
      <xdr:col>15</xdr:col>
      <xdr:colOff>101600</xdr:colOff>
      <xdr:row>97</xdr:row>
      <xdr:rowOff>161443</xdr:rowOff>
    </xdr:to>
    <xdr:sp macro="" textlink="">
      <xdr:nvSpPr>
        <xdr:cNvPr id="258" name="楕円 257"/>
        <xdr:cNvSpPr/>
      </xdr:nvSpPr>
      <xdr:spPr>
        <a:xfrm>
          <a:off x="2857500" y="166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152570</xdr:rowOff>
    </xdr:from>
    <xdr:ext cx="534377" cy="259045"/>
    <xdr:sp macro="" textlink="">
      <xdr:nvSpPr>
        <xdr:cNvPr id="259" name="テキスト ボックス 258"/>
        <xdr:cNvSpPr txBox="1"/>
      </xdr:nvSpPr>
      <xdr:spPr>
        <a:xfrm>
          <a:off x="2641111" y="167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48755</xdr:rowOff>
    </xdr:from>
    <xdr:to>
      <xdr:col>10</xdr:col>
      <xdr:colOff>165100</xdr:colOff>
      <xdr:row>97</xdr:row>
      <xdr:rowOff>150355</xdr:rowOff>
    </xdr:to>
    <xdr:sp macro="" textlink="">
      <xdr:nvSpPr>
        <xdr:cNvPr id="260" name="楕円 259"/>
        <xdr:cNvSpPr/>
      </xdr:nvSpPr>
      <xdr:spPr>
        <a:xfrm>
          <a:off x="1968500" y="166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141482</xdr:rowOff>
    </xdr:from>
    <xdr:ext cx="534377" cy="259045"/>
    <xdr:sp macro="" textlink="">
      <xdr:nvSpPr>
        <xdr:cNvPr id="261" name="テキスト ボックス 260"/>
        <xdr:cNvSpPr txBox="1"/>
      </xdr:nvSpPr>
      <xdr:spPr>
        <a:xfrm>
          <a:off x="1752111" y="167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91897</xdr:rowOff>
    </xdr:from>
    <xdr:to>
      <xdr:col>6</xdr:col>
      <xdr:colOff>38100</xdr:colOff>
      <xdr:row>98</xdr:row>
      <xdr:rowOff>22047</xdr:rowOff>
    </xdr:to>
    <xdr:sp macro="" textlink="">
      <xdr:nvSpPr>
        <xdr:cNvPr id="262" name="楕円 261"/>
        <xdr:cNvSpPr/>
      </xdr:nvSpPr>
      <xdr:spPr>
        <a:xfrm>
          <a:off x="1079500" y="167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38574</xdr:rowOff>
    </xdr:from>
    <xdr:ext cx="534377" cy="259045"/>
    <xdr:sp macro="" textlink="">
      <xdr:nvSpPr>
        <xdr:cNvPr id="263" name="テキスト ボックス 262"/>
        <xdr:cNvSpPr txBox="1"/>
      </xdr:nvSpPr>
      <xdr:spPr>
        <a:xfrm>
          <a:off x="863111" y="164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152536</xdr:rowOff>
    </xdr:from>
    <xdr:to>
      <xdr:col>55</xdr:col>
      <xdr:colOff>0</xdr:colOff>
      <xdr:row>37</xdr:row>
      <xdr:rowOff>155617</xdr:rowOff>
    </xdr:to>
    <xdr:cxnSp macro="">
      <xdr:nvCxnSpPr>
        <xdr:cNvPr id="290" name="直線コネクタ 289"/>
        <xdr:cNvCxnSpPr/>
      </xdr:nvCxnSpPr>
      <xdr:spPr>
        <a:xfrm flipV="1">
          <a:off x="9639300" y="6496186"/>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149829</xdr:rowOff>
    </xdr:from>
    <xdr:to>
      <xdr:col>50</xdr:col>
      <xdr:colOff>114300</xdr:colOff>
      <xdr:row>37</xdr:row>
      <xdr:rowOff>155617</xdr:rowOff>
    </xdr:to>
    <xdr:cxnSp macro="">
      <xdr:nvCxnSpPr>
        <xdr:cNvPr id="293" name="直線コネクタ 292"/>
        <xdr:cNvCxnSpPr/>
      </xdr:nvCxnSpPr>
      <xdr:spPr>
        <a:xfrm>
          <a:off x="8750300" y="649347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149829</xdr:rowOff>
    </xdr:from>
    <xdr:to>
      <xdr:col>45</xdr:col>
      <xdr:colOff>177800</xdr:colOff>
      <xdr:row>37</xdr:row>
      <xdr:rowOff>153105</xdr:rowOff>
    </xdr:to>
    <xdr:cxnSp macro="">
      <xdr:nvCxnSpPr>
        <xdr:cNvPr id="296" name="直線コネクタ 295"/>
        <xdr:cNvCxnSpPr/>
      </xdr:nvCxnSpPr>
      <xdr:spPr>
        <a:xfrm flipV="1">
          <a:off x="7861300" y="649347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153105</xdr:rowOff>
    </xdr:from>
    <xdr:to>
      <xdr:col>41</xdr:col>
      <xdr:colOff>50800</xdr:colOff>
      <xdr:row>37</xdr:row>
      <xdr:rowOff>159700</xdr:rowOff>
    </xdr:to>
    <xdr:cxnSp macro="">
      <xdr:nvCxnSpPr>
        <xdr:cNvPr id="299" name="直線コネクタ 298"/>
        <xdr:cNvCxnSpPr/>
      </xdr:nvCxnSpPr>
      <xdr:spPr>
        <a:xfrm flipV="1">
          <a:off x="6972300" y="6496755"/>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101736</xdr:rowOff>
    </xdr:from>
    <xdr:to>
      <xdr:col>55</xdr:col>
      <xdr:colOff>50800</xdr:colOff>
      <xdr:row>38</xdr:row>
      <xdr:rowOff>31886</xdr:rowOff>
    </xdr:to>
    <xdr:sp macro="" textlink="">
      <xdr:nvSpPr>
        <xdr:cNvPr id="309" name="楕円 308"/>
        <xdr:cNvSpPr/>
      </xdr:nvSpPr>
      <xdr:spPr>
        <a:xfrm>
          <a:off x="10426700" y="64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16663</xdr:rowOff>
    </xdr:from>
    <xdr:ext cx="534377" cy="259045"/>
    <xdr:sp macro="" textlink="">
      <xdr:nvSpPr>
        <xdr:cNvPr id="310" name="補助費等該当値テキスト"/>
        <xdr:cNvSpPr txBox="1"/>
      </xdr:nvSpPr>
      <xdr:spPr>
        <a:xfrm>
          <a:off x="10528300" y="63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104817</xdr:rowOff>
    </xdr:from>
    <xdr:to>
      <xdr:col>50</xdr:col>
      <xdr:colOff>165100</xdr:colOff>
      <xdr:row>38</xdr:row>
      <xdr:rowOff>34967</xdr:rowOff>
    </xdr:to>
    <xdr:sp macro="" textlink="">
      <xdr:nvSpPr>
        <xdr:cNvPr id="311" name="楕円 310"/>
        <xdr:cNvSpPr/>
      </xdr:nvSpPr>
      <xdr:spPr>
        <a:xfrm>
          <a:off x="9588500" y="64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26095</xdr:rowOff>
    </xdr:from>
    <xdr:ext cx="534377" cy="259045"/>
    <xdr:sp macro="" textlink="">
      <xdr:nvSpPr>
        <xdr:cNvPr id="312" name="テキスト ボックス 311"/>
        <xdr:cNvSpPr txBox="1"/>
      </xdr:nvSpPr>
      <xdr:spPr>
        <a:xfrm>
          <a:off x="9372111" y="654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99029</xdr:rowOff>
    </xdr:from>
    <xdr:to>
      <xdr:col>46</xdr:col>
      <xdr:colOff>38100</xdr:colOff>
      <xdr:row>38</xdr:row>
      <xdr:rowOff>29180</xdr:rowOff>
    </xdr:to>
    <xdr:sp macro="" textlink="">
      <xdr:nvSpPr>
        <xdr:cNvPr id="313" name="楕円 312"/>
        <xdr:cNvSpPr/>
      </xdr:nvSpPr>
      <xdr:spPr>
        <a:xfrm>
          <a:off x="8699500" y="64426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20307</xdr:rowOff>
    </xdr:from>
    <xdr:ext cx="534377" cy="259045"/>
    <xdr:sp macro="" textlink="">
      <xdr:nvSpPr>
        <xdr:cNvPr id="314" name="テキスト ボックス 313"/>
        <xdr:cNvSpPr txBox="1"/>
      </xdr:nvSpPr>
      <xdr:spPr>
        <a:xfrm>
          <a:off x="8483111" y="65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102305</xdr:rowOff>
    </xdr:from>
    <xdr:to>
      <xdr:col>41</xdr:col>
      <xdr:colOff>101600</xdr:colOff>
      <xdr:row>38</xdr:row>
      <xdr:rowOff>32455</xdr:rowOff>
    </xdr:to>
    <xdr:sp macro="" textlink="">
      <xdr:nvSpPr>
        <xdr:cNvPr id="315" name="楕円 314"/>
        <xdr:cNvSpPr/>
      </xdr:nvSpPr>
      <xdr:spPr>
        <a:xfrm>
          <a:off x="7810500" y="64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23582</xdr:rowOff>
    </xdr:from>
    <xdr:ext cx="534377" cy="259045"/>
    <xdr:sp macro="" textlink="">
      <xdr:nvSpPr>
        <xdr:cNvPr id="316" name="テキスト ボックス 315"/>
        <xdr:cNvSpPr txBox="1"/>
      </xdr:nvSpPr>
      <xdr:spPr>
        <a:xfrm>
          <a:off x="7594111" y="65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108900</xdr:rowOff>
    </xdr:from>
    <xdr:to>
      <xdr:col>36</xdr:col>
      <xdr:colOff>165100</xdr:colOff>
      <xdr:row>38</xdr:row>
      <xdr:rowOff>39050</xdr:rowOff>
    </xdr:to>
    <xdr:sp macro="" textlink="">
      <xdr:nvSpPr>
        <xdr:cNvPr id="317" name="楕円 316"/>
        <xdr:cNvSpPr/>
      </xdr:nvSpPr>
      <xdr:spPr>
        <a:xfrm>
          <a:off x="6921500" y="64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30177</xdr:rowOff>
    </xdr:from>
    <xdr:ext cx="534377" cy="259045"/>
    <xdr:sp macro="" textlink="">
      <xdr:nvSpPr>
        <xdr:cNvPr id="318" name="テキスト ボックス 317"/>
        <xdr:cNvSpPr txBox="1"/>
      </xdr:nvSpPr>
      <xdr:spPr>
        <a:xfrm>
          <a:off x="6705111" y="654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108809</xdr:rowOff>
    </xdr:from>
    <xdr:to>
      <xdr:col>55</xdr:col>
      <xdr:colOff>0</xdr:colOff>
      <xdr:row>58</xdr:row>
      <xdr:rowOff>109994</xdr:rowOff>
    </xdr:to>
    <xdr:cxnSp macro="">
      <xdr:nvCxnSpPr>
        <xdr:cNvPr id="345" name="直線コネクタ 344"/>
        <xdr:cNvCxnSpPr/>
      </xdr:nvCxnSpPr>
      <xdr:spPr>
        <a:xfrm>
          <a:off x="9639300" y="10052909"/>
          <a:ext cx="8382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108809</xdr:rowOff>
    </xdr:from>
    <xdr:to>
      <xdr:col>50</xdr:col>
      <xdr:colOff>114300</xdr:colOff>
      <xdr:row>58</xdr:row>
      <xdr:rowOff>126258</xdr:rowOff>
    </xdr:to>
    <xdr:cxnSp macro="">
      <xdr:nvCxnSpPr>
        <xdr:cNvPr id="348" name="直線コネクタ 347"/>
        <xdr:cNvCxnSpPr/>
      </xdr:nvCxnSpPr>
      <xdr:spPr>
        <a:xfrm flipV="1">
          <a:off x="8750300" y="10052909"/>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124255</xdr:rowOff>
    </xdr:from>
    <xdr:to>
      <xdr:col>45</xdr:col>
      <xdr:colOff>177800</xdr:colOff>
      <xdr:row>58</xdr:row>
      <xdr:rowOff>126258</xdr:rowOff>
    </xdr:to>
    <xdr:cxnSp macro="">
      <xdr:nvCxnSpPr>
        <xdr:cNvPr id="351" name="直線コネクタ 350"/>
        <xdr:cNvCxnSpPr/>
      </xdr:nvCxnSpPr>
      <xdr:spPr>
        <a:xfrm>
          <a:off x="7861300" y="10068355"/>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123834</xdr:rowOff>
    </xdr:from>
    <xdr:to>
      <xdr:col>41</xdr:col>
      <xdr:colOff>50800</xdr:colOff>
      <xdr:row>58</xdr:row>
      <xdr:rowOff>124255</xdr:rowOff>
    </xdr:to>
    <xdr:cxnSp macro="">
      <xdr:nvCxnSpPr>
        <xdr:cNvPr id="354" name="直線コネクタ 353"/>
        <xdr:cNvCxnSpPr/>
      </xdr:nvCxnSpPr>
      <xdr:spPr>
        <a:xfrm>
          <a:off x="6972300" y="1006793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59194</xdr:rowOff>
    </xdr:from>
    <xdr:to>
      <xdr:col>55</xdr:col>
      <xdr:colOff>50800</xdr:colOff>
      <xdr:row>58</xdr:row>
      <xdr:rowOff>160794</xdr:rowOff>
    </xdr:to>
    <xdr:sp macro="" textlink="">
      <xdr:nvSpPr>
        <xdr:cNvPr id="364" name="楕円 363"/>
        <xdr:cNvSpPr/>
      </xdr:nvSpPr>
      <xdr:spPr>
        <a:xfrm>
          <a:off x="10426700" y="100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18571</xdr:rowOff>
    </xdr:from>
    <xdr:ext cx="599010" cy="259045"/>
    <xdr:sp macro="" textlink="">
      <xdr:nvSpPr>
        <xdr:cNvPr id="365" name="普通建設事業費該当値テキスト"/>
        <xdr:cNvSpPr txBox="1"/>
      </xdr:nvSpPr>
      <xdr:spPr>
        <a:xfrm>
          <a:off x="10528300" y="979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58009</xdr:rowOff>
    </xdr:from>
    <xdr:to>
      <xdr:col>50</xdr:col>
      <xdr:colOff>165100</xdr:colOff>
      <xdr:row>58</xdr:row>
      <xdr:rowOff>159609</xdr:rowOff>
    </xdr:to>
    <xdr:sp macro="" textlink="">
      <xdr:nvSpPr>
        <xdr:cNvPr id="366" name="楕円 365"/>
        <xdr:cNvSpPr/>
      </xdr:nvSpPr>
      <xdr:spPr>
        <a:xfrm>
          <a:off x="9588500" y="100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150736</xdr:rowOff>
    </xdr:from>
    <xdr:ext cx="599010" cy="259045"/>
    <xdr:sp macro="" textlink="">
      <xdr:nvSpPr>
        <xdr:cNvPr id="367" name="テキスト ボックス 366"/>
        <xdr:cNvSpPr txBox="1"/>
      </xdr:nvSpPr>
      <xdr:spPr>
        <a:xfrm>
          <a:off x="9339795" y="100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75458</xdr:rowOff>
    </xdr:from>
    <xdr:to>
      <xdr:col>46</xdr:col>
      <xdr:colOff>38100</xdr:colOff>
      <xdr:row>59</xdr:row>
      <xdr:rowOff>5608</xdr:rowOff>
    </xdr:to>
    <xdr:sp macro="" textlink="">
      <xdr:nvSpPr>
        <xdr:cNvPr id="368" name="楕円 367"/>
        <xdr:cNvSpPr/>
      </xdr:nvSpPr>
      <xdr:spPr>
        <a:xfrm>
          <a:off x="8699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168185</xdr:rowOff>
    </xdr:from>
    <xdr:ext cx="534377" cy="259045"/>
    <xdr:sp macro="" textlink="">
      <xdr:nvSpPr>
        <xdr:cNvPr id="369" name="テキスト ボックス 368"/>
        <xdr:cNvSpPr txBox="1"/>
      </xdr:nvSpPr>
      <xdr:spPr>
        <a:xfrm>
          <a:off x="8483111" y="101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73455</xdr:rowOff>
    </xdr:from>
    <xdr:to>
      <xdr:col>41</xdr:col>
      <xdr:colOff>101600</xdr:colOff>
      <xdr:row>59</xdr:row>
      <xdr:rowOff>3605</xdr:rowOff>
    </xdr:to>
    <xdr:sp macro="" textlink="">
      <xdr:nvSpPr>
        <xdr:cNvPr id="370" name="楕円 369"/>
        <xdr:cNvSpPr/>
      </xdr:nvSpPr>
      <xdr:spPr>
        <a:xfrm>
          <a:off x="7810500" y="100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166182</xdr:rowOff>
    </xdr:from>
    <xdr:ext cx="534377" cy="259045"/>
    <xdr:sp macro="" textlink="">
      <xdr:nvSpPr>
        <xdr:cNvPr id="371" name="テキスト ボックス 370"/>
        <xdr:cNvSpPr txBox="1"/>
      </xdr:nvSpPr>
      <xdr:spPr>
        <a:xfrm>
          <a:off x="7594111" y="1011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73034</xdr:rowOff>
    </xdr:from>
    <xdr:to>
      <xdr:col>36</xdr:col>
      <xdr:colOff>165100</xdr:colOff>
      <xdr:row>59</xdr:row>
      <xdr:rowOff>3184</xdr:rowOff>
    </xdr:to>
    <xdr:sp macro="" textlink="">
      <xdr:nvSpPr>
        <xdr:cNvPr id="372" name="楕円 371"/>
        <xdr:cNvSpPr/>
      </xdr:nvSpPr>
      <xdr:spPr>
        <a:xfrm>
          <a:off x="6921500" y="100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165761</xdr:rowOff>
    </xdr:from>
    <xdr:ext cx="534377" cy="259045"/>
    <xdr:sp macro="" textlink="">
      <xdr:nvSpPr>
        <xdr:cNvPr id="373" name="テキスト ボックス 372"/>
        <xdr:cNvSpPr txBox="1"/>
      </xdr:nvSpPr>
      <xdr:spPr>
        <a:xfrm>
          <a:off x="6705111" y="101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117388</xdr:rowOff>
    </xdr:from>
    <xdr:to>
      <xdr:col>55</xdr:col>
      <xdr:colOff>0</xdr:colOff>
      <xdr:row>78</xdr:row>
      <xdr:rowOff>117884</xdr:rowOff>
    </xdr:to>
    <xdr:cxnSp macro="">
      <xdr:nvCxnSpPr>
        <xdr:cNvPr id="400" name="直線コネクタ 399"/>
        <xdr:cNvCxnSpPr/>
      </xdr:nvCxnSpPr>
      <xdr:spPr>
        <a:xfrm>
          <a:off x="9639300" y="13490488"/>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117388</xdr:rowOff>
    </xdr:from>
    <xdr:to>
      <xdr:col>50</xdr:col>
      <xdr:colOff>114300</xdr:colOff>
      <xdr:row>78</xdr:row>
      <xdr:rowOff>135663</xdr:rowOff>
    </xdr:to>
    <xdr:cxnSp macro="">
      <xdr:nvCxnSpPr>
        <xdr:cNvPr id="403" name="直線コネクタ 402"/>
        <xdr:cNvCxnSpPr/>
      </xdr:nvCxnSpPr>
      <xdr:spPr>
        <a:xfrm flipV="1">
          <a:off x="8750300" y="13490488"/>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132883</xdr:rowOff>
    </xdr:from>
    <xdr:to>
      <xdr:col>45</xdr:col>
      <xdr:colOff>177800</xdr:colOff>
      <xdr:row>78</xdr:row>
      <xdr:rowOff>135663</xdr:rowOff>
    </xdr:to>
    <xdr:cxnSp macro="">
      <xdr:nvCxnSpPr>
        <xdr:cNvPr id="406" name="直線コネクタ 405"/>
        <xdr:cNvCxnSpPr/>
      </xdr:nvCxnSpPr>
      <xdr:spPr>
        <a:xfrm>
          <a:off x="7861300" y="13505983"/>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67084</xdr:rowOff>
    </xdr:from>
    <xdr:to>
      <xdr:col>55</xdr:col>
      <xdr:colOff>50800</xdr:colOff>
      <xdr:row>78</xdr:row>
      <xdr:rowOff>168684</xdr:rowOff>
    </xdr:to>
    <xdr:sp macro="" textlink="">
      <xdr:nvSpPr>
        <xdr:cNvPr id="416" name="楕円 415"/>
        <xdr:cNvSpPr/>
      </xdr:nvSpPr>
      <xdr:spPr>
        <a:xfrm>
          <a:off x="10426700" y="134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26461</xdr:rowOff>
    </xdr:from>
    <xdr:ext cx="534377" cy="259045"/>
    <xdr:sp macro="" textlink="">
      <xdr:nvSpPr>
        <xdr:cNvPr id="417" name="普通建設事業費 （ うち新規整備　）該当値テキスト"/>
        <xdr:cNvSpPr txBox="1"/>
      </xdr:nvSpPr>
      <xdr:spPr>
        <a:xfrm>
          <a:off x="10528300" y="132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66588</xdr:rowOff>
    </xdr:from>
    <xdr:to>
      <xdr:col>50</xdr:col>
      <xdr:colOff>165100</xdr:colOff>
      <xdr:row>78</xdr:row>
      <xdr:rowOff>168188</xdr:rowOff>
    </xdr:to>
    <xdr:sp macro="" textlink="">
      <xdr:nvSpPr>
        <xdr:cNvPr id="418" name="楕円 417"/>
        <xdr:cNvSpPr/>
      </xdr:nvSpPr>
      <xdr:spPr>
        <a:xfrm>
          <a:off x="9588500" y="134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13265</xdr:rowOff>
    </xdr:from>
    <xdr:ext cx="534377" cy="259045"/>
    <xdr:sp macro="" textlink="">
      <xdr:nvSpPr>
        <xdr:cNvPr id="419" name="テキスト ボックス 418"/>
        <xdr:cNvSpPr txBox="1"/>
      </xdr:nvSpPr>
      <xdr:spPr>
        <a:xfrm>
          <a:off x="9372111" y="132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84863</xdr:rowOff>
    </xdr:from>
    <xdr:to>
      <xdr:col>46</xdr:col>
      <xdr:colOff>38100</xdr:colOff>
      <xdr:row>79</xdr:row>
      <xdr:rowOff>15013</xdr:rowOff>
    </xdr:to>
    <xdr:sp macro="" textlink="">
      <xdr:nvSpPr>
        <xdr:cNvPr id="420" name="楕円 419"/>
        <xdr:cNvSpPr/>
      </xdr:nvSpPr>
      <xdr:spPr>
        <a:xfrm>
          <a:off x="8699500" y="134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6140</xdr:rowOff>
    </xdr:from>
    <xdr:ext cx="534377" cy="259045"/>
    <xdr:sp macro="" textlink="">
      <xdr:nvSpPr>
        <xdr:cNvPr id="421" name="テキスト ボックス 420"/>
        <xdr:cNvSpPr txBox="1"/>
      </xdr:nvSpPr>
      <xdr:spPr>
        <a:xfrm>
          <a:off x="8483111" y="135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82083</xdr:rowOff>
    </xdr:from>
    <xdr:to>
      <xdr:col>41</xdr:col>
      <xdr:colOff>101600</xdr:colOff>
      <xdr:row>79</xdr:row>
      <xdr:rowOff>12233</xdr:rowOff>
    </xdr:to>
    <xdr:sp macro="" textlink="">
      <xdr:nvSpPr>
        <xdr:cNvPr id="422" name="楕円 421"/>
        <xdr:cNvSpPr/>
      </xdr:nvSpPr>
      <xdr:spPr>
        <a:xfrm>
          <a:off x="7810500" y="134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3360</xdr:rowOff>
    </xdr:from>
    <xdr:ext cx="534377" cy="259045"/>
    <xdr:sp macro="" textlink="">
      <xdr:nvSpPr>
        <xdr:cNvPr id="423" name="テキスト ボックス 422"/>
        <xdr:cNvSpPr txBox="1"/>
      </xdr:nvSpPr>
      <xdr:spPr>
        <a:xfrm>
          <a:off x="7594111" y="135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90323</xdr:rowOff>
    </xdr:from>
    <xdr:to>
      <xdr:col>55</xdr:col>
      <xdr:colOff>0</xdr:colOff>
      <xdr:row>98</xdr:row>
      <xdr:rowOff>103284</xdr:rowOff>
    </xdr:to>
    <xdr:cxnSp macro="">
      <xdr:nvCxnSpPr>
        <xdr:cNvPr id="452" name="直線コネクタ 451"/>
        <xdr:cNvCxnSpPr/>
      </xdr:nvCxnSpPr>
      <xdr:spPr>
        <a:xfrm>
          <a:off x="9639300" y="16892423"/>
          <a:ext cx="8382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90323</xdr:rowOff>
    </xdr:from>
    <xdr:to>
      <xdr:col>50</xdr:col>
      <xdr:colOff>114300</xdr:colOff>
      <xdr:row>98</xdr:row>
      <xdr:rowOff>107928</xdr:rowOff>
    </xdr:to>
    <xdr:cxnSp macro="">
      <xdr:nvCxnSpPr>
        <xdr:cNvPr id="455" name="直線コネクタ 454"/>
        <xdr:cNvCxnSpPr/>
      </xdr:nvCxnSpPr>
      <xdr:spPr>
        <a:xfrm flipV="1">
          <a:off x="8750300" y="16892423"/>
          <a:ext cx="889000" cy="1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74564</xdr:rowOff>
    </xdr:from>
    <xdr:to>
      <xdr:col>45</xdr:col>
      <xdr:colOff>177800</xdr:colOff>
      <xdr:row>98</xdr:row>
      <xdr:rowOff>107928</xdr:rowOff>
    </xdr:to>
    <xdr:cxnSp macro="">
      <xdr:nvCxnSpPr>
        <xdr:cNvPr id="458" name="直線コネクタ 457"/>
        <xdr:cNvCxnSpPr/>
      </xdr:nvCxnSpPr>
      <xdr:spPr>
        <a:xfrm>
          <a:off x="7861300" y="16876664"/>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52484</xdr:rowOff>
    </xdr:from>
    <xdr:to>
      <xdr:col>55</xdr:col>
      <xdr:colOff>50800</xdr:colOff>
      <xdr:row>98</xdr:row>
      <xdr:rowOff>154084</xdr:rowOff>
    </xdr:to>
    <xdr:sp macro="" textlink="">
      <xdr:nvSpPr>
        <xdr:cNvPr id="468" name="楕円 467"/>
        <xdr:cNvSpPr/>
      </xdr:nvSpPr>
      <xdr:spPr>
        <a:xfrm>
          <a:off x="10426700" y="168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138861</xdr:rowOff>
    </xdr:from>
    <xdr:ext cx="534377" cy="259045"/>
    <xdr:sp macro="" textlink="">
      <xdr:nvSpPr>
        <xdr:cNvPr id="469" name="普通建設事業費 （ うち更新整備　）該当値テキスト"/>
        <xdr:cNvSpPr txBox="1"/>
      </xdr:nvSpPr>
      <xdr:spPr>
        <a:xfrm>
          <a:off x="10528300" y="16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39523</xdr:rowOff>
    </xdr:from>
    <xdr:to>
      <xdr:col>50</xdr:col>
      <xdr:colOff>165100</xdr:colOff>
      <xdr:row>98</xdr:row>
      <xdr:rowOff>141123</xdr:rowOff>
    </xdr:to>
    <xdr:sp macro="" textlink="">
      <xdr:nvSpPr>
        <xdr:cNvPr id="470" name="楕円 469"/>
        <xdr:cNvSpPr/>
      </xdr:nvSpPr>
      <xdr:spPr>
        <a:xfrm>
          <a:off x="9588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132250</xdr:rowOff>
    </xdr:from>
    <xdr:ext cx="534377" cy="259045"/>
    <xdr:sp macro="" textlink="">
      <xdr:nvSpPr>
        <xdr:cNvPr id="471" name="テキスト ボックス 470"/>
        <xdr:cNvSpPr txBox="1"/>
      </xdr:nvSpPr>
      <xdr:spPr>
        <a:xfrm>
          <a:off x="9372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57128</xdr:rowOff>
    </xdr:from>
    <xdr:to>
      <xdr:col>46</xdr:col>
      <xdr:colOff>38100</xdr:colOff>
      <xdr:row>98</xdr:row>
      <xdr:rowOff>158728</xdr:rowOff>
    </xdr:to>
    <xdr:sp macro="" textlink="">
      <xdr:nvSpPr>
        <xdr:cNvPr id="472" name="楕円 471"/>
        <xdr:cNvSpPr/>
      </xdr:nvSpPr>
      <xdr:spPr>
        <a:xfrm>
          <a:off x="8699500" y="168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149855</xdr:rowOff>
    </xdr:from>
    <xdr:ext cx="534377" cy="259045"/>
    <xdr:sp macro="" textlink="">
      <xdr:nvSpPr>
        <xdr:cNvPr id="473" name="テキスト ボックス 472"/>
        <xdr:cNvSpPr txBox="1"/>
      </xdr:nvSpPr>
      <xdr:spPr>
        <a:xfrm>
          <a:off x="8483111" y="16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23764</xdr:rowOff>
    </xdr:from>
    <xdr:to>
      <xdr:col>41</xdr:col>
      <xdr:colOff>101600</xdr:colOff>
      <xdr:row>98</xdr:row>
      <xdr:rowOff>125364</xdr:rowOff>
    </xdr:to>
    <xdr:sp macro="" textlink="">
      <xdr:nvSpPr>
        <xdr:cNvPr id="474" name="楕円 473"/>
        <xdr:cNvSpPr/>
      </xdr:nvSpPr>
      <xdr:spPr>
        <a:xfrm>
          <a:off x="7810500" y="16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116491</xdr:rowOff>
    </xdr:from>
    <xdr:ext cx="534377" cy="259045"/>
    <xdr:sp macro="" textlink="">
      <xdr:nvSpPr>
        <xdr:cNvPr id="475" name="テキスト ボックス 474"/>
        <xdr:cNvSpPr txBox="1"/>
      </xdr:nvSpPr>
      <xdr:spPr>
        <a:xfrm>
          <a:off x="7594111" y="16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39710</xdr:rowOff>
    </xdr:from>
    <xdr:to>
      <xdr:col>85</xdr:col>
      <xdr:colOff>127000</xdr:colOff>
      <xdr:row>39</xdr:row>
      <xdr:rowOff>42998</xdr:rowOff>
    </xdr:to>
    <xdr:cxnSp macro="">
      <xdr:nvCxnSpPr>
        <xdr:cNvPr id="504" name="直線コネクタ 503"/>
        <xdr:cNvCxnSpPr/>
      </xdr:nvCxnSpPr>
      <xdr:spPr>
        <a:xfrm flipV="1">
          <a:off x="15481300" y="6726260"/>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38588</xdr:rowOff>
    </xdr:from>
    <xdr:to>
      <xdr:col>81</xdr:col>
      <xdr:colOff>50800</xdr:colOff>
      <xdr:row>39</xdr:row>
      <xdr:rowOff>42998</xdr:rowOff>
    </xdr:to>
    <xdr:cxnSp macro="">
      <xdr:nvCxnSpPr>
        <xdr:cNvPr id="507" name="直線コネクタ 506"/>
        <xdr:cNvCxnSpPr/>
      </xdr:nvCxnSpPr>
      <xdr:spPr>
        <a:xfrm>
          <a:off x="14592300" y="6725138"/>
          <a:ext cx="889000" cy="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38588</xdr:rowOff>
    </xdr:from>
    <xdr:to>
      <xdr:col>76</xdr:col>
      <xdr:colOff>114300</xdr:colOff>
      <xdr:row>39</xdr:row>
      <xdr:rowOff>42152</xdr:rowOff>
    </xdr:to>
    <xdr:cxnSp macro="">
      <xdr:nvCxnSpPr>
        <xdr:cNvPr id="510" name="直線コネクタ 509"/>
        <xdr:cNvCxnSpPr/>
      </xdr:nvCxnSpPr>
      <xdr:spPr>
        <a:xfrm flipV="1">
          <a:off x="13703300" y="6725138"/>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39297</xdr:rowOff>
    </xdr:from>
    <xdr:to>
      <xdr:col>71</xdr:col>
      <xdr:colOff>177800</xdr:colOff>
      <xdr:row>39</xdr:row>
      <xdr:rowOff>42152</xdr:rowOff>
    </xdr:to>
    <xdr:cxnSp macro="">
      <xdr:nvCxnSpPr>
        <xdr:cNvPr id="513" name="直線コネクタ 512"/>
        <xdr:cNvCxnSpPr/>
      </xdr:nvCxnSpPr>
      <xdr:spPr>
        <a:xfrm>
          <a:off x="12814300" y="6725847"/>
          <a:ext cx="8890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160360</xdr:rowOff>
    </xdr:from>
    <xdr:to>
      <xdr:col>85</xdr:col>
      <xdr:colOff>177800</xdr:colOff>
      <xdr:row>39</xdr:row>
      <xdr:rowOff>90510</xdr:rowOff>
    </xdr:to>
    <xdr:sp macro="" textlink="">
      <xdr:nvSpPr>
        <xdr:cNvPr id="523" name="楕円 522"/>
        <xdr:cNvSpPr/>
      </xdr:nvSpPr>
      <xdr:spPr>
        <a:xfrm>
          <a:off x="16268700" y="66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163648</xdr:rowOff>
    </xdr:from>
    <xdr:to>
      <xdr:col>81</xdr:col>
      <xdr:colOff>101600</xdr:colOff>
      <xdr:row>39</xdr:row>
      <xdr:rowOff>93798</xdr:rowOff>
    </xdr:to>
    <xdr:sp macro="" textlink="">
      <xdr:nvSpPr>
        <xdr:cNvPr id="525" name="楕円 524"/>
        <xdr:cNvSpPr/>
      </xdr:nvSpPr>
      <xdr:spPr>
        <a:xfrm>
          <a:off x="15430500" y="66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84925</xdr:rowOff>
    </xdr:from>
    <xdr:ext cx="378565" cy="259045"/>
    <xdr:sp macro="" textlink="">
      <xdr:nvSpPr>
        <xdr:cNvPr id="526" name="テキスト ボックス 525"/>
        <xdr:cNvSpPr txBox="1"/>
      </xdr:nvSpPr>
      <xdr:spPr>
        <a:xfrm>
          <a:off x="15292017" y="6771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159238</xdr:rowOff>
    </xdr:from>
    <xdr:to>
      <xdr:col>76</xdr:col>
      <xdr:colOff>165100</xdr:colOff>
      <xdr:row>39</xdr:row>
      <xdr:rowOff>89388</xdr:rowOff>
    </xdr:to>
    <xdr:sp macro="" textlink="">
      <xdr:nvSpPr>
        <xdr:cNvPr id="527" name="楕円 526"/>
        <xdr:cNvSpPr/>
      </xdr:nvSpPr>
      <xdr:spPr>
        <a:xfrm>
          <a:off x="14541500" y="66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80515</xdr:rowOff>
    </xdr:from>
    <xdr:ext cx="469744" cy="259045"/>
    <xdr:sp macro="" textlink="">
      <xdr:nvSpPr>
        <xdr:cNvPr id="528" name="テキスト ボックス 527"/>
        <xdr:cNvSpPr txBox="1"/>
      </xdr:nvSpPr>
      <xdr:spPr>
        <a:xfrm>
          <a:off x="14357428" y="676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162802</xdr:rowOff>
    </xdr:from>
    <xdr:to>
      <xdr:col>72</xdr:col>
      <xdr:colOff>38100</xdr:colOff>
      <xdr:row>39</xdr:row>
      <xdr:rowOff>92952</xdr:rowOff>
    </xdr:to>
    <xdr:sp macro="" textlink="">
      <xdr:nvSpPr>
        <xdr:cNvPr id="529" name="楕円 528"/>
        <xdr:cNvSpPr/>
      </xdr:nvSpPr>
      <xdr:spPr>
        <a:xfrm>
          <a:off x="13652500" y="6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84079</xdr:rowOff>
    </xdr:from>
    <xdr:ext cx="469744" cy="259045"/>
    <xdr:sp macro="" textlink="">
      <xdr:nvSpPr>
        <xdr:cNvPr id="530" name="テキスト ボックス 529"/>
        <xdr:cNvSpPr txBox="1"/>
      </xdr:nvSpPr>
      <xdr:spPr>
        <a:xfrm>
          <a:off x="13468428" y="677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159947</xdr:rowOff>
    </xdr:from>
    <xdr:to>
      <xdr:col>67</xdr:col>
      <xdr:colOff>101600</xdr:colOff>
      <xdr:row>39</xdr:row>
      <xdr:rowOff>90097</xdr:rowOff>
    </xdr:to>
    <xdr:sp macro="" textlink="">
      <xdr:nvSpPr>
        <xdr:cNvPr id="531" name="楕円 530"/>
        <xdr:cNvSpPr/>
      </xdr:nvSpPr>
      <xdr:spPr>
        <a:xfrm>
          <a:off x="12763500" y="667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81224</xdr:rowOff>
    </xdr:from>
    <xdr:ext cx="469744" cy="259045"/>
    <xdr:sp macro="" textlink="">
      <xdr:nvSpPr>
        <xdr:cNvPr id="532" name="テキスト ボックス 531"/>
        <xdr:cNvSpPr txBox="1"/>
      </xdr:nvSpPr>
      <xdr:spPr>
        <a:xfrm>
          <a:off x="12579428" y="676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110494</xdr:rowOff>
    </xdr:from>
    <xdr:to>
      <xdr:col>85</xdr:col>
      <xdr:colOff>127000</xdr:colOff>
      <xdr:row>77</xdr:row>
      <xdr:rowOff>118042</xdr:rowOff>
    </xdr:to>
    <xdr:cxnSp macro="">
      <xdr:nvCxnSpPr>
        <xdr:cNvPr id="608" name="直線コネクタ 607"/>
        <xdr:cNvCxnSpPr/>
      </xdr:nvCxnSpPr>
      <xdr:spPr>
        <a:xfrm>
          <a:off x="15481300" y="13312144"/>
          <a:ext cx="8382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110494</xdr:rowOff>
    </xdr:from>
    <xdr:to>
      <xdr:col>81</xdr:col>
      <xdr:colOff>50800</xdr:colOff>
      <xdr:row>77</xdr:row>
      <xdr:rowOff>112464</xdr:rowOff>
    </xdr:to>
    <xdr:cxnSp macro="">
      <xdr:nvCxnSpPr>
        <xdr:cNvPr id="611" name="直線コネクタ 610"/>
        <xdr:cNvCxnSpPr/>
      </xdr:nvCxnSpPr>
      <xdr:spPr>
        <a:xfrm flipV="1">
          <a:off x="14592300" y="13312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101583</xdr:rowOff>
    </xdr:from>
    <xdr:to>
      <xdr:col>76</xdr:col>
      <xdr:colOff>114300</xdr:colOff>
      <xdr:row>77</xdr:row>
      <xdr:rowOff>112464</xdr:rowOff>
    </xdr:to>
    <xdr:cxnSp macro="">
      <xdr:nvCxnSpPr>
        <xdr:cNvPr id="614" name="直線コネクタ 613"/>
        <xdr:cNvCxnSpPr/>
      </xdr:nvCxnSpPr>
      <xdr:spPr>
        <a:xfrm>
          <a:off x="13703300" y="1330323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80228</xdr:rowOff>
    </xdr:from>
    <xdr:to>
      <xdr:col>71</xdr:col>
      <xdr:colOff>177800</xdr:colOff>
      <xdr:row>77</xdr:row>
      <xdr:rowOff>101583</xdr:rowOff>
    </xdr:to>
    <xdr:cxnSp macro="">
      <xdr:nvCxnSpPr>
        <xdr:cNvPr id="617" name="直線コネクタ 616"/>
        <xdr:cNvCxnSpPr/>
      </xdr:nvCxnSpPr>
      <xdr:spPr>
        <a:xfrm>
          <a:off x="12814300" y="13281878"/>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67242</xdr:rowOff>
    </xdr:from>
    <xdr:to>
      <xdr:col>85</xdr:col>
      <xdr:colOff>177800</xdr:colOff>
      <xdr:row>77</xdr:row>
      <xdr:rowOff>168842</xdr:rowOff>
    </xdr:to>
    <xdr:sp macro="" textlink="">
      <xdr:nvSpPr>
        <xdr:cNvPr id="627" name="楕円 626"/>
        <xdr:cNvSpPr/>
      </xdr:nvSpPr>
      <xdr:spPr>
        <a:xfrm>
          <a:off x="16268700" y="132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45669</xdr:rowOff>
    </xdr:from>
    <xdr:ext cx="534377" cy="259045"/>
    <xdr:sp macro="" textlink="">
      <xdr:nvSpPr>
        <xdr:cNvPr id="628" name="公債費該当値テキスト"/>
        <xdr:cNvSpPr txBox="1"/>
      </xdr:nvSpPr>
      <xdr:spPr>
        <a:xfrm>
          <a:off x="16370300" y="1324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59694</xdr:rowOff>
    </xdr:from>
    <xdr:to>
      <xdr:col>81</xdr:col>
      <xdr:colOff>101600</xdr:colOff>
      <xdr:row>77</xdr:row>
      <xdr:rowOff>161294</xdr:rowOff>
    </xdr:to>
    <xdr:sp macro="" textlink="">
      <xdr:nvSpPr>
        <xdr:cNvPr id="629" name="楕円 628"/>
        <xdr:cNvSpPr/>
      </xdr:nvSpPr>
      <xdr:spPr>
        <a:xfrm>
          <a:off x="15430500" y="13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152421</xdr:rowOff>
    </xdr:from>
    <xdr:ext cx="534377" cy="259045"/>
    <xdr:sp macro="" textlink="">
      <xdr:nvSpPr>
        <xdr:cNvPr id="630" name="テキスト ボックス 629"/>
        <xdr:cNvSpPr txBox="1"/>
      </xdr:nvSpPr>
      <xdr:spPr>
        <a:xfrm>
          <a:off x="15214111" y="133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61664</xdr:rowOff>
    </xdr:from>
    <xdr:to>
      <xdr:col>76</xdr:col>
      <xdr:colOff>165100</xdr:colOff>
      <xdr:row>77</xdr:row>
      <xdr:rowOff>163264</xdr:rowOff>
    </xdr:to>
    <xdr:sp macro="" textlink="">
      <xdr:nvSpPr>
        <xdr:cNvPr id="631" name="楕円 630"/>
        <xdr:cNvSpPr/>
      </xdr:nvSpPr>
      <xdr:spPr>
        <a:xfrm>
          <a:off x="145415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154391</xdr:rowOff>
    </xdr:from>
    <xdr:ext cx="534377" cy="259045"/>
    <xdr:sp macro="" textlink="">
      <xdr:nvSpPr>
        <xdr:cNvPr id="632" name="テキスト ボックス 631"/>
        <xdr:cNvSpPr txBox="1"/>
      </xdr:nvSpPr>
      <xdr:spPr>
        <a:xfrm>
          <a:off x="14325111" y="133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50783</xdr:rowOff>
    </xdr:from>
    <xdr:to>
      <xdr:col>72</xdr:col>
      <xdr:colOff>38100</xdr:colOff>
      <xdr:row>77</xdr:row>
      <xdr:rowOff>152383</xdr:rowOff>
    </xdr:to>
    <xdr:sp macro="" textlink="">
      <xdr:nvSpPr>
        <xdr:cNvPr id="633" name="楕円 632"/>
        <xdr:cNvSpPr/>
      </xdr:nvSpPr>
      <xdr:spPr>
        <a:xfrm>
          <a:off x="13652500" y="132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143510</xdr:rowOff>
    </xdr:from>
    <xdr:ext cx="534377" cy="259045"/>
    <xdr:sp macro="" textlink="">
      <xdr:nvSpPr>
        <xdr:cNvPr id="634" name="テキスト ボックス 633"/>
        <xdr:cNvSpPr txBox="1"/>
      </xdr:nvSpPr>
      <xdr:spPr>
        <a:xfrm>
          <a:off x="13436111" y="133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29428</xdr:rowOff>
    </xdr:from>
    <xdr:to>
      <xdr:col>67</xdr:col>
      <xdr:colOff>101600</xdr:colOff>
      <xdr:row>77</xdr:row>
      <xdr:rowOff>131028</xdr:rowOff>
    </xdr:to>
    <xdr:sp macro="" textlink="">
      <xdr:nvSpPr>
        <xdr:cNvPr id="635" name="楕円 634"/>
        <xdr:cNvSpPr/>
      </xdr:nvSpPr>
      <xdr:spPr>
        <a:xfrm>
          <a:off x="12763500" y="132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122155</xdr:rowOff>
    </xdr:from>
    <xdr:ext cx="534377" cy="259045"/>
    <xdr:sp macro="" textlink="">
      <xdr:nvSpPr>
        <xdr:cNvPr id="636" name="テキスト ボックス 635"/>
        <xdr:cNvSpPr txBox="1"/>
      </xdr:nvSpPr>
      <xdr:spPr>
        <a:xfrm>
          <a:off x="12547111" y="133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3273</xdr:rowOff>
    </xdr:from>
    <xdr:to>
      <xdr:col>85</xdr:col>
      <xdr:colOff>127000</xdr:colOff>
      <xdr:row>99</xdr:row>
      <xdr:rowOff>4153</xdr:rowOff>
    </xdr:to>
    <xdr:cxnSp macro="">
      <xdr:nvCxnSpPr>
        <xdr:cNvPr id="665" name="直線コネクタ 664"/>
        <xdr:cNvCxnSpPr/>
      </xdr:nvCxnSpPr>
      <xdr:spPr>
        <a:xfrm flipV="1">
          <a:off x="15481300" y="16976823"/>
          <a:ext cx="8382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168218</xdr:rowOff>
    </xdr:from>
    <xdr:to>
      <xdr:col>81</xdr:col>
      <xdr:colOff>50800</xdr:colOff>
      <xdr:row>99</xdr:row>
      <xdr:rowOff>4153</xdr:rowOff>
    </xdr:to>
    <xdr:cxnSp macro="">
      <xdr:nvCxnSpPr>
        <xdr:cNvPr id="668" name="直線コネクタ 667"/>
        <xdr:cNvCxnSpPr/>
      </xdr:nvCxnSpPr>
      <xdr:spPr>
        <a:xfrm>
          <a:off x="14592300" y="16970318"/>
          <a:ext cx="889000" cy="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168218</xdr:rowOff>
    </xdr:from>
    <xdr:to>
      <xdr:col>76</xdr:col>
      <xdr:colOff>114300</xdr:colOff>
      <xdr:row>99</xdr:row>
      <xdr:rowOff>5547</xdr:rowOff>
    </xdr:to>
    <xdr:cxnSp macro="">
      <xdr:nvCxnSpPr>
        <xdr:cNvPr id="671" name="直線コネクタ 670"/>
        <xdr:cNvCxnSpPr/>
      </xdr:nvCxnSpPr>
      <xdr:spPr>
        <a:xfrm flipV="1">
          <a:off x="13703300" y="16970318"/>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164466</xdr:rowOff>
    </xdr:from>
    <xdr:to>
      <xdr:col>71</xdr:col>
      <xdr:colOff>177800</xdr:colOff>
      <xdr:row>99</xdr:row>
      <xdr:rowOff>5547</xdr:rowOff>
    </xdr:to>
    <xdr:cxnSp macro="">
      <xdr:nvCxnSpPr>
        <xdr:cNvPr id="674" name="直線コネクタ 673"/>
        <xdr:cNvCxnSpPr/>
      </xdr:nvCxnSpPr>
      <xdr:spPr>
        <a:xfrm>
          <a:off x="12814300" y="16966566"/>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123923</xdr:rowOff>
    </xdr:from>
    <xdr:to>
      <xdr:col>85</xdr:col>
      <xdr:colOff>177800</xdr:colOff>
      <xdr:row>99</xdr:row>
      <xdr:rowOff>54073</xdr:rowOff>
    </xdr:to>
    <xdr:sp macro="" textlink="">
      <xdr:nvSpPr>
        <xdr:cNvPr id="684" name="楕円 683"/>
        <xdr:cNvSpPr/>
      </xdr:nvSpPr>
      <xdr:spPr>
        <a:xfrm>
          <a:off x="16268700" y="169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83300</xdr:rowOff>
    </xdr:from>
    <xdr:ext cx="534377" cy="259045"/>
    <xdr:sp macro="" textlink="">
      <xdr:nvSpPr>
        <xdr:cNvPr id="685" name="積立金該当値テキスト"/>
        <xdr:cNvSpPr txBox="1"/>
      </xdr:nvSpPr>
      <xdr:spPr>
        <a:xfrm>
          <a:off x="16370300" y="167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124803</xdr:rowOff>
    </xdr:from>
    <xdr:to>
      <xdr:col>81</xdr:col>
      <xdr:colOff>101600</xdr:colOff>
      <xdr:row>99</xdr:row>
      <xdr:rowOff>54953</xdr:rowOff>
    </xdr:to>
    <xdr:sp macro="" textlink="">
      <xdr:nvSpPr>
        <xdr:cNvPr id="686" name="楕円 685"/>
        <xdr:cNvSpPr/>
      </xdr:nvSpPr>
      <xdr:spPr>
        <a:xfrm>
          <a:off x="154305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46080</xdr:rowOff>
    </xdr:from>
    <xdr:ext cx="534377" cy="259045"/>
    <xdr:sp macro="" textlink="">
      <xdr:nvSpPr>
        <xdr:cNvPr id="687" name="テキスト ボックス 686"/>
        <xdr:cNvSpPr txBox="1"/>
      </xdr:nvSpPr>
      <xdr:spPr>
        <a:xfrm>
          <a:off x="15214111" y="170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117418</xdr:rowOff>
    </xdr:from>
    <xdr:to>
      <xdr:col>76</xdr:col>
      <xdr:colOff>165100</xdr:colOff>
      <xdr:row>99</xdr:row>
      <xdr:rowOff>47568</xdr:rowOff>
    </xdr:to>
    <xdr:sp macro="" textlink="">
      <xdr:nvSpPr>
        <xdr:cNvPr id="688" name="楕円 687"/>
        <xdr:cNvSpPr/>
      </xdr:nvSpPr>
      <xdr:spPr>
        <a:xfrm>
          <a:off x="14541500" y="169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38695</xdr:rowOff>
    </xdr:from>
    <xdr:ext cx="534377" cy="259045"/>
    <xdr:sp macro="" textlink="">
      <xdr:nvSpPr>
        <xdr:cNvPr id="689" name="テキスト ボックス 688"/>
        <xdr:cNvSpPr txBox="1"/>
      </xdr:nvSpPr>
      <xdr:spPr>
        <a:xfrm>
          <a:off x="14325111" y="170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126197</xdr:rowOff>
    </xdr:from>
    <xdr:to>
      <xdr:col>72</xdr:col>
      <xdr:colOff>38100</xdr:colOff>
      <xdr:row>99</xdr:row>
      <xdr:rowOff>56347</xdr:rowOff>
    </xdr:to>
    <xdr:sp macro="" textlink="">
      <xdr:nvSpPr>
        <xdr:cNvPr id="690" name="楕円 689"/>
        <xdr:cNvSpPr/>
      </xdr:nvSpPr>
      <xdr:spPr>
        <a:xfrm>
          <a:off x="13652500" y="169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47474</xdr:rowOff>
    </xdr:from>
    <xdr:ext cx="534377" cy="259045"/>
    <xdr:sp macro="" textlink="">
      <xdr:nvSpPr>
        <xdr:cNvPr id="691" name="テキスト ボックス 690"/>
        <xdr:cNvSpPr txBox="1"/>
      </xdr:nvSpPr>
      <xdr:spPr>
        <a:xfrm>
          <a:off x="13436111" y="170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113666</xdr:rowOff>
    </xdr:from>
    <xdr:to>
      <xdr:col>67</xdr:col>
      <xdr:colOff>101600</xdr:colOff>
      <xdr:row>99</xdr:row>
      <xdr:rowOff>43816</xdr:rowOff>
    </xdr:to>
    <xdr:sp macro="" textlink="">
      <xdr:nvSpPr>
        <xdr:cNvPr id="692" name="楕円 691"/>
        <xdr:cNvSpPr/>
      </xdr:nvSpPr>
      <xdr:spPr>
        <a:xfrm>
          <a:off x="12763500" y="169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34943</xdr:rowOff>
    </xdr:from>
    <xdr:ext cx="534377" cy="259045"/>
    <xdr:sp macro="" textlink="">
      <xdr:nvSpPr>
        <xdr:cNvPr id="693" name="テキスト ボックス 692"/>
        <xdr:cNvSpPr txBox="1"/>
      </xdr:nvSpPr>
      <xdr:spPr>
        <a:xfrm>
          <a:off x="12547111" y="1700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94803</xdr:rowOff>
    </xdr:from>
    <xdr:to>
      <xdr:col>116</xdr:col>
      <xdr:colOff>63500</xdr:colOff>
      <xdr:row>37</xdr:row>
      <xdr:rowOff>74137</xdr:rowOff>
    </xdr:to>
    <xdr:cxnSp macro="">
      <xdr:nvCxnSpPr>
        <xdr:cNvPr id="720" name="直線コネクタ 719"/>
        <xdr:cNvCxnSpPr/>
      </xdr:nvCxnSpPr>
      <xdr:spPr>
        <a:xfrm>
          <a:off x="21323300" y="6095553"/>
          <a:ext cx="838200" cy="3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94803</xdr:rowOff>
    </xdr:from>
    <xdr:to>
      <xdr:col>111</xdr:col>
      <xdr:colOff>177800</xdr:colOff>
      <xdr:row>37</xdr:row>
      <xdr:rowOff>105364</xdr:rowOff>
    </xdr:to>
    <xdr:cxnSp macro="">
      <xdr:nvCxnSpPr>
        <xdr:cNvPr id="723" name="直線コネクタ 722"/>
        <xdr:cNvCxnSpPr/>
      </xdr:nvCxnSpPr>
      <xdr:spPr>
        <a:xfrm flipV="1">
          <a:off x="20434300" y="6095553"/>
          <a:ext cx="889000" cy="35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105364</xdr:rowOff>
    </xdr:from>
    <xdr:to>
      <xdr:col>107</xdr:col>
      <xdr:colOff>50800</xdr:colOff>
      <xdr:row>37</xdr:row>
      <xdr:rowOff>143952</xdr:rowOff>
    </xdr:to>
    <xdr:cxnSp macro="">
      <xdr:nvCxnSpPr>
        <xdr:cNvPr id="726" name="直線コネクタ 725"/>
        <xdr:cNvCxnSpPr/>
      </xdr:nvCxnSpPr>
      <xdr:spPr>
        <a:xfrm flipV="1">
          <a:off x="19545300" y="6449014"/>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143952</xdr:rowOff>
    </xdr:from>
    <xdr:to>
      <xdr:col>102</xdr:col>
      <xdr:colOff>114300</xdr:colOff>
      <xdr:row>38</xdr:row>
      <xdr:rowOff>51826</xdr:rowOff>
    </xdr:to>
    <xdr:cxnSp macro="">
      <xdr:nvCxnSpPr>
        <xdr:cNvPr id="729" name="直線コネクタ 728"/>
        <xdr:cNvCxnSpPr/>
      </xdr:nvCxnSpPr>
      <xdr:spPr>
        <a:xfrm flipV="1">
          <a:off x="18656300" y="648760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23337</xdr:rowOff>
    </xdr:from>
    <xdr:to>
      <xdr:col>116</xdr:col>
      <xdr:colOff>114300</xdr:colOff>
      <xdr:row>37</xdr:row>
      <xdr:rowOff>124937</xdr:rowOff>
    </xdr:to>
    <xdr:sp macro="" textlink="">
      <xdr:nvSpPr>
        <xdr:cNvPr id="739" name="楕円 738"/>
        <xdr:cNvSpPr/>
      </xdr:nvSpPr>
      <xdr:spPr>
        <a:xfrm>
          <a:off x="22110700" y="63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46214</xdr:rowOff>
    </xdr:from>
    <xdr:ext cx="469744" cy="259045"/>
    <xdr:sp macro="" textlink="">
      <xdr:nvSpPr>
        <xdr:cNvPr id="740" name="投資及び出資金該当値テキスト"/>
        <xdr:cNvSpPr txBox="1"/>
      </xdr:nvSpPr>
      <xdr:spPr>
        <a:xfrm>
          <a:off x="22212300" y="62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44003</xdr:rowOff>
    </xdr:from>
    <xdr:to>
      <xdr:col>112</xdr:col>
      <xdr:colOff>38100</xdr:colOff>
      <xdr:row>35</xdr:row>
      <xdr:rowOff>145603</xdr:rowOff>
    </xdr:to>
    <xdr:sp macro="" textlink="">
      <xdr:nvSpPr>
        <xdr:cNvPr id="741" name="楕円 740"/>
        <xdr:cNvSpPr/>
      </xdr:nvSpPr>
      <xdr:spPr>
        <a:xfrm>
          <a:off x="21272500" y="60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162130</xdr:rowOff>
    </xdr:from>
    <xdr:ext cx="534377" cy="259045"/>
    <xdr:sp macro="" textlink="">
      <xdr:nvSpPr>
        <xdr:cNvPr id="742" name="テキスト ボックス 741"/>
        <xdr:cNvSpPr txBox="1"/>
      </xdr:nvSpPr>
      <xdr:spPr>
        <a:xfrm>
          <a:off x="21056111" y="58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54564</xdr:rowOff>
    </xdr:from>
    <xdr:to>
      <xdr:col>107</xdr:col>
      <xdr:colOff>101600</xdr:colOff>
      <xdr:row>37</xdr:row>
      <xdr:rowOff>156164</xdr:rowOff>
    </xdr:to>
    <xdr:sp macro="" textlink="">
      <xdr:nvSpPr>
        <xdr:cNvPr id="743" name="楕円 742"/>
        <xdr:cNvSpPr/>
      </xdr:nvSpPr>
      <xdr:spPr>
        <a:xfrm>
          <a:off x="203835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1241</xdr:rowOff>
    </xdr:from>
    <xdr:ext cx="469744" cy="259045"/>
    <xdr:sp macro="" textlink="">
      <xdr:nvSpPr>
        <xdr:cNvPr id="744" name="テキスト ボックス 743"/>
        <xdr:cNvSpPr txBox="1"/>
      </xdr:nvSpPr>
      <xdr:spPr>
        <a:xfrm>
          <a:off x="20199428" y="617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93152</xdr:rowOff>
    </xdr:from>
    <xdr:to>
      <xdr:col>102</xdr:col>
      <xdr:colOff>165100</xdr:colOff>
      <xdr:row>38</xdr:row>
      <xdr:rowOff>23302</xdr:rowOff>
    </xdr:to>
    <xdr:sp macro="" textlink="">
      <xdr:nvSpPr>
        <xdr:cNvPr id="745" name="楕円 744"/>
        <xdr:cNvSpPr/>
      </xdr:nvSpPr>
      <xdr:spPr>
        <a:xfrm>
          <a:off x="19494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39829</xdr:rowOff>
    </xdr:from>
    <xdr:ext cx="469744" cy="259045"/>
    <xdr:sp macro="" textlink="">
      <xdr:nvSpPr>
        <xdr:cNvPr id="746" name="テキスト ボックス 745"/>
        <xdr:cNvSpPr txBox="1"/>
      </xdr:nvSpPr>
      <xdr:spPr>
        <a:xfrm>
          <a:off x="19310428" y="62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xdr:rowOff>
    </xdr:from>
    <xdr:to>
      <xdr:col>98</xdr:col>
      <xdr:colOff>38100</xdr:colOff>
      <xdr:row>38</xdr:row>
      <xdr:rowOff>102626</xdr:rowOff>
    </xdr:to>
    <xdr:sp macro="" textlink="">
      <xdr:nvSpPr>
        <xdr:cNvPr id="747" name="楕円 746"/>
        <xdr:cNvSpPr/>
      </xdr:nvSpPr>
      <xdr:spPr>
        <a:xfrm>
          <a:off x="18605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93753</xdr:rowOff>
    </xdr:from>
    <xdr:ext cx="469744" cy="259045"/>
    <xdr:sp macro="" textlink="">
      <xdr:nvSpPr>
        <xdr:cNvPr id="748" name="テキスト ボックス 747"/>
        <xdr:cNvSpPr txBox="1"/>
      </xdr:nvSpPr>
      <xdr:spPr>
        <a:xfrm>
          <a:off x="18421428" y="66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88922</xdr:rowOff>
    </xdr:from>
    <xdr:to>
      <xdr:col>116</xdr:col>
      <xdr:colOff>63500</xdr:colOff>
      <xdr:row>59</xdr:row>
      <xdr:rowOff>89016</xdr:rowOff>
    </xdr:to>
    <xdr:cxnSp macro="">
      <xdr:nvCxnSpPr>
        <xdr:cNvPr id="779" name="直線コネクタ 778"/>
        <xdr:cNvCxnSpPr/>
      </xdr:nvCxnSpPr>
      <xdr:spPr>
        <a:xfrm flipV="1">
          <a:off x="21323300" y="10204472"/>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89016</xdr:rowOff>
    </xdr:from>
    <xdr:to>
      <xdr:col>111</xdr:col>
      <xdr:colOff>177800</xdr:colOff>
      <xdr:row>59</xdr:row>
      <xdr:rowOff>89254</xdr:rowOff>
    </xdr:to>
    <xdr:cxnSp macro="">
      <xdr:nvCxnSpPr>
        <xdr:cNvPr id="782" name="直線コネクタ 781"/>
        <xdr:cNvCxnSpPr/>
      </xdr:nvCxnSpPr>
      <xdr:spPr>
        <a:xfrm flipV="1">
          <a:off x="20434300" y="1020456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89254</xdr:rowOff>
    </xdr:from>
    <xdr:to>
      <xdr:col>107</xdr:col>
      <xdr:colOff>50800</xdr:colOff>
      <xdr:row>59</xdr:row>
      <xdr:rowOff>89353</xdr:rowOff>
    </xdr:to>
    <xdr:cxnSp macro="">
      <xdr:nvCxnSpPr>
        <xdr:cNvPr id="785" name="直線コネクタ 784"/>
        <xdr:cNvCxnSpPr/>
      </xdr:nvCxnSpPr>
      <xdr:spPr>
        <a:xfrm flipV="1">
          <a:off x="19545300" y="1020480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89353</xdr:rowOff>
    </xdr:from>
    <xdr:to>
      <xdr:col>102</xdr:col>
      <xdr:colOff>114300</xdr:colOff>
      <xdr:row>59</xdr:row>
      <xdr:rowOff>89444</xdr:rowOff>
    </xdr:to>
    <xdr:cxnSp macro="">
      <xdr:nvCxnSpPr>
        <xdr:cNvPr id="788" name="直線コネクタ 787"/>
        <xdr:cNvCxnSpPr/>
      </xdr:nvCxnSpPr>
      <xdr:spPr>
        <a:xfrm flipV="1">
          <a:off x="18656300" y="1020490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38122</xdr:rowOff>
    </xdr:from>
    <xdr:to>
      <xdr:col>116</xdr:col>
      <xdr:colOff>114300</xdr:colOff>
      <xdr:row>59</xdr:row>
      <xdr:rowOff>139722</xdr:rowOff>
    </xdr:to>
    <xdr:sp macro="" textlink="">
      <xdr:nvSpPr>
        <xdr:cNvPr id="798" name="楕円 797"/>
        <xdr:cNvSpPr/>
      </xdr:nvSpPr>
      <xdr:spPr>
        <a:xfrm>
          <a:off x="22110700" y="101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38216</xdr:rowOff>
    </xdr:from>
    <xdr:to>
      <xdr:col>112</xdr:col>
      <xdr:colOff>38100</xdr:colOff>
      <xdr:row>59</xdr:row>
      <xdr:rowOff>139816</xdr:rowOff>
    </xdr:to>
    <xdr:sp macro="" textlink="">
      <xdr:nvSpPr>
        <xdr:cNvPr id="800" name="楕円 799"/>
        <xdr:cNvSpPr/>
      </xdr:nvSpPr>
      <xdr:spPr>
        <a:xfrm>
          <a:off x="21272500" y="101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130943</xdr:rowOff>
    </xdr:from>
    <xdr:ext cx="469744" cy="259045"/>
    <xdr:sp macro="" textlink="">
      <xdr:nvSpPr>
        <xdr:cNvPr id="801" name="テキスト ボックス 800"/>
        <xdr:cNvSpPr txBox="1"/>
      </xdr:nvSpPr>
      <xdr:spPr>
        <a:xfrm>
          <a:off x="21088428" y="102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38454</xdr:rowOff>
    </xdr:from>
    <xdr:to>
      <xdr:col>107</xdr:col>
      <xdr:colOff>101600</xdr:colOff>
      <xdr:row>59</xdr:row>
      <xdr:rowOff>140054</xdr:rowOff>
    </xdr:to>
    <xdr:sp macro="" textlink="">
      <xdr:nvSpPr>
        <xdr:cNvPr id="802" name="楕円 801"/>
        <xdr:cNvSpPr/>
      </xdr:nvSpPr>
      <xdr:spPr>
        <a:xfrm>
          <a:off x="20383500" y="101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131181</xdr:rowOff>
    </xdr:from>
    <xdr:ext cx="469744" cy="259045"/>
    <xdr:sp macro="" textlink="">
      <xdr:nvSpPr>
        <xdr:cNvPr id="803" name="テキスト ボックス 802"/>
        <xdr:cNvSpPr txBox="1"/>
      </xdr:nvSpPr>
      <xdr:spPr>
        <a:xfrm>
          <a:off x="20199428" y="102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38553</xdr:rowOff>
    </xdr:from>
    <xdr:to>
      <xdr:col>102</xdr:col>
      <xdr:colOff>165100</xdr:colOff>
      <xdr:row>59</xdr:row>
      <xdr:rowOff>140153</xdr:rowOff>
    </xdr:to>
    <xdr:sp macro="" textlink="">
      <xdr:nvSpPr>
        <xdr:cNvPr id="804" name="楕円 803"/>
        <xdr:cNvSpPr/>
      </xdr:nvSpPr>
      <xdr:spPr>
        <a:xfrm>
          <a:off x="19494500" y="10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156680</xdr:rowOff>
    </xdr:from>
    <xdr:ext cx="469744" cy="259045"/>
    <xdr:sp macro="" textlink="">
      <xdr:nvSpPr>
        <xdr:cNvPr id="805" name="テキスト ボックス 804"/>
        <xdr:cNvSpPr txBox="1"/>
      </xdr:nvSpPr>
      <xdr:spPr>
        <a:xfrm>
          <a:off x="19310428" y="992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38644</xdr:rowOff>
    </xdr:from>
    <xdr:to>
      <xdr:col>98</xdr:col>
      <xdr:colOff>38100</xdr:colOff>
      <xdr:row>59</xdr:row>
      <xdr:rowOff>140244</xdr:rowOff>
    </xdr:to>
    <xdr:sp macro="" textlink="">
      <xdr:nvSpPr>
        <xdr:cNvPr id="806" name="楕円 805"/>
        <xdr:cNvSpPr/>
      </xdr:nvSpPr>
      <xdr:spPr>
        <a:xfrm>
          <a:off x="18605500" y="1015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131371</xdr:rowOff>
    </xdr:from>
    <xdr:ext cx="469744" cy="259045"/>
    <xdr:sp macro="" textlink="">
      <xdr:nvSpPr>
        <xdr:cNvPr id="807" name="テキスト ボックス 806"/>
        <xdr:cNvSpPr txBox="1"/>
      </xdr:nvSpPr>
      <xdr:spPr>
        <a:xfrm>
          <a:off x="18421428" y="1024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134252</xdr:rowOff>
    </xdr:from>
    <xdr:to>
      <xdr:col>116</xdr:col>
      <xdr:colOff>63500</xdr:colOff>
      <xdr:row>76</xdr:row>
      <xdr:rowOff>156311</xdr:rowOff>
    </xdr:to>
    <xdr:cxnSp macro="">
      <xdr:nvCxnSpPr>
        <xdr:cNvPr id="837" name="直線コネクタ 836"/>
        <xdr:cNvCxnSpPr/>
      </xdr:nvCxnSpPr>
      <xdr:spPr>
        <a:xfrm>
          <a:off x="21323300" y="13164452"/>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134252</xdr:rowOff>
    </xdr:from>
    <xdr:to>
      <xdr:col>111</xdr:col>
      <xdr:colOff>177800</xdr:colOff>
      <xdr:row>77</xdr:row>
      <xdr:rowOff>133592</xdr:rowOff>
    </xdr:to>
    <xdr:cxnSp macro="">
      <xdr:nvCxnSpPr>
        <xdr:cNvPr id="840" name="直線コネクタ 839"/>
        <xdr:cNvCxnSpPr/>
      </xdr:nvCxnSpPr>
      <xdr:spPr>
        <a:xfrm flipV="1">
          <a:off x="20434300" y="13164452"/>
          <a:ext cx="889000" cy="1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133592</xdr:rowOff>
    </xdr:from>
    <xdr:to>
      <xdr:col>107</xdr:col>
      <xdr:colOff>50800</xdr:colOff>
      <xdr:row>77</xdr:row>
      <xdr:rowOff>148768</xdr:rowOff>
    </xdr:to>
    <xdr:cxnSp macro="">
      <xdr:nvCxnSpPr>
        <xdr:cNvPr id="843" name="直線コネクタ 842"/>
        <xdr:cNvCxnSpPr/>
      </xdr:nvCxnSpPr>
      <xdr:spPr>
        <a:xfrm flipV="1">
          <a:off x="19545300" y="13335242"/>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89103</xdr:rowOff>
    </xdr:from>
    <xdr:to>
      <xdr:col>102</xdr:col>
      <xdr:colOff>114300</xdr:colOff>
      <xdr:row>77</xdr:row>
      <xdr:rowOff>148768</xdr:rowOff>
    </xdr:to>
    <xdr:cxnSp macro="">
      <xdr:nvCxnSpPr>
        <xdr:cNvPr id="846" name="直線コネクタ 845"/>
        <xdr:cNvCxnSpPr/>
      </xdr:nvCxnSpPr>
      <xdr:spPr>
        <a:xfrm>
          <a:off x="18656300" y="13290753"/>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105511</xdr:rowOff>
    </xdr:from>
    <xdr:to>
      <xdr:col>116</xdr:col>
      <xdr:colOff>114300</xdr:colOff>
      <xdr:row>77</xdr:row>
      <xdr:rowOff>35661</xdr:rowOff>
    </xdr:to>
    <xdr:sp macro="" textlink="">
      <xdr:nvSpPr>
        <xdr:cNvPr id="856" name="楕円 855"/>
        <xdr:cNvSpPr/>
      </xdr:nvSpPr>
      <xdr:spPr>
        <a:xfrm>
          <a:off x="221107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83938</xdr:rowOff>
    </xdr:from>
    <xdr:ext cx="534377" cy="259045"/>
    <xdr:sp macro="" textlink="">
      <xdr:nvSpPr>
        <xdr:cNvPr id="857" name="繰出金該当値テキスト"/>
        <xdr:cNvSpPr txBox="1"/>
      </xdr:nvSpPr>
      <xdr:spPr>
        <a:xfrm>
          <a:off x="22212300" y="131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83452</xdr:rowOff>
    </xdr:from>
    <xdr:to>
      <xdr:col>112</xdr:col>
      <xdr:colOff>38100</xdr:colOff>
      <xdr:row>77</xdr:row>
      <xdr:rowOff>13602</xdr:rowOff>
    </xdr:to>
    <xdr:sp macro="" textlink="">
      <xdr:nvSpPr>
        <xdr:cNvPr id="858" name="楕円 857"/>
        <xdr:cNvSpPr/>
      </xdr:nvSpPr>
      <xdr:spPr>
        <a:xfrm>
          <a:off x="21272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4729</xdr:rowOff>
    </xdr:from>
    <xdr:ext cx="534377" cy="259045"/>
    <xdr:sp macro="" textlink="">
      <xdr:nvSpPr>
        <xdr:cNvPr id="859" name="テキスト ボックス 858"/>
        <xdr:cNvSpPr txBox="1"/>
      </xdr:nvSpPr>
      <xdr:spPr>
        <a:xfrm>
          <a:off x="21056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82792</xdr:rowOff>
    </xdr:from>
    <xdr:to>
      <xdr:col>107</xdr:col>
      <xdr:colOff>101600</xdr:colOff>
      <xdr:row>78</xdr:row>
      <xdr:rowOff>12942</xdr:rowOff>
    </xdr:to>
    <xdr:sp macro="" textlink="">
      <xdr:nvSpPr>
        <xdr:cNvPr id="860" name="楕円 859"/>
        <xdr:cNvSpPr/>
      </xdr:nvSpPr>
      <xdr:spPr>
        <a:xfrm>
          <a:off x="203835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4069</xdr:rowOff>
    </xdr:from>
    <xdr:ext cx="534377" cy="259045"/>
    <xdr:sp macro="" textlink="">
      <xdr:nvSpPr>
        <xdr:cNvPr id="861" name="テキスト ボックス 860"/>
        <xdr:cNvSpPr txBox="1"/>
      </xdr:nvSpPr>
      <xdr:spPr>
        <a:xfrm>
          <a:off x="20167111" y="133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97968</xdr:rowOff>
    </xdr:from>
    <xdr:to>
      <xdr:col>102</xdr:col>
      <xdr:colOff>165100</xdr:colOff>
      <xdr:row>78</xdr:row>
      <xdr:rowOff>28118</xdr:rowOff>
    </xdr:to>
    <xdr:sp macro="" textlink="">
      <xdr:nvSpPr>
        <xdr:cNvPr id="862" name="楕円 861"/>
        <xdr:cNvSpPr/>
      </xdr:nvSpPr>
      <xdr:spPr>
        <a:xfrm>
          <a:off x="19494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19245</xdr:rowOff>
    </xdr:from>
    <xdr:ext cx="534377" cy="259045"/>
    <xdr:sp macro="" textlink="">
      <xdr:nvSpPr>
        <xdr:cNvPr id="863" name="テキスト ボックス 862"/>
        <xdr:cNvSpPr txBox="1"/>
      </xdr:nvSpPr>
      <xdr:spPr>
        <a:xfrm>
          <a:off x="19278111" y="133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38303</xdr:rowOff>
    </xdr:from>
    <xdr:to>
      <xdr:col>98</xdr:col>
      <xdr:colOff>38100</xdr:colOff>
      <xdr:row>77</xdr:row>
      <xdr:rowOff>139903</xdr:rowOff>
    </xdr:to>
    <xdr:sp macro="" textlink="">
      <xdr:nvSpPr>
        <xdr:cNvPr id="864" name="楕円 863"/>
        <xdr:cNvSpPr/>
      </xdr:nvSpPr>
      <xdr:spPr>
        <a:xfrm>
          <a:off x="186055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131030</xdr:rowOff>
    </xdr:from>
    <xdr:ext cx="534377" cy="259045"/>
    <xdr:sp macro="" textlink="">
      <xdr:nvSpPr>
        <xdr:cNvPr id="865" name="テキスト ボックス 864"/>
        <xdr:cNvSpPr txBox="1"/>
      </xdr:nvSpPr>
      <xdr:spPr>
        <a:xfrm>
          <a:off x="18389111" y="133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うち新規整備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、投資及び出資金のみが類似団体を上回っているが、普通建設事業費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うち新規整備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については、幼保一体化施設整備事業の実施に伴うものである。一方、類似団体比と比較した場合、人件費では△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大きく下回っている。また、補助費等、維持補修費、扶助費等についてもそれぞれ継続して類似団体を下回っている状況である。特に人件費については、定員適正化計画による職員の計画的な削減が実施されており、また、職員の年齢構成も若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年度における職員平均年齢の若さでは福島県内の最上位に位置している。公債費についても、起債の償還において臨時地方道債等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件の償還終了により平成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に年々減少しており、公債費に準ずる債務負担行為に係る石川管内特別養護老人ホーム建設に伴う償還金についても減少している状況であるが、幼保一体化施設整備事業に伴う公共施設等最適化事業債の償還に伴い、今後住民一人当たりのコスト増が見込まれる。そのため、今後も効率的な事業運営を展開し、健全財政が図られるよう住民一人当たりコストの抑制に向け身の丈に合った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6,559
6,532
37.43
3,929,095
3,672,037
249,765
2,176,415
3,123,082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88428</xdr:rowOff>
    </xdr:from>
    <xdr:to>
      <xdr:col>24</xdr:col>
      <xdr:colOff>63500</xdr:colOff>
      <xdr:row>32</xdr:row>
      <xdr:rowOff>90714</xdr:rowOff>
    </xdr:to>
    <xdr:cxnSp macro="">
      <xdr:nvCxnSpPr>
        <xdr:cNvPr id="63" name="直線コネクタ 62"/>
        <xdr:cNvCxnSpPr/>
      </xdr:nvCxnSpPr>
      <xdr:spPr>
        <a:xfrm>
          <a:off x="3797300" y="55748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18705</xdr:rowOff>
    </xdr:from>
    <xdr:to>
      <xdr:col>19</xdr:col>
      <xdr:colOff>177800</xdr:colOff>
      <xdr:row>32</xdr:row>
      <xdr:rowOff>88428</xdr:rowOff>
    </xdr:to>
    <xdr:cxnSp macro="">
      <xdr:nvCxnSpPr>
        <xdr:cNvPr id="66" name="直線コネクタ 65"/>
        <xdr:cNvCxnSpPr/>
      </xdr:nvCxnSpPr>
      <xdr:spPr>
        <a:xfrm>
          <a:off x="2908300" y="550510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18705</xdr:rowOff>
    </xdr:from>
    <xdr:to>
      <xdr:col>15</xdr:col>
      <xdr:colOff>50800</xdr:colOff>
      <xdr:row>32</xdr:row>
      <xdr:rowOff>90388</xdr:rowOff>
    </xdr:to>
    <xdr:cxnSp macro="">
      <xdr:nvCxnSpPr>
        <xdr:cNvPr id="69" name="直線コネクタ 68"/>
        <xdr:cNvCxnSpPr/>
      </xdr:nvCxnSpPr>
      <xdr:spPr>
        <a:xfrm flipV="1">
          <a:off x="2019300" y="5505105"/>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90388</xdr:rowOff>
    </xdr:from>
    <xdr:to>
      <xdr:col>10</xdr:col>
      <xdr:colOff>114300</xdr:colOff>
      <xdr:row>32</xdr:row>
      <xdr:rowOff>153089</xdr:rowOff>
    </xdr:to>
    <xdr:cxnSp macro="">
      <xdr:nvCxnSpPr>
        <xdr:cNvPr id="72" name="直線コネクタ 71"/>
        <xdr:cNvCxnSpPr/>
      </xdr:nvCxnSpPr>
      <xdr:spPr>
        <a:xfrm flipV="1">
          <a:off x="1130300" y="5576788"/>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39914</xdr:rowOff>
    </xdr:from>
    <xdr:to>
      <xdr:col>24</xdr:col>
      <xdr:colOff>114300</xdr:colOff>
      <xdr:row>32</xdr:row>
      <xdr:rowOff>141514</xdr:rowOff>
    </xdr:to>
    <xdr:sp macro="" textlink="">
      <xdr:nvSpPr>
        <xdr:cNvPr id="82" name="楕円 81"/>
        <xdr:cNvSpPr/>
      </xdr:nvSpPr>
      <xdr:spPr>
        <a:xfrm>
          <a:off x="4584700" y="5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62791</xdr:rowOff>
    </xdr:from>
    <xdr:ext cx="534377" cy="259045"/>
    <xdr:sp macro="" textlink="">
      <xdr:nvSpPr>
        <xdr:cNvPr id="83" name="議会費該当値テキスト"/>
        <xdr:cNvSpPr txBox="1"/>
      </xdr:nvSpPr>
      <xdr:spPr>
        <a:xfrm>
          <a:off x="4686300" y="53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37628</xdr:rowOff>
    </xdr:from>
    <xdr:to>
      <xdr:col>20</xdr:col>
      <xdr:colOff>38100</xdr:colOff>
      <xdr:row>32</xdr:row>
      <xdr:rowOff>139228</xdr:rowOff>
    </xdr:to>
    <xdr:sp macro="" textlink="">
      <xdr:nvSpPr>
        <xdr:cNvPr id="84" name="楕円 83"/>
        <xdr:cNvSpPr/>
      </xdr:nvSpPr>
      <xdr:spPr>
        <a:xfrm>
          <a:off x="3746500" y="55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155755</xdr:rowOff>
    </xdr:from>
    <xdr:ext cx="534377" cy="259045"/>
    <xdr:sp macro="" textlink="">
      <xdr:nvSpPr>
        <xdr:cNvPr id="85" name="テキスト ボックス 84"/>
        <xdr:cNvSpPr txBox="1"/>
      </xdr:nvSpPr>
      <xdr:spPr>
        <a:xfrm>
          <a:off x="3530111" y="52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139355</xdr:rowOff>
    </xdr:from>
    <xdr:to>
      <xdr:col>15</xdr:col>
      <xdr:colOff>101600</xdr:colOff>
      <xdr:row>32</xdr:row>
      <xdr:rowOff>69505</xdr:rowOff>
    </xdr:to>
    <xdr:sp macro="" textlink="">
      <xdr:nvSpPr>
        <xdr:cNvPr id="86" name="楕円 85"/>
        <xdr:cNvSpPr/>
      </xdr:nvSpPr>
      <xdr:spPr>
        <a:xfrm>
          <a:off x="2857500" y="5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86032</xdr:rowOff>
    </xdr:from>
    <xdr:ext cx="534377" cy="259045"/>
    <xdr:sp macro="" textlink="">
      <xdr:nvSpPr>
        <xdr:cNvPr id="87" name="テキスト ボックス 86"/>
        <xdr:cNvSpPr txBox="1"/>
      </xdr:nvSpPr>
      <xdr:spPr>
        <a:xfrm>
          <a:off x="2641111" y="522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39588</xdr:rowOff>
    </xdr:from>
    <xdr:to>
      <xdr:col>10</xdr:col>
      <xdr:colOff>165100</xdr:colOff>
      <xdr:row>32</xdr:row>
      <xdr:rowOff>141188</xdr:rowOff>
    </xdr:to>
    <xdr:sp macro="" textlink="">
      <xdr:nvSpPr>
        <xdr:cNvPr id="88" name="楕円 87"/>
        <xdr:cNvSpPr/>
      </xdr:nvSpPr>
      <xdr:spPr>
        <a:xfrm>
          <a:off x="1968500" y="55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157715</xdr:rowOff>
    </xdr:from>
    <xdr:ext cx="534377" cy="259045"/>
    <xdr:sp macro="" textlink="">
      <xdr:nvSpPr>
        <xdr:cNvPr id="89" name="テキスト ボックス 88"/>
        <xdr:cNvSpPr txBox="1"/>
      </xdr:nvSpPr>
      <xdr:spPr>
        <a:xfrm>
          <a:off x="1752111" y="53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102289</xdr:rowOff>
    </xdr:from>
    <xdr:to>
      <xdr:col>6</xdr:col>
      <xdr:colOff>38100</xdr:colOff>
      <xdr:row>33</xdr:row>
      <xdr:rowOff>32439</xdr:rowOff>
    </xdr:to>
    <xdr:sp macro="" textlink="">
      <xdr:nvSpPr>
        <xdr:cNvPr id="90" name="楕円 89"/>
        <xdr:cNvSpPr/>
      </xdr:nvSpPr>
      <xdr:spPr>
        <a:xfrm>
          <a:off x="1079500" y="55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48966</xdr:rowOff>
    </xdr:from>
    <xdr:ext cx="534377" cy="259045"/>
    <xdr:sp macro="" textlink="">
      <xdr:nvSpPr>
        <xdr:cNvPr id="91" name="テキスト ボックス 90"/>
        <xdr:cNvSpPr txBox="1"/>
      </xdr:nvSpPr>
      <xdr:spPr>
        <a:xfrm>
          <a:off x="863111" y="53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148403</xdr:rowOff>
    </xdr:from>
    <xdr:to>
      <xdr:col>24</xdr:col>
      <xdr:colOff>63500</xdr:colOff>
      <xdr:row>58</xdr:row>
      <xdr:rowOff>167269</xdr:rowOff>
    </xdr:to>
    <xdr:cxnSp macro="">
      <xdr:nvCxnSpPr>
        <xdr:cNvPr id="122" name="直線コネクタ 121"/>
        <xdr:cNvCxnSpPr/>
      </xdr:nvCxnSpPr>
      <xdr:spPr>
        <a:xfrm flipV="1">
          <a:off x="3797300" y="10092503"/>
          <a:ext cx="8382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158484</xdr:rowOff>
    </xdr:from>
    <xdr:to>
      <xdr:col>19</xdr:col>
      <xdr:colOff>177800</xdr:colOff>
      <xdr:row>58</xdr:row>
      <xdr:rowOff>167269</xdr:rowOff>
    </xdr:to>
    <xdr:cxnSp macro="">
      <xdr:nvCxnSpPr>
        <xdr:cNvPr id="125" name="直線コネクタ 124"/>
        <xdr:cNvCxnSpPr/>
      </xdr:nvCxnSpPr>
      <xdr:spPr>
        <a:xfrm>
          <a:off x="2908300" y="1010258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158484</xdr:rowOff>
    </xdr:from>
    <xdr:to>
      <xdr:col>15</xdr:col>
      <xdr:colOff>50800</xdr:colOff>
      <xdr:row>59</xdr:row>
      <xdr:rowOff>9779</xdr:rowOff>
    </xdr:to>
    <xdr:cxnSp macro="">
      <xdr:nvCxnSpPr>
        <xdr:cNvPr id="128" name="直線コネクタ 127"/>
        <xdr:cNvCxnSpPr/>
      </xdr:nvCxnSpPr>
      <xdr:spPr>
        <a:xfrm flipV="1">
          <a:off x="2019300" y="10102584"/>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2349</xdr:rowOff>
    </xdr:from>
    <xdr:to>
      <xdr:col>10</xdr:col>
      <xdr:colOff>114300</xdr:colOff>
      <xdr:row>59</xdr:row>
      <xdr:rowOff>9779</xdr:rowOff>
    </xdr:to>
    <xdr:cxnSp macro="">
      <xdr:nvCxnSpPr>
        <xdr:cNvPr id="131" name="直線コネクタ 130"/>
        <xdr:cNvCxnSpPr/>
      </xdr:nvCxnSpPr>
      <xdr:spPr>
        <a:xfrm>
          <a:off x="1130300" y="1011789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97603</xdr:rowOff>
    </xdr:from>
    <xdr:to>
      <xdr:col>24</xdr:col>
      <xdr:colOff>114300</xdr:colOff>
      <xdr:row>59</xdr:row>
      <xdr:rowOff>27753</xdr:rowOff>
    </xdr:to>
    <xdr:sp macro="" textlink="">
      <xdr:nvSpPr>
        <xdr:cNvPr id="141" name="楕円 140"/>
        <xdr:cNvSpPr/>
      </xdr:nvSpPr>
      <xdr:spPr>
        <a:xfrm>
          <a:off x="4584700" y="100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116469</xdr:rowOff>
    </xdr:from>
    <xdr:to>
      <xdr:col>20</xdr:col>
      <xdr:colOff>38100</xdr:colOff>
      <xdr:row>59</xdr:row>
      <xdr:rowOff>46619</xdr:rowOff>
    </xdr:to>
    <xdr:sp macro="" textlink="">
      <xdr:nvSpPr>
        <xdr:cNvPr id="143" name="楕円 142"/>
        <xdr:cNvSpPr/>
      </xdr:nvSpPr>
      <xdr:spPr>
        <a:xfrm>
          <a:off x="3746500" y="10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37746</xdr:rowOff>
    </xdr:from>
    <xdr:ext cx="534377" cy="259045"/>
    <xdr:sp macro="" textlink="">
      <xdr:nvSpPr>
        <xdr:cNvPr id="144" name="テキスト ボックス 143"/>
        <xdr:cNvSpPr txBox="1"/>
      </xdr:nvSpPr>
      <xdr:spPr>
        <a:xfrm>
          <a:off x="3530111" y="101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107684</xdr:rowOff>
    </xdr:from>
    <xdr:to>
      <xdr:col>15</xdr:col>
      <xdr:colOff>101600</xdr:colOff>
      <xdr:row>59</xdr:row>
      <xdr:rowOff>37834</xdr:rowOff>
    </xdr:to>
    <xdr:sp macro="" textlink="">
      <xdr:nvSpPr>
        <xdr:cNvPr id="145" name="楕円 144"/>
        <xdr:cNvSpPr/>
      </xdr:nvSpPr>
      <xdr:spPr>
        <a:xfrm>
          <a:off x="2857500" y="100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28961</xdr:rowOff>
    </xdr:from>
    <xdr:ext cx="599010" cy="259045"/>
    <xdr:sp macro="" textlink="">
      <xdr:nvSpPr>
        <xdr:cNvPr id="146" name="テキスト ボックス 145"/>
        <xdr:cNvSpPr txBox="1"/>
      </xdr:nvSpPr>
      <xdr:spPr>
        <a:xfrm>
          <a:off x="2608795" y="1014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130429</xdr:rowOff>
    </xdr:from>
    <xdr:to>
      <xdr:col>10</xdr:col>
      <xdr:colOff>165100</xdr:colOff>
      <xdr:row>59</xdr:row>
      <xdr:rowOff>60579</xdr:rowOff>
    </xdr:to>
    <xdr:sp macro="" textlink="">
      <xdr:nvSpPr>
        <xdr:cNvPr id="147" name="楕円 146"/>
        <xdr:cNvSpPr/>
      </xdr:nvSpPr>
      <xdr:spPr>
        <a:xfrm>
          <a:off x="1968500" y="100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51706</xdr:rowOff>
    </xdr:from>
    <xdr:ext cx="534377" cy="259045"/>
    <xdr:sp macro="" textlink="">
      <xdr:nvSpPr>
        <xdr:cNvPr id="148" name="テキスト ボックス 147"/>
        <xdr:cNvSpPr txBox="1"/>
      </xdr:nvSpPr>
      <xdr:spPr>
        <a:xfrm>
          <a:off x="1752111" y="101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122999</xdr:rowOff>
    </xdr:from>
    <xdr:to>
      <xdr:col>6</xdr:col>
      <xdr:colOff>38100</xdr:colOff>
      <xdr:row>59</xdr:row>
      <xdr:rowOff>53149</xdr:rowOff>
    </xdr:to>
    <xdr:sp macro="" textlink="">
      <xdr:nvSpPr>
        <xdr:cNvPr id="149" name="楕円 148"/>
        <xdr:cNvSpPr/>
      </xdr:nvSpPr>
      <xdr:spPr>
        <a:xfrm>
          <a:off x="1079500" y="100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44276</xdr:rowOff>
    </xdr:from>
    <xdr:ext cx="534377" cy="259045"/>
    <xdr:sp macro="" textlink="">
      <xdr:nvSpPr>
        <xdr:cNvPr id="150" name="テキスト ボックス 149"/>
        <xdr:cNvSpPr txBox="1"/>
      </xdr:nvSpPr>
      <xdr:spPr>
        <a:xfrm>
          <a:off x="863111" y="101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35542</xdr:rowOff>
    </xdr:from>
    <xdr:to>
      <xdr:col>24</xdr:col>
      <xdr:colOff>63500</xdr:colOff>
      <xdr:row>76</xdr:row>
      <xdr:rowOff>107643</xdr:rowOff>
    </xdr:to>
    <xdr:cxnSp macro="">
      <xdr:nvCxnSpPr>
        <xdr:cNvPr id="180" name="直線コネクタ 179"/>
        <xdr:cNvCxnSpPr/>
      </xdr:nvCxnSpPr>
      <xdr:spPr>
        <a:xfrm>
          <a:off x="3797300" y="13065742"/>
          <a:ext cx="838200" cy="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35542</xdr:rowOff>
    </xdr:from>
    <xdr:to>
      <xdr:col>19</xdr:col>
      <xdr:colOff>177800</xdr:colOff>
      <xdr:row>78</xdr:row>
      <xdr:rowOff>27915</xdr:rowOff>
    </xdr:to>
    <xdr:cxnSp macro="">
      <xdr:nvCxnSpPr>
        <xdr:cNvPr id="183" name="直線コネクタ 182"/>
        <xdr:cNvCxnSpPr/>
      </xdr:nvCxnSpPr>
      <xdr:spPr>
        <a:xfrm flipV="1">
          <a:off x="2908300" y="13065742"/>
          <a:ext cx="889000" cy="33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27915</xdr:rowOff>
    </xdr:from>
    <xdr:to>
      <xdr:col>15</xdr:col>
      <xdr:colOff>50800</xdr:colOff>
      <xdr:row>78</xdr:row>
      <xdr:rowOff>77719</xdr:rowOff>
    </xdr:to>
    <xdr:cxnSp macro="">
      <xdr:nvCxnSpPr>
        <xdr:cNvPr id="186" name="直線コネクタ 185"/>
        <xdr:cNvCxnSpPr/>
      </xdr:nvCxnSpPr>
      <xdr:spPr>
        <a:xfrm flipV="1">
          <a:off x="2019300" y="13401015"/>
          <a:ext cx="889000" cy="4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77719</xdr:rowOff>
    </xdr:from>
    <xdr:to>
      <xdr:col>10</xdr:col>
      <xdr:colOff>114300</xdr:colOff>
      <xdr:row>78</xdr:row>
      <xdr:rowOff>93926</xdr:rowOff>
    </xdr:to>
    <xdr:cxnSp macro="">
      <xdr:nvCxnSpPr>
        <xdr:cNvPr id="189" name="直線コネクタ 188"/>
        <xdr:cNvCxnSpPr/>
      </xdr:nvCxnSpPr>
      <xdr:spPr>
        <a:xfrm flipV="1">
          <a:off x="1130300" y="13450819"/>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56843</xdr:rowOff>
    </xdr:from>
    <xdr:to>
      <xdr:col>24</xdr:col>
      <xdr:colOff>114300</xdr:colOff>
      <xdr:row>76</xdr:row>
      <xdr:rowOff>158443</xdr:rowOff>
    </xdr:to>
    <xdr:sp macro="" textlink="">
      <xdr:nvSpPr>
        <xdr:cNvPr id="199" name="楕円 198"/>
        <xdr:cNvSpPr/>
      </xdr:nvSpPr>
      <xdr:spPr>
        <a:xfrm>
          <a:off x="4584700" y="13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79720</xdr:rowOff>
    </xdr:from>
    <xdr:ext cx="599010" cy="259045"/>
    <xdr:sp macro="" textlink="">
      <xdr:nvSpPr>
        <xdr:cNvPr id="200" name="民生費該当値テキスト"/>
        <xdr:cNvSpPr txBox="1"/>
      </xdr:nvSpPr>
      <xdr:spPr>
        <a:xfrm>
          <a:off x="4686300" y="1293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156192</xdr:rowOff>
    </xdr:from>
    <xdr:to>
      <xdr:col>20</xdr:col>
      <xdr:colOff>38100</xdr:colOff>
      <xdr:row>76</xdr:row>
      <xdr:rowOff>86342</xdr:rowOff>
    </xdr:to>
    <xdr:sp macro="" textlink="">
      <xdr:nvSpPr>
        <xdr:cNvPr id="201" name="楕円 200"/>
        <xdr:cNvSpPr/>
      </xdr:nvSpPr>
      <xdr:spPr>
        <a:xfrm>
          <a:off x="3746500" y="130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102869</xdr:rowOff>
    </xdr:from>
    <xdr:ext cx="599010" cy="259045"/>
    <xdr:sp macro="" textlink="">
      <xdr:nvSpPr>
        <xdr:cNvPr id="202" name="テキスト ボックス 201"/>
        <xdr:cNvSpPr txBox="1"/>
      </xdr:nvSpPr>
      <xdr:spPr>
        <a:xfrm>
          <a:off x="3497795" y="1279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148565</xdr:rowOff>
    </xdr:from>
    <xdr:to>
      <xdr:col>15</xdr:col>
      <xdr:colOff>101600</xdr:colOff>
      <xdr:row>78</xdr:row>
      <xdr:rowOff>78715</xdr:rowOff>
    </xdr:to>
    <xdr:sp macro="" textlink="">
      <xdr:nvSpPr>
        <xdr:cNvPr id="203" name="楕円 202"/>
        <xdr:cNvSpPr/>
      </xdr:nvSpPr>
      <xdr:spPr>
        <a:xfrm>
          <a:off x="2857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69842</xdr:rowOff>
    </xdr:from>
    <xdr:ext cx="599010" cy="259045"/>
    <xdr:sp macro="" textlink="">
      <xdr:nvSpPr>
        <xdr:cNvPr id="204" name="テキスト ボックス 203"/>
        <xdr:cNvSpPr txBox="1"/>
      </xdr:nvSpPr>
      <xdr:spPr>
        <a:xfrm>
          <a:off x="2608795" y="1344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26919</xdr:rowOff>
    </xdr:from>
    <xdr:to>
      <xdr:col>10</xdr:col>
      <xdr:colOff>165100</xdr:colOff>
      <xdr:row>78</xdr:row>
      <xdr:rowOff>128519</xdr:rowOff>
    </xdr:to>
    <xdr:sp macro="" textlink="">
      <xdr:nvSpPr>
        <xdr:cNvPr id="205" name="楕円 204"/>
        <xdr:cNvSpPr/>
      </xdr:nvSpPr>
      <xdr:spPr>
        <a:xfrm>
          <a:off x="1968500" y="134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119646</xdr:rowOff>
    </xdr:from>
    <xdr:ext cx="599010" cy="259045"/>
    <xdr:sp macro="" textlink="">
      <xdr:nvSpPr>
        <xdr:cNvPr id="206" name="テキスト ボックス 205"/>
        <xdr:cNvSpPr txBox="1"/>
      </xdr:nvSpPr>
      <xdr:spPr>
        <a:xfrm>
          <a:off x="1719795" y="1349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43126</xdr:rowOff>
    </xdr:from>
    <xdr:to>
      <xdr:col>6</xdr:col>
      <xdr:colOff>38100</xdr:colOff>
      <xdr:row>78</xdr:row>
      <xdr:rowOff>144726</xdr:rowOff>
    </xdr:to>
    <xdr:sp macro="" textlink="">
      <xdr:nvSpPr>
        <xdr:cNvPr id="207" name="楕円 206"/>
        <xdr:cNvSpPr/>
      </xdr:nvSpPr>
      <xdr:spPr>
        <a:xfrm>
          <a:off x="1079500" y="13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135853</xdr:rowOff>
    </xdr:from>
    <xdr:ext cx="599010" cy="259045"/>
    <xdr:sp macro="" textlink="">
      <xdr:nvSpPr>
        <xdr:cNvPr id="208" name="テキスト ボックス 207"/>
        <xdr:cNvSpPr txBox="1"/>
      </xdr:nvSpPr>
      <xdr:spPr>
        <a:xfrm>
          <a:off x="830795" y="1350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31297</xdr:rowOff>
    </xdr:from>
    <xdr:to>
      <xdr:col>24</xdr:col>
      <xdr:colOff>63500</xdr:colOff>
      <xdr:row>98</xdr:row>
      <xdr:rowOff>54164</xdr:rowOff>
    </xdr:to>
    <xdr:cxnSp macro="">
      <xdr:nvCxnSpPr>
        <xdr:cNvPr id="235" name="直線コネクタ 234"/>
        <xdr:cNvCxnSpPr/>
      </xdr:nvCxnSpPr>
      <xdr:spPr>
        <a:xfrm>
          <a:off x="3797300" y="16833397"/>
          <a:ext cx="8382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23781</xdr:rowOff>
    </xdr:from>
    <xdr:to>
      <xdr:col>19</xdr:col>
      <xdr:colOff>177800</xdr:colOff>
      <xdr:row>98</xdr:row>
      <xdr:rowOff>31297</xdr:rowOff>
    </xdr:to>
    <xdr:cxnSp macro="">
      <xdr:nvCxnSpPr>
        <xdr:cNvPr id="238" name="直線コネクタ 237"/>
        <xdr:cNvCxnSpPr/>
      </xdr:nvCxnSpPr>
      <xdr:spPr>
        <a:xfrm>
          <a:off x="2908300" y="16825881"/>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23781</xdr:rowOff>
    </xdr:from>
    <xdr:to>
      <xdr:col>15</xdr:col>
      <xdr:colOff>50800</xdr:colOff>
      <xdr:row>98</xdr:row>
      <xdr:rowOff>30583</xdr:rowOff>
    </xdr:to>
    <xdr:cxnSp macro="">
      <xdr:nvCxnSpPr>
        <xdr:cNvPr id="241" name="直線コネクタ 240"/>
        <xdr:cNvCxnSpPr/>
      </xdr:nvCxnSpPr>
      <xdr:spPr>
        <a:xfrm flipV="1">
          <a:off x="2019300" y="16825881"/>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30583</xdr:rowOff>
    </xdr:from>
    <xdr:to>
      <xdr:col>10</xdr:col>
      <xdr:colOff>114300</xdr:colOff>
      <xdr:row>98</xdr:row>
      <xdr:rowOff>32381</xdr:rowOff>
    </xdr:to>
    <xdr:cxnSp macro="">
      <xdr:nvCxnSpPr>
        <xdr:cNvPr id="244" name="直線コネクタ 243"/>
        <xdr:cNvCxnSpPr/>
      </xdr:nvCxnSpPr>
      <xdr:spPr>
        <a:xfrm flipV="1">
          <a:off x="1130300" y="16832683"/>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3364</xdr:rowOff>
    </xdr:from>
    <xdr:to>
      <xdr:col>24</xdr:col>
      <xdr:colOff>114300</xdr:colOff>
      <xdr:row>98</xdr:row>
      <xdr:rowOff>104964</xdr:rowOff>
    </xdr:to>
    <xdr:sp macro="" textlink="">
      <xdr:nvSpPr>
        <xdr:cNvPr id="254" name="楕円 253"/>
        <xdr:cNvSpPr/>
      </xdr:nvSpPr>
      <xdr:spPr>
        <a:xfrm>
          <a:off x="4584700" y="168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98379</xdr:rowOff>
    </xdr:from>
    <xdr:ext cx="534377" cy="259045"/>
    <xdr:sp macro="" textlink="">
      <xdr:nvSpPr>
        <xdr:cNvPr id="255" name="衛生費該当値テキスト"/>
        <xdr:cNvSpPr txBox="1"/>
      </xdr:nvSpPr>
      <xdr:spPr>
        <a:xfrm>
          <a:off x="4686300" y="167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151947</xdr:rowOff>
    </xdr:from>
    <xdr:to>
      <xdr:col>20</xdr:col>
      <xdr:colOff>38100</xdr:colOff>
      <xdr:row>98</xdr:row>
      <xdr:rowOff>82097</xdr:rowOff>
    </xdr:to>
    <xdr:sp macro="" textlink="">
      <xdr:nvSpPr>
        <xdr:cNvPr id="256" name="楕円 255"/>
        <xdr:cNvSpPr/>
      </xdr:nvSpPr>
      <xdr:spPr>
        <a:xfrm>
          <a:off x="37465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73224</xdr:rowOff>
    </xdr:from>
    <xdr:ext cx="534377" cy="259045"/>
    <xdr:sp macro="" textlink="">
      <xdr:nvSpPr>
        <xdr:cNvPr id="257" name="テキスト ボックス 256"/>
        <xdr:cNvSpPr txBox="1"/>
      </xdr:nvSpPr>
      <xdr:spPr>
        <a:xfrm>
          <a:off x="3530111" y="168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144431</xdr:rowOff>
    </xdr:from>
    <xdr:to>
      <xdr:col>15</xdr:col>
      <xdr:colOff>101600</xdr:colOff>
      <xdr:row>98</xdr:row>
      <xdr:rowOff>74581</xdr:rowOff>
    </xdr:to>
    <xdr:sp macro="" textlink="">
      <xdr:nvSpPr>
        <xdr:cNvPr id="258" name="楕円 257"/>
        <xdr:cNvSpPr/>
      </xdr:nvSpPr>
      <xdr:spPr>
        <a:xfrm>
          <a:off x="2857500" y="167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65708</xdr:rowOff>
    </xdr:from>
    <xdr:ext cx="534377" cy="259045"/>
    <xdr:sp macro="" textlink="">
      <xdr:nvSpPr>
        <xdr:cNvPr id="259" name="テキスト ボックス 258"/>
        <xdr:cNvSpPr txBox="1"/>
      </xdr:nvSpPr>
      <xdr:spPr>
        <a:xfrm>
          <a:off x="2641111" y="168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151233</xdr:rowOff>
    </xdr:from>
    <xdr:to>
      <xdr:col>10</xdr:col>
      <xdr:colOff>165100</xdr:colOff>
      <xdr:row>98</xdr:row>
      <xdr:rowOff>81383</xdr:rowOff>
    </xdr:to>
    <xdr:sp macro="" textlink="">
      <xdr:nvSpPr>
        <xdr:cNvPr id="260" name="楕円 259"/>
        <xdr:cNvSpPr/>
      </xdr:nvSpPr>
      <xdr:spPr>
        <a:xfrm>
          <a:off x="1968500" y="167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72510</xdr:rowOff>
    </xdr:from>
    <xdr:ext cx="534377" cy="259045"/>
    <xdr:sp macro="" textlink="">
      <xdr:nvSpPr>
        <xdr:cNvPr id="261" name="テキスト ボックス 260"/>
        <xdr:cNvSpPr txBox="1"/>
      </xdr:nvSpPr>
      <xdr:spPr>
        <a:xfrm>
          <a:off x="1752111" y="168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153031</xdr:rowOff>
    </xdr:from>
    <xdr:to>
      <xdr:col>6</xdr:col>
      <xdr:colOff>38100</xdr:colOff>
      <xdr:row>98</xdr:row>
      <xdr:rowOff>83181</xdr:rowOff>
    </xdr:to>
    <xdr:sp macro="" textlink="">
      <xdr:nvSpPr>
        <xdr:cNvPr id="262" name="楕円 261"/>
        <xdr:cNvSpPr/>
      </xdr:nvSpPr>
      <xdr:spPr>
        <a:xfrm>
          <a:off x="1079500" y="16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74308</xdr:rowOff>
    </xdr:from>
    <xdr:ext cx="534377" cy="259045"/>
    <xdr:sp macro="" textlink="">
      <xdr:nvSpPr>
        <xdr:cNvPr id="263" name="テキスト ボックス 262"/>
        <xdr:cNvSpPr txBox="1"/>
      </xdr:nvSpPr>
      <xdr:spPr>
        <a:xfrm>
          <a:off x="863111" y="168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129032</xdr:rowOff>
    </xdr:from>
    <xdr:to>
      <xdr:col>55</xdr:col>
      <xdr:colOff>0</xdr:colOff>
      <xdr:row>37</xdr:row>
      <xdr:rowOff>103886</xdr:rowOff>
    </xdr:to>
    <xdr:cxnSp macro="">
      <xdr:nvCxnSpPr>
        <xdr:cNvPr id="292" name="直線コネクタ 291"/>
        <xdr:cNvCxnSpPr/>
      </xdr:nvCxnSpPr>
      <xdr:spPr>
        <a:xfrm>
          <a:off x="9639300" y="6129782"/>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136669</xdr:rowOff>
    </xdr:from>
    <xdr:ext cx="378565" cy="259045"/>
    <xdr:sp macro="" textlink="">
      <xdr:nvSpPr>
        <xdr:cNvPr id="293" name="労働費平均値テキスト"/>
        <xdr:cNvSpPr txBox="1"/>
      </xdr:nvSpPr>
      <xdr:spPr>
        <a:xfrm>
          <a:off x="10528300" y="6480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129032</xdr:rowOff>
    </xdr:from>
    <xdr:to>
      <xdr:col>50</xdr:col>
      <xdr:colOff>114300</xdr:colOff>
      <xdr:row>36</xdr:row>
      <xdr:rowOff>100076</xdr:rowOff>
    </xdr:to>
    <xdr:cxnSp macro="">
      <xdr:nvCxnSpPr>
        <xdr:cNvPr id="295" name="直線コネクタ 294"/>
        <xdr:cNvCxnSpPr/>
      </xdr:nvCxnSpPr>
      <xdr:spPr>
        <a:xfrm flipV="1">
          <a:off x="8750300" y="612978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80281</xdr:rowOff>
    </xdr:from>
    <xdr:ext cx="378565" cy="259045"/>
    <xdr:sp macro="" textlink="">
      <xdr:nvSpPr>
        <xdr:cNvPr id="297" name="テキスト ボックス 296"/>
        <xdr:cNvSpPr txBox="1"/>
      </xdr:nvSpPr>
      <xdr:spPr>
        <a:xfrm>
          <a:off x="9450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157988</xdr:rowOff>
    </xdr:from>
    <xdr:to>
      <xdr:col>45</xdr:col>
      <xdr:colOff>177800</xdr:colOff>
      <xdr:row>36</xdr:row>
      <xdr:rowOff>100076</xdr:rowOff>
    </xdr:to>
    <xdr:cxnSp macro="">
      <xdr:nvCxnSpPr>
        <xdr:cNvPr id="298" name="直線コネクタ 297"/>
        <xdr:cNvCxnSpPr/>
      </xdr:nvCxnSpPr>
      <xdr:spPr>
        <a:xfrm>
          <a:off x="7861300" y="5472938"/>
          <a:ext cx="889000" cy="7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157988</xdr:rowOff>
    </xdr:from>
    <xdr:to>
      <xdr:col>41</xdr:col>
      <xdr:colOff>50800</xdr:colOff>
      <xdr:row>32</xdr:row>
      <xdr:rowOff>53594</xdr:rowOff>
    </xdr:to>
    <xdr:cxnSp macro="">
      <xdr:nvCxnSpPr>
        <xdr:cNvPr id="301" name="直線コネクタ 300"/>
        <xdr:cNvCxnSpPr/>
      </xdr:nvCxnSpPr>
      <xdr:spPr>
        <a:xfrm flipV="1">
          <a:off x="6972300" y="547293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118762</xdr:rowOff>
    </xdr:from>
    <xdr:ext cx="469744" cy="259045"/>
    <xdr:sp macro="" textlink="">
      <xdr:nvSpPr>
        <xdr:cNvPr id="303" name="テキスト ボックス 302"/>
        <xdr:cNvSpPr txBox="1"/>
      </xdr:nvSpPr>
      <xdr:spPr>
        <a:xfrm>
          <a:off x="7626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53086</xdr:rowOff>
    </xdr:from>
    <xdr:to>
      <xdr:col>55</xdr:col>
      <xdr:colOff>50800</xdr:colOff>
      <xdr:row>37</xdr:row>
      <xdr:rowOff>154686</xdr:rowOff>
    </xdr:to>
    <xdr:sp macro="" textlink="">
      <xdr:nvSpPr>
        <xdr:cNvPr id="311" name="楕円 310"/>
        <xdr:cNvSpPr/>
      </xdr:nvSpPr>
      <xdr:spPr>
        <a:xfrm>
          <a:off x="10426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75963</xdr:rowOff>
    </xdr:from>
    <xdr:ext cx="378565" cy="259045"/>
    <xdr:sp macro="" textlink="">
      <xdr:nvSpPr>
        <xdr:cNvPr id="312" name="労働費該当値テキスト"/>
        <xdr:cNvSpPr txBox="1"/>
      </xdr:nvSpPr>
      <xdr:spPr>
        <a:xfrm>
          <a:off x="10528300" y="624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78232</xdr:rowOff>
    </xdr:from>
    <xdr:to>
      <xdr:col>50</xdr:col>
      <xdr:colOff>165100</xdr:colOff>
      <xdr:row>36</xdr:row>
      <xdr:rowOff>8382</xdr:rowOff>
    </xdr:to>
    <xdr:sp macro="" textlink="">
      <xdr:nvSpPr>
        <xdr:cNvPr id="313" name="楕円 312"/>
        <xdr:cNvSpPr/>
      </xdr:nvSpPr>
      <xdr:spPr>
        <a:xfrm>
          <a:off x="9588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24909</xdr:rowOff>
    </xdr:from>
    <xdr:ext cx="469744" cy="259045"/>
    <xdr:sp macro="" textlink="">
      <xdr:nvSpPr>
        <xdr:cNvPr id="314" name="テキスト ボックス 313"/>
        <xdr:cNvSpPr txBox="1"/>
      </xdr:nvSpPr>
      <xdr:spPr>
        <a:xfrm>
          <a:off x="9404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49276</xdr:rowOff>
    </xdr:from>
    <xdr:to>
      <xdr:col>46</xdr:col>
      <xdr:colOff>38100</xdr:colOff>
      <xdr:row>36</xdr:row>
      <xdr:rowOff>150876</xdr:rowOff>
    </xdr:to>
    <xdr:sp macro="" textlink="">
      <xdr:nvSpPr>
        <xdr:cNvPr id="315" name="楕円 314"/>
        <xdr:cNvSpPr/>
      </xdr:nvSpPr>
      <xdr:spPr>
        <a:xfrm>
          <a:off x="8699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142003</xdr:rowOff>
    </xdr:from>
    <xdr:ext cx="469744" cy="259045"/>
    <xdr:sp macro="" textlink="">
      <xdr:nvSpPr>
        <xdr:cNvPr id="316" name="テキスト ボックス 315"/>
        <xdr:cNvSpPr txBox="1"/>
      </xdr:nvSpPr>
      <xdr:spPr>
        <a:xfrm>
          <a:off x="8515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107188</xdr:rowOff>
    </xdr:from>
    <xdr:to>
      <xdr:col>41</xdr:col>
      <xdr:colOff>101600</xdr:colOff>
      <xdr:row>32</xdr:row>
      <xdr:rowOff>37338</xdr:rowOff>
    </xdr:to>
    <xdr:sp macro="" textlink="">
      <xdr:nvSpPr>
        <xdr:cNvPr id="317" name="楕円 316"/>
        <xdr:cNvSpPr/>
      </xdr:nvSpPr>
      <xdr:spPr>
        <a:xfrm>
          <a:off x="7810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53865</xdr:rowOff>
    </xdr:from>
    <xdr:ext cx="469744" cy="259045"/>
    <xdr:sp macro="" textlink="">
      <xdr:nvSpPr>
        <xdr:cNvPr id="318" name="テキスト ボックス 317"/>
        <xdr:cNvSpPr txBox="1"/>
      </xdr:nvSpPr>
      <xdr:spPr>
        <a:xfrm>
          <a:off x="7626428"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2794</xdr:rowOff>
    </xdr:from>
    <xdr:to>
      <xdr:col>36</xdr:col>
      <xdr:colOff>165100</xdr:colOff>
      <xdr:row>32</xdr:row>
      <xdr:rowOff>104394</xdr:rowOff>
    </xdr:to>
    <xdr:sp macro="" textlink="">
      <xdr:nvSpPr>
        <xdr:cNvPr id="319" name="楕円 318"/>
        <xdr:cNvSpPr/>
      </xdr:nvSpPr>
      <xdr:spPr>
        <a:xfrm>
          <a:off x="6921500" y="54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95521</xdr:rowOff>
    </xdr:from>
    <xdr:ext cx="469744" cy="259045"/>
    <xdr:sp macro="" textlink="">
      <xdr:nvSpPr>
        <xdr:cNvPr id="320" name="テキスト ボックス 319"/>
        <xdr:cNvSpPr txBox="1"/>
      </xdr:nvSpPr>
      <xdr:spPr>
        <a:xfrm>
          <a:off x="6737428" y="55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60918</xdr:rowOff>
    </xdr:from>
    <xdr:to>
      <xdr:col>55</xdr:col>
      <xdr:colOff>0</xdr:colOff>
      <xdr:row>59</xdr:row>
      <xdr:rowOff>63247</xdr:rowOff>
    </xdr:to>
    <xdr:cxnSp macro="">
      <xdr:nvCxnSpPr>
        <xdr:cNvPr id="351" name="直線コネクタ 350"/>
        <xdr:cNvCxnSpPr/>
      </xdr:nvCxnSpPr>
      <xdr:spPr>
        <a:xfrm flipV="1">
          <a:off x="9639300" y="10176468"/>
          <a:ext cx="8382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63247</xdr:rowOff>
    </xdr:from>
    <xdr:to>
      <xdr:col>50</xdr:col>
      <xdr:colOff>114300</xdr:colOff>
      <xdr:row>59</xdr:row>
      <xdr:rowOff>67299</xdr:rowOff>
    </xdr:to>
    <xdr:cxnSp macro="">
      <xdr:nvCxnSpPr>
        <xdr:cNvPr id="354" name="直線コネクタ 353"/>
        <xdr:cNvCxnSpPr/>
      </xdr:nvCxnSpPr>
      <xdr:spPr>
        <a:xfrm flipV="1">
          <a:off x="8750300" y="10178797"/>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63605</xdr:rowOff>
    </xdr:from>
    <xdr:to>
      <xdr:col>45</xdr:col>
      <xdr:colOff>177800</xdr:colOff>
      <xdr:row>59</xdr:row>
      <xdr:rowOff>67299</xdr:rowOff>
    </xdr:to>
    <xdr:cxnSp macro="">
      <xdr:nvCxnSpPr>
        <xdr:cNvPr id="357" name="直線コネクタ 356"/>
        <xdr:cNvCxnSpPr/>
      </xdr:nvCxnSpPr>
      <xdr:spPr>
        <a:xfrm>
          <a:off x="7861300" y="10179155"/>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58248</xdr:rowOff>
    </xdr:from>
    <xdr:to>
      <xdr:col>41</xdr:col>
      <xdr:colOff>50800</xdr:colOff>
      <xdr:row>59</xdr:row>
      <xdr:rowOff>63605</xdr:rowOff>
    </xdr:to>
    <xdr:cxnSp macro="">
      <xdr:nvCxnSpPr>
        <xdr:cNvPr id="360" name="直線コネクタ 359"/>
        <xdr:cNvCxnSpPr/>
      </xdr:nvCxnSpPr>
      <xdr:spPr>
        <a:xfrm>
          <a:off x="6972300" y="10173798"/>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10118</xdr:rowOff>
    </xdr:from>
    <xdr:to>
      <xdr:col>55</xdr:col>
      <xdr:colOff>50800</xdr:colOff>
      <xdr:row>59</xdr:row>
      <xdr:rowOff>111718</xdr:rowOff>
    </xdr:to>
    <xdr:sp macro="" textlink="">
      <xdr:nvSpPr>
        <xdr:cNvPr id="370" name="楕円 369"/>
        <xdr:cNvSpPr/>
      </xdr:nvSpPr>
      <xdr:spPr>
        <a:xfrm>
          <a:off x="10426700" y="10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12447</xdr:rowOff>
    </xdr:from>
    <xdr:to>
      <xdr:col>50</xdr:col>
      <xdr:colOff>165100</xdr:colOff>
      <xdr:row>59</xdr:row>
      <xdr:rowOff>114047</xdr:rowOff>
    </xdr:to>
    <xdr:sp macro="" textlink="">
      <xdr:nvSpPr>
        <xdr:cNvPr id="372" name="楕円 371"/>
        <xdr:cNvSpPr/>
      </xdr:nvSpPr>
      <xdr:spPr>
        <a:xfrm>
          <a:off x="9588500" y="101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105174</xdr:rowOff>
    </xdr:from>
    <xdr:ext cx="534377" cy="259045"/>
    <xdr:sp macro="" textlink="">
      <xdr:nvSpPr>
        <xdr:cNvPr id="373" name="テキスト ボックス 372"/>
        <xdr:cNvSpPr txBox="1"/>
      </xdr:nvSpPr>
      <xdr:spPr>
        <a:xfrm>
          <a:off x="9372111" y="102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16499</xdr:rowOff>
    </xdr:from>
    <xdr:to>
      <xdr:col>46</xdr:col>
      <xdr:colOff>38100</xdr:colOff>
      <xdr:row>59</xdr:row>
      <xdr:rowOff>118099</xdr:rowOff>
    </xdr:to>
    <xdr:sp macro="" textlink="">
      <xdr:nvSpPr>
        <xdr:cNvPr id="374" name="楕円 373"/>
        <xdr:cNvSpPr/>
      </xdr:nvSpPr>
      <xdr:spPr>
        <a:xfrm>
          <a:off x="8699500" y="101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109226</xdr:rowOff>
    </xdr:from>
    <xdr:ext cx="534377" cy="259045"/>
    <xdr:sp macro="" textlink="">
      <xdr:nvSpPr>
        <xdr:cNvPr id="375" name="テキスト ボックス 374"/>
        <xdr:cNvSpPr txBox="1"/>
      </xdr:nvSpPr>
      <xdr:spPr>
        <a:xfrm>
          <a:off x="8483111" y="102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12805</xdr:rowOff>
    </xdr:from>
    <xdr:to>
      <xdr:col>41</xdr:col>
      <xdr:colOff>101600</xdr:colOff>
      <xdr:row>59</xdr:row>
      <xdr:rowOff>114405</xdr:rowOff>
    </xdr:to>
    <xdr:sp macro="" textlink="">
      <xdr:nvSpPr>
        <xdr:cNvPr id="376" name="楕円 375"/>
        <xdr:cNvSpPr/>
      </xdr:nvSpPr>
      <xdr:spPr>
        <a:xfrm>
          <a:off x="7810500" y="101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105532</xdr:rowOff>
    </xdr:from>
    <xdr:ext cx="534377" cy="259045"/>
    <xdr:sp macro="" textlink="">
      <xdr:nvSpPr>
        <xdr:cNvPr id="377" name="テキスト ボックス 376"/>
        <xdr:cNvSpPr txBox="1"/>
      </xdr:nvSpPr>
      <xdr:spPr>
        <a:xfrm>
          <a:off x="7594111" y="102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7448</xdr:rowOff>
    </xdr:from>
    <xdr:to>
      <xdr:col>36</xdr:col>
      <xdr:colOff>165100</xdr:colOff>
      <xdr:row>59</xdr:row>
      <xdr:rowOff>109048</xdr:rowOff>
    </xdr:to>
    <xdr:sp macro="" textlink="">
      <xdr:nvSpPr>
        <xdr:cNvPr id="378" name="楕円 377"/>
        <xdr:cNvSpPr/>
      </xdr:nvSpPr>
      <xdr:spPr>
        <a:xfrm>
          <a:off x="6921500" y="101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100175</xdr:rowOff>
    </xdr:from>
    <xdr:ext cx="534377" cy="259045"/>
    <xdr:sp macro="" textlink="">
      <xdr:nvSpPr>
        <xdr:cNvPr id="379" name="テキスト ボックス 378"/>
        <xdr:cNvSpPr txBox="1"/>
      </xdr:nvSpPr>
      <xdr:spPr>
        <a:xfrm>
          <a:off x="6705111" y="102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63328</xdr:rowOff>
    </xdr:from>
    <xdr:to>
      <xdr:col>55</xdr:col>
      <xdr:colOff>0</xdr:colOff>
      <xdr:row>78</xdr:row>
      <xdr:rowOff>66700</xdr:rowOff>
    </xdr:to>
    <xdr:cxnSp macro="">
      <xdr:nvCxnSpPr>
        <xdr:cNvPr id="408" name="直線コネクタ 407"/>
        <xdr:cNvCxnSpPr/>
      </xdr:nvCxnSpPr>
      <xdr:spPr>
        <a:xfrm flipV="1">
          <a:off x="9639300" y="13436428"/>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66700</xdr:rowOff>
    </xdr:from>
    <xdr:to>
      <xdr:col>50</xdr:col>
      <xdr:colOff>114300</xdr:colOff>
      <xdr:row>78</xdr:row>
      <xdr:rowOff>86761</xdr:rowOff>
    </xdr:to>
    <xdr:cxnSp macro="">
      <xdr:nvCxnSpPr>
        <xdr:cNvPr id="411" name="直線コネクタ 410"/>
        <xdr:cNvCxnSpPr/>
      </xdr:nvCxnSpPr>
      <xdr:spPr>
        <a:xfrm flipV="1">
          <a:off x="8750300" y="13439800"/>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8483</xdr:rowOff>
    </xdr:from>
    <xdr:to>
      <xdr:col>45</xdr:col>
      <xdr:colOff>177800</xdr:colOff>
      <xdr:row>78</xdr:row>
      <xdr:rowOff>86761</xdr:rowOff>
    </xdr:to>
    <xdr:cxnSp macro="">
      <xdr:nvCxnSpPr>
        <xdr:cNvPr id="414" name="直線コネクタ 413"/>
        <xdr:cNvCxnSpPr/>
      </xdr:nvCxnSpPr>
      <xdr:spPr>
        <a:xfrm>
          <a:off x="7861300" y="13381583"/>
          <a:ext cx="8890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8483</xdr:rowOff>
    </xdr:from>
    <xdr:to>
      <xdr:col>41</xdr:col>
      <xdr:colOff>50800</xdr:colOff>
      <xdr:row>78</xdr:row>
      <xdr:rowOff>23609</xdr:rowOff>
    </xdr:to>
    <xdr:cxnSp macro="">
      <xdr:nvCxnSpPr>
        <xdr:cNvPr id="417" name="直線コネクタ 416"/>
        <xdr:cNvCxnSpPr/>
      </xdr:nvCxnSpPr>
      <xdr:spPr>
        <a:xfrm flipV="1">
          <a:off x="6972300" y="13381583"/>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12528</xdr:rowOff>
    </xdr:from>
    <xdr:to>
      <xdr:col>55</xdr:col>
      <xdr:colOff>50800</xdr:colOff>
      <xdr:row>78</xdr:row>
      <xdr:rowOff>114128</xdr:rowOff>
    </xdr:to>
    <xdr:sp macro="" textlink="">
      <xdr:nvSpPr>
        <xdr:cNvPr id="427" name="楕円 426"/>
        <xdr:cNvSpPr/>
      </xdr:nvSpPr>
      <xdr:spPr>
        <a:xfrm>
          <a:off x="10426700" y="13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162405</xdr:rowOff>
    </xdr:from>
    <xdr:ext cx="469744" cy="259045"/>
    <xdr:sp macro="" textlink="">
      <xdr:nvSpPr>
        <xdr:cNvPr id="428" name="商工費該当値テキスト"/>
        <xdr:cNvSpPr txBox="1"/>
      </xdr:nvSpPr>
      <xdr:spPr>
        <a:xfrm>
          <a:off x="10528300" y="133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15900</xdr:rowOff>
    </xdr:from>
    <xdr:to>
      <xdr:col>50</xdr:col>
      <xdr:colOff>165100</xdr:colOff>
      <xdr:row>78</xdr:row>
      <xdr:rowOff>117500</xdr:rowOff>
    </xdr:to>
    <xdr:sp macro="" textlink="">
      <xdr:nvSpPr>
        <xdr:cNvPr id="429" name="楕円 428"/>
        <xdr:cNvSpPr/>
      </xdr:nvSpPr>
      <xdr:spPr>
        <a:xfrm>
          <a:off x="9588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108627</xdr:rowOff>
    </xdr:from>
    <xdr:ext cx="469744" cy="259045"/>
    <xdr:sp macro="" textlink="">
      <xdr:nvSpPr>
        <xdr:cNvPr id="430" name="テキスト ボックス 429"/>
        <xdr:cNvSpPr txBox="1"/>
      </xdr:nvSpPr>
      <xdr:spPr>
        <a:xfrm>
          <a:off x="9404428" y="134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35961</xdr:rowOff>
    </xdr:from>
    <xdr:to>
      <xdr:col>46</xdr:col>
      <xdr:colOff>38100</xdr:colOff>
      <xdr:row>78</xdr:row>
      <xdr:rowOff>137561</xdr:rowOff>
    </xdr:to>
    <xdr:sp macro="" textlink="">
      <xdr:nvSpPr>
        <xdr:cNvPr id="431" name="楕円 430"/>
        <xdr:cNvSpPr/>
      </xdr:nvSpPr>
      <xdr:spPr>
        <a:xfrm>
          <a:off x="8699500" y="13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128688</xdr:rowOff>
    </xdr:from>
    <xdr:ext cx="469744" cy="259045"/>
    <xdr:sp macro="" textlink="">
      <xdr:nvSpPr>
        <xdr:cNvPr id="432" name="テキスト ボックス 431"/>
        <xdr:cNvSpPr txBox="1"/>
      </xdr:nvSpPr>
      <xdr:spPr>
        <a:xfrm>
          <a:off x="8515428" y="135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129133</xdr:rowOff>
    </xdr:from>
    <xdr:to>
      <xdr:col>41</xdr:col>
      <xdr:colOff>101600</xdr:colOff>
      <xdr:row>78</xdr:row>
      <xdr:rowOff>59283</xdr:rowOff>
    </xdr:to>
    <xdr:sp macro="" textlink="">
      <xdr:nvSpPr>
        <xdr:cNvPr id="433" name="楕円 432"/>
        <xdr:cNvSpPr/>
      </xdr:nvSpPr>
      <xdr:spPr>
        <a:xfrm>
          <a:off x="7810500" y="13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50410</xdr:rowOff>
    </xdr:from>
    <xdr:ext cx="534377" cy="259045"/>
    <xdr:sp macro="" textlink="">
      <xdr:nvSpPr>
        <xdr:cNvPr id="434" name="テキスト ボックス 433"/>
        <xdr:cNvSpPr txBox="1"/>
      </xdr:nvSpPr>
      <xdr:spPr>
        <a:xfrm>
          <a:off x="7594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144259</xdr:rowOff>
    </xdr:from>
    <xdr:to>
      <xdr:col>36</xdr:col>
      <xdr:colOff>165100</xdr:colOff>
      <xdr:row>78</xdr:row>
      <xdr:rowOff>74409</xdr:rowOff>
    </xdr:to>
    <xdr:sp macro="" textlink="">
      <xdr:nvSpPr>
        <xdr:cNvPr id="435" name="楕円 434"/>
        <xdr:cNvSpPr/>
      </xdr:nvSpPr>
      <xdr:spPr>
        <a:xfrm>
          <a:off x="6921500" y="133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65536</xdr:rowOff>
    </xdr:from>
    <xdr:ext cx="534377" cy="259045"/>
    <xdr:sp macro="" textlink="">
      <xdr:nvSpPr>
        <xdr:cNvPr id="436" name="テキスト ボックス 435"/>
        <xdr:cNvSpPr txBox="1"/>
      </xdr:nvSpPr>
      <xdr:spPr>
        <a:xfrm>
          <a:off x="6705111" y="134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75622</xdr:rowOff>
    </xdr:from>
    <xdr:to>
      <xdr:col>55</xdr:col>
      <xdr:colOff>0</xdr:colOff>
      <xdr:row>99</xdr:row>
      <xdr:rowOff>80096</xdr:rowOff>
    </xdr:to>
    <xdr:cxnSp macro="">
      <xdr:nvCxnSpPr>
        <xdr:cNvPr id="467" name="直線コネクタ 466"/>
        <xdr:cNvCxnSpPr/>
      </xdr:nvCxnSpPr>
      <xdr:spPr>
        <a:xfrm>
          <a:off x="9639300" y="17049172"/>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75622</xdr:rowOff>
    </xdr:from>
    <xdr:to>
      <xdr:col>50</xdr:col>
      <xdr:colOff>114300</xdr:colOff>
      <xdr:row>99</xdr:row>
      <xdr:rowOff>81006</xdr:rowOff>
    </xdr:to>
    <xdr:cxnSp macro="">
      <xdr:nvCxnSpPr>
        <xdr:cNvPr id="470" name="直線コネクタ 469"/>
        <xdr:cNvCxnSpPr/>
      </xdr:nvCxnSpPr>
      <xdr:spPr>
        <a:xfrm flipV="1">
          <a:off x="8750300" y="17049172"/>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78381</xdr:rowOff>
    </xdr:from>
    <xdr:to>
      <xdr:col>45</xdr:col>
      <xdr:colOff>177800</xdr:colOff>
      <xdr:row>99</xdr:row>
      <xdr:rowOff>81006</xdr:rowOff>
    </xdr:to>
    <xdr:cxnSp macro="">
      <xdr:nvCxnSpPr>
        <xdr:cNvPr id="473" name="直線コネクタ 472"/>
        <xdr:cNvCxnSpPr/>
      </xdr:nvCxnSpPr>
      <xdr:spPr>
        <a:xfrm>
          <a:off x="7861300" y="17051931"/>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78381</xdr:rowOff>
    </xdr:from>
    <xdr:to>
      <xdr:col>41</xdr:col>
      <xdr:colOff>50800</xdr:colOff>
      <xdr:row>99</xdr:row>
      <xdr:rowOff>82136</xdr:rowOff>
    </xdr:to>
    <xdr:cxnSp macro="">
      <xdr:nvCxnSpPr>
        <xdr:cNvPr id="476" name="直線コネクタ 475"/>
        <xdr:cNvCxnSpPr/>
      </xdr:nvCxnSpPr>
      <xdr:spPr>
        <a:xfrm flipV="1">
          <a:off x="6972300" y="17051931"/>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29296</xdr:rowOff>
    </xdr:from>
    <xdr:to>
      <xdr:col>55</xdr:col>
      <xdr:colOff>50800</xdr:colOff>
      <xdr:row>99</xdr:row>
      <xdr:rowOff>130896</xdr:rowOff>
    </xdr:to>
    <xdr:sp macro="" textlink="">
      <xdr:nvSpPr>
        <xdr:cNvPr id="486" name="楕円 485"/>
        <xdr:cNvSpPr/>
      </xdr:nvSpPr>
      <xdr:spPr>
        <a:xfrm>
          <a:off x="10426700" y="170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24822</xdr:rowOff>
    </xdr:from>
    <xdr:to>
      <xdr:col>50</xdr:col>
      <xdr:colOff>165100</xdr:colOff>
      <xdr:row>99</xdr:row>
      <xdr:rowOff>126422</xdr:rowOff>
    </xdr:to>
    <xdr:sp macro="" textlink="">
      <xdr:nvSpPr>
        <xdr:cNvPr id="488" name="楕円 487"/>
        <xdr:cNvSpPr/>
      </xdr:nvSpPr>
      <xdr:spPr>
        <a:xfrm>
          <a:off x="9588500" y="169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117549</xdr:rowOff>
    </xdr:from>
    <xdr:ext cx="534377" cy="259045"/>
    <xdr:sp macro="" textlink="">
      <xdr:nvSpPr>
        <xdr:cNvPr id="489" name="テキスト ボックス 488"/>
        <xdr:cNvSpPr txBox="1"/>
      </xdr:nvSpPr>
      <xdr:spPr>
        <a:xfrm>
          <a:off x="9372111" y="170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30206</xdr:rowOff>
    </xdr:from>
    <xdr:to>
      <xdr:col>46</xdr:col>
      <xdr:colOff>38100</xdr:colOff>
      <xdr:row>99</xdr:row>
      <xdr:rowOff>131806</xdr:rowOff>
    </xdr:to>
    <xdr:sp macro="" textlink="">
      <xdr:nvSpPr>
        <xdr:cNvPr id="490" name="楕円 489"/>
        <xdr:cNvSpPr/>
      </xdr:nvSpPr>
      <xdr:spPr>
        <a:xfrm>
          <a:off x="8699500" y="170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122933</xdr:rowOff>
    </xdr:from>
    <xdr:ext cx="534377" cy="259045"/>
    <xdr:sp macro="" textlink="">
      <xdr:nvSpPr>
        <xdr:cNvPr id="491" name="テキスト ボックス 490"/>
        <xdr:cNvSpPr txBox="1"/>
      </xdr:nvSpPr>
      <xdr:spPr>
        <a:xfrm>
          <a:off x="8483111" y="170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27581</xdr:rowOff>
    </xdr:from>
    <xdr:to>
      <xdr:col>41</xdr:col>
      <xdr:colOff>101600</xdr:colOff>
      <xdr:row>99</xdr:row>
      <xdr:rowOff>129181</xdr:rowOff>
    </xdr:to>
    <xdr:sp macro="" textlink="">
      <xdr:nvSpPr>
        <xdr:cNvPr id="492" name="楕円 491"/>
        <xdr:cNvSpPr/>
      </xdr:nvSpPr>
      <xdr:spPr>
        <a:xfrm>
          <a:off x="7810500" y="17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120308</xdr:rowOff>
    </xdr:from>
    <xdr:ext cx="534377" cy="259045"/>
    <xdr:sp macro="" textlink="">
      <xdr:nvSpPr>
        <xdr:cNvPr id="493" name="テキスト ボックス 492"/>
        <xdr:cNvSpPr txBox="1"/>
      </xdr:nvSpPr>
      <xdr:spPr>
        <a:xfrm>
          <a:off x="7594111" y="17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31336</xdr:rowOff>
    </xdr:from>
    <xdr:to>
      <xdr:col>36</xdr:col>
      <xdr:colOff>165100</xdr:colOff>
      <xdr:row>99</xdr:row>
      <xdr:rowOff>132936</xdr:rowOff>
    </xdr:to>
    <xdr:sp macro="" textlink="">
      <xdr:nvSpPr>
        <xdr:cNvPr id="494" name="楕円 493"/>
        <xdr:cNvSpPr/>
      </xdr:nvSpPr>
      <xdr:spPr>
        <a:xfrm>
          <a:off x="6921500" y="170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124063</xdr:rowOff>
    </xdr:from>
    <xdr:ext cx="534377" cy="259045"/>
    <xdr:sp macro="" textlink="">
      <xdr:nvSpPr>
        <xdr:cNvPr id="495" name="テキスト ボックス 494"/>
        <xdr:cNvSpPr txBox="1"/>
      </xdr:nvSpPr>
      <xdr:spPr>
        <a:xfrm>
          <a:off x="6705111" y="1709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25607</xdr:rowOff>
    </xdr:from>
    <xdr:to>
      <xdr:col>85</xdr:col>
      <xdr:colOff>127000</xdr:colOff>
      <xdr:row>38</xdr:row>
      <xdr:rowOff>29765</xdr:rowOff>
    </xdr:to>
    <xdr:cxnSp macro="">
      <xdr:nvCxnSpPr>
        <xdr:cNvPr id="526" name="直線コネクタ 525"/>
        <xdr:cNvCxnSpPr/>
      </xdr:nvCxnSpPr>
      <xdr:spPr>
        <a:xfrm flipV="1">
          <a:off x="15481300" y="6540707"/>
          <a:ext cx="8382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29765</xdr:rowOff>
    </xdr:from>
    <xdr:to>
      <xdr:col>81</xdr:col>
      <xdr:colOff>50800</xdr:colOff>
      <xdr:row>38</xdr:row>
      <xdr:rowOff>31921</xdr:rowOff>
    </xdr:to>
    <xdr:cxnSp macro="">
      <xdr:nvCxnSpPr>
        <xdr:cNvPr id="529" name="直線コネクタ 528"/>
        <xdr:cNvCxnSpPr/>
      </xdr:nvCxnSpPr>
      <xdr:spPr>
        <a:xfrm flipV="1">
          <a:off x="14592300" y="654486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31921</xdr:rowOff>
    </xdr:from>
    <xdr:to>
      <xdr:col>76</xdr:col>
      <xdr:colOff>114300</xdr:colOff>
      <xdr:row>38</xdr:row>
      <xdr:rowOff>38376</xdr:rowOff>
    </xdr:to>
    <xdr:cxnSp macro="">
      <xdr:nvCxnSpPr>
        <xdr:cNvPr id="532" name="直線コネクタ 531"/>
        <xdr:cNvCxnSpPr/>
      </xdr:nvCxnSpPr>
      <xdr:spPr>
        <a:xfrm flipV="1">
          <a:off x="13703300" y="6547021"/>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170648</xdr:rowOff>
    </xdr:from>
    <xdr:to>
      <xdr:col>71</xdr:col>
      <xdr:colOff>177800</xdr:colOff>
      <xdr:row>38</xdr:row>
      <xdr:rowOff>38376</xdr:rowOff>
    </xdr:to>
    <xdr:cxnSp macro="">
      <xdr:nvCxnSpPr>
        <xdr:cNvPr id="535" name="直線コネクタ 534"/>
        <xdr:cNvCxnSpPr/>
      </xdr:nvCxnSpPr>
      <xdr:spPr>
        <a:xfrm>
          <a:off x="12814300" y="6514298"/>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146257</xdr:rowOff>
    </xdr:from>
    <xdr:to>
      <xdr:col>85</xdr:col>
      <xdr:colOff>177800</xdr:colOff>
      <xdr:row>38</xdr:row>
      <xdr:rowOff>76407</xdr:rowOff>
    </xdr:to>
    <xdr:sp macro="" textlink="">
      <xdr:nvSpPr>
        <xdr:cNvPr id="545" name="楕円 544"/>
        <xdr:cNvSpPr/>
      </xdr:nvSpPr>
      <xdr:spPr>
        <a:xfrm>
          <a:off x="16268700" y="64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61184</xdr:rowOff>
    </xdr:from>
    <xdr:ext cx="534377" cy="259045"/>
    <xdr:sp macro="" textlink="">
      <xdr:nvSpPr>
        <xdr:cNvPr id="546" name="消防費該当値テキスト"/>
        <xdr:cNvSpPr txBox="1"/>
      </xdr:nvSpPr>
      <xdr:spPr>
        <a:xfrm>
          <a:off x="16370300" y="64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150415</xdr:rowOff>
    </xdr:from>
    <xdr:to>
      <xdr:col>81</xdr:col>
      <xdr:colOff>101600</xdr:colOff>
      <xdr:row>38</xdr:row>
      <xdr:rowOff>80566</xdr:rowOff>
    </xdr:to>
    <xdr:sp macro="" textlink="">
      <xdr:nvSpPr>
        <xdr:cNvPr id="547" name="楕円 546"/>
        <xdr:cNvSpPr/>
      </xdr:nvSpPr>
      <xdr:spPr>
        <a:xfrm>
          <a:off x="15430500" y="64940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71692</xdr:rowOff>
    </xdr:from>
    <xdr:ext cx="534377" cy="259045"/>
    <xdr:sp macro="" textlink="">
      <xdr:nvSpPr>
        <xdr:cNvPr id="548" name="テキスト ボックス 547"/>
        <xdr:cNvSpPr txBox="1"/>
      </xdr:nvSpPr>
      <xdr:spPr>
        <a:xfrm>
          <a:off x="15214111" y="65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152571</xdr:rowOff>
    </xdr:from>
    <xdr:to>
      <xdr:col>76</xdr:col>
      <xdr:colOff>165100</xdr:colOff>
      <xdr:row>38</xdr:row>
      <xdr:rowOff>82721</xdr:rowOff>
    </xdr:to>
    <xdr:sp macro="" textlink="">
      <xdr:nvSpPr>
        <xdr:cNvPr id="549" name="楕円 548"/>
        <xdr:cNvSpPr/>
      </xdr:nvSpPr>
      <xdr:spPr>
        <a:xfrm>
          <a:off x="14541500" y="64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73848</xdr:rowOff>
    </xdr:from>
    <xdr:ext cx="534377" cy="259045"/>
    <xdr:sp macro="" textlink="">
      <xdr:nvSpPr>
        <xdr:cNvPr id="550" name="テキスト ボックス 549"/>
        <xdr:cNvSpPr txBox="1"/>
      </xdr:nvSpPr>
      <xdr:spPr>
        <a:xfrm>
          <a:off x="14325111" y="65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159026</xdr:rowOff>
    </xdr:from>
    <xdr:to>
      <xdr:col>72</xdr:col>
      <xdr:colOff>38100</xdr:colOff>
      <xdr:row>38</xdr:row>
      <xdr:rowOff>89176</xdr:rowOff>
    </xdr:to>
    <xdr:sp macro="" textlink="">
      <xdr:nvSpPr>
        <xdr:cNvPr id="551" name="楕円 550"/>
        <xdr:cNvSpPr/>
      </xdr:nvSpPr>
      <xdr:spPr>
        <a:xfrm>
          <a:off x="13652500" y="65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80303</xdr:rowOff>
    </xdr:from>
    <xdr:ext cx="534377" cy="259045"/>
    <xdr:sp macro="" textlink="">
      <xdr:nvSpPr>
        <xdr:cNvPr id="552" name="テキスト ボックス 551"/>
        <xdr:cNvSpPr txBox="1"/>
      </xdr:nvSpPr>
      <xdr:spPr>
        <a:xfrm>
          <a:off x="13436111" y="65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119848</xdr:rowOff>
    </xdr:from>
    <xdr:to>
      <xdr:col>67</xdr:col>
      <xdr:colOff>101600</xdr:colOff>
      <xdr:row>38</xdr:row>
      <xdr:rowOff>49998</xdr:rowOff>
    </xdr:to>
    <xdr:sp macro="" textlink="">
      <xdr:nvSpPr>
        <xdr:cNvPr id="553" name="楕円 552"/>
        <xdr:cNvSpPr/>
      </xdr:nvSpPr>
      <xdr:spPr>
        <a:xfrm>
          <a:off x="12763500" y="64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41125</xdr:rowOff>
    </xdr:from>
    <xdr:ext cx="534377" cy="259045"/>
    <xdr:sp macro="" textlink="">
      <xdr:nvSpPr>
        <xdr:cNvPr id="554" name="テキスト ボックス 553"/>
        <xdr:cNvSpPr txBox="1"/>
      </xdr:nvSpPr>
      <xdr:spPr>
        <a:xfrm>
          <a:off x="12547111" y="655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102681</xdr:rowOff>
    </xdr:from>
    <xdr:to>
      <xdr:col>85</xdr:col>
      <xdr:colOff>127000</xdr:colOff>
      <xdr:row>56</xdr:row>
      <xdr:rowOff>103906</xdr:rowOff>
    </xdr:to>
    <xdr:cxnSp macro="">
      <xdr:nvCxnSpPr>
        <xdr:cNvPr id="581" name="直線コネクタ 580"/>
        <xdr:cNvCxnSpPr/>
      </xdr:nvCxnSpPr>
      <xdr:spPr>
        <a:xfrm flipV="1">
          <a:off x="15481300" y="9703881"/>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103906</xdr:rowOff>
    </xdr:from>
    <xdr:to>
      <xdr:col>81</xdr:col>
      <xdr:colOff>50800</xdr:colOff>
      <xdr:row>57</xdr:row>
      <xdr:rowOff>113740</xdr:rowOff>
    </xdr:to>
    <xdr:cxnSp macro="">
      <xdr:nvCxnSpPr>
        <xdr:cNvPr id="584" name="直線コネクタ 583"/>
        <xdr:cNvCxnSpPr/>
      </xdr:nvCxnSpPr>
      <xdr:spPr>
        <a:xfrm flipV="1">
          <a:off x="14592300" y="9705106"/>
          <a:ext cx="889000" cy="1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80497</xdr:rowOff>
    </xdr:from>
    <xdr:to>
      <xdr:col>76</xdr:col>
      <xdr:colOff>114300</xdr:colOff>
      <xdr:row>57</xdr:row>
      <xdr:rowOff>113740</xdr:rowOff>
    </xdr:to>
    <xdr:cxnSp macro="">
      <xdr:nvCxnSpPr>
        <xdr:cNvPr id="587" name="直線コネクタ 586"/>
        <xdr:cNvCxnSpPr/>
      </xdr:nvCxnSpPr>
      <xdr:spPr>
        <a:xfrm>
          <a:off x="13703300" y="9853147"/>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77589</xdr:rowOff>
    </xdr:from>
    <xdr:to>
      <xdr:col>71</xdr:col>
      <xdr:colOff>177800</xdr:colOff>
      <xdr:row>57</xdr:row>
      <xdr:rowOff>80497</xdr:rowOff>
    </xdr:to>
    <xdr:cxnSp macro="">
      <xdr:nvCxnSpPr>
        <xdr:cNvPr id="590" name="直線コネクタ 589"/>
        <xdr:cNvCxnSpPr/>
      </xdr:nvCxnSpPr>
      <xdr:spPr>
        <a:xfrm>
          <a:off x="12814300" y="985023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51881</xdr:rowOff>
    </xdr:from>
    <xdr:to>
      <xdr:col>85</xdr:col>
      <xdr:colOff>177800</xdr:colOff>
      <xdr:row>56</xdr:row>
      <xdr:rowOff>153481</xdr:rowOff>
    </xdr:to>
    <xdr:sp macro="" textlink="">
      <xdr:nvSpPr>
        <xdr:cNvPr id="600" name="楕円 599"/>
        <xdr:cNvSpPr/>
      </xdr:nvSpPr>
      <xdr:spPr>
        <a:xfrm>
          <a:off x="16268700" y="9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74758</xdr:rowOff>
    </xdr:from>
    <xdr:ext cx="534377" cy="259045"/>
    <xdr:sp macro="" textlink="">
      <xdr:nvSpPr>
        <xdr:cNvPr id="601" name="教育費該当値テキスト"/>
        <xdr:cNvSpPr txBox="1"/>
      </xdr:nvSpPr>
      <xdr:spPr>
        <a:xfrm>
          <a:off x="16370300" y="950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53106</xdr:rowOff>
    </xdr:from>
    <xdr:to>
      <xdr:col>81</xdr:col>
      <xdr:colOff>101600</xdr:colOff>
      <xdr:row>56</xdr:row>
      <xdr:rowOff>154706</xdr:rowOff>
    </xdr:to>
    <xdr:sp macro="" textlink="">
      <xdr:nvSpPr>
        <xdr:cNvPr id="602" name="楕円 601"/>
        <xdr:cNvSpPr/>
      </xdr:nvSpPr>
      <xdr:spPr>
        <a:xfrm>
          <a:off x="15430500" y="96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171233</xdr:rowOff>
    </xdr:from>
    <xdr:ext cx="534377" cy="259045"/>
    <xdr:sp macro="" textlink="">
      <xdr:nvSpPr>
        <xdr:cNvPr id="603" name="テキスト ボックス 602"/>
        <xdr:cNvSpPr txBox="1"/>
      </xdr:nvSpPr>
      <xdr:spPr>
        <a:xfrm>
          <a:off x="15214111" y="94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62940</xdr:rowOff>
    </xdr:from>
    <xdr:to>
      <xdr:col>76</xdr:col>
      <xdr:colOff>165100</xdr:colOff>
      <xdr:row>57</xdr:row>
      <xdr:rowOff>164540</xdr:rowOff>
    </xdr:to>
    <xdr:sp macro="" textlink="">
      <xdr:nvSpPr>
        <xdr:cNvPr id="604" name="楕円 603"/>
        <xdr:cNvSpPr/>
      </xdr:nvSpPr>
      <xdr:spPr>
        <a:xfrm>
          <a:off x="14541500" y="9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155667</xdr:rowOff>
    </xdr:from>
    <xdr:ext cx="534377" cy="259045"/>
    <xdr:sp macro="" textlink="">
      <xdr:nvSpPr>
        <xdr:cNvPr id="605" name="テキスト ボックス 604"/>
        <xdr:cNvSpPr txBox="1"/>
      </xdr:nvSpPr>
      <xdr:spPr>
        <a:xfrm>
          <a:off x="14325111" y="992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29697</xdr:rowOff>
    </xdr:from>
    <xdr:to>
      <xdr:col>72</xdr:col>
      <xdr:colOff>38100</xdr:colOff>
      <xdr:row>57</xdr:row>
      <xdr:rowOff>131297</xdr:rowOff>
    </xdr:to>
    <xdr:sp macro="" textlink="">
      <xdr:nvSpPr>
        <xdr:cNvPr id="606" name="楕円 605"/>
        <xdr:cNvSpPr/>
      </xdr:nvSpPr>
      <xdr:spPr>
        <a:xfrm>
          <a:off x="13652500" y="98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122424</xdr:rowOff>
    </xdr:from>
    <xdr:ext cx="534377" cy="259045"/>
    <xdr:sp macro="" textlink="">
      <xdr:nvSpPr>
        <xdr:cNvPr id="607" name="テキスト ボックス 606"/>
        <xdr:cNvSpPr txBox="1"/>
      </xdr:nvSpPr>
      <xdr:spPr>
        <a:xfrm>
          <a:off x="13436111" y="98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26789</xdr:rowOff>
    </xdr:from>
    <xdr:to>
      <xdr:col>67</xdr:col>
      <xdr:colOff>101600</xdr:colOff>
      <xdr:row>57</xdr:row>
      <xdr:rowOff>128389</xdr:rowOff>
    </xdr:to>
    <xdr:sp macro="" textlink="">
      <xdr:nvSpPr>
        <xdr:cNvPr id="608" name="楕円 607"/>
        <xdr:cNvSpPr/>
      </xdr:nvSpPr>
      <xdr:spPr>
        <a:xfrm>
          <a:off x="12763500" y="97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119516</xdr:rowOff>
    </xdr:from>
    <xdr:ext cx="534377" cy="259045"/>
    <xdr:sp macro="" textlink="">
      <xdr:nvSpPr>
        <xdr:cNvPr id="609" name="テキスト ボックス 608"/>
        <xdr:cNvSpPr txBox="1"/>
      </xdr:nvSpPr>
      <xdr:spPr>
        <a:xfrm>
          <a:off x="12547111" y="98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39711</xdr:rowOff>
    </xdr:from>
    <xdr:to>
      <xdr:col>85</xdr:col>
      <xdr:colOff>127000</xdr:colOff>
      <xdr:row>79</xdr:row>
      <xdr:rowOff>42999</xdr:rowOff>
    </xdr:to>
    <xdr:cxnSp macro="">
      <xdr:nvCxnSpPr>
        <xdr:cNvPr id="638" name="直線コネクタ 637"/>
        <xdr:cNvCxnSpPr/>
      </xdr:nvCxnSpPr>
      <xdr:spPr>
        <a:xfrm flipV="1">
          <a:off x="15481300" y="13584261"/>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38588</xdr:rowOff>
    </xdr:from>
    <xdr:to>
      <xdr:col>81</xdr:col>
      <xdr:colOff>50800</xdr:colOff>
      <xdr:row>79</xdr:row>
      <xdr:rowOff>42999</xdr:rowOff>
    </xdr:to>
    <xdr:cxnSp macro="">
      <xdr:nvCxnSpPr>
        <xdr:cNvPr id="641" name="直線コネクタ 640"/>
        <xdr:cNvCxnSpPr/>
      </xdr:nvCxnSpPr>
      <xdr:spPr>
        <a:xfrm>
          <a:off x="14592300" y="13583138"/>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38588</xdr:rowOff>
    </xdr:from>
    <xdr:to>
      <xdr:col>76</xdr:col>
      <xdr:colOff>114300</xdr:colOff>
      <xdr:row>79</xdr:row>
      <xdr:rowOff>42152</xdr:rowOff>
    </xdr:to>
    <xdr:cxnSp macro="">
      <xdr:nvCxnSpPr>
        <xdr:cNvPr id="644" name="直線コネクタ 643"/>
        <xdr:cNvCxnSpPr/>
      </xdr:nvCxnSpPr>
      <xdr:spPr>
        <a:xfrm flipV="1">
          <a:off x="13703300" y="13583138"/>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39297</xdr:rowOff>
    </xdr:from>
    <xdr:to>
      <xdr:col>71</xdr:col>
      <xdr:colOff>177800</xdr:colOff>
      <xdr:row>79</xdr:row>
      <xdr:rowOff>42152</xdr:rowOff>
    </xdr:to>
    <xdr:cxnSp macro="">
      <xdr:nvCxnSpPr>
        <xdr:cNvPr id="647" name="直線コネクタ 646"/>
        <xdr:cNvCxnSpPr/>
      </xdr:nvCxnSpPr>
      <xdr:spPr>
        <a:xfrm>
          <a:off x="12814300" y="13583847"/>
          <a:ext cx="8890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160361</xdr:rowOff>
    </xdr:from>
    <xdr:to>
      <xdr:col>85</xdr:col>
      <xdr:colOff>177800</xdr:colOff>
      <xdr:row>79</xdr:row>
      <xdr:rowOff>90511</xdr:rowOff>
    </xdr:to>
    <xdr:sp macro="" textlink="">
      <xdr:nvSpPr>
        <xdr:cNvPr id="657" name="楕円 656"/>
        <xdr:cNvSpPr/>
      </xdr:nvSpPr>
      <xdr:spPr>
        <a:xfrm>
          <a:off x="16268700" y="13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469744" cy="259045"/>
    <xdr:sp macro="" textlink="">
      <xdr:nvSpPr>
        <xdr:cNvPr id="658" name="災害復旧費該当値テキスト"/>
        <xdr:cNvSpPr txBox="1"/>
      </xdr:nvSpPr>
      <xdr:spPr>
        <a:xfrm>
          <a:off x="16370300"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163649</xdr:rowOff>
    </xdr:from>
    <xdr:to>
      <xdr:col>81</xdr:col>
      <xdr:colOff>101600</xdr:colOff>
      <xdr:row>79</xdr:row>
      <xdr:rowOff>93799</xdr:rowOff>
    </xdr:to>
    <xdr:sp macro="" textlink="">
      <xdr:nvSpPr>
        <xdr:cNvPr id="659" name="楕円 658"/>
        <xdr:cNvSpPr/>
      </xdr:nvSpPr>
      <xdr:spPr>
        <a:xfrm>
          <a:off x="15430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84926</xdr:rowOff>
    </xdr:from>
    <xdr:ext cx="378565" cy="259045"/>
    <xdr:sp macro="" textlink="">
      <xdr:nvSpPr>
        <xdr:cNvPr id="660" name="テキスト ボックス 659"/>
        <xdr:cNvSpPr txBox="1"/>
      </xdr:nvSpPr>
      <xdr:spPr>
        <a:xfrm>
          <a:off x="15292017" y="13629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159238</xdr:rowOff>
    </xdr:from>
    <xdr:to>
      <xdr:col>76</xdr:col>
      <xdr:colOff>165100</xdr:colOff>
      <xdr:row>79</xdr:row>
      <xdr:rowOff>89388</xdr:rowOff>
    </xdr:to>
    <xdr:sp macro="" textlink="">
      <xdr:nvSpPr>
        <xdr:cNvPr id="661" name="楕円 660"/>
        <xdr:cNvSpPr/>
      </xdr:nvSpPr>
      <xdr:spPr>
        <a:xfrm>
          <a:off x="14541500" y="135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80515</xdr:rowOff>
    </xdr:from>
    <xdr:ext cx="469744" cy="259045"/>
    <xdr:sp macro="" textlink="">
      <xdr:nvSpPr>
        <xdr:cNvPr id="662" name="テキスト ボックス 661"/>
        <xdr:cNvSpPr txBox="1"/>
      </xdr:nvSpPr>
      <xdr:spPr>
        <a:xfrm>
          <a:off x="14357428" y="1362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162802</xdr:rowOff>
    </xdr:from>
    <xdr:to>
      <xdr:col>72</xdr:col>
      <xdr:colOff>38100</xdr:colOff>
      <xdr:row>79</xdr:row>
      <xdr:rowOff>92952</xdr:rowOff>
    </xdr:to>
    <xdr:sp macro="" textlink="">
      <xdr:nvSpPr>
        <xdr:cNvPr id="663" name="楕円 662"/>
        <xdr:cNvSpPr/>
      </xdr:nvSpPr>
      <xdr:spPr>
        <a:xfrm>
          <a:off x="13652500" y="135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84079</xdr:rowOff>
    </xdr:from>
    <xdr:ext cx="469744" cy="259045"/>
    <xdr:sp macro="" textlink="">
      <xdr:nvSpPr>
        <xdr:cNvPr id="664" name="テキスト ボックス 663"/>
        <xdr:cNvSpPr txBox="1"/>
      </xdr:nvSpPr>
      <xdr:spPr>
        <a:xfrm>
          <a:off x="13468428" y="136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159947</xdr:rowOff>
    </xdr:from>
    <xdr:to>
      <xdr:col>67</xdr:col>
      <xdr:colOff>101600</xdr:colOff>
      <xdr:row>79</xdr:row>
      <xdr:rowOff>90097</xdr:rowOff>
    </xdr:to>
    <xdr:sp macro="" textlink="">
      <xdr:nvSpPr>
        <xdr:cNvPr id="665" name="楕円 664"/>
        <xdr:cNvSpPr/>
      </xdr:nvSpPr>
      <xdr:spPr>
        <a:xfrm>
          <a:off x="12763500" y="135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81224</xdr:rowOff>
    </xdr:from>
    <xdr:ext cx="469744" cy="259045"/>
    <xdr:sp macro="" textlink="">
      <xdr:nvSpPr>
        <xdr:cNvPr id="666" name="テキスト ボックス 665"/>
        <xdr:cNvSpPr txBox="1"/>
      </xdr:nvSpPr>
      <xdr:spPr>
        <a:xfrm>
          <a:off x="12579428" y="1362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110494</xdr:rowOff>
    </xdr:from>
    <xdr:to>
      <xdr:col>85</xdr:col>
      <xdr:colOff>127000</xdr:colOff>
      <xdr:row>97</xdr:row>
      <xdr:rowOff>118042</xdr:rowOff>
    </xdr:to>
    <xdr:cxnSp macro="">
      <xdr:nvCxnSpPr>
        <xdr:cNvPr id="693" name="直線コネクタ 692"/>
        <xdr:cNvCxnSpPr/>
      </xdr:nvCxnSpPr>
      <xdr:spPr>
        <a:xfrm>
          <a:off x="15481300" y="16741144"/>
          <a:ext cx="8382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110494</xdr:rowOff>
    </xdr:from>
    <xdr:to>
      <xdr:col>81</xdr:col>
      <xdr:colOff>50800</xdr:colOff>
      <xdr:row>97</xdr:row>
      <xdr:rowOff>112464</xdr:rowOff>
    </xdr:to>
    <xdr:cxnSp macro="">
      <xdr:nvCxnSpPr>
        <xdr:cNvPr id="696" name="直線コネクタ 695"/>
        <xdr:cNvCxnSpPr/>
      </xdr:nvCxnSpPr>
      <xdr:spPr>
        <a:xfrm flipV="1">
          <a:off x="14592300" y="16741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101583</xdr:rowOff>
    </xdr:from>
    <xdr:to>
      <xdr:col>76</xdr:col>
      <xdr:colOff>114300</xdr:colOff>
      <xdr:row>97</xdr:row>
      <xdr:rowOff>112464</xdr:rowOff>
    </xdr:to>
    <xdr:cxnSp macro="">
      <xdr:nvCxnSpPr>
        <xdr:cNvPr id="699" name="直線コネクタ 698"/>
        <xdr:cNvCxnSpPr/>
      </xdr:nvCxnSpPr>
      <xdr:spPr>
        <a:xfrm>
          <a:off x="13703300" y="1673223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80228</xdr:rowOff>
    </xdr:from>
    <xdr:to>
      <xdr:col>71</xdr:col>
      <xdr:colOff>177800</xdr:colOff>
      <xdr:row>97</xdr:row>
      <xdr:rowOff>101583</xdr:rowOff>
    </xdr:to>
    <xdr:cxnSp macro="">
      <xdr:nvCxnSpPr>
        <xdr:cNvPr id="702" name="直線コネクタ 701"/>
        <xdr:cNvCxnSpPr/>
      </xdr:nvCxnSpPr>
      <xdr:spPr>
        <a:xfrm>
          <a:off x="12814300" y="16710878"/>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67242</xdr:rowOff>
    </xdr:from>
    <xdr:to>
      <xdr:col>85</xdr:col>
      <xdr:colOff>177800</xdr:colOff>
      <xdr:row>97</xdr:row>
      <xdr:rowOff>168842</xdr:rowOff>
    </xdr:to>
    <xdr:sp macro="" textlink="">
      <xdr:nvSpPr>
        <xdr:cNvPr id="712" name="楕円 711"/>
        <xdr:cNvSpPr/>
      </xdr:nvSpPr>
      <xdr:spPr>
        <a:xfrm>
          <a:off x="162687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45669</xdr:rowOff>
    </xdr:from>
    <xdr:ext cx="534377" cy="259045"/>
    <xdr:sp macro="" textlink="">
      <xdr:nvSpPr>
        <xdr:cNvPr id="713" name="公債費該当値テキスト"/>
        <xdr:cNvSpPr txBox="1"/>
      </xdr:nvSpPr>
      <xdr:spPr>
        <a:xfrm>
          <a:off x="16370300" y="16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59694</xdr:rowOff>
    </xdr:from>
    <xdr:to>
      <xdr:col>81</xdr:col>
      <xdr:colOff>101600</xdr:colOff>
      <xdr:row>97</xdr:row>
      <xdr:rowOff>161294</xdr:rowOff>
    </xdr:to>
    <xdr:sp macro="" textlink="">
      <xdr:nvSpPr>
        <xdr:cNvPr id="714" name="楕円 713"/>
        <xdr:cNvSpPr/>
      </xdr:nvSpPr>
      <xdr:spPr>
        <a:xfrm>
          <a:off x="15430500" y="16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152421</xdr:rowOff>
    </xdr:from>
    <xdr:ext cx="534377" cy="259045"/>
    <xdr:sp macro="" textlink="">
      <xdr:nvSpPr>
        <xdr:cNvPr id="715" name="テキスト ボックス 714"/>
        <xdr:cNvSpPr txBox="1"/>
      </xdr:nvSpPr>
      <xdr:spPr>
        <a:xfrm>
          <a:off x="15214111" y="167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61664</xdr:rowOff>
    </xdr:from>
    <xdr:to>
      <xdr:col>76</xdr:col>
      <xdr:colOff>165100</xdr:colOff>
      <xdr:row>97</xdr:row>
      <xdr:rowOff>163264</xdr:rowOff>
    </xdr:to>
    <xdr:sp macro="" textlink="">
      <xdr:nvSpPr>
        <xdr:cNvPr id="716" name="楕円 715"/>
        <xdr:cNvSpPr/>
      </xdr:nvSpPr>
      <xdr:spPr>
        <a:xfrm>
          <a:off x="14541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154391</xdr:rowOff>
    </xdr:from>
    <xdr:ext cx="534377" cy="259045"/>
    <xdr:sp macro="" textlink="">
      <xdr:nvSpPr>
        <xdr:cNvPr id="717" name="テキスト ボックス 716"/>
        <xdr:cNvSpPr txBox="1"/>
      </xdr:nvSpPr>
      <xdr:spPr>
        <a:xfrm>
          <a:off x="14325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50783</xdr:rowOff>
    </xdr:from>
    <xdr:to>
      <xdr:col>72</xdr:col>
      <xdr:colOff>38100</xdr:colOff>
      <xdr:row>97</xdr:row>
      <xdr:rowOff>152383</xdr:rowOff>
    </xdr:to>
    <xdr:sp macro="" textlink="">
      <xdr:nvSpPr>
        <xdr:cNvPr id="718" name="楕円 717"/>
        <xdr:cNvSpPr/>
      </xdr:nvSpPr>
      <xdr:spPr>
        <a:xfrm>
          <a:off x="13652500" y="166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143510</xdr:rowOff>
    </xdr:from>
    <xdr:ext cx="534377" cy="259045"/>
    <xdr:sp macro="" textlink="">
      <xdr:nvSpPr>
        <xdr:cNvPr id="719" name="テキスト ボックス 718"/>
        <xdr:cNvSpPr txBox="1"/>
      </xdr:nvSpPr>
      <xdr:spPr>
        <a:xfrm>
          <a:off x="13436111" y="167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29428</xdr:rowOff>
    </xdr:from>
    <xdr:to>
      <xdr:col>67</xdr:col>
      <xdr:colOff>101600</xdr:colOff>
      <xdr:row>97</xdr:row>
      <xdr:rowOff>131028</xdr:rowOff>
    </xdr:to>
    <xdr:sp macro="" textlink="">
      <xdr:nvSpPr>
        <xdr:cNvPr id="720" name="楕円 719"/>
        <xdr:cNvSpPr/>
      </xdr:nvSpPr>
      <xdr:spPr>
        <a:xfrm>
          <a:off x="12763500" y="166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122155</xdr:rowOff>
    </xdr:from>
    <xdr:ext cx="534377" cy="259045"/>
    <xdr:sp macro="" textlink="">
      <xdr:nvSpPr>
        <xdr:cNvPr id="721" name="テキスト ボックス 720"/>
        <xdr:cNvSpPr txBox="1"/>
      </xdr:nvSpPr>
      <xdr:spPr>
        <a:xfrm>
          <a:off x="12547111" y="167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住民一人当たりのコストについては、民生費及び教育費において類似団体を昨年から上回っているが、平成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幼保一体化施設整備事業の建設工事に係るものが大きな要因である。その他、議会費と労働費においても類似団体を上回っているものの、それ以外の目的別歳出においては類似団体を下回っている状況である。特に類似団体と比較し衛生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コストが低く抑えられている。これは現在まで、幼保一体化施設整備事業を重点事業として実施していたため、それ以外の大きな事業を抑止してきたことが大きな要因である。全体で見た場合の目的別歳出の住民一人当たりのコストとしては、類似団体に比較し抑制されていることから、今後も必要に応じた各種事業を精査し、あらゆる経費のコスト縮減と効率的な事業計画の執行により、継続した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実質収支額については、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の率で推移している。平成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年度では歳出の減及び繰越事業の減等により実質収支額が増え実質収支比率が</a:t>
          </a:r>
          <a:r>
            <a:rPr kumimoji="1" lang="en-US" altLang="ja-JP" sz="1200">
              <a:latin typeface="ＭＳ ゴシック" pitchFamily="49" charset="-128"/>
              <a:ea typeface="ＭＳ ゴシック" pitchFamily="49" charset="-128"/>
            </a:rPr>
            <a:t>11.48%</a:t>
          </a:r>
          <a:r>
            <a:rPr kumimoji="1" lang="ja-JP" altLang="en-US" sz="1200">
              <a:latin typeface="ＭＳ ゴシック" pitchFamily="49" charset="-128"/>
              <a:ea typeface="ＭＳ ゴシック" pitchFamily="49" charset="-128"/>
            </a:rPr>
            <a:t>に上昇した。平成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での実質単年度収支では、幼保一体化施設整備事業等に伴う財政調整基金の取崩額が積立額を上回ったことから実質単年度収支については赤字となったが、単年度収支でみた場合の赤字はない。今後も繰越金については収支を見据え財政調整基金に積み立てを予定し、</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％以上の黒字が確保できるよう収支の均衡を図りながら適正な財政運営に努める。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調査開始の平成１９年度決算から一般会計、特別会計及び企業会計の赤字額はない。</a:t>
          </a:r>
        </a:p>
        <a:p>
          <a:r>
            <a:rPr kumimoji="1" lang="ja-JP" altLang="en-US" sz="1200">
              <a:latin typeface="ＭＳ ゴシック" pitchFamily="49" charset="-128"/>
              <a:ea typeface="ＭＳ ゴシック" pitchFamily="49" charset="-128"/>
            </a:rPr>
            <a:t>　今後も町税等の収納率の向上による歳入の確保と、行財政改革への取り組みを通じて経常経費等の削減に努める。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3929095</v>
      </c>
      <c r="BO4" s="441"/>
      <c r="BP4" s="441"/>
      <c r="BQ4" s="441"/>
      <c r="BR4" s="441"/>
      <c r="BS4" s="441"/>
      <c r="BT4" s="441"/>
      <c r="BU4" s="442"/>
      <c r="BV4" s="440">
        <v>4133975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11.5</v>
      </c>
      <c r="CU4" s="622"/>
      <c r="CV4" s="622"/>
      <c r="CW4" s="622"/>
      <c r="CX4" s="622"/>
      <c r="CY4" s="622"/>
      <c r="CZ4" s="622"/>
      <c r="DA4" s="623"/>
      <c r="DB4" s="621">
        <v>8.9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3672037</v>
      </c>
      <c r="BO5" s="446"/>
      <c r="BP5" s="446"/>
      <c r="BQ5" s="446"/>
      <c r="BR5" s="446"/>
      <c r="BS5" s="446"/>
      <c r="BT5" s="446"/>
      <c r="BU5" s="447"/>
      <c r="BV5" s="445">
        <v>3802366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83.2</v>
      </c>
      <c r="CU5" s="416"/>
      <c r="CV5" s="416"/>
      <c r="CW5" s="416"/>
      <c r="CX5" s="416"/>
      <c r="CY5" s="416"/>
      <c r="CZ5" s="416"/>
      <c r="DA5" s="417"/>
      <c r="DB5" s="415">
        <v>83.3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257058</v>
      </c>
      <c r="BO6" s="446"/>
      <c r="BP6" s="446"/>
      <c r="BQ6" s="446"/>
      <c r="BR6" s="446"/>
      <c r="BS6" s="446"/>
      <c r="BT6" s="446"/>
      <c r="BU6" s="447"/>
      <c r="BV6" s="445">
        <v>331609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87.4</v>
      </c>
      <c r="CU6" s="596"/>
      <c r="CV6" s="596"/>
      <c r="CW6" s="596"/>
      <c r="CX6" s="596"/>
      <c r="CY6" s="596"/>
      <c r="CZ6" s="596"/>
      <c r="DA6" s="597"/>
      <c r="DB6" s="595">
        <v>87.2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7293</v>
      </c>
      <c r="BO7" s="446"/>
      <c r="BP7" s="446"/>
      <c r="BQ7" s="446"/>
      <c r="BR7" s="446"/>
      <c r="BS7" s="446"/>
      <c r="BT7" s="446"/>
      <c r="BU7" s="447"/>
      <c r="BV7" s="445">
        <v>136796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2176415</v>
      </c>
      <c r="CU7" s="446"/>
      <c r="CV7" s="446"/>
      <c r="CW7" s="446"/>
      <c r="CX7" s="446"/>
      <c r="CY7" s="446"/>
      <c r="CZ7" s="446"/>
      <c r="DA7" s="447"/>
      <c r="DB7" s="445">
        <v>2179694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249765</v>
      </c>
      <c r="BO8" s="446"/>
      <c r="BP8" s="446"/>
      <c r="BQ8" s="446"/>
      <c r="BR8" s="446"/>
      <c r="BS8" s="446"/>
      <c r="BT8" s="446"/>
      <c r="BU8" s="447"/>
      <c r="BV8" s="445">
        <v>194813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6577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54952</v>
      </c>
      <c r="BO9" s="446"/>
      <c r="BP9" s="446"/>
      <c r="BQ9" s="446"/>
      <c r="BR9" s="446"/>
      <c r="BS9" s="446"/>
      <c r="BT9" s="446"/>
      <c r="BU9" s="447"/>
      <c r="BV9" s="445">
        <v>13021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9.9</v>
      </c>
      <c r="CU9" s="416"/>
      <c r="CV9" s="416"/>
      <c r="CW9" s="416"/>
      <c r="CX9" s="416"/>
      <c r="CY9" s="416"/>
      <c r="CZ9" s="416"/>
      <c r="DA9" s="417"/>
      <c r="DB9" s="415">
        <v>10</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6888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200000</v>
      </c>
      <c r="BO10" s="446"/>
      <c r="BP10" s="446"/>
      <c r="BQ10" s="446"/>
      <c r="BR10" s="446"/>
      <c r="BS10" s="446"/>
      <c r="BT10" s="446"/>
      <c r="BU10" s="447"/>
      <c r="BV10" s="445">
        <v>200000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110</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6559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284000</v>
      </c>
      <c r="BO12" s="446"/>
      <c r="BP12" s="446"/>
      <c r="BQ12" s="446"/>
      <c r="BR12" s="446"/>
      <c r="BS12" s="446"/>
      <c r="BT12" s="446"/>
      <c r="BU12" s="447"/>
      <c r="BV12" s="445">
        <v>316000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6532</v>
      </c>
      <c r="S13" s="549"/>
      <c r="T13" s="549"/>
      <c r="U13" s="549"/>
      <c r="V13" s="550"/>
      <c r="W13" s="536" t="s">
        <v>133</v>
      </c>
      <c r="X13" s="458"/>
      <c r="Y13" s="458"/>
      <c r="Z13" s="458"/>
      <c r="AA13" s="458"/>
      <c r="AB13" s="459"/>
      <c r="AC13" s="421">
        <v>315</v>
      </c>
      <c r="AD13" s="422"/>
      <c r="AE13" s="422"/>
      <c r="AF13" s="422"/>
      <c r="AG13" s="423"/>
      <c r="AH13" s="421">
        <v>371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-29048</v>
      </c>
      <c r="BO13" s="446"/>
      <c r="BP13" s="446"/>
      <c r="BQ13" s="446"/>
      <c r="BR13" s="446"/>
      <c r="BS13" s="446"/>
      <c r="BT13" s="446"/>
      <c r="BU13" s="447"/>
      <c r="BV13" s="445">
        <v>-102979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7.7</v>
      </c>
      <c r="CU13" s="416"/>
      <c r="CV13" s="416"/>
      <c r="CW13" s="416"/>
      <c r="CX13" s="416"/>
      <c r="CY13" s="416"/>
      <c r="CZ13" s="416"/>
      <c r="DA13" s="417"/>
      <c r="DB13" s="415">
        <v>8.5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6622</v>
      </c>
      <c r="S14" s="549"/>
      <c r="T14" s="549"/>
      <c r="U14" s="549"/>
      <c r="V14" s="550"/>
      <c r="W14" s="551"/>
      <c r="X14" s="461"/>
      <c r="Y14" s="461"/>
      <c r="Z14" s="461"/>
      <c r="AA14" s="461"/>
      <c r="AB14" s="462"/>
      <c r="AC14" s="541">
        <v>9.4</v>
      </c>
      <c r="AD14" s="542"/>
      <c r="AE14" s="542"/>
      <c r="AF14" s="542"/>
      <c r="AG14" s="543"/>
      <c r="AH14" s="541">
        <v>11.1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22.1</v>
      </c>
      <c r="CU14" s="553"/>
      <c r="CV14" s="553"/>
      <c r="CW14" s="553"/>
      <c r="CX14" s="553"/>
      <c r="CY14" s="553"/>
      <c r="CZ14" s="553"/>
      <c r="DA14" s="554"/>
      <c r="DB14" s="552">
        <v>22.4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6593</v>
      </c>
      <c r="S15" s="549"/>
      <c r="T15" s="549"/>
      <c r="U15" s="549"/>
      <c r="V15" s="550"/>
      <c r="W15" s="536" t="s">
        <v>141</v>
      </c>
      <c r="X15" s="458"/>
      <c r="Y15" s="458"/>
      <c r="Z15" s="458"/>
      <c r="AA15" s="458"/>
      <c r="AB15" s="459"/>
      <c r="AC15" s="421">
        <v>1585</v>
      </c>
      <c r="AD15" s="422"/>
      <c r="AE15" s="422"/>
      <c r="AF15" s="422"/>
      <c r="AG15" s="423"/>
      <c r="AH15" s="421">
        <v>1567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672518</v>
      </c>
      <c r="BO15" s="441"/>
      <c r="BP15" s="441"/>
      <c r="BQ15" s="441"/>
      <c r="BR15" s="441"/>
      <c r="BS15" s="441"/>
      <c r="BT15" s="441"/>
      <c r="BU15" s="442"/>
      <c r="BV15" s="440">
        <v>674990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47.5</v>
      </c>
      <c r="AD16" s="542"/>
      <c r="AE16" s="542"/>
      <c r="AF16" s="542"/>
      <c r="AG16" s="543"/>
      <c r="AH16" s="541">
        <v>47.1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1898140</v>
      </c>
      <c r="BO16" s="446"/>
      <c r="BP16" s="446"/>
      <c r="BQ16" s="446"/>
      <c r="BR16" s="446"/>
      <c r="BS16" s="446"/>
      <c r="BT16" s="446"/>
      <c r="BU16" s="447"/>
      <c r="BV16" s="445">
        <v>1909536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1437</v>
      </c>
      <c r="AD17" s="422"/>
      <c r="AE17" s="422"/>
      <c r="AF17" s="422"/>
      <c r="AG17" s="423"/>
      <c r="AH17" s="421">
        <v>1391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847571</v>
      </c>
      <c r="BO17" s="446"/>
      <c r="BP17" s="446"/>
      <c r="BQ17" s="446"/>
      <c r="BR17" s="446"/>
      <c r="BS17" s="446"/>
      <c r="BT17" s="446"/>
      <c r="BU17" s="447"/>
      <c r="BV17" s="445">
        <v>848231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37.43</v>
      </c>
      <c r="M18" s="510"/>
      <c r="N18" s="510"/>
      <c r="O18" s="510"/>
      <c r="P18" s="510"/>
      <c r="Q18" s="510"/>
      <c r="R18" s="511"/>
      <c r="S18" s="511"/>
      <c r="T18" s="511"/>
      <c r="U18" s="511"/>
      <c r="V18" s="512"/>
      <c r="W18" s="526"/>
      <c r="X18" s="527"/>
      <c r="Y18" s="527"/>
      <c r="Z18" s="527"/>
      <c r="AA18" s="527"/>
      <c r="AB18" s="537"/>
      <c r="AC18" s="409">
        <v>43.1</v>
      </c>
      <c r="AD18" s="410"/>
      <c r="AE18" s="410"/>
      <c r="AF18" s="410"/>
      <c r="AG18" s="513"/>
      <c r="AH18" s="409">
        <v>41.8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1826337</v>
      </c>
      <c r="BO18" s="446"/>
      <c r="BP18" s="446"/>
      <c r="BQ18" s="446"/>
      <c r="BR18" s="446"/>
      <c r="BS18" s="446"/>
      <c r="BT18" s="446"/>
      <c r="BU18" s="447"/>
      <c r="BV18" s="445">
        <v>1824172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176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2790965</v>
      </c>
      <c r="BO19" s="446"/>
      <c r="BP19" s="446"/>
      <c r="BQ19" s="446"/>
      <c r="BR19" s="446"/>
      <c r="BS19" s="446"/>
      <c r="BT19" s="446"/>
      <c r="BU19" s="447"/>
      <c r="BV19" s="445">
        <v>2912795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2055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3123082</v>
      </c>
      <c r="BO23" s="446"/>
      <c r="BP23" s="446"/>
      <c r="BQ23" s="446"/>
      <c r="BR23" s="446"/>
      <c r="BS23" s="446"/>
      <c r="BT23" s="446"/>
      <c r="BU23" s="447"/>
      <c r="BV23" s="445">
        <v>2876464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6822</v>
      </c>
      <c r="R24" s="422"/>
      <c r="S24" s="422"/>
      <c r="T24" s="422"/>
      <c r="U24" s="422"/>
      <c r="V24" s="423"/>
      <c r="W24" s="487"/>
      <c r="X24" s="478"/>
      <c r="Y24" s="479"/>
      <c r="Z24" s="418" t="s">
        <v>165</v>
      </c>
      <c r="AA24" s="419"/>
      <c r="AB24" s="419"/>
      <c r="AC24" s="419"/>
      <c r="AD24" s="419"/>
      <c r="AE24" s="419"/>
      <c r="AF24" s="419"/>
      <c r="AG24" s="420"/>
      <c r="AH24" s="421">
        <v>59</v>
      </c>
      <c r="AI24" s="422"/>
      <c r="AJ24" s="422"/>
      <c r="AK24" s="422"/>
      <c r="AL24" s="423"/>
      <c r="AM24" s="421">
        <v>166144</v>
      </c>
      <c r="AN24" s="422"/>
      <c r="AO24" s="422"/>
      <c r="AP24" s="422"/>
      <c r="AQ24" s="422"/>
      <c r="AR24" s="423"/>
      <c r="AS24" s="421">
        <v>2816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3040200</v>
      </c>
      <c r="BO24" s="446"/>
      <c r="BP24" s="446"/>
      <c r="BQ24" s="446"/>
      <c r="BR24" s="446"/>
      <c r="BS24" s="446"/>
      <c r="BT24" s="446"/>
      <c r="BU24" s="447"/>
      <c r="BV24" s="445">
        <v>2762196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5463</v>
      </c>
      <c r="R25" s="422"/>
      <c r="S25" s="422"/>
      <c r="T25" s="422"/>
      <c r="U25" s="422"/>
      <c r="V25" s="423"/>
      <c r="W25" s="487"/>
      <c r="X25" s="478"/>
      <c r="Y25" s="479"/>
      <c r="Z25" s="418" t="s">
        <v>168</v>
      </c>
      <c r="AA25" s="419"/>
      <c r="AB25" s="419"/>
      <c r="AC25" s="419"/>
      <c r="AD25" s="419"/>
      <c r="AE25" s="419"/>
      <c r="AF25" s="419"/>
      <c r="AG25" s="420"/>
      <c r="AH25" s="421" t="s">
        <v>122</v>
      </c>
      <c r="AI25" s="422"/>
      <c r="AJ25" s="422"/>
      <c r="AK25" s="422"/>
      <c r="AL25" s="423"/>
      <c r="AM25" s="421" t="s">
        <v>123</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26579</v>
      </c>
      <c r="BO25" s="441"/>
      <c r="BP25" s="441"/>
      <c r="BQ25" s="441"/>
      <c r="BR25" s="441"/>
      <c r="BS25" s="441"/>
      <c r="BT25" s="441"/>
      <c r="BU25" s="442"/>
      <c r="BV25" s="440">
        <v>41218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5112</v>
      </c>
      <c r="R26" s="422"/>
      <c r="S26" s="422"/>
      <c r="T26" s="422"/>
      <c r="U26" s="422"/>
      <c r="V26" s="423"/>
      <c r="W26" s="487"/>
      <c r="X26" s="478"/>
      <c r="Y26" s="479"/>
      <c r="Z26" s="418" t="s">
        <v>172</v>
      </c>
      <c r="AA26" s="500"/>
      <c r="AB26" s="500"/>
      <c r="AC26" s="500"/>
      <c r="AD26" s="500"/>
      <c r="AE26" s="500"/>
      <c r="AF26" s="500"/>
      <c r="AG26" s="501"/>
      <c r="AH26" s="421" t="s">
        <v>123</v>
      </c>
      <c r="AI26" s="422"/>
      <c r="AJ26" s="422"/>
      <c r="AK26" s="422"/>
      <c r="AL26" s="423"/>
      <c r="AM26" s="421" t="s">
        <v>122</v>
      </c>
      <c r="AN26" s="422"/>
      <c r="AO26" s="422"/>
      <c r="AP26" s="422"/>
      <c r="AQ26" s="422"/>
      <c r="AR26" s="423"/>
      <c r="AS26" s="421" t="s">
        <v>123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2888</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10284</v>
      </c>
      <c r="AN27" s="422"/>
      <c r="AO27" s="422"/>
      <c r="AP27" s="422"/>
      <c r="AQ27" s="422"/>
      <c r="AR27" s="423"/>
      <c r="AS27" s="421">
        <v>2571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120000</v>
      </c>
      <c r="BO27" s="449"/>
      <c r="BP27" s="449"/>
      <c r="BQ27" s="449"/>
      <c r="BR27" s="449"/>
      <c r="BS27" s="449"/>
      <c r="BT27" s="449"/>
      <c r="BU27" s="450"/>
      <c r="BV27" s="448">
        <v>120000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2270</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169</v>
      </c>
      <c r="AN28" s="422"/>
      <c r="AO28" s="422"/>
      <c r="AP28" s="422"/>
      <c r="AQ28" s="422"/>
      <c r="AR28" s="423"/>
      <c r="AS28" s="421" t="s">
        <v>169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850000</v>
      </c>
      <c r="BO28" s="441"/>
      <c r="BP28" s="441"/>
      <c r="BQ28" s="441"/>
      <c r="BR28" s="441"/>
      <c r="BS28" s="441"/>
      <c r="BT28" s="441"/>
      <c r="BU28" s="442"/>
      <c r="BV28" s="440">
        <v>934000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10</v>
      </c>
      <c r="M29" s="422"/>
      <c r="N29" s="422"/>
      <c r="O29" s="422"/>
      <c r="P29" s="423"/>
      <c r="Q29" s="421">
        <v>2119</v>
      </c>
      <c r="R29" s="422"/>
      <c r="S29" s="422"/>
      <c r="T29" s="422"/>
      <c r="U29" s="422"/>
      <c r="V29" s="423"/>
      <c r="W29" s="488"/>
      <c r="X29" s="489"/>
      <c r="Y29" s="490"/>
      <c r="Z29" s="418" t="s">
        <v>181</v>
      </c>
      <c r="AA29" s="419"/>
      <c r="AB29" s="419"/>
      <c r="AC29" s="419"/>
      <c r="AD29" s="419"/>
      <c r="AE29" s="419"/>
      <c r="AF29" s="419"/>
      <c r="AG29" s="420"/>
      <c r="AH29" s="421">
        <v>63</v>
      </c>
      <c r="AI29" s="422"/>
      <c r="AJ29" s="422"/>
      <c r="AK29" s="422"/>
      <c r="AL29" s="423"/>
      <c r="AM29" s="421">
        <v>176428</v>
      </c>
      <c r="AN29" s="422"/>
      <c r="AO29" s="422"/>
      <c r="AP29" s="422"/>
      <c r="AQ29" s="422"/>
      <c r="AR29" s="423"/>
      <c r="AS29" s="421">
        <v>2800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40000</v>
      </c>
      <c r="BO29" s="446"/>
      <c r="BP29" s="446"/>
      <c r="BQ29" s="446"/>
      <c r="BR29" s="446"/>
      <c r="BS29" s="446"/>
      <c r="BT29" s="446"/>
      <c r="BU29" s="447"/>
      <c r="BV29" s="445">
        <v>40000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758885</v>
      </c>
      <c r="BO30" s="449"/>
      <c r="BP30" s="449"/>
      <c r="BQ30" s="449"/>
      <c r="BR30" s="449"/>
      <c r="BS30" s="449"/>
      <c r="BT30" s="449"/>
      <c r="BU30" s="450"/>
      <c r="BV30" s="448">
        <v>746271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石川地方生活環境施設組合(一般会計）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一般財団法人吉田富三顕彰会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須賀川地方広域消防組合(一般会計)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介護サービス事業特別会計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宅地造成事業特別会計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福島県後期高齢者医療広域連合(一般会計)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福島県後期高齢者医療広域連合(後期高齢者医療特別会計)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福島県市町村総合事務組合(一般会計)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福島県市町村総合事務組合(消防補償等特別会計)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福島県市町村総合事務組合(消防賞じゅつ金特別会計)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福島県市町村総合事務組合(非常勤職員公務災害補償特別会計)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福島県市町村総合事務組合(自治会館管理特別会計)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Y3/eV1wOH/PsMyLkgclvyW+U1FghFVQSOqpEds3+GFMekcT/WLfUcrSwELtw/6xq1OEJrTTQkedCX86aPEkjcg==" saltValue="CWt40gZSpq3cGTtYBZbL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571</v>
      </c>
      <c r="D34" s="1224"/>
      <c r="E34" s="1225"/>
      <c r="F34" s="32">
        <v>7.52</v>
      </c>
      <c r="G34" s="33">
        <v>8.51</v>
      </c>
      <c r="H34" s="33">
        <v>8.1999999999999993</v>
      </c>
      <c r="I34" s="33">
        <v>8.93</v>
      </c>
      <c r="J34" s="34">
        <v>11.47</v>
      </c>
      <c r="K34" s="22"/>
      <c r="L34" s="22"/>
      <c r="M34" s="22"/>
      <c r="N34" s="22"/>
      <c r="O34" s="22"/>
      <c r="P34" s="22"/>
    </row>
    <row r="35" spans="1:16" ht="39" customHeight="1">
      <c r="A35" s="22"/>
      <c r="B35" s="35"/>
      <c r="C35" s="1218" t="s">
        <v>572</v>
      </c>
      <c r="D35" s="1219"/>
      <c r="E35" s="1220"/>
      <c r="F35" s="36">
        <v>8.8000000000000007</v>
      </c>
      <c r="G35" s="37">
        <v>9.7799999999999994</v>
      </c>
      <c r="H35" s="37">
        <v>10.33</v>
      </c>
      <c r="I35" s="37">
        <v>8.0399999999999991</v>
      </c>
      <c r="J35" s="38">
        <v>9</v>
      </c>
      <c r="K35" s="22"/>
      <c r="L35" s="22"/>
      <c r="M35" s="22"/>
      <c r="N35" s="22"/>
      <c r="O35" s="22"/>
      <c r="P35" s="22"/>
    </row>
    <row r="36" spans="1:16" ht="39" customHeight="1">
      <c r="A36" s="22"/>
      <c r="B36" s="35"/>
      <c r="C36" s="1218" t="s">
        <v>573</v>
      </c>
      <c r="D36" s="1219"/>
      <c r="E36" s="1220"/>
      <c r="F36" s="36">
        <v>6.47</v>
      </c>
      <c r="G36" s="37">
        <v>6.45</v>
      </c>
      <c r="H36" s="37">
        <v>6.28</v>
      </c>
      <c r="I36" s="37">
        <v>6.37</v>
      </c>
      <c r="J36" s="38">
        <v>6.19</v>
      </c>
      <c r="K36" s="22"/>
      <c r="L36" s="22"/>
      <c r="M36" s="22"/>
      <c r="N36" s="22"/>
      <c r="O36" s="22"/>
      <c r="P36" s="22"/>
    </row>
    <row r="37" spans="1:16" ht="39" customHeight="1">
      <c r="A37" s="22"/>
      <c r="B37" s="35"/>
      <c r="C37" s="1218" t="s">
        <v>574</v>
      </c>
      <c r="D37" s="1219"/>
      <c r="E37" s="1220"/>
      <c r="F37" s="36">
        <v>4.29</v>
      </c>
      <c r="G37" s="37">
        <v>4.46</v>
      </c>
      <c r="H37" s="37">
        <v>3.35</v>
      </c>
      <c r="I37" s="37">
        <v>4.51</v>
      </c>
      <c r="J37" s="38">
        <v>4.1399999999999997</v>
      </c>
      <c r="K37" s="22"/>
      <c r="L37" s="22"/>
      <c r="M37" s="22"/>
      <c r="N37" s="22"/>
      <c r="O37" s="22"/>
      <c r="P37" s="22"/>
    </row>
    <row r="38" spans="1:16" ht="39" customHeight="1">
      <c r="A38" s="22"/>
      <c r="B38" s="35"/>
      <c r="C38" s="1218" t="s">
        <v>575</v>
      </c>
      <c r="D38" s="1219"/>
      <c r="E38" s="1220"/>
      <c r="F38" s="36">
        <v>2.2200000000000002</v>
      </c>
      <c r="G38" s="37">
        <v>2.2599999999999998</v>
      </c>
      <c r="H38" s="37">
        <v>2.73</v>
      </c>
      <c r="I38" s="37">
        <v>3.01</v>
      </c>
      <c r="J38" s="38">
        <v>2.2999999999999998</v>
      </c>
      <c r="K38" s="22"/>
      <c r="L38" s="22"/>
      <c r="M38" s="22"/>
      <c r="N38" s="22"/>
      <c r="O38" s="22"/>
      <c r="P38" s="22"/>
    </row>
    <row r="39" spans="1:16" ht="39" customHeight="1">
      <c r="A39" s="22"/>
      <c r="B39" s="35"/>
      <c r="C39" s="1218" t="s">
        <v>576</v>
      </c>
      <c r="D39" s="1219"/>
      <c r="E39" s="1220"/>
      <c r="F39" s="36">
        <v>1.43</v>
      </c>
      <c r="G39" s="37">
        <v>1.65</v>
      </c>
      <c r="H39" s="37">
        <v>1.49</v>
      </c>
      <c r="I39" s="37">
        <v>1.06</v>
      </c>
      <c r="J39" s="38">
        <v>0.79</v>
      </c>
      <c r="K39" s="22"/>
      <c r="L39" s="22"/>
      <c r="M39" s="22"/>
      <c r="N39" s="22"/>
      <c r="O39" s="22"/>
      <c r="P39" s="22"/>
    </row>
    <row r="40" spans="1:16" ht="39" customHeight="1">
      <c r="A40" s="22"/>
      <c r="B40" s="35"/>
      <c r="C40" s="1218" t="s">
        <v>577</v>
      </c>
      <c r="D40" s="1219"/>
      <c r="E40" s="1220"/>
      <c r="F40" s="36">
        <v>0.42</v>
      </c>
      <c r="G40" s="37">
        <v>0.34</v>
      </c>
      <c r="H40" s="37">
        <v>0.57999999999999996</v>
      </c>
      <c r="I40" s="37">
        <v>0.5</v>
      </c>
      <c r="J40" s="38">
        <v>0.2</v>
      </c>
      <c r="K40" s="22"/>
      <c r="L40" s="22"/>
      <c r="M40" s="22"/>
      <c r="N40" s="22"/>
      <c r="O40" s="22"/>
      <c r="P40" s="22"/>
    </row>
    <row r="41" spans="1:16" ht="39" customHeight="1">
      <c r="A41" s="22"/>
      <c r="B41" s="35"/>
      <c r="C41" s="1218" t="s">
        <v>578</v>
      </c>
      <c r="D41" s="1219"/>
      <c r="E41" s="1220"/>
      <c r="F41" s="36">
        <v>0</v>
      </c>
      <c r="G41" s="37">
        <v>0.01</v>
      </c>
      <c r="H41" s="37">
        <v>0.03</v>
      </c>
      <c r="I41" s="37">
        <v>0.02</v>
      </c>
      <c r="J41" s="38">
        <v>0.04</v>
      </c>
      <c r="K41" s="22"/>
      <c r="L41" s="22"/>
      <c r="M41" s="22"/>
      <c r="N41" s="22"/>
      <c r="O41" s="22"/>
      <c r="P41" s="22"/>
    </row>
    <row r="42" spans="1:16" ht="39" customHeight="1">
      <c r="A42" s="22"/>
      <c r="B42" s="39"/>
      <c r="C42" s="1218" t="s">
        <v>579</v>
      </c>
      <c r="D42" s="1219"/>
      <c r="E42" s="1220"/>
      <c r="F42" s="36" t="s">
        <v>520</v>
      </c>
      <c r="G42" s="37" t="s">
        <v>520</v>
      </c>
      <c r="H42" s="37" t="s">
        <v>520</v>
      </c>
      <c r="I42" s="37" t="s">
        <v>520</v>
      </c>
      <c r="J42" s="38" t="s">
        <v>520</v>
      </c>
      <c r="K42" s="22"/>
      <c r="L42" s="22"/>
      <c r="M42" s="22"/>
      <c r="N42" s="22"/>
      <c r="O42" s="22"/>
      <c r="P42" s="22"/>
    </row>
    <row r="43" spans="1:16" ht="39" customHeight="1" thickBot="1">
      <c r="A43" s="22"/>
      <c r="B43" s="40"/>
      <c r="C43" s="1221" t="s">
        <v>580</v>
      </c>
      <c r="D43" s="1222"/>
      <c r="E43" s="1223"/>
      <c r="F43" s="41">
        <v>0.06</v>
      </c>
      <c r="G43" s="42">
        <v>7.0000000000000007E-2</v>
      </c>
      <c r="H43" s="42">
        <v>0.09</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xcSxNiE7gp2+1oLFYjvEtgGVLlsGcszT5Gtg7uT/F61uL+4FLW35TMLtRFhBnBdINT3RQQhvffuKwOv8r89nQ==" saltValue="bcqa716X6HVelPLRwwuN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350</v>
      </c>
      <c r="L45" s="60">
        <v>314</v>
      </c>
      <c r="M45" s="60">
        <v>295</v>
      </c>
      <c r="N45" s="60">
        <v>291</v>
      </c>
      <c r="O45" s="61">
        <v>277</v>
      </c>
      <c r="P45" s="48"/>
      <c r="Q45" s="48"/>
      <c r="R45" s="48"/>
      <c r="S45" s="48"/>
      <c r="T45" s="48"/>
      <c r="U45" s="48"/>
    </row>
    <row r="46" spans="1:21" ht="30.75" customHeight="1">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c r="A48" s="48"/>
      <c r="B48" s="1236"/>
      <c r="C48" s="1237"/>
      <c r="D48" s="62"/>
      <c r="E48" s="1228" t="s">
        <v>15</v>
      </c>
      <c r="F48" s="1228"/>
      <c r="G48" s="1228"/>
      <c r="H48" s="1228"/>
      <c r="I48" s="1228"/>
      <c r="J48" s="1229"/>
      <c r="K48" s="63">
        <v>87</v>
      </c>
      <c r="L48" s="64">
        <v>89</v>
      </c>
      <c r="M48" s="64">
        <v>93</v>
      </c>
      <c r="N48" s="64">
        <v>96</v>
      </c>
      <c r="O48" s="65">
        <v>98</v>
      </c>
      <c r="P48" s="48"/>
      <c r="Q48" s="48"/>
      <c r="R48" s="48"/>
      <c r="S48" s="48"/>
      <c r="T48" s="48"/>
      <c r="U48" s="48"/>
    </row>
    <row r="49" spans="1:21" ht="30.75" customHeight="1">
      <c r="A49" s="48"/>
      <c r="B49" s="1236"/>
      <c r="C49" s="1237"/>
      <c r="D49" s="62"/>
      <c r="E49" s="1228" t="s">
        <v>16</v>
      </c>
      <c r="F49" s="1228"/>
      <c r="G49" s="1228"/>
      <c r="H49" s="1228"/>
      <c r="I49" s="1228"/>
      <c r="J49" s="1229"/>
      <c r="K49" s="63">
        <v>20</v>
      </c>
      <c r="L49" s="64">
        <v>20</v>
      </c>
      <c r="M49" s="64">
        <v>20</v>
      </c>
      <c r="N49" s="64">
        <v>19</v>
      </c>
      <c r="O49" s="65">
        <v>12</v>
      </c>
      <c r="P49" s="48"/>
      <c r="Q49" s="48"/>
      <c r="R49" s="48"/>
      <c r="S49" s="48"/>
      <c r="T49" s="48"/>
      <c r="U49" s="48"/>
    </row>
    <row r="50" spans="1:21" ht="30.75" customHeight="1">
      <c r="A50" s="48"/>
      <c r="B50" s="1236"/>
      <c r="C50" s="1237"/>
      <c r="D50" s="62"/>
      <c r="E50" s="1228" t="s">
        <v>17</v>
      </c>
      <c r="F50" s="1228"/>
      <c r="G50" s="1228"/>
      <c r="H50" s="1228"/>
      <c r="I50" s="1228"/>
      <c r="J50" s="1229"/>
      <c r="K50" s="63">
        <v>46</v>
      </c>
      <c r="L50" s="64">
        <v>39</v>
      </c>
      <c r="M50" s="64">
        <v>19</v>
      </c>
      <c r="N50" s="64">
        <v>15</v>
      </c>
      <c r="O50" s="65">
        <v>15</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t="s">
        <v>520</v>
      </c>
      <c r="P51" s="48"/>
      <c r="Q51" s="48"/>
      <c r="R51" s="48"/>
      <c r="S51" s="48"/>
      <c r="T51" s="48"/>
      <c r="U51" s="48"/>
    </row>
    <row r="52" spans="1:21" ht="30.75" customHeight="1">
      <c r="A52" s="48"/>
      <c r="B52" s="1226" t="s">
        <v>19</v>
      </c>
      <c r="C52" s="1227"/>
      <c r="D52" s="66"/>
      <c r="E52" s="1228" t="s">
        <v>20</v>
      </c>
      <c r="F52" s="1228"/>
      <c r="G52" s="1228"/>
      <c r="H52" s="1228"/>
      <c r="I52" s="1228"/>
      <c r="J52" s="1229"/>
      <c r="K52" s="63">
        <v>272</v>
      </c>
      <c r="L52" s="64">
        <v>279</v>
      </c>
      <c r="M52" s="64">
        <v>270</v>
      </c>
      <c r="N52" s="64">
        <v>269</v>
      </c>
      <c r="O52" s="65">
        <v>263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231</v>
      </c>
      <c r="L53" s="69">
        <v>183</v>
      </c>
      <c r="M53" s="69">
        <v>157</v>
      </c>
      <c r="N53" s="69">
        <v>152</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NlrXKqbeiLnQ7DoG3jsd64MfAQ4P4oWLgnRxVL8ctxDbhXO31jWCLSYLNuxY3jWxe2I4aakLuzOCRVoS1mkOg==" saltValue="hCFuzkHVYdezXJZxucYn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4" t="s">
        <v>24</v>
      </c>
      <c r="C41" s="1255"/>
      <c r="D41" s="81"/>
      <c r="E41" s="1256" t="s">
        <v>25</v>
      </c>
      <c r="F41" s="1256"/>
      <c r="G41" s="1256"/>
      <c r="H41" s="1257"/>
      <c r="I41" s="82">
        <v>2721</v>
      </c>
      <c r="J41" s="83">
        <v>2663</v>
      </c>
      <c r="K41" s="83">
        <v>2576</v>
      </c>
      <c r="L41" s="83">
        <v>2876</v>
      </c>
      <c r="M41" s="84">
        <v>3123</v>
      </c>
    </row>
    <row r="42" spans="2:13" ht="27.75" customHeight="1">
      <c r="B42" s="1244"/>
      <c r="C42" s="1245"/>
      <c r="D42" s="85"/>
      <c r="E42" s="1248" t="s">
        <v>26</v>
      </c>
      <c r="F42" s="1248"/>
      <c r="G42" s="1248"/>
      <c r="H42" s="1249"/>
      <c r="I42" s="86">
        <v>108</v>
      </c>
      <c r="J42" s="87">
        <v>71</v>
      </c>
      <c r="K42" s="87">
        <v>54</v>
      </c>
      <c r="L42" s="87">
        <v>40</v>
      </c>
      <c r="M42" s="88">
        <v>26</v>
      </c>
    </row>
    <row r="43" spans="2:13" ht="27.75" customHeight="1">
      <c r="B43" s="1244"/>
      <c r="C43" s="1245"/>
      <c r="D43" s="85"/>
      <c r="E43" s="1248" t="s">
        <v>27</v>
      </c>
      <c r="F43" s="1248"/>
      <c r="G43" s="1248"/>
      <c r="H43" s="1249"/>
      <c r="I43" s="86">
        <v>1568</v>
      </c>
      <c r="J43" s="87">
        <v>1545</v>
      </c>
      <c r="K43" s="87">
        <v>1552</v>
      </c>
      <c r="L43" s="87">
        <v>1567</v>
      </c>
      <c r="M43" s="88">
        <v>1580</v>
      </c>
    </row>
    <row r="44" spans="2:13" ht="27.75" customHeight="1">
      <c r="B44" s="1244"/>
      <c r="C44" s="1245"/>
      <c r="D44" s="85"/>
      <c r="E44" s="1248" t="s">
        <v>28</v>
      </c>
      <c r="F44" s="1248"/>
      <c r="G44" s="1248"/>
      <c r="H44" s="1249"/>
      <c r="I44" s="86">
        <v>175</v>
      </c>
      <c r="J44" s="87">
        <v>138</v>
      </c>
      <c r="K44" s="87">
        <v>104</v>
      </c>
      <c r="L44" s="87">
        <v>75</v>
      </c>
      <c r="M44" s="88">
        <v>66</v>
      </c>
    </row>
    <row r="45" spans="2:13" ht="27.75" customHeight="1">
      <c r="B45" s="1244"/>
      <c r="C45" s="1245"/>
      <c r="D45" s="85"/>
      <c r="E45" s="1248" t="s">
        <v>29</v>
      </c>
      <c r="F45" s="1248"/>
      <c r="G45" s="1248"/>
      <c r="H45" s="1249"/>
      <c r="I45" s="86">
        <v>631</v>
      </c>
      <c r="J45" s="87">
        <v>618</v>
      </c>
      <c r="K45" s="87">
        <v>604</v>
      </c>
      <c r="L45" s="87">
        <v>568</v>
      </c>
      <c r="M45" s="88">
        <v>508</v>
      </c>
    </row>
    <row r="46" spans="2:13" ht="27.75" customHeight="1">
      <c r="B46" s="1244"/>
      <c r="C46" s="1245"/>
      <c r="D46" s="89"/>
      <c r="E46" s="1248" t="s">
        <v>30</v>
      </c>
      <c r="F46" s="1248"/>
      <c r="G46" s="1248"/>
      <c r="H46" s="1249"/>
      <c r="I46" s="86" t="s">
        <v>520</v>
      </c>
      <c r="J46" s="87" t="s">
        <v>520</v>
      </c>
      <c r="K46" s="87" t="s">
        <v>520</v>
      </c>
      <c r="L46" s="87" t="s">
        <v>520</v>
      </c>
      <c r="M46" s="88" t="s">
        <v>520</v>
      </c>
    </row>
    <row r="47" spans="2:13" ht="27.75" customHeight="1">
      <c r="B47" s="1244"/>
      <c r="C47" s="1245"/>
      <c r="D47" s="90"/>
      <c r="E47" s="1258" t="s">
        <v>31</v>
      </c>
      <c r="F47" s="1259"/>
      <c r="G47" s="1259"/>
      <c r="H47" s="1260"/>
      <c r="I47" s="86" t="s">
        <v>520</v>
      </c>
      <c r="J47" s="87" t="s">
        <v>520</v>
      </c>
      <c r="K47" s="87" t="s">
        <v>520</v>
      </c>
      <c r="L47" s="87" t="s">
        <v>520</v>
      </c>
      <c r="M47" s="88" t="s">
        <v>520</v>
      </c>
    </row>
    <row r="48" spans="2:13" ht="27.75" customHeight="1">
      <c r="B48" s="1244"/>
      <c r="C48" s="1245"/>
      <c r="D48" s="85"/>
      <c r="E48" s="1248" t="s">
        <v>32</v>
      </c>
      <c r="F48" s="1248"/>
      <c r="G48" s="1248"/>
      <c r="H48" s="1249"/>
      <c r="I48" s="86" t="s">
        <v>520</v>
      </c>
      <c r="J48" s="87" t="s">
        <v>520</v>
      </c>
      <c r="K48" s="87" t="s">
        <v>520</v>
      </c>
      <c r="L48" s="87" t="s">
        <v>520</v>
      </c>
      <c r="M48" s="88" t="s">
        <v>520</v>
      </c>
    </row>
    <row r="49" spans="2:13" ht="27.75" customHeight="1">
      <c r="B49" s="1246"/>
      <c r="C49" s="1247"/>
      <c r="D49" s="85"/>
      <c r="E49" s="1248" t="s">
        <v>33</v>
      </c>
      <c r="F49" s="1248"/>
      <c r="G49" s="1248"/>
      <c r="H49" s="1249"/>
      <c r="I49" s="86" t="s">
        <v>520</v>
      </c>
      <c r="J49" s="87" t="s">
        <v>520</v>
      </c>
      <c r="K49" s="87" t="s">
        <v>520</v>
      </c>
      <c r="L49" s="87" t="s">
        <v>520</v>
      </c>
      <c r="M49" s="88" t="s">
        <v>520</v>
      </c>
    </row>
    <row r="50" spans="2:13" ht="27.75" customHeight="1">
      <c r="B50" s="1242" t="s">
        <v>34</v>
      </c>
      <c r="C50" s="1243"/>
      <c r="D50" s="91"/>
      <c r="E50" s="1248" t="s">
        <v>35</v>
      </c>
      <c r="F50" s="1248"/>
      <c r="G50" s="1248"/>
      <c r="H50" s="1249"/>
      <c r="I50" s="86">
        <v>1636</v>
      </c>
      <c r="J50" s="87">
        <v>1590</v>
      </c>
      <c r="K50" s="87">
        <v>2041</v>
      </c>
      <c r="L50" s="87">
        <v>1793</v>
      </c>
      <c r="M50" s="88">
        <v>1888</v>
      </c>
    </row>
    <row r="51" spans="2:13" ht="27.75" customHeight="1">
      <c r="B51" s="1244"/>
      <c r="C51" s="1245"/>
      <c r="D51" s="85"/>
      <c r="E51" s="1248" t="s">
        <v>36</v>
      </c>
      <c r="F51" s="1248"/>
      <c r="G51" s="1248"/>
      <c r="H51" s="1249"/>
      <c r="I51" s="86" t="s">
        <v>520</v>
      </c>
      <c r="J51" s="87" t="s">
        <v>520</v>
      </c>
      <c r="K51" s="87" t="s">
        <v>520</v>
      </c>
      <c r="L51" s="87" t="s">
        <v>520</v>
      </c>
      <c r="M51" s="88" t="s">
        <v>520</v>
      </c>
    </row>
    <row r="52" spans="2:13" ht="27.75" customHeight="1">
      <c r="B52" s="1246"/>
      <c r="C52" s="1247"/>
      <c r="D52" s="85"/>
      <c r="E52" s="1248" t="s">
        <v>37</v>
      </c>
      <c r="F52" s="1248"/>
      <c r="G52" s="1248"/>
      <c r="H52" s="1249"/>
      <c r="I52" s="86">
        <v>2949</v>
      </c>
      <c r="J52" s="87">
        <v>2876</v>
      </c>
      <c r="K52" s="87">
        <v>2791</v>
      </c>
      <c r="L52" s="87">
        <v>2904</v>
      </c>
      <c r="M52" s="88">
        <v>2992</v>
      </c>
    </row>
    <row r="53" spans="2:13" ht="27.75" customHeight="1" thickBot="1">
      <c r="B53" s="1250" t="s">
        <v>38</v>
      </c>
      <c r="C53" s="1251"/>
      <c r="D53" s="92"/>
      <c r="E53" s="1252" t="s">
        <v>39</v>
      </c>
      <c r="F53" s="1252"/>
      <c r="G53" s="1252"/>
      <c r="H53" s="1253"/>
      <c r="I53" s="93">
        <v>619</v>
      </c>
      <c r="J53" s="94">
        <v>571</v>
      </c>
      <c r="K53" s="94">
        <v>57</v>
      </c>
      <c r="L53" s="94">
        <v>430</v>
      </c>
      <c r="M53" s="95">
        <v>424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50Pahf90AwidcIwZEGu40/ya/QxOYkyS0IjI+atfQgFE7Uf+JMgDVHBAdgkzdr1kgBXDNscldQ1HwXu26V8NA==" saltValue="eyVV9UHwHB1c0YeI7i6T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1050</v>
      </c>
      <c r="G55" s="107">
        <v>934</v>
      </c>
      <c r="H55" s="108">
        <v>850</v>
      </c>
    </row>
    <row r="56" spans="2:8" ht="52.5" customHeight="1">
      <c r="B56" s="109"/>
      <c r="C56" s="1271" t="s">
        <v>43</v>
      </c>
      <c r="D56" s="1271"/>
      <c r="E56" s="1272"/>
      <c r="F56" s="110">
        <v>40</v>
      </c>
      <c r="G56" s="110">
        <v>40</v>
      </c>
      <c r="H56" s="111">
        <v>40</v>
      </c>
    </row>
    <row r="57" spans="2:8" ht="53.25" customHeight="1">
      <c r="B57" s="109"/>
      <c r="C57" s="1273" t="s">
        <v>44</v>
      </c>
      <c r="D57" s="1273"/>
      <c r="E57" s="1274"/>
      <c r="F57" s="112">
        <v>930</v>
      </c>
      <c r="G57" s="112">
        <v>746</v>
      </c>
      <c r="H57" s="113">
        <v>759</v>
      </c>
    </row>
    <row r="58" spans="2:8" ht="45.75" customHeight="1">
      <c r="B58" s="114"/>
      <c r="C58" s="1261" t="s">
        <v>594</v>
      </c>
      <c r="D58" s="1262"/>
      <c r="E58" s="1263"/>
      <c r="F58" s="115">
        <v>502</v>
      </c>
      <c r="G58" s="115">
        <v>502</v>
      </c>
      <c r="H58" s="116">
        <v>502</v>
      </c>
    </row>
    <row r="59" spans="2:8" ht="45.75" customHeight="1">
      <c r="B59" s="114"/>
      <c r="C59" s="1261" t="s">
        <v>595</v>
      </c>
      <c r="D59" s="1262"/>
      <c r="E59" s="1263"/>
      <c r="F59" s="115">
        <v>150</v>
      </c>
      <c r="G59" s="115">
        <v>150</v>
      </c>
      <c r="H59" s="116">
        <v>150</v>
      </c>
    </row>
    <row r="60" spans="2:8" ht="45.75" customHeight="1">
      <c r="B60" s="114"/>
      <c r="C60" s="1261" t="s">
        <v>596</v>
      </c>
      <c r="D60" s="1262"/>
      <c r="E60" s="1263"/>
      <c r="F60" s="115">
        <v>34</v>
      </c>
      <c r="G60" s="115">
        <v>43</v>
      </c>
      <c r="H60" s="116">
        <v>54</v>
      </c>
    </row>
    <row r="61" spans="2:8" ht="45.75" customHeight="1">
      <c r="B61" s="114"/>
      <c r="C61" s="1261" t="s">
        <v>597</v>
      </c>
      <c r="D61" s="1262"/>
      <c r="E61" s="1263"/>
      <c r="F61" s="115">
        <v>30</v>
      </c>
      <c r="G61" s="115">
        <v>30</v>
      </c>
      <c r="H61" s="116">
        <v>30</v>
      </c>
    </row>
    <row r="62" spans="2:8" ht="45.75" customHeight="1" thickBot="1">
      <c r="B62" s="117"/>
      <c r="C62" s="1264" t="s">
        <v>598</v>
      </c>
      <c r="D62" s="1265"/>
      <c r="E62" s="1266"/>
      <c r="F62" s="118">
        <v>11</v>
      </c>
      <c r="G62" s="118">
        <v>11</v>
      </c>
      <c r="H62" s="119">
        <v>14</v>
      </c>
    </row>
    <row r="63" spans="2:8" ht="52.5" customHeight="1" thickBot="1">
      <c r="B63" s="120"/>
      <c r="C63" s="1267" t="s">
        <v>45</v>
      </c>
      <c r="D63" s="1267"/>
      <c r="E63" s="1268"/>
      <c r="F63" s="121">
        <v>2020</v>
      </c>
      <c r="G63" s="121">
        <v>1720</v>
      </c>
      <c r="H63" s="122">
        <v>1649</v>
      </c>
    </row>
    <row r="64" spans="2:8" ht="15" customHeight="1"/>
    <row r="65" ht="0" hidden="1" customHeight="1"/>
    <row r="66" ht="0" hidden="1" customHeight="1"/>
  </sheetData>
  <sheetProtection algorithmName="SHA-512" hashValue="7FWIbfTGC52ua+UvfbYdL1AWWH1TRbTrYTaAI657dyeeUt4CXfeyB65XokcmrRcB3daTilQ5U2c1N9zj0B4UZg==" saltValue="X2RoOONEiaNnxXhWNrd5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16" zoomScale="85" zoomScaleNormal="85" zoomScaleSheetLayoutView="55" workbookViewId="0">
      <selection activeCell="CD19" sqref="CD1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606</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563</v>
      </c>
      <c r="BQ50" s="1279"/>
      <c r="BR50" s="1279"/>
      <c r="BS50" s="1279"/>
      <c r="BT50" s="1279"/>
      <c r="BU50" s="1279"/>
      <c r="BV50" s="1279"/>
      <c r="BW50" s="1279"/>
      <c r="BX50" s="1279" t="s">
        <v>564</v>
      </c>
      <c r="BY50" s="1279"/>
      <c r="BZ50" s="1279"/>
      <c r="CA50" s="1279"/>
      <c r="CB50" s="1279"/>
      <c r="CC50" s="1279"/>
      <c r="CD50" s="1279"/>
      <c r="CE50" s="1279"/>
      <c r="CF50" s="1279" t="s">
        <v>565</v>
      </c>
      <c r="CG50" s="1279"/>
      <c r="CH50" s="1279"/>
      <c r="CI50" s="1279"/>
      <c r="CJ50" s="1279"/>
      <c r="CK50" s="1279"/>
      <c r="CL50" s="1279"/>
      <c r="CM50" s="1279"/>
      <c r="CN50" s="1279" t="s">
        <v>566</v>
      </c>
      <c r="CO50" s="1279"/>
      <c r="CP50" s="1279"/>
      <c r="CQ50" s="1279"/>
      <c r="CR50" s="1279"/>
      <c r="CS50" s="1279"/>
      <c r="CT50" s="1279"/>
      <c r="CU50" s="1279"/>
      <c r="CV50" s="1279" t="s">
        <v>567</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607</v>
      </c>
      <c r="AO51" s="1282"/>
      <c r="AP51" s="1282"/>
      <c r="AQ51" s="1282"/>
      <c r="AR51" s="1282"/>
      <c r="AS51" s="1282"/>
      <c r="AT51" s="1282"/>
      <c r="AU51" s="1282"/>
      <c r="AV51" s="1282"/>
      <c r="AW51" s="1282"/>
      <c r="AX51" s="1282"/>
      <c r="AY51" s="1282"/>
      <c r="AZ51" s="1282"/>
      <c r="BA51" s="1282"/>
      <c r="BB51" s="1282" t="s">
        <v>608</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2.9</v>
      </c>
      <c r="CG51" s="1280"/>
      <c r="CH51" s="1280"/>
      <c r="CI51" s="1280"/>
      <c r="CJ51" s="1280"/>
      <c r="CK51" s="1280"/>
      <c r="CL51" s="1280"/>
      <c r="CM51" s="1280"/>
      <c r="CN51" s="1280">
        <v>22.4</v>
      </c>
      <c r="CO51" s="1280"/>
      <c r="CP51" s="1280"/>
      <c r="CQ51" s="1280"/>
      <c r="CR51" s="1280"/>
      <c r="CS51" s="1280"/>
      <c r="CT51" s="1280"/>
      <c r="CU51" s="1280"/>
      <c r="CV51" s="1280">
        <v>22.1</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609</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64.8</v>
      </c>
      <c r="CG53" s="1280"/>
      <c r="CH53" s="1280"/>
      <c r="CI53" s="1280"/>
      <c r="CJ53" s="1280"/>
      <c r="CK53" s="1280"/>
      <c r="CL53" s="1280"/>
      <c r="CM53" s="1280"/>
      <c r="CN53" s="1280">
        <v>65.900000000000006</v>
      </c>
      <c r="CO53" s="1280"/>
      <c r="CP53" s="1280"/>
      <c r="CQ53" s="1280"/>
      <c r="CR53" s="1280"/>
      <c r="CS53" s="1280"/>
      <c r="CT53" s="1280"/>
      <c r="CU53" s="1280"/>
      <c r="CV53" s="1280">
        <v>62.5</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610</v>
      </c>
      <c r="AO55" s="1279"/>
      <c r="AP55" s="1279"/>
      <c r="AQ55" s="1279"/>
      <c r="AR55" s="1279"/>
      <c r="AS55" s="1279"/>
      <c r="AT55" s="1279"/>
      <c r="AU55" s="1279"/>
      <c r="AV55" s="1279"/>
      <c r="AW55" s="1279"/>
      <c r="AX55" s="1279"/>
      <c r="AY55" s="1279"/>
      <c r="AZ55" s="1279"/>
      <c r="BA55" s="1279"/>
      <c r="BB55" s="1282" t="s">
        <v>608</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0.8</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609</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56.2</v>
      </c>
      <c r="CG57" s="1280"/>
      <c r="CH57" s="1280"/>
      <c r="CI57" s="1280"/>
      <c r="CJ57" s="1280"/>
      <c r="CK57" s="1280"/>
      <c r="CL57" s="1280"/>
      <c r="CM57" s="1280"/>
      <c r="CN57" s="1280">
        <v>58.6</v>
      </c>
      <c r="CO57" s="1280"/>
      <c r="CP57" s="1280"/>
      <c r="CQ57" s="1280"/>
      <c r="CR57" s="1280"/>
      <c r="CS57" s="1280"/>
      <c r="CT57" s="1280"/>
      <c r="CU57" s="1280"/>
      <c r="CV57" s="1280">
        <v>60.3</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606</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563</v>
      </c>
      <c r="BQ72" s="1279"/>
      <c r="BR72" s="1279"/>
      <c r="BS72" s="1279"/>
      <c r="BT72" s="1279"/>
      <c r="BU72" s="1279"/>
      <c r="BV72" s="1279"/>
      <c r="BW72" s="1279"/>
      <c r="BX72" s="1279" t="s">
        <v>564</v>
      </c>
      <c r="BY72" s="1279"/>
      <c r="BZ72" s="1279"/>
      <c r="CA72" s="1279"/>
      <c r="CB72" s="1279"/>
      <c r="CC72" s="1279"/>
      <c r="CD72" s="1279"/>
      <c r="CE72" s="1279"/>
      <c r="CF72" s="1279" t="s">
        <v>565</v>
      </c>
      <c r="CG72" s="1279"/>
      <c r="CH72" s="1279"/>
      <c r="CI72" s="1279"/>
      <c r="CJ72" s="1279"/>
      <c r="CK72" s="1279"/>
      <c r="CL72" s="1279"/>
      <c r="CM72" s="1279"/>
      <c r="CN72" s="1279" t="s">
        <v>566</v>
      </c>
      <c r="CO72" s="1279"/>
      <c r="CP72" s="1279"/>
      <c r="CQ72" s="1279"/>
      <c r="CR72" s="1279"/>
      <c r="CS72" s="1279"/>
      <c r="CT72" s="1279"/>
      <c r="CU72" s="1279"/>
      <c r="CV72" s="1279" t="s">
        <v>567</v>
      </c>
      <c r="CW72" s="1279"/>
      <c r="CX72" s="1279"/>
      <c r="CY72" s="1279"/>
      <c r="CZ72" s="1279"/>
      <c r="DA72" s="1279"/>
      <c r="DB72" s="1279"/>
      <c r="DC72" s="1279"/>
    </row>
    <row r="73" spans="2:107">
      <c r="B73" s="374"/>
      <c r="G73" s="1293"/>
      <c r="H73" s="1293"/>
      <c r="I73" s="1293"/>
      <c r="J73" s="1293"/>
      <c r="K73" s="1296"/>
      <c r="L73" s="1296"/>
      <c r="M73" s="1296"/>
      <c r="N73" s="1296"/>
      <c r="AM73" s="383"/>
      <c r="AN73" s="1282" t="s">
        <v>607</v>
      </c>
      <c r="AO73" s="1282"/>
      <c r="AP73" s="1282"/>
      <c r="AQ73" s="1282"/>
      <c r="AR73" s="1282"/>
      <c r="AS73" s="1282"/>
      <c r="AT73" s="1282"/>
      <c r="AU73" s="1282"/>
      <c r="AV73" s="1282"/>
      <c r="AW73" s="1282"/>
      <c r="AX73" s="1282"/>
      <c r="AY73" s="1282"/>
      <c r="AZ73" s="1282"/>
      <c r="BA73" s="1282"/>
      <c r="BB73" s="1282" t="s">
        <v>608</v>
      </c>
      <c r="BC73" s="1282"/>
      <c r="BD73" s="1282"/>
      <c r="BE73" s="1282"/>
      <c r="BF73" s="1282"/>
      <c r="BG73" s="1282"/>
      <c r="BH73" s="1282"/>
      <c r="BI73" s="1282"/>
      <c r="BJ73" s="1282"/>
      <c r="BK73" s="1282"/>
      <c r="BL73" s="1282"/>
      <c r="BM73" s="1282"/>
      <c r="BN73" s="1282"/>
      <c r="BO73" s="1282"/>
      <c r="BP73" s="1280">
        <v>32.1</v>
      </c>
      <c r="BQ73" s="1280"/>
      <c r="BR73" s="1280"/>
      <c r="BS73" s="1280"/>
      <c r="BT73" s="1280"/>
      <c r="BU73" s="1280"/>
      <c r="BV73" s="1280"/>
      <c r="BW73" s="1280"/>
      <c r="BX73" s="1280">
        <v>29.9</v>
      </c>
      <c r="BY73" s="1280"/>
      <c r="BZ73" s="1280"/>
      <c r="CA73" s="1280"/>
      <c r="CB73" s="1280"/>
      <c r="CC73" s="1280"/>
      <c r="CD73" s="1280"/>
      <c r="CE73" s="1280"/>
      <c r="CF73" s="1280">
        <v>2.9</v>
      </c>
      <c r="CG73" s="1280"/>
      <c r="CH73" s="1280"/>
      <c r="CI73" s="1280"/>
      <c r="CJ73" s="1280"/>
      <c r="CK73" s="1280"/>
      <c r="CL73" s="1280"/>
      <c r="CM73" s="1280"/>
      <c r="CN73" s="1280">
        <v>22.4</v>
      </c>
      <c r="CO73" s="1280"/>
      <c r="CP73" s="1280"/>
      <c r="CQ73" s="1280"/>
      <c r="CR73" s="1280"/>
      <c r="CS73" s="1280"/>
      <c r="CT73" s="1280"/>
      <c r="CU73" s="1280"/>
      <c r="CV73" s="1280">
        <v>22.1</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613</v>
      </c>
      <c r="BC75" s="1282"/>
      <c r="BD75" s="1282"/>
      <c r="BE75" s="1282"/>
      <c r="BF75" s="1282"/>
      <c r="BG75" s="1282"/>
      <c r="BH75" s="1282"/>
      <c r="BI75" s="1282"/>
      <c r="BJ75" s="1282"/>
      <c r="BK75" s="1282"/>
      <c r="BL75" s="1282"/>
      <c r="BM75" s="1282"/>
      <c r="BN75" s="1282"/>
      <c r="BO75" s="1282"/>
      <c r="BP75" s="1280">
        <v>12.8</v>
      </c>
      <c r="BQ75" s="1280"/>
      <c r="BR75" s="1280"/>
      <c r="BS75" s="1280"/>
      <c r="BT75" s="1280"/>
      <c r="BU75" s="1280"/>
      <c r="BV75" s="1280"/>
      <c r="BW75" s="1280"/>
      <c r="BX75" s="1280">
        <v>11.4</v>
      </c>
      <c r="BY75" s="1280"/>
      <c r="BZ75" s="1280"/>
      <c r="CA75" s="1280"/>
      <c r="CB75" s="1280"/>
      <c r="CC75" s="1280"/>
      <c r="CD75" s="1280"/>
      <c r="CE75" s="1280"/>
      <c r="CF75" s="1280">
        <v>9.8000000000000007</v>
      </c>
      <c r="CG75" s="1280"/>
      <c r="CH75" s="1280"/>
      <c r="CI75" s="1280"/>
      <c r="CJ75" s="1280"/>
      <c r="CK75" s="1280"/>
      <c r="CL75" s="1280"/>
      <c r="CM75" s="1280"/>
      <c r="CN75" s="1280">
        <v>8.5</v>
      </c>
      <c r="CO75" s="1280"/>
      <c r="CP75" s="1280"/>
      <c r="CQ75" s="1280"/>
      <c r="CR75" s="1280"/>
      <c r="CS75" s="1280"/>
      <c r="CT75" s="1280"/>
      <c r="CU75" s="1280"/>
      <c r="CV75" s="1280">
        <v>7.7</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610</v>
      </c>
      <c r="AO77" s="1279"/>
      <c r="AP77" s="1279"/>
      <c r="AQ77" s="1279"/>
      <c r="AR77" s="1279"/>
      <c r="AS77" s="1279"/>
      <c r="AT77" s="1279"/>
      <c r="AU77" s="1279"/>
      <c r="AV77" s="1279"/>
      <c r="AW77" s="1279"/>
      <c r="AX77" s="1279"/>
      <c r="AY77" s="1279"/>
      <c r="AZ77" s="1279"/>
      <c r="BA77" s="1279"/>
      <c r="BB77" s="1282" t="s">
        <v>608</v>
      </c>
      <c r="BC77" s="1282"/>
      <c r="BD77" s="1282"/>
      <c r="BE77" s="1282"/>
      <c r="BF77" s="1282"/>
      <c r="BG77" s="1282"/>
      <c r="BH77" s="1282"/>
      <c r="BI77" s="1282"/>
      <c r="BJ77" s="1282"/>
      <c r="BK77" s="1282"/>
      <c r="BL77" s="1282"/>
      <c r="BM77" s="1282"/>
      <c r="BN77" s="1282"/>
      <c r="BO77" s="1282"/>
      <c r="BP77" s="1280">
        <v>12.9</v>
      </c>
      <c r="BQ77" s="1280"/>
      <c r="BR77" s="1280"/>
      <c r="BS77" s="1280"/>
      <c r="BT77" s="1280"/>
      <c r="BU77" s="1280"/>
      <c r="BV77" s="1280"/>
      <c r="BW77" s="1280"/>
      <c r="BX77" s="1280">
        <v>22.6</v>
      </c>
      <c r="BY77" s="1280"/>
      <c r="BZ77" s="1280"/>
      <c r="CA77" s="1280"/>
      <c r="CB77" s="1280"/>
      <c r="CC77" s="1280"/>
      <c r="CD77" s="1280"/>
      <c r="CE77" s="1280"/>
      <c r="CF77" s="1280">
        <v>0.8</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613</v>
      </c>
      <c r="BC79" s="1282"/>
      <c r="BD79" s="1282"/>
      <c r="BE79" s="1282"/>
      <c r="BF79" s="1282"/>
      <c r="BG79" s="1282"/>
      <c r="BH79" s="1282"/>
      <c r="BI79" s="1282"/>
      <c r="BJ79" s="1282"/>
      <c r="BK79" s="1282"/>
      <c r="BL79" s="1282"/>
      <c r="BM79" s="1282"/>
      <c r="BN79" s="1282"/>
      <c r="BO79" s="1282"/>
      <c r="BP79" s="1280">
        <v>10</v>
      </c>
      <c r="BQ79" s="1280"/>
      <c r="BR79" s="1280"/>
      <c r="BS79" s="1280"/>
      <c r="BT79" s="1280"/>
      <c r="BU79" s="1280"/>
      <c r="BV79" s="1280"/>
      <c r="BW79" s="1280"/>
      <c r="BX79" s="1280">
        <v>9.5</v>
      </c>
      <c r="BY79" s="1280"/>
      <c r="BZ79" s="1280"/>
      <c r="CA79" s="1280"/>
      <c r="CB79" s="1280"/>
      <c r="CC79" s="1280"/>
      <c r="CD79" s="1280"/>
      <c r="CE79" s="1280"/>
      <c r="CF79" s="1280">
        <v>8.1</v>
      </c>
      <c r="CG79" s="1280"/>
      <c r="CH79" s="1280"/>
      <c r="CI79" s="1280"/>
      <c r="CJ79" s="1280"/>
      <c r="CK79" s="1280"/>
      <c r="CL79" s="1280"/>
      <c r="CM79" s="1280"/>
      <c r="CN79" s="1280">
        <v>7.3</v>
      </c>
      <c r="CO79" s="1280"/>
      <c r="CP79" s="1280"/>
      <c r="CQ79" s="1280"/>
      <c r="CR79" s="1280"/>
      <c r="CS79" s="1280"/>
      <c r="CT79" s="1280"/>
      <c r="CU79" s="1280"/>
      <c r="CV79" s="1280">
        <v>7.2</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AqBuBBRHUeYPqiZjQi/TP+Y3jtkrSx5s4Bn+4ZZ54X6RGUcMGHzOsSyrdoUB9Ra702d9/LbIbm5YwPnVdgNQA==" saltValue="+Wn5jaBcM+Uu7fbc594z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1" zoomScale="85" zoomScaleNormal="85"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FmKgoSVz/pDbkClBGC2VqUOn96QNsKX7DF4EtGStghrKkUuJ5ExPv+/nITzrhW77jRqu5Dn0IXOeyjmwVSqSA==" saltValue="gECuJRUSSliqLffvWzxk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0"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gD4JnnPdy5ETvt7b4GL2UT3PbluvNhe7/oWoIDSdYUuNAN7cdmbFzxpA9az1njIh2lSB4L3r6mh8O5vuU9e7g==" saltValue="ds7AAYMK8Z+zYNdGUTXF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69405</v>
      </c>
      <c r="E3" s="141"/>
      <c r="F3" s="142">
        <v>118223</v>
      </c>
      <c r="G3" s="143"/>
      <c r="H3" s="144"/>
    </row>
    <row r="4" spans="1:8">
      <c r="A4" s="145"/>
      <c r="B4" s="146"/>
      <c r="C4" s="147"/>
      <c r="D4" s="148">
        <v>26466</v>
      </c>
      <c r="E4" s="149"/>
      <c r="F4" s="150">
        <v>57106</v>
      </c>
      <c r="G4" s="151"/>
      <c r="H4" s="152"/>
    </row>
    <row r="5" spans="1:8">
      <c r="A5" s="133" t="s">
        <v>555</v>
      </c>
      <c r="B5" s="138"/>
      <c r="C5" s="139"/>
      <c r="D5" s="140">
        <v>67564</v>
      </c>
      <c r="E5" s="141"/>
      <c r="F5" s="142">
        <v>128485</v>
      </c>
      <c r="G5" s="143"/>
      <c r="H5" s="144"/>
    </row>
    <row r="6" spans="1:8">
      <c r="A6" s="145"/>
      <c r="B6" s="146"/>
      <c r="C6" s="147"/>
      <c r="D6" s="148">
        <v>24385</v>
      </c>
      <c r="E6" s="149"/>
      <c r="F6" s="150">
        <v>62765</v>
      </c>
      <c r="G6" s="151"/>
      <c r="H6" s="152"/>
    </row>
    <row r="7" spans="1:8">
      <c r="A7" s="133" t="s">
        <v>556</v>
      </c>
      <c r="B7" s="138"/>
      <c r="C7" s="139"/>
      <c r="D7" s="140">
        <v>58800</v>
      </c>
      <c r="E7" s="141"/>
      <c r="F7" s="142">
        <v>128611</v>
      </c>
      <c r="G7" s="143"/>
      <c r="H7" s="144"/>
    </row>
    <row r="8" spans="1:8">
      <c r="A8" s="145"/>
      <c r="B8" s="146"/>
      <c r="C8" s="147"/>
      <c r="D8" s="148">
        <v>37002</v>
      </c>
      <c r="E8" s="149"/>
      <c r="F8" s="150">
        <v>61552</v>
      </c>
      <c r="G8" s="151"/>
      <c r="H8" s="152"/>
    </row>
    <row r="9" spans="1:8">
      <c r="A9" s="133" t="s">
        <v>557</v>
      </c>
      <c r="B9" s="138"/>
      <c r="C9" s="139"/>
      <c r="D9" s="140">
        <v>135132</v>
      </c>
      <c r="E9" s="141"/>
      <c r="F9" s="142">
        <v>138651</v>
      </c>
      <c r="G9" s="143"/>
      <c r="H9" s="144"/>
    </row>
    <row r="10" spans="1:8">
      <c r="A10" s="145"/>
      <c r="B10" s="146"/>
      <c r="C10" s="147"/>
      <c r="D10" s="148">
        <v>96553</v>
      </c>
      <c r="E10" s="149"/>
      <c r="F10" s="150">
        <v>71211</v>
      </c>
      <c r="G10" s="151"/>
      <c r="H10" s="152"/>
    </row>
    <row r="11" spans="1:8">
      <c r="A11" s="133" t="s">
        <v>558</v>
      </c>
      <c r="B11" s="138"/>
      <c r="C11" s="139"/>
      <c r="D11" s="140">
        <v>129947</v>
      </c>
      <c r="E11" s="141"/>
      <c r="F11" s="142">
        <v>122882</v>
      </c>
      <c r="G11" s="143"/>
      <c r="H11" s="144"/>
    </row>
    <row r="12" spans="1:8">
      <c r="A12" s="145"/>
      <c r="B12" s="146"/>
      <c r="C12" s="153"/>
      <c r="D12" s="148">
        <v>85572</v>
      </c>
      <c r="E12" s="149"/>
      <c r="F12" s="150">
        <v>65785</v>
      </c>
      <c r="G12" s="151"/>
      <c r="H12" s="152"/>
    </row>
    <row r="13" spans="1:8">
      <c r="A13" s="133"/>
      <c r="B13" s="138"/>
      <c r="C13" s="154"/>
      <c r="D13" s="155">
        <v>92170</v>
      </c>
      <c r="E13" s="156"/>
      <c r="F13" s="157">
        <v>127370</v>
      </c>
      <c r="G13" s="158"/>
      <c r="H13" s="144"/>
    </row>
    <row r="14" spans="1:8">
      <c r="A14" s="145"/>
      <c r="B14" s="146"/>
      <c r="C14" s="147"/>
      <c r="D14" s="148">
        <v>53996</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7.52</v>
      </c>
      <c r="C19" s="159">
        <f>ROUND(VALUE(SUBSTITUTE(実質収支比率等に係る経年分析!G$48,"▲","-")),2)</f>
        <v>8.52</v>
      </c>
      <c r="D19" s="159">
        <f>ROUND(VALUE(SUBSTITUTE(実質収支比率等に係る経年分析!H$48,"▲","-")),2)</f>
        <v>8.1999999999999993</v>
      </c>
      <c r="E19" s="159">
        <f>ROUND(VALUE(SUBSTITUTE(実質収支比率等に係る経年分析!I$48,"▲","-")),2)</f>
        <v>8.94</v>
      </c>
      <c r="F19" s="159">
        <f>ROUND(VALUE(SUBSTITUTE(実質収支比率等に係る経年分析!J$48,"▲","-")),2)</f>
        <v>11.48</v>
      </c>
    </row>
    <row r="20" spans="1:11">
      <c r="A20" s="159" t="s">
        <v>49</v>
      </c>
      <c r="B20" s="159">
        <f>ROUND(VALUE(SUBSTITUTE(実質収支比率等に係る経年分析!F$47,"▲","-")),2)</f>
        <v>46.41</v>
      </c>
      <c r="C20" s="159">
        <f>ROUND(VALUE(SUBSTITUTE(実質収支比率等に係る経年分析!G$47,"▲","-")),2)</f>
        <v>43.92</v>
      </c>
      <c r="D20" s="159">
        <f>ROUND(VALUE(SUBSTITUTE(実質収支比率等に係る経年分析!H$47,"▲","-")),2)</f>
        <v>47.36</v>
      </c>
      <c r="E20" s="159">
        <f>ROUND(VALUE(SUBSTITUTE(実質収支比率等に係る経年分析!I$47,"▲","-")),2)</f>
        <v>42.85</v>
      </c>
      <c r="F20" s="159">
        <f>ROUND(VALUE(SUBSTITUTE(実質収支比率等に係る経年分析!J$47,"▲","-")),2)</f>
        <v>39.06</v>
      </c>
    </row>
    <row r="21" spans="1:11">
      <c r="A21" s="159" t="s">
        <v>50</v>
      </c>
      <c r="B21" s="159">
        <f>IF(ISNUMBER(VALUE(SUBSTITUTE(実質収支比率等に係る経年分析!F$49,"▲","-"))),ROUND(VALUE(SUBSTITUTE(実質収支比率等に係る経年分析!F$49,"▲","-")),2),NA())</f>
        <v>1.0900000000000001</v>
      </c>
      <c r="C21" s="159">
        <f>IF(ISNUMBER(VALUE(SUBSTITUTE(実質収支比率等に係る経年分析!G$49,"▲","-"))),ROUND(VALUE(SUBSTITUTE(実質収支比率等に係る経年分析!G$49,"▲","-")),2),NA())</f>
        <v>-1.79</v>
      </c>
      <c r="D21" s="159">
        <f>IF(ISNUMBER(VALUE(SUBSTITUTE(実質収支比率等に係る経年分析!H$49,"▲","-"))),ROUND(VALUE(SUBSTITUTE(実質収支比率等に係る経年分析!H$49,"▲","-")),2),NA())</f>
        <v>3.86</v>
      </c>
      <c r="E21" s="159">
        <f>IF(ISNUMBER(VALUE(SUBSTITUTE(実質収支比率等に係る経年分析!I$49,"▲","-"))),ROUND(VALUE(SUBSTITUTE(実質収支比率等に係る経年分析!I$49,"▲","-")),2),NA())</f>
        <v>-4.72</v>
      </c>
      <c r="F21" s="159">
        <f>IF(ISNUMBER(VALUE(SUBSTITUTE(実質収支比率等に係る経年分析!J$49,"▲","-"))),ROUND(VALUE(SUBSTITUTE(実質収支比率等に係る経年分析!J$49,"▲","-")),2),NA())</f>
        <v>-1.33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0.57999999999999996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v>
      </c>
    </row>
    <row r="31" spans="1:11">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1.65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1.49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0.79</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2.2200000000000002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2.2599999999999998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2.2999999999999998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4.1399999999999997</v>
      </c>
    </row>
    <row r="34" spans="1:16">
      <c r="A34" s="160" t="str">
        <f>IF(連結実質赤字比率に係る赤字・黒字の構成分析!C$36="",NA(),連結実質赤字比率に係る赤字・黒字の構成分析!C$36)</f>
        <v>宅地造成事業特別会計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6.19</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8.8000000000000007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9.7799999999999994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8.0399999999999991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8.1999999999999993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272</v>
      </c>
      <c r="E42" s="161"/>
      <c r="F42" s="161"/>
      <c r="G42" s="161">
        <f>'実質公債費比率（分子）の構造'!L$52</f>
        <v>279</v>
      </c>
      <c r="H42" s="161"/>
      <c r="I42" s="161"/>
      <c r="J42" s="161">
        <f>'実質公債費比率（分子）の構造'!M$52</f>
        <v>270</v>
      </c>
      <c r="K42" s="161"/>
      <c r="L42" s="161"/>
      <c r="M42" s="161">
        <f>'実質公債費比率（分子）の構造'!N$52</f>
        <v>269</v>
      </c>
      <c r="N42" s="161"/>
      <c r="O42" s="161"/>
      <c r="P42" s="161">
        <f>'実質公債費比率（分子）の構造'!O$52</f>
        <v>263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46</v>
      </c>
      <c r="C44" s="161"/>
      <c r="D44" s="161"/>
      <c r="E44" s="161">
        <f>'実質公債費比率（分子）の構造'!L$50</f>
        <v>39</v>
      </c>
      <c r="F44" s="161"/>
      <c r="G44" s="161"/>
      <c r="H44" s="161">
        <f>'実質公債費比率（分子）の構造'!M$50</f>
        <v>19</v>
      </c>
      <c r="I44" s="161"/>
      <c r="J44" s="161"/>
      <c r="K44" s="161">
        <f>'実質公債費比率（分子）の構造'!N$50</f>
        <v>15</v>
      </c>
      <c r="L44" s="161"/>
      <c r="M44" s="161"/>
      <c r="N44" s="161">
        <f>'実質公債費比率（分子）の構造'!O$50</f>
        <v>15</v>
      </c>
      <c r="O44" s="161"/>
      <c r="P44" s="161"/>
    </row>
    <row r="45" spans="1:16">
      <c r="A45" s="161" t="s">
        <v>60</v>
      </c>
      <c r="B45" s="161">
        <f>'実質公債費比率（分子）の構造'!K$49</f>
        <v>20</v>
      </c>
      <c r="C45" s="161"/>
      <c r="D45" s="161"/>
      <c r="E45" s="161">
        <f>'実質公債費比率（分子）の構造'!L$49</f>
        <v>20</v>
      </c>
      <c r="F45" s="161"/>
      <c r="G45" s="161"/>
      <c r="H45" s="161">
        <f>'実質公債費比率（分子）の構造'!M$49</f>
        <v>20</v>
      </c>
      <c r="I45" s="161"/>
      <c r="J45" s="161"/>
      <c r="K45" s="161">
        <f>'実質公債費比率（分子）の構造'!N$49</f>
        <v>19</v>
      </c>
      <c r="L45" s="161"/>
      <c r="M45" s="161"/>
      <c r="N45" s="161">
        <f>'実質公債費比率（分子）の構造'!O$49</f>
        <v>12</v>
      </c>
      <c r="O45" s="161"/>
      <c r="P45" s="161"/>
    </row>
    <row r="46" spans="1:16">
      <c r="A46" s="161" t="s">
        <v>61</v>
      </c>
      <c r="B46" s="161">
        <f>'実質公債費比率（分子）の構造'!K$48</f>
        <v>87</v>
      </c>
      <c r="C46" s="161"/>
      <c r="D46" s="161"/>
      <c r="E46" s="161">
        <f>'実質公債費比率（分子）の構造'!L$48</f>
        <v>89</v>
      </c>
      <c r="F46" s="161"/>
      <c r="G46" s="161"/>
      <c r="H46" s="161">
        <f>'実質公債費比率（分子）の構造'!M$48</f>
        <v>93</v>
      </c>
      <c r="I46" s="161"/>
      <c r="J46" s="161"/>
      <c r="K46" s="161">
        <f>'実質公債費比率（分子）の構造'!N$48</f>
        <v>96</v>
      </c>
      <c r="L46" s="161"/>
      <c r="M46" s="161"/>
      <c r="N46" s="161">
        <f>'実質公債費比率（分子）の構造'!O$48</f>
        <v>98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350</v>
      </c>
      <c r="C49" s="161"/>
      <c r="D49" s="161"/>
      <c r="E49" s="161">
        <f>'実質公債費比率（分子）の構造'!L$45</f>
        <v>314</v>
      </c>
      <c r="F49" s="161"/>
      <c r="G49" s="161"/>
      <c r="H49" s="161">
        <f>'実質公債費比率（分子）の構造'!M$45</f>
        <v>295</v>
      </c>
      <c r="I49" s="161"/>
      <c r="J49" s="161"/>
      <c r="K49" s="161">
        <f>'実質公債費比率（分子）の構造'!N$45</f>
        <v>291</v>
      </c>
      <c r="L49" s="161"/>
      <c r="M49" s="161"/>
      <c r="N49" s="161">
        <f>'実質公債費比率（分子）の構造'!O$45</f>
        <v>277</v>
      </c>
      <c r="O49" s="161"/>
      <c r="P49" s="161"/>
    </row>
    <row r="50" spans="1:16">
      <c r="A50" s="161" t="s">
        <v>65</v>
      </c>
      <c r="B50" s="161" t="e">
        <f>NA()</f>
        <v>#N/A</v>
      </c>
      <c r="C50" s="161">
        <f>IF(ISNUMBER('実質公債費比率（分子）の構造'!K$53),'実質公債費比率（分子）の構造'!K$53,NA())</f>
        <v>231</v>
      </c>
      <c r="D50" s="161" t="e">
        <f>NA()</f>
        <v>#N/A</v>
      </c>
      <c r="E50" s="161" t="e">
        <f>NA()</f>
        <v>#N/A</v>
      </c>
      <c r="F50" s="161">
        <f>IF(ISNUMBER('実質公債費比率（分子）の構造'!L$53),'実質公債費比率（分子）の構造'!L$53,NA())</f>
        <v>183</v>
      </c>
      <c r="G50" s="161" t="e">
        <f>NA()</f>
        <v>#N/A</v>
      </c>
      <c r="H50" s="161" t="e">
        <f>NA()</f>
        <v>#N/A</v>
      </c>
      <c r="I50" s="161">
        <f>IF(ISNUMBER('実質公債費比率（分子）の構造'!M$53),'実質公債費比率（分子）の構造'!M$53,NA())</f>
        <v>157</v>
      </c>
      <c r="J50" s="161" t="e">
        <f>NA()</f>
        <v>#N/A</v>
      </c>
      <c r="K50" s="161" t="e">
        <f>NA()</f>
        <v>#N/A</v>
      </c>
      <c r="L50" s="161">
        <f>IF(ISNUMBER('実質公債費比率（分子）の構造'!N$53),'実質公債費比率（分子）の構造'!N$53,NA())</f>
        <v>152</v>
      </c>
      <c r="M50" s="161" t="e">
        <f>NA()</f>
        <v>#N/A</v>
      </c>
      <c r="N50" s="161" t="e">
        <f>NA()</f>
        <v>#N/A</v>
      </c>
      <c r="O50" s="161">
        <f>IF(ISNUMBER('実質公債費比率（分子）の構造'!O$53),'実質公債費比率（分子）の構造'!O$53,NA())</f>
        <v>139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2949</v>
      </c>
      <c r="E56" s="160"/>
      <c r="F56" s="160"/>
      <c r="G56" s="160">
        <f>'将来負担比率（分子）の構造'!J$52</f>
        <v>2876</v>
      </c>
      <c r="H56" s="160"/>
      <c r="I56" s="160"/>
      <c r="J56" s="160">
        <f>'将来負担比率（分子）の構造'!K$52</f>
        <v>2791</v>
      </c>
      <c r="K56" s="160"/>
      <c r="L56" s="160"/>
      <c r="M56" s="160">
        <f>'将来負担比率（分子）の構造'!L$52</f>
        <v>2904</v>
      </c>
      <c r="N56" s="160"/>
      <c r="O56" s="160"/>
      <c r="P56" s="160">
        <f>'将来負担比率（分子）の構造'!M$52</f>
        <v>2992</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1636</v>
      </c>
      <c r="E58" s="160"/>
      <c r="F58" s="160"/>
      <c r="G58" s="160">
        <f>'将来負担比率（分子）の構造'!J$50</f>
        <v>1590</v>
      </c>
      <c r="H58" s="160"/>
      <c r="I58" s="160"/>
      <c r="J58" s="160">
        <f>'将来負担比率（分子）の構造'!K$50</f>
        <v>2041</v>
      </c>
      <c r="K58" s="160"/>
      <c r="L58" s="160"/>
      <c r="M58" s="160">
        <f>'将来負担比率（分子）の構造'!L$50</f>
        <v>1793</v>
      </c>
      <c r="N58" s="160"/>
      <c r="O58" s="160"/>
      <c r="P58" s="160">
        <f>'将来負担比率（分子）の構造'!M$50</f>
        <v>1888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631</v>
      </c>
      <c r="C62" s="160"/>
      <c r="D62" s="160"/>
      <c r="E62" s="160">
        <f>'将来負担比率（分子）の構造'!J$45</f>
        <v>618</v>
      </c>
      <c r="F62" s="160"/>
      <c r="G62" s="160"/>
      <c r="H62" s="160">
        <f>'将来負担比率（分子）の構造'!K$45</f>
        <v>604</v>
      </c>
      <c r="I62" s="160"/>
      <c r="J62" s="160"/>
      <c r="K62" s="160">
        <f>'将来負担比率（分子）の構造'!L$45</f>
        <v>568</v>
      </c>
      <c r="L62" s="160"/>
      <c r="M62" s="160"/>
      <c r="N62" s="160">
        <f>'将来負担比率（分子）の構造'!M$45</f>
        <v>508</v>
      </c>
      <c r="O62" s="160"/>
      <c r="P62" s="160"/>
    </row>
    <row r="63" spans="1:16">
      <c r="A63" s="160" t="s">
        <v>28</v>
      </c>
      <c r="B63" s="160">
        <f>'将来負担比率（分子）の構造'!I$44</f>
        <v>175</v>
      </c>
      <c r="C63" s="160"/>
      <c r="D63" s="160"/>
      <c r="E63" s="160">
        <f>'将来負担比率（分子）の構造'!J$44</f>
        <v>138</v>
      </c>
      <c r="F63" s="160"/>
      <c r="G63" s="160"/>
      <c r="H63" s="160">
        <f>'将来負担比率（分子）の構造'!K$44</f>
        <v>104</v>
      </c>
      <c r="I63" s="160"/>
      <c r="J63" s="160"/>
      <c r="K63" s="160">
        <f>'将来負担比率（分子）の構造'!L$44</f>
        <v>75</v>
      </c>
      <c r="L63" s="160"/>
      <c r="M63" s="160"/>
      <c r="N63" s="160">
        <f>'将来負担比率（分子）の構造'!M$44</f>
        <v>66</v>
      </c>
      <c r="O63" s="160"/>
      <c r="P63" s="160"/>
    </row>
    <row r="64" spans="1:16">
      <c r="A64" s="160" t="s">
        <v>27</v>
      </c>
      <c r="B64" s="160">
        <f>'将来負担比率（分子）の構造'!I$43</f>
        <v>1568</v>
      </c>
      <c r="C64" s="160"/>
      <c r="D64" s="160"/>
      <c r="E64" s="160">
        <f>'将来負担比率（分子）の構造'!J$43</f>
        <v>1545</v>
      </c>
      <c r="F64" s="160"/>
      <c r="G64" s="160"/>
      <c r="H64" s="160">
        <f>'将来負担比率（分子）の構造'!K$43</f>
        <v>1552</v>
      </c>
      <c r="I64" s="160"/>
      <c r="J64" s="160"/>
      <c r="K64" s="160">
        <f>'将来負担比率（分子）の構造'!L$43</f>
        <v>1567</v>
      </c>
      <c r="L64" s="160"/>
      <c r="M64" s="160"/>
      <c r="N64" s="160">
        <f>'将来負担比率（分子）の構造'!M$43</f>
        <v>1580</v>
      </c>
      <c r="O64" s="160"/>
      <c r="P64" s="160"/>
    </row>
    <row r="65" spans="1:16">
      <c r="A65" s="160" t="s">
        <v>26</v>
      </c>
      <c r="B65" s="160">
        <f>'将来負担比率（分子）の構造'!I$42</f>
        <v>108</v>
      </c>
      <c r="C65" s="160"/>
      <c r="D65" s="160"/>
      <c r="E65" s="160">
        <f>'将来負担比率（分子）の構造'!J$42</f>
        <v>71</v>
      </c>
      <c r="F65" s="160"/>
      <c r="G65" s="160"/>
      <c r="H65" s="160">
        <f>'将来負担比率（分子）の構造'!K$42</f>
        <v>54</v>
      </c>
      <c r="I65" s="160"/>
      <c r="J65" s="160"/>
      <c r="K65" s="160">
        <f>'将来負担比率（分子）の構造'!L$42</f>
        <v>40</v>
      </c>
      <c r="L65" s="160"/>
      <c r="M65" s="160"/>
      <c r="N65" s="160">
        <f>'将来負担比率（分子）の構造'!M$42</f>
        <v>26</v>
      </c>
      <c r="O65" s="160"/>
      <c r="P65" s="160"/>
    </row>
    <row r="66" spans="1:16">
      <c r="A66" s="160" t="s">
        <v>25</v>
      </c>
      <c r="B66" s="160">
        <f>'将来負担比率（分子）の構造'!I$41</f>
        <v>2721</v>
      </c>
      <c r="C66" s="160"/>
      <c r="D66" s="160"/>
      <c r="E66" s="160">
        <f>'将来負担比率（分子）の構造'!J$41</f>
        <v>2663</v>
      </c>
      <c r="F66" s="160"/>
      <c r="G66" s="160"/>
      <c r="H66" s="160">
        <f>'将来負担比率（分子）の構造'!K$41</f>
        <v>2576</v>
      </c>
      <c r="I66" s="160"/>
      <c r="J66" s="160"/>
      <c r="K66" s="160">
        <f>'将来負担比率（分子）の構造'!L$41</f>
        <v>2876</v>
      </c>
      <c r="L66" s="160"/>
      <c r="M66" s="160"/>
      <c r="N66" s="160">
        <f>'将来負担比率（分子）の構造'!M$41</f>
        <v>3123</v>
      </c>
      <c r="O66" s="160"/>
      <c r="P66" s="160"/>
    </row>
    <row r="67" spans="1:16">
      <c r="A67" s="160" t="s">
        <v>69</v>
      </c>
      <c r="B67" s="160" t="e">
        <f>NA()</f>
        <v>#N/A</v>
      </c>
      <c r="C67" s="160">
        <f>IF(ISNUMBER('将来負担比率（分子）の構造'!I$53), IF('将来負担比率（分子）の構造'!I$53 &lt; 0, 0, '将来負担比率（分子）の構造'!I$53), NA())</f>
        <v>619</v>
      </c>
      <c r="D67" s="160" t="e">
        <f>NA()</f>
        <v>#N/A</v>
      </c>
      <c r="E67" s="160" t="e">
        <f>NA()</f>
        <v>#N/A</v>
      </c>
      <c r="F67" s="160">
        <f>IF(ISNUMBER('将来負担比率（分子）の構造'!J$53), IF('将来負担比率（分子）の構造'!J$53 &lt; 0, 0, '将来負担比率（分子）の構造'!J$53), NA())</f>
        <v>571</v>
      </c>
      <c r="G67" s="160" t="e">
        <f>NA()</f>
        <v>#N/A</v>
      </c>
      <c r="H67" s="160" t="e">
        <f>NA()</f>
        <v>#N/A</v>
      </c>
      <c r="I67" s="160">
        <f>IF(ISNUMBER('将来負担比率（分子）の構造'!K$53), IF('将来負担比率（分子）の構造'!K$53 &lt; 0, 0, '将来負担比率（分子）の構造'!K$53), NA())</f>
        <v>57</v>
      </c>
      <c r="J67" s="160" t="e">
        <f>NA()</f>
        <v>#N/A</v>
      </c>
      <c r="K67" s="160" t="e">
        <f>NA()</f>
        <v>#N/A</v>
      </c>
      <c r="L67" s="160">
        <f>IF(ISNUMBER('将来負担比率（分子）の構造'!L$53), IF('将来負担比率（分子）の構造'!L$53 &lt; 0, 0, '将来負担比率（分子）の構造'!L$53), NA())</f>
        <v>430</v>
      </c>
      <c r="M67" s="160" t="e">
        <f>NA()</f>
        <v>#N/A</v>
      </c>
      <c r="N67" s="160" t="e">
        <f>NA()</f>
        <v>#N/A</v>
      </c>
      <c r="O67" s="160">
        <f>IF(ISNUMBER('将来負担比率（分子）の構造'!M$53), IF('将来負担比率（分子）の構造'!M$53 &lt; 0, 0, '将来負担比率（分子）の構造'!M$53), NA())</f>
        <v>424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1050</v>
      </c>
      <c r="C72" s="164">
        <f>基金残高に係る経年分析!G55</f>
        <v>934</v>
      </c>
      <c r="D72" s="164">
        <f>基金残高に係る経年分析!H55</f>
        <v>850</v>
      </c>
    </row>
    <row r="73" spans="1:16">
      <c r="A73" s="163" t="s">
        <v>72</v>
      </c>
      <c r="B73" s="164">
        <f>基金残高に係る経年分析!F56</f>
        <v>40</v>
      </c>
      <c r="C73" s="164">
        <f>基金残高に係る経年分析!G56</f>
        <v>40</v>
      </c>
      <c r="D73" s="164">
        <f>基金残高に係る経年分析!H56</f>
        <v>40</v>
      </c>
    </row>
    <row r="74" spans="1:16">
      <c r="A74" s="163" t="s">
        <v>73</v>
      </c>
      <c r="B74" s="164">
        <f>基金残高に係る経年分析!F57</f>
        <v>930</v>
      </c>
      <c r="C74" s="164">
        <f>基金残高に係る経年分析!G57</f>
        <v>746</v>
      </c>
      <c r="D74" s="164">
        <f>基金残高に係る経年分析!H57</f>
        <v>759</v>
      </c>
    </row>
  </sheetData>
  <sheetProtection algorithmName="SHA-512" hashValue="IKbBvT8K7HIEhs5itjkfCcKoOunjTQrZ9pvGhX+Ra60L9Hv3U0qYtONSfogSFfBJZP97sPfn/mEp0ki2tpEttg==" saltValue="6aOrADaXIpGYRgcogw+a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5" sqref="R35:Y3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692850</v>
      </c>
      <c r="S5" s="707"/>
      <c r="T5" s="707"/>
      <c r="U5" s="707"/>
      <c r="V5" s="707"/>
      <c r="W5" s="707"/>
      <c r="X5" s="707"/>
      <c r="Y5" s="753"/>
      <c r="Z5" s="771">
        <v>17.600000000000001</v>
      </c>
      <c r="AA5" s="771"/>
      <c r="AB5" s="771"/>
      <c r="AC5" s="771"/>
      <c r="AD5" s="772">
        <v>692850</v>
      </c>
      <c r="AE5" s="772"/>
      <c r="AF5" s="772"/>
      <c r="AG5" s="772"/>
      <c r="AH5" s="772"/>
      <c r="AI5" s="772"/>
      <c r="AJ5" s="772"/>
      <c r="AK5" s="772"/>
      <c r="AL5" s="754">
        <v>33.200000000000003</v>
      </c>
      <c r="AM5" s="723"/>
      <c r="AN5" s="723"/>
      <c r="AO5" s="755"/>
      <c r="AP5" s="740" t="s">
        <v>224</v>
      </c>
      <c r="AQ5" s="741"/>
      <c r="AR5" s="741"/>
      <c r="AS5" s="741"/>
      <c r="AT5" s="741"/>
      <c r="AU5" s="741"/>
      <c r="AV5" s="741"/>
      <c r="AW5" s="741"/>
      <c r="AX5" s="741"/>
      <c r="AY5" s="741"/>
      <c r="AZ5" s="741"/>
      <c r="BA5" s="741"/>
      <c r="BB5" s="741"/>
      <c r="BC5" s="741"/>
      <c r="BD5" s="741"/>
      <c r="BE5" s="741"/>
      <c r="BF5" s="742"/>
      <c r="BG5" s="641">
        <v>692850</v>
      </c>
      <c r="BH5" s="644"/>
      <c r="BI5" s="644"/>
      <c r="BJ5" s="644"/>
      <c r="BK5" s="644"/>
      <c r="BL5" s="644"/>
      <c r="BM5" s="644"/>
      <c r="BN5" s="645"/>
      <c r="BO5" s="703">
        <v>100</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36558</v>
      </c>
      <c r="S6" s="644"/>
      <c r="T6" s="644"/>
      <c r="U6" s="644"/>
      <c r="V6" s="644"/>
      <c r="W6" s="644"/>
      <c r="X6" s="644"/>
      <c r="Y6" s="645"/>
      <c r="Z6" s="703">
        <v>0.9</v>
      </c>
      <c r="AA6" s="703"/>
      <c r="AB6" s="703"/>
      <c r="AC6" s="703"/>
      <c r="AD6" s="704">
        <v>36558</v>
      </c>
      <c r="AE6" s="704"/>
      <c r="AF6" s="704"/>
      <c r="AG6" s="704"/>
      <c r="AH6" s="704"/>
      <c r="AI6" s="704"/>
      <c r="AJ6" s="704"/>
      <c r="AK6" s="704"/>
      <c r="AL6" s="646">
        <v>1.7</v>
      </c>
      <c r="AM6" s="647"/>
      <c r="AN6" s="647"/>
      <c r="AO6" s="705"/>
      <c r="AP6" s="638" t="s">
        <v>230</v>
      </c>
      <c r="AQ6" s="639"/>
      <c r="AR6" s="639"/>
      <c r="AS6" s="639"/>
      <c r="AT6" s="639"/>
      <c r="AU6" s="639"/>
      <c r="AV6" s="639"/>
      <c r="AW6" s="639"/>
      <c r="AX6" s="639"/>
      <c r="AY6" s="639"/>
      <c r="AZ6" s="639"/>
      <c r="BA6" s="639"/>
      <c r="BB6" s="639"/>
      <c r="BC6" s="639"/>
      <c r="BD6" s="639"/>
      <c r="BE6" s="639"/>
      <c r="BF6" s="640"/>
      <c r="BG6" s="641">
        <v>692850</v>
      </c>
      <c r="BH6" s="644"/>
      <c r="BI6" s="644"/>
      <c r="BJ6" s="644"/>
      <c r="BK6" s="644"/>
      <c r="BL6" s="644"/>
      <c r="BM6" s="644"/>
      <c r="BN6" s="645"/>
      <c r="BO6" s="703">
        <v>100</v>
      </c>
      <c r="BP6" s="703"/>
      <c r="BQ6" s="703"/>
      <c r="BR6" s="703"/>
      <c r="BS6" s="704" t="s">
        <v>231</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74774</v>
      </c>
      <c r="CS6" s="644"/>
      <c r="CT6" s="644"/>
      <c r="CU6" s="644"/>
      <c r="CV6" s="644"/>
      <c r="CW6" s="644"/>
      <c r="CX6" s="644"/>
      <c r="CY6" s="645"/>
      <c r="CZ6" s="754">
        <v>2</v>
      </c>
      <c r="DA6" s="723"/>
      <c r="DB6" s="723"/>
      <c r="DC6" s="757"/>
      <c r="DD6" s="649" t="s">
        <v>123</v>
      </c>
      <c r="DE6" s="644"/>
      <c r="DF6" s="644"/>
      <c r="DG6" s="644"/>
      <c r="DH6" s="644"/>
      <c r="DI6" s="644"/>
      <c r="DJ6" s="644"/>
      <c r="DK6" s="644"/>
      <c r="DL6" s="644"/>
      <c r="DM6" s="644"/>
      <c r="DN6" s="644"/>
      <c r="DO6" s="644"/>
      <c r="DP6" s="645"/>
      <c r="DQ6" s="649">
        <v>74749</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1002</v>
      </c>
      <c r="S7" s="644"/>
      <c r="T7" s="644"/>
      <c r="U7" s="644"/>
      <c r="V7" s="644"/>
      <c r="W7" s="644"/>
      <c r="X7" s="644"/>
      <c r="Y7" s="645"/>
      <c r="Z7" s="703">
        <v>0</v>
      </c>
      <c r="AA7" s="703"/>
      <c r="AB7" s="703"/>
      <c r="AC7" s="703"/>
      <c r="AD7" s="704">
        <v>1002</v>
      </c>
      <c r="AE7" s="704"/>
      <c r="AF7" s="704"/>
      <c r="AG7" s="704"/>
      <c r="AH7" s="704"/>
      <c r="AI7" s="704"/>
      <c r="AJ7" s="704"/>
      <c r="AK7" s="704"/>
      <c r="AL7" s="646">
        <v>0</v>
      </c>
      <c r="AM7" s="647"/>
      <c r="AN7" s="647"/>
      <c r="AO7" s="705"/>
      <c r="AP7" s="638" t="s">
        <v>234</v>
      </c>
      <c r="AQ7" s="639"/>
      <c r="AR7" s="639"/>
      <c r="AS7" s="639"/>
      <c r="AT7" s="639"/>
      <c r="AU7" s="639"/>
      <c r="AV7" s="639"/>
      <c r="AW7" s="639"/>
      <c r="AX7" s="639"/>
      <c r="AY7" s="639"/>
      <c r="AZ7" s="639"/>
      <c r="BA7" s="639"/>
      <c r="BB7" s="639"/>
      <c r="BC7" s="639"/>
      <c r="BD7" s="639"/>
      <c r="BE7" s="639"/>
      <c r="BF7" s="640"/>
      <c r="BG7" s="641">
        <v>281955</v>
      </c>
      <c r="BH7" s="644"/>
      <c r="BI7" s="644"/>
      <c r="BJ7" s="644"/>
      <c r="BK7" s="644"/>
      <c r="BL7" s="644"/>
      <c r="BM7" s="644"/>
      <c r="BN7" s="645"/>
      <c r="BO7" s="703">
        <v>40.700000000000003</v>
      </c>
      <c r="BP7" s="703"/>
      <c r="BQ7" s="703"/>
      <c r="BR7" s="703"/>
      <c r="BS7" s="704" t="s">
        <v>225</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734640</v>
      </c>
      <c r="CS7" s="644"/>
      <c r="CT7" s="644"/>
      <c r="CU7" s="644"/>
      <c r="CV7" s="644"/>
      <c r="CW7" s="644"/>
      <c r="CX7" s="644"/>
      <c r="CY7" s="645"/>
      <c r="CZ7" s="703">
        <v>20</v>
      </c>
      <c r="DA7" s="703"/>
      <c r="DB7" s="703"/>
      <c r="DC7" s="703"/>
      <c r="DD7" s="649">
        <v>127814</v>
      </c>
      <c r="DE7" s="644"/>
      <c r="DF7" s="644"/>
      <c r="DG7" s="644"/>
      <c r="DH7" s="644"/>
      <c r="DI7" s="644"/>
      <c r="DJ7" s="644"/>
      <c r="DK7" s="644"/>
      <c r="DL7" s="644"/>
      <c r="DM7" s="644"/>
      <c r="DN7" s="644"/>
      <c r="DO7" s="644"/>
      <c r="DP7" s="645"/>
      <c r="DQ7" s="649">
        <v>569296</v>
      </c>
      <c r="DR7" s="644"/>
      <c r="DS7" s="644"/>
      <c r="DT7" s="644"/>
      <c r="DU7" s="644"/>
      <c r="DV7" s="644"/>
      <c r="DW7" s="644"/>
      <c r="DX7" s="644"/>
      <c r="DY7" s="644"/>
      <c r="DZ7" s="644"/>
      <c r="EA7" s="644"/>
      <c r="EB7" s="644"/>
      <c r="EC7" s="684"/>
    </row>
    <row r="8" spans="2:143" ht="11.25" customHeight="1">
      <c r="B8" s="638" t="s">
        <v>236</v>
      </c>
      <c r="C8" s="639"/>
      <c r="D8" s="639"/>
      <c r="E8" s="639"/>
      <c r="F8" s="639"/>
      <c r="G8" s="639"/>
      <c r="H8" s="639"/>
      <c r="I8" s="639"/>
      <c r="J8" s="639"/>
      <c r="K8" s="639"/>
      <c r="L8" s="639"/>
      <c r="M8" s="639"/>
      <c r="N8" s="639"/>
      <c r="O8" s="639"/>
      <c r="P8" s="639"/>
      <c r="Q8" s="640"/>
      <c r="R8" s="641">
        <v>2137</v>
      </c>
      <c r="S8" s="644"/>
      <c r="T8" s="644"/>
      <c r="U8" s="644"/>
      <c r="V8" s="644"/>
      <c r="W8" s="644"/>
      <c r="X8" s="644"/>
      <c r="Y8" s="645"/>
      <c r="Z8" s="703">
        <v>0.1</v>
      </c>
      <c r="AA8" s="703"/>
      <c r="AB8" s="703"/>
      <c r="AC8" s="703"/>
      <c r="AD8" s="704">
        <v>2137</v>
      </c>
      <c r="AE8" s="704"/>
      <c r="AF8" s="704"/>
      <c r="AG8" s="704"/>
      <c r="AH8" s="704"/>
      <c r="AI8" s="704"/>
      <c r="AJ8" s="704"/>
      <c r="AK8" s="704"/>
      <c r="AL8" s="646">
        <v>0.1</v>
      </c>
      <c r="AM8" s="647"/>
      <c r="AN8" s="647"/>
      <c r="AO8" s="705"/>
      <c r="AP8" s="638" t="s">
        <v>237</v>
      </c>
      <c r="AQ8" s="639"/>
      <c r="AR8" s="639"/>
      <c r="AS8" s="639"/>
      <c r="AT8" s="639"/>
      <c r="AU8" s="639"/>
      <c r="AV8" s="639"/>
      <c r="AW8" s="639"/>
      <c r="AX8" s="639"/>
      <c r="AY8" s="639"/>
      <c r="AZ8" s="639"/>
      <c r="BA8" s="639"/>
      <c r="BB8" s="639"/>
      <c r="BC8" s="639"/>
      <c r="BD8" s="639"/>
      <c r="BE8" s="639"/>
      <c r="BF8" s="640"/>
      <c r="BG8" s="641">
        <v>10829</v>
      </c>
      <c r="BH8" s="644"/>
      <c r="BI8" s="644"/>
      <c r="BJ8" s="644"/>
      <c r="BK8" s="644"/>
      <c r="BL8" s="644"/>
      <c r="BM8" s="644"/>
      <c r="BN8" s="645"/>
      <c r="BO8" s="703">
        <v>1.6</v>
      </c>
      <c r="BP8" s="703"/>
      <c r="BQ8" s="703"/>
      <c r="BR8" s="703"/>
      <c r="BS8" s="649" t="s">
        <v>225</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1044239</v>
      </c>
      <c r="CS8" s="644"/>
      <c r="CT8" s="644"/>
      <c r="CU8" s="644"/>
      <c r="CV8" s="644"/>
      <c r="CW8" s="644"/>
      <c r="CX8" s="644"/>
      <c r="CY8" s="645"/>
      <c r="CZ8" s="703">
        <v>28.4</v>
      </c>
      <c r="DA8" s="703"/>
      <c r="DB8" s="703"/>
      <c r="DC8" s="703"/>
      <c r="DD8" s="649">
        <v>282220</v>
      </c>
      <c r="DE8" s="644"/>
      <c r="DF8" s="644"/>
      <c r="DG8" s="644"/>
      <c r="DH8" s="644"/>
      <c r="DI8" s="644"/>
      <c r="DJ8" s="644"/>
      <c r="DK8" s="644"/>
      <c r="DL8" s="644"/>
      <c r="DM8" s="644"/>
      <c r="DN8" s="644"/>
      <c r="DO8" s="644"/>
      <c r="DP8" s="645"/>
      <c r="DQ8" s="649">
        <v>513863</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2017</v>
      </c>
      <c r="S9" s="644"/>
      <c r="T9" s="644"/>
      <c r="U9" s="644"/>
      <c r="V9" s="644"/>
      <c r="W9" s="644"/>
      <c r="X9" s="644"/>
      <c r="Y9" s="645"/>
      <c r="Z9" s="703">
        <v>0.1</v>
      </c>
      <c r="AA9" s="703"/>
      <c r="AB9" s="703"/>
      <c r="AC9" s="703"/>
      <c r="AD9" s="704">
        <v>2017</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244681</v>
      </c>
      <c r="BH9" s="644"/>
      <c r="BI9" s="644"/>
      <c r="BJ9" s="644"/>
      <c r="BK9" s="644"/>
      <c r="BL9" s="644"/>
      <c r="BM9" s="644"/>
      <c r="BN9" s="645"/>
      <c r="BO9" s="703">
        <v>35.299999999999997</v>
      </c>
      <c r="BP9" s="703"/>
      <c r="BQ9" s="703"/>
      <c r="BR9" s="703"/>
      <c r="BS9" s="649" t="s">
        <v>123</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245416</v>
      </c>
      <c r="CS9" s="644"/>
      <c r="CT9" s="644"/>
      <c r="CU9" s="644"/>
      <c r="CV9" s="644"/>
      <c r="CW9" s="644"/>
      <c r="CX9" s="644"/>
      <c r="CY9" s="645"/>
      <c r="CZ9" s="703">
        <v>6.7</v>
      </c>
      <c r="DA9" s="703"/>
      <c r="DB9" s="703"/>
      <c r="DC9" s="703"/>
      <c r="DD9" s="649">
        <v>8462</v>
      </c>
      <c r="DE9" s="644"/>
      <c r="DF9" s="644"/>
      <c r="DG9" s="644"/>
      <c r="DH9" s="644"/>
      <c r="DI9" s="644"/>
      <c r="DJ9" s="644"/>
      <c r="DK9" s="644"/>
      <c r="DL9" s="644"/>
      <c r="DM9" s="644"/>
      <c r="DN9" s="644"/>
      <c r="DO9" s="644"/>
      <c r="DP9" s="645"/>
      <c r="DQ9" s="649">
        <v>241031</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225</v>
      </c>
      <c r="AA10" s="703"/>
      <c r="AB10" s="703"/>
      <c r="AC10" s="703"/>
      <c r="AD10" s="704" t="s">
        <v>123</v>
      </c>
      <c r="AE10" s="704"/>
      <c r="AF10" s="704"/>
      <c r="AG10" s="704"/>
      <c r="AH10" s="704"/>
      <c r="AI10" s="704"/>
      <c r="AJ10" s="704"/>
      <c r="AK10" s="704"/>
      <c r="AL10" s="646" t="s">
        <v>225</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12183</v>
      </c>
      <c r="BH10" s="644"/>
      <c r="BI10" s="644"/>
      <c r="BJ10" s="644"/>
      <c r="BK10" s="644"/>
      <c r="BL10" s="644"/>
      <c r="BM10" s="644"/>
      <c r="BN10" s="645"/>
      <c r="BO10" s="703">
        <v>1.8</v>
      </c>
      <c r="BP10" s="703"/>
      <c r="BQ10" s="703"/>
      <c r="BR10" s="703"/>
      <c r="BS10" s="649" t="s">
        <v>123</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4879</v>
      </c>
      <c r="CS10" s="644"/>
      <c r="CT10" s="644"/>
      <c r="CU10" s="644"/>
      <c r="CV10" s="644"/>
      <c r="CW10" s="644"/>
      <c r="CX10" s="644"/>
      <c r="CY10" s="645"/>
      <c r="CZ10" s="703">
        <v>0.1</v>
      </c>
      <c r="DA10" s="703"/>
      <c r="DB10" s="703"/>
      <c r="DC10" s="703"/>
      <c r="DD10" s="649">
        <v>1296</v>
      </c>
      <c r="DE10" s="644"/>
      <c r="DF10" s="644"/>
      <c r="DG10" s="644"/>
      <c r="DH10" s="644"/>
      <c r="DI10" s="644"/>
      <c r="DJ10" s="644"/>
      <c r="DK10" s="644"/>
      <c r="DL10" s="644"/>
      <c r="DM10" s="644"/>
      <c r="DN10" s="644"/>
      <c r="DO10" s="644"/>
      <c r="DP10" s="645"/>
      <c r="DQ10" s="649">
        <v>4797</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225</v>
      </c>
      <c r="AA11" s="703"/>
      <c r="AB11" s="703"/>
      <c r="AC11" s="703"/>
      <c r="AD11" s="704" t="s">
        <v>225</v>
      </c>
      <c r="AE11" s="704"/>
      <c r="AF11" s="704"/>
      <c r="AG11" s="704"/>
      <c r="AH11" s="704"/>
      <c r="AI11" s="704"/>
      <c r="AJ11" s="704"/>
      <c r="AK11" s="704"/>
      <c r="AL11" s="646" t="s">
        <v>225</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14262</v>
      </c>
      <c r="BH11" s="644"/>
      <c r="BI11" s="644"/>
      <c r="BJ11" s="644"/>
      <c r="BK11" s="644"/>
      <c r="BL11" s="644"/>
      <c r="BM11" s="644"/>
      <c r="BN11" s="645"/>
      <c r="BO11" s="703">
        <v>2.1</v>
      </c>
      <c r="BP11" s="703"/>
      <c r="BQ11" s="703"/>
      <c r="BR11" s="703"/>
      <c r="BS11" s="649" t="s">
        <v>123</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152481</v>
      </c>
      <c r="CS11" s="644"/>
      <c r="CT11" s="644"/>
      <c r="CU11" s="644"/>
      <c r="CV11" s="644"/>
      <c r="CW11" s="644"/>
      <c r="CX11" s="644"/>
      <c r="CY11" s="645"/>
      <c r="CZ11" s="703">
        <v>4.2</v>
      </c>
      <c r="DA11" s="703"/>
      <c r="DB11" s="703"/>
      <c r="DC11" s="703"/>
      <c r="DD11" s="649">
        <v>19039</v>
      </c>
      <c r="DE11" s="644"/>
      <c r="DF11" s="644"/>
      <c r="DG11" s="644"/>
      <c r="DH11" s="644"/>
      <c r="DI11" s="644"/>
      <c r="DJ11" s="644"/>
      <c r="DK11" s="644"/>
      <c r="DL11" s="644"/>
      <c r="DM11" s="644"/>
      <c r="DN11" s="644"/>
      <c r="DO11" s="644"/>
      <c r="DP11" s="645"/>
      <c r="DQ11" s="649">
        <v>93199</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109238</v>
      </c>
      <c r="S12" s="644"/>
      <c r="T12" s="644"/>
      <c r="U12" s="644"/>
      <c r="V12" s="644"/>
      <c r="W12" s="644"/>
      <c r="X12" s="644"/>
      <c r="Y12" s="645"/>
      <c r="Z12" s="703">
        <v>2.8</v>
      </c>
      <c r="AA12" s="703"/>
      <c r="AB12" s="703"/>
      <c r="AC12" s="703"/>
      <c r="AD12" s="704">
        <v>109238</v>
      </c>
      <c r="AE12" s="704"/>
      <c r="AF12" s="704"/>
      <c r="AG12" s="704"/>
      <c r="AH12" s="704"/>
      <c r="AI12" s="704"/>
      <c r="AJ12" s="704"/>
      <c r="AK12" s="704"/>
      <c r="AL12" s="646">
        <v>5.2</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346042</v>
      </c>
      <c r="BH12" s="644"/>
      <c r="BI12" s="644"/>
      <c r="BJ12" s="644"/>
      <c r="BK12" s="644"/>
      <c r="BL12" s="644"/>
      <c r="BM12" s="644"/>
      <c r="BN12" s="645"/>
      <c r="BO12" s="703">
        <v>49.9</v>
      </c>
      <c r="BP12" s="703"/>
      <c r="BQ12" s="703"/>
      <c r="BR12" s="703"/>
      <c r="BS12" s="649" t="s">
        <v>123</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52531</v>
      </c>
      <c r="CS12" s="644"/>
      <c r="CT12" s="644"/>
      <c r="CU12" s="644"/>
      <c r="CV12" s="644"/>
      <c r="CW12" s="644"/>
      <c r="CX12" s="644"/>
      <c r="CY12" s="645"/>
      <c r="CZ12" s="703">
        <v>1.4</v>
      </c>
      <c r="DA12" s="703"/>
      <c r="DB12" s="703"/>
      <c r="DC12" s="703"/>
      <c r="DD12" s="649" t="s">
        <v>225</v>
      </c>
      <c r="DE12" s="644"/>
      <c r="DF12" s="644"/>
      <c r="DG12" s="644"/>
      <c r="DH12" s="644"/>
      <c r="DI12" s="644"/>
      <c r="DJ12" s="644"/>
      <c r="DK12" s="644"/>
      <c r="DL12" s="644"/>
      <c r="DM12" s="644"/>
      <c r="DN12" s="644"/>
      <c r="DO12" s="644"/>
      <c r="DP12" s="645"/>
      <c r="DQ12" s="649">
        <v>31066</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v>1480</v>
      </c>
      <c r="S13" s="644"/>
      <c r="T13" s="644"/>
      <c r="U13" s="644"/>
      <c r="V13" s="644"/>
      <c r="W13" s="644"/>
      <c r="X13" s="644"/>
      <c r="Y13" s="645"/>
      <c r="Z13" s="703">
        <v>0</v>
      </c>
      <c r="AA13" s="703"/>
      <c r="AB13" s="703"/>
      <c r="AC13" s="703"/>
      <c r="AD13" s="704">
        <v>1480</v>
      </c>
      <c r="AE13" s="704"/>
      <c r="AF13" s="704"/>
      <c r="AG13" s="704"/>
      <c r="AH13" s="704"/>
      <c r="AI13" s="704"/>
      <c r="AJ13" s="704"/>
      <c r="AK13" s="704"/>
      <c r="AL13" s="646">
        <v>0.1</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346039</v>
      </c>
      <c r="BH13" s="644"/>
      <c r="BI13" s="644"/>
      <c r="BJ13" s="644"/>
      <c r="BK13" s="644"/>
      <c r="BL13" s="644"/>
      <c r="BM13" s="644"/>
      <c r="BN13" s="645"/>
      <c r="BO13" s="703">
        <v>49.9</v>
      </c>
      <c r="BP13" s="703"/>
      <c r="BQ13" s="703"/>
      <c r="BR13" s="703"/>
      <c r="BS13" s="649" t="s">
        <v>123</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377236</v>
      </c>
      <c r="CS13" s="644"/>
      <c r="CT13" s="644"/>
      <c r="CU13" s="644"/>
      <c r="CV13" s="644"/>
      <c r="CW13" s="644"/>
      <c r="CX13" s="644"/>
      <c r="CY13" s="645"/>
      <c r="CZ13" s="703">
        <v>10.3</v>
      </c>
      <c r="DA13" s="703"/>
      <c r="DB13" s="703"/>
      <c r="DC13" s="703"/>
      <c r="DD13" s="649">
        <v>133392</v>
      </c>
      <c r="DE13" s="644"/>
      <c r="DF13" s="644"/>
      <c r="DG13" s="644"/>
      <c r="DH13" s="644"/>
      <c r="DI13" s="644"/>
      <c r="DJ13" s="644"/>
      <c r="DK13" s="644"/>
      <c r="DL13" s="644"/>
      <c r="DM13" s="644"/>
      <c r="DN13" s="644"/>
      <c r="DO13" s="644"/>
      <c r="DP13" s="645"/>
      <c r="DQ13" s="649">
        <v>259665</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225</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19821</v>
      </c>
      <c r="BH14" s="644"/>
      <c r="BI14" s="644"/>
      <c r="BJ14" s="644"/>
      <c r="BK14" s="644"/>
      <c r="BL14" s="644"/>
      <c r="BM14" s="644"/>
      <c r="BN14" s="645"/>
      <c r="BO14" s="703">
        <v>2.9</v>
      </c>
      <c r="BP14" s="703"/>
      <c r="BQ14" s="703"/>
      <c r="BR14" s="703"/>
      <c r="BS14" s="649" t="s">
        <v>123</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147454</v>
      </c>
      <c r="CS14" s="644"/>
      <c r="CT14" s="644"/>
      <c r="CU14" s="644"/>
      <c r="CV14" s="644"/>
      <c r="CW14" s="644"/>
      <c r="CX14" s="644"/>
      <c r="CY14" s="645"/>
      <c r="CZ14" s="703">
        <v>4</v>
      </c>
      <c r="DA14" s="703"/>
      <c r="DB14" s="703"/>
      <c r="DC14" s="703"/>
      <c r="DD14" s="649">
        <v>10244</v>
      </c>
      <c r="DE14" s="644"/>
      <c r="DF14" s="644"/>
      <c r="DG14" s="644"/>
      <c r="DH14" s="644"/>
      <c r="DI14" s="644"/>
      <c r="DJ14" s="644"/>
      <c r="DK14" s="644"/>
      <c r="DL14" s="644"/>
      <c r="DM14" s="644"/>
      <c r="DN14" s="644"/>
      <c r="DO14" s="644"/>
      <c r="DP14" s="645"/>
      <c r="DQ14" s="649">
        <v>139147</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8721</v>
      </c>
      <c r="S15" s="644"/>
      <c r="T15" s="644"/>
      <c r="U15" s="644"/>
      <c r="V15" s="644"/>
      <c r="W15" s="644"/>
      <c r="X15" s="644"/>
      <c r="Y15" s="645"/>
      <c r="Z15" s="703">
        <v>0.2</v>
      </c>
      <c r="AA15" s="703"/>
      <c r="AB15" s="703"/>
      <c r="AC15" s="703"/>
      <c r="AD15" s="704">
        <v>8721</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45032</v>
      </c>
      <c r="BH15" s="644"/>
      <c r="BI15" s="644"/>
      <c r="BJ15" s="644"/>
      <c r="BK15" s="644"/>
      <c r="BL15" s="644"/>
      <c r="BM15" s="644"/>
      <c r="BN15" s="645"/>
      <c r="BO15" s="703">
        <v>6.5</v>
      </c>
      <c r="BP15" s="703"/>
      <c r="BQ15" s="703"/>
      <c r="BR15" s="703"/>
      <c r="BS15" s="649" t="s">
        <v>123</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545036</v>
      </c>
      <c r="CS15" s="644"/>
      <c r="CT15" s="644"/>
      <c r="CU15" s="644"/>
      <c r="CV15" s="644"/>
      <c r="CW15" s="644"/>
      <c r="CX15" s="644"/>
      <c r="CY15" s="645"/>
      <c r="CZ15" s="703">
        <v>14.8</v>
      </c>
      <c r="DA15" s="703"/>
      <c r="DB15" s="703"/>
      <c r="DC15" s="703"/>
      <c r="DD15" s="649">
        <v>269857</v>
      </c>
      <c r="DE15" s="644"/>
      <c r="DF15" s="644"/>
      <c r="DG15" s="644"/>
      <c r="DH15" s="644"/>
      <c r="DI15" s="644"/>
      <c r="DJ15" s="644"/>
      <c r="DK15" s="644"/>
      <c r="DL15" s="644"/>
      <c r="DM15" s="644"/>
      <c r="DN15" s="644"/>
      <c r="DO15" s="644"/>
      <c r="DP15" s="645"/>
      <c r="DQ15" s="649">
        <v>323096</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225</v>
      </c>
      <c r="S16" s="644"/>
      <c r="T16" s="644"/>
      <c r="U16" s="644"/>
      <c r="V16" s="644"/>
      <c r="W16" s="644"/>
      <c r="X16" s="644"/>
      <c r="Y16" s="645"/>
      <c r="Z16" s="703" t="s">
        <v>225</v>
      </c>
      <c r="AA16" s="703"/>
      <c r="AB16" s="703"/>
      <c r="AC16" s="703"/>
      <c r="AD16" s="704" t="s">
        <v>123</v>
      </c>
      <c r="AE16" s="704"/>
      <c r="AF16" s="704"/>
      <c r="AG16" s="704"/>
      <c r="AH16" s="704"/>
      <c r="AI16" s="704"/>
      <c r="AJ16" s="704"/>
      <c r="AK16" s="704"/>
      <c r="AL16" s="646" t="s">
        <v>225</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225</v>
      </c>
      <c r="BH16" s="644"/>
      <c r="BI16" s="644"/>
      <c r="BJ16" s="644"/>
      <c r="BK16" s="644"/>
      <c r="BL16" s="644"/>
      <c r="BM16" s="644"/>
      <c r="BN16" s="645"/>
      <c r="BO16" s="703" t="s">
        <v>123</v>
      </c>
      <c r="BP16" s="703"/>
      <c r="BQ16" s="703"/>
      <c r="BR16" s="703"/>
      <c r="BS16" s="649" t="s">
        <v>225</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16316</v>
      </c>
      <c r="CS16" s="644"/>
      <c r="CT16" s="644"/>
      <c r="CU16" s="644"/>
      <c r="CV16" s="644"/>
      <c r="CW16" s="644"/>
      <c r="CX16" s="644"/>
      <c r="CY16" s="645"/>
      <c r="CZ16" s="703">
        <v>0.4</v>
      </c>
      <c r="DA16" s="703"/>
      <c r="DB16" s="703"/>
      <c r="DC16" s="703"/>
      <c r="DD16" s="649" t="s">
        <v>225</v>
      </c>
      <c r="DE16" s="644"/>
      <c r="DF16" s="644"/>
      <c r="DG16" s="644"/>
      <c r="DH16" s="644"/>
      <c r="DI16" s="644"/>
      <c r="DJ16" s="644"/>
      <c r="DK16" s="644"/>
      <c r="DL16" s="644"/>
      <c r="DM16" s="644"/>
      <c r="DN16" s="644"/>
      <c r="DO16" s="644"/>
      <c r="DP16" s="645"/>
      <c r="DQ16" s="649">
        <v>6963</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3231</v>
      </c>
      <c r="S17" s="644"/>
      <c r="T17" s="644"/>
      <c r="U17" s="644"/>
      <c r="V17" s="644"/>
      <c r="W17" s="644"/>
      <c r="X17" s="644"/>
      <c r="Y17" s="645"/>
      <c r="Z17" s="703">
        <v>0.1</v>
      </c>
      <c r="AA17" s="703"/>
      <c r="AB17" s="703"/>
      <c r="AC17" s="703"/>
      <c r="AD17" s="704">
        <v>3231</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123</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277035</v>
      </c>
      <c r="CS17" s="644"/>
      <c r="CT17" s="644"/>
      <c r="CU17" s="644"/>
      <c r="CV17" s="644"/>
      <c r="CW17" s="644"/>
      <c r="CX17" s="644"/>
      <c r="CY17" s="645"/>
      <c r="CZ17" s="703">
        <v>7.5</v>
      </c>
      <c r="DA17" s="703"/>
      <c r="DB17" s="703"/>
      <c r="DC17" s="703"/>
      <c r="DD17" s="649" t="s">
        <v>123</v>
      </c>
      <c r="DE17" s="644"/>
      <c r="DF17" s="644"/>
      <c r="DG17" s="644"/>
      <c r="DH17" s="644"/>
      <c r="DI17" s="644"/>
      <c r="DJ17" s="644"/>
      <c r="DK17" s="644"/>
      <c r="DL17" s="644"/>
      <c r="DM17" s="644"/>
      <c r="DN17" s="644"/>
      <c r="DO17" s="644"/>
      <c r="DP17" s="645"/>
      <c r="DQ17" s="649">
        <v>277035</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1322177</v>
      </c>
      <c r="S18" s="644"/>
      <c r="T18" s="644"/>
      <c r="U18" s="644"/>
      <c r="V18" s="644"/>
      <c r="W18" s="644"/>
      <c r="X18" s="644"/>
      <c r="Y18" s="645"/>
      <c r="Z18" s="703">
        <v>33.700000000000003</v>
      </c>
      <c r="AA18" s="703"/>
      <c r="AB18" s="703"/>
      <c r="AC18" s="703"/>
      <c r="AD18" s="704">
        <v>1224125</v>
      </c>
      <c r="AE18" s="704"/>
      <c r="AF18" s="704"/>
      <c r="AG18" s="704"/>
      <c r="AH18" s="704"/>
      <c r="AI18" s="704"/>
      <c r="AJ18" s="704"/>
      <c r="AK18" s="704"/>
      <c r="AL18" s="646">
        <v>58.6</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231</v>
      </c>
      <c r="BP18" s="703"/>
      <c r="BQ18" s="703"/>
      <c r="BR18" s="703"/>
      <c r="BS18" s="649" t="s">
        <v>123</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123</v>
      </c>
      <c r="DA18" s="703"/>
      <c r="DB18" s="703"/>
      <c r="DC18" s="703"/>
      <c r="DD18" s="649" t="s">
        <v>225</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1224125</v>
      </c>
      <c r="S19" s="644"/>
      <c r="T19" s="644"/>
      <c r="U19" s="644"/>
      <c r="V19" s="644"/>
      <c r="W19" s="644"/>
      <c r="X19" s="644"/>
      <c r="Y19" s="645"/>
      <c r="Z19" s="703">
        <v>31.2</v>
      </c>
      <c r="AA19" s="703"/>
      <c r="AB19" s="703"/>
      <c r="AC19" s="703"/>
      <c r="AD19" s="704">
        <v>1224125</v>
      </c>
      <c r="AE19" s="704"/>
      <c r="AF19" s="704"/>
      <c r="AG19" s="704"/>
      <c r="AH19" s="704"/>
      <c r="AI19" s="704"/>
      <c r="AJ19" s="704"/>
      <c r="AK19" s="704"/>
      <c r="AL19" s="646">
        <v>58.6</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t="s">
        <v>225</v>
      </c>
      <c r="BH19" s="644"/>
      <c r="BI19" s="644"/>
      <c r="BJ19" s="644"/>
      <c r="BK19" s="644"/>
      <c r="BL19" s="644"/>
      <c r="BM19" s="644"/>
      <c r="BN19" s="645"/>
      <c r="BO19" s="703" t="s">
        <v>225</v>
      </c>
      <c r="BP19" s="703"/>
      <c r="BQ19" s="703"/>
      <c r="BR19" s="703"/>
      <c r="BS19" s="649" t="s">
        <v>225</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225</v>
      </c>
      <c r="DA19" s="703"/>
      <c r="DB19" s="703"/>
      <c r="DC19" s="703"/>
      <c r="DD19" s="649" t="s">
        <v>123</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79987</v>
      </c>
      <c r="S20" s="644"/>
      <c r="T20" s="644"/>
      <c r="U20" s="644"/>
      <c r="V20" s="644"/>
      <c r="W20" s="644"/>
      <c r="X20" s="644"/>
      <c r="Y20" s="645"/>
      <c r="Z20" s="703">
        <v>2</v>
      </c>
      <c r="AA20" s="703"/>
      <c r="AB20" s="703"/>
      <c r="AC20" s="703"/>
      <c r="AD20" s="704" t="s">
        <v>123</v>
      </c>
      <c r="AE20" s="704"/>
      <c r="AF20" s="704"/>
      <c r="AG20" s="704"/>
      <c r="AH20" s="704"/>
      <c r="AI20" s="704"/>
      <c r="AJ20" s="704"/>
      <c r="AK20" s="704"/>
      <c r="AL20" s="646" t="s">
        <v>225</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123</v>
      </c>
      <c r="BP20" s="703"/>
      <c r="BQ20" s="703"/>
      <c r="BR20" s="703"/>
      <c r="BS20" s="649" t="s">
        <v>123</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3672037</v>
      </c>
      <c r="CS20" s="644"/>
      <c r="CT20" s="644"/>
      <c r="CU20" s="644"/>
      <c r="CV20" s="644"/>
      <c r="CW20" s="644"/>
      <c r="CX20" s="644"/>
      <c r="CY20" s="645"/>
      <c r="CZ20" s="703">
        <v>100</v>
      </c>
      <c r="DA20" s="703"/>
      <c r="DB20" s="703"/>
      <c r="DC20" s="703"/>
      <c r="DD20" s="649">
        <v>852324</v>
      </c>
      <c r="DE20" s="644"/>
      <c r="DF20" s="644"/>
      <c r="DG20" s="644"/>
      <c r="DH20" s="644"/>
      <c r="DI20" s="644"/>
      <c r="DJ20" s="644"/>
      <c r="DK20" s="644"/>
      <c r="DL20" s="644"/>
      <c r="DM20" s="644"/>
      <c r="DN20" s="644"/>
      <c r="DO20" s="644"/>
      <c r="DP20" s="645"/>
      <c r="DQ20" s="649">
        <v>2533907</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v>18065</v>
      </c>
      <c r="S21" s="644"/>
      <c r="T21" s="644"/>
      <c r="U21" s="644"/>
      <c r="V21" s="644"/>
      <c r="W21" s="644"/>
      <c r="X21" s="644"/>
      <c r="Y21" s="645"/>
      <c r="Z21" s="703">
        <v>0.5</v>
      </c>
      <c r="AA21" s="703"/>
      <c r="AB21" s="703"/>
      <c r="AC21" s="703"/>
      <c r="AD21" s="704" t="s">
        <v>225</v>
      </c>
      <c r="AE21" s="704"/>
      <c r="AF21" s="704"/>
      <c r="AG21" s="704"/>
      <c r="AH21" s="704"/>
      <c r="AI21" s="704"/>
      <c r="AJ21" s="704"/>
      <c r="AK21" s="704"/>
      <c r="AL21" s="646" t="s">
        <v>225</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225</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2179411</v>
      </c>
      <c r="S22" s="644"/>
      <c r="T22" s="644"/>
      <c r="U22" s="644"/>
      <c r="V22" s="644"/>
      <c r="W22" s="644"/>
      <c r="X22" s="644"/>
      <c r="Y22" s="645"/>
      <c r="Z22" s="703">
        <v>55.5</v>
      </c>
      <c r="AA22" s="703"/>
      <c r="AB22" s="703"/>
      <c r="AC22" s="703"/>
      <c r="AD22" s="704">
        <v>2081359</v>
      </c>
      <c r="AE22" s="704"/>
      <c r="AF22" s="704"/>
      <c r="AG22" s="704"/>
      <c r="AH22" s="704"/>
      <c r="AI22" s="704"/>
      <c r="AJ22" s="704"/>
      <c r="AK22" s="704"/>
      <c r="AL22" s="646">
        <v>99.6</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123</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495</v>
      </c>
      <c r="S23" s="644"/>
      <c r="T23" s="644"/>
      <c r="U23" s="644"/>
      <c r="V23" s="644"/>
      <c r="W23" s="644"/>
      <c r="X23" s="644"/>
      <c r="Y23" s="645"/>
      <c r="Z23" s="703">
        <v>0</v>
      </c>
      <c r="AA23" s="703"/>
      <c r="AB23" s="703"/>
      <c r="AC23" s="703"/>
      <c r="AD23" s="704">
        <v>495</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10167</v>
      </c>
      <c r="S24" s="644"/>
      <c r="T24" s="644"/>
      <c r="U24" s="644"/>
      <c r="V24" s="644"/>
      <c r="W24" s="644"/>
      <c r="X24" s="644"/>
      <c r="Y24" s="645"/>
      <c r="Z24" s="703">
        <v>0.3</v>
      </c>
      <c r="AA24" s="703"/>
      <c r="AB24" s="703"/>
      <c r="AC24" s="703"/>
      <c r="AD24" s="704">
        <v>7257</v>
      </c>
      <c r="AE24" s="704"/>
      <c r="AF24" s="704"/>
      <c r="AG24" s="704"/>
      <c r="AH24" s="704"/>
      <c r="AI24" s="704"/>
      <c r="AJ24" s="704"/>
      <c r="AK24" s="704"/>
      <c r="AL24" s="646">
        <v>0.3</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225</v>
      </c>
      <c r="BP24" s="703"/>
      <c r="BQ24" s="703"/>
      <c r="BR24" s="703"/>
      <c r="BS24" s="649" t="s">
        <v>123</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1187484</v>
      </c>
      <c r="CS24" s="707"/>
      <c r="CT24" s="707"/>
      <c r="CU24" s="707"/>
      <c r="CV24" s="707"/>
      <c r="CW24" s="707"/>
      <c r="CX24" s="707"/>
      <c r="CY24" s="753"/>
      <c r="CZ24" s="754">
        <v>32.299999999999997</v>
      </c>
      <c r="DA24" s="723"/>
      <c r="DB24" s="723"/>
      <c r="DC24" s="757"/>
      <c r="DD24" s="752">
        <v>925945</v>
      </c>
      <c r="DE24" s="707"/>
      <c r="DF24" s="707"/>
      <c r="DG24" s="707"/>
      <c r="DH24" s="707"/>
      <c r="DI24" s="707"/>
      <c r="DJ24" s="707"/>
      <c r="DK24" s="753"/>
      <c r="DL24" s="752">
        <v>912390</v>
      </c>
      <c r="DM24" s="707"/>
      <c r="DN24" s="707"/>
      <c r="DO24" s="707"/>
      <c r="DP24" s="707"/>
      <c r="DQ24" s="707"/>
      <c r="DR24" s="707"/>
      <c r="DS24" s="707"/>
      <c r="DT24" s="707"/>
      <c r="DU24" s="707"/>
      <c r="DV24" s="753"/>
      <c r="DW24" s="754">
        <v>41.6</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52864</v>
      </c>
      <c r="S25" s="644"/>
      <c r="T25" s="644"/>
      <c r="U25" s="644"/>
      <c r="V25" s="644"/>
      <c r="W25" s="644"/>
      <c r="X25" s="644"/>
      <c r="Y25" s="645"/>
      <c r="Z25" s="703">
        <v>1.3</v>
      </c>
      <c r="AA25" s="703"/>
      <c r="AB25" s="703"/>
      <c r="AC25" s="703"/>
      <c r="AD25" s="704" t="s">
        <v>123</v>
      </c>
      <c r="AE25" s="704"/>
      <c r="AF25" s="704"/>
      <c r="AG25" s="704"/>
      <c r="AH25" s="704"/>
      <c r="AI25" s="704"/>
      <c r="AJ25" s="704"/>
      <c r="AK25" s="704"/>
      <c r="AL25" s="646" t="s">
        <v>225</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123</v>
      </c>
      <c r="BP25" s="703"/>
      <c r="BQ25" s="703"/>
      <c r="BR25" s="703"/>
      <c r="BS25" s="649" t="s">
        <v>225</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577804</v>
      </c>
      <c r="CS25" s="642"/>
      <c r="CT25" s="642"/>
      <c r="CU25" s="642"/>
      <c r="CV25" s="642"/>
      <c r="CW25" s="642"/>
      <c r="CX25" s="642"/>
      <c r="CY25" s="643"/>
      <c r="CZ25" s="646">
        <v>15.7</v>
      </c>
      <c r="DA25" s="675"/>
      <c r="DB25" s="675"/>
      <c r="DC25" s="676"/>
      <c r="DD25" s="649">
        <v>530047</v>
      </c>
      <c r="DE25" s="642"/>
      <c r="DF25" s="642"/>
      <c r="DG25" s="642"/>
      <c r="DH25" s="642"/>
      <c r="DI25" s="642"/>
      <c r="DJ25" s="642"/>
      <c r="DK25" s="643"/>
      <c r="DL25" s="649">
        <v>519092</v>
      </c>
      <c r="DM25" s="642"/>
      <c r="DN25" s="642"/>
      <c r="DO25" s="642"/>
      <c r="DP25" s="642"/>
      <c r="DQ25" s="642"/>
      <c r="DR25" s="642"/>
      <c r="DS25" s="642"/>
      <c r="DT25" s="642"/>
      <c r="DU25" s="642"/>
      <c r="DV25" s="643"/>
      <c r="DW25" s="646">
        <v>23.7</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3255</v>
      </c>
      <c r="S26" s="644"/>
      <c r="T26" s="644"/>
      <c r="U26" s="644"/>
      <c r="V26" s="644"/>
      <c r="W26" s="644"/>
      <c r="X26" s="644"/>
      <c r="Y26" s="645"/>
      <c r="Z26" s="703">
        <v>0.1</v>
      </c>
      <c r="AA26" s="703"/>
      <c r="AB26" s="703"/>
      <c r="AC26" s="703"/>
      <c r="AD26" s="704" t="s">
        <v>225</v>
      </c>
      <c r="AE26" s="704"/>
      <c r="AF26" s="704"/>
      <c r="AG26" s="704"/>
      <c r="AH26" s="704"/>
      <c r="AI26" s="704"/>
      <c r="AJ26" s="704"/>
      <c r="AK26" s="704"/>
      <c r="AL26" s="646" t="s">
        <v>225</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315700</v>
      </c>
      <c r="CS26" s="644"/>
      <c r="CT26" s="644"/>
      <c r="CU26" s="644"/>
      <c r="CV26" s="644"/>
      <c r="CW26" s="644"/>
      <c r="CX26" s="644"/>
      <c r="CY26" s="645"/>
      <c r="CZ26" s="646">
        <v>8.6</v>
      </c>
      <c r="DA26" s="675"/>
      <c r="DB26" s="675"/>
      <c r="DC26" s="676"/>
      <c r="DD26" s="649">
        <v>272467</v>
      </c>
      <c r="DE26" s="644"/>
      <c r="DF26" s="644"/>
      <c r="DG26" s="644"/>
      <c r="DH26" s="644"/>
      <c r="DI26" s="644"/>
      <c r="DJ26" s="644"/>
      <c r="DK26" s="645"/>
      <c r="DL26" s="649" t="s">
        <v>225</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285769</v>
      </c>
      <c r="S27" s="644"/>
      <c r="T27" s="644"/>
      <c r="U27" s="644"/>
      <c r="V27" s="644"/>
      <c r="W27" s="644"/>
      <c r="X27" s="644"/>
      <c r="Y27" s="645"/>
      <c r="Z27" s="703">
        <v>7.3</v>
      </c>
      <c r="AA27" s="703"/>
      <c r="AB27" s="703"/>
      <c r="AC27" s="703"/>
      <c r="AD27" s="704" t="s">
        <v>123</v>
      </c>
      <c r="AE27" s="704"/>
      <c r="AF27" s="704"/>
      <c r="AG27" s="704"/>
      <c r="AH27" s="704"/>
      <c r="AI27" s="704"/>
      <c r="AJ27" s="704"/>
      <c r="AK27" s="704"/>
      <c r="AL27" s="646" t="s">
        <v>225</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692850</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332645</v>
      </c>
      <c r="CS27" s="642"/>
      <c r="CT27" s="642"/>
      <c r="CU27" s="642"/>
      <c r="CV27" s="642"/>
      <c r="CW27" s="642"/>
      <c r="CX27" s="642"/>
      <c r="CY27" s="643"/>
      <c r="CZ27" s="646">
        <v>9.1</v>
      </c>
      <c r="DA27" s="675"/>
      <c r="DB27" s="675"/>
      <c r="DC27" s="676"/>
      <c r="DD27" s="649">
        <v>118863</v>
      </c>
      <c r="DE27" s="642"/>
      <c r="DF27" s="642"/>
      <c r="DG27" s="642"/>
      <c r="DH27" s="642"/>
      <c r="DI27" s="642"/>
      <c r="DJ27" s="642"/>
      <c r="DK27" s="643"/>
      <c r="DL27" s="649">
        <v>116263</v>
      </c>
      <c r="DM27" s="642"/>
      <c r="DN27" s="642"/>
      <c r="DO27" s="642"/>
      <c r="DP27" s="642"/>
      <c r="DQ27" s="642"/>
      <c r="DR27" s="642"/>
      <c r="DS27" s="642"/>
      <c r="DT27" s="642"/>
      <c r="DU27" s="642"/>
      <c r="DV27" s="643"/>
      <c r="DW27" s="646">
        <v>5.3</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277035</v>
      </c>
      <c r="CS28" s="644"/>
      <c r="CT28" s="644"/>
      <c r="CU28" s="644"/>
      <c r="CV28" s="644"/>
      <c r="CW28" s="644"/>
      <c r="CX28" s="644"/>
      <c r="CY28" s="645"/>
      <c r="CZ28" s="646">
        <v>7.5</v>
      </c>
      <c r="DA28" s="675"/>
      <c r="DB28" s="675"/>
      <c r="DC28" s="676"/>
      <c r="DD28" s="649">
        <v>277035</v>
      </c>
      <c r="DE28" s="644"/>
      <c r="DF28" s="644"/>
      <c r="DG28" s="644"/>
      <c r="DH28" s="644"/>
      <c r="DI28" s="644"/>
      <c r="DJ28" s="644"/>
      <c r="DK28" s="645"/>
      <c r="DL28" s="649">
        <v>277035</v>
      </c>
      <c r="DM28" s="644"/>
      <c r="DN28" s="644"/>
      <c r="DO28" s="644"/>
      <c r="DP28" s="644"/>
      <c r="DQ28" s="644"/>
      <c r="DR28" s="644"/>
      <c r="DS28" s="644"/>
      <c r="DT28" s="644"/>
      <c r="DU28" s="644"/>
      <c r="DV28" s="645"/>
      <c r="DW28" s="646">
        <v>12.6</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219510</v>
      </c>
      <c r="S29" s="644"/>
      <c r="T29" s="644"/>
      <c r="U29" s="644"/>
      <c r="V29" s="644"/>
      <c r="W29" s="644"/>
      <c r="X29" s="644"/>
      <c r="Y29" s="645"/>
      <c r="Z29" s="703">
        <v>5.6</v>
      </c>
      <c r="AA29" s="703"/>
      <c r="AB29" s="703"/>
      <c r="AC29" s="703"/>
      <c r="AD29" s="704" t="s">
        <v>225</v>
      </c>
      <c r="AE29" s="704"/>
      <c r="AF29" s="704"/>
      <c r="AG29" s="704"/>
      <c r="AH29" s="704"/>
      <c r="AI29" s="704"/>
      <c r="AJ29" s="704"/>
      <c r="AK29" s="704"/>
      <c r="AL29" s="646" t="s">
        <v>225</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277035</v>
      </c>
      <c r="CS29" s="642"/>
      <c r="CT29" s="642"/>
      <c r="CU29" s="642"/>
      <c r="CV29" s="642"/>
      <c r="CW29" s="642"/>
      <c r="CX29" s="642"/>
      <c r="CY29" s="643"/>
      <c r="CZ29" s="646">
        <v>7.5</v>
      </c>
      <c r="DA29" s="675"/>
      <c r="DB29" s="675"/>
      <c r="DC29" s="676"/>
      <c r="DD29" s="649">
        <v>277035</v>
      </c>
      <c r="DE29" s="642"/>
      <c r="DF29" s="642"/>
      <c r="DG29" s="642"/>
      <c r="DH29" s="642"/>
      <c r="DI29" s="642"/>
      <c r="DJ29" s="642"/>
      <c r="DK29" s="643"/>
      <c r="DL29" s="649">
        <v>277035</v>
      </c>
      <c r="DM29" s="642"/>
      <c r="DN29" s="642"/>
      <c r="DO29" s="642"/>
      <c r="DP29" s="642"/>
      <c r="DQ29" s="642"/>
      <c r="DR29" s="642"/>
      <c r="DS29" s="642"/>
      <c r="DT29" s="642"/>
      <c r="DU29" s="642"/>
      <c r="DV29" s="643"/>
      <c r="DW29" s="646">
        <v>12.6</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2929</v>
      </c>
      <c r="S30" s="644"/>
      <c r="T30" s="644"/>
      <c r="U30" s="644"/>
      <c r="V30" s="644"/>
      <c r="W30" s="644"/>
      <c r="X30" s="644"/>
      <c r="Y30" s="645"/>
      <c r="Z30" s="703">
        <v>0.1</v>
      </c>
      <c r="AA30" s="703"/>
      <c r="AB30" s="703"/>
      <c r="AC30" s="703"/>
      <c r="AD30" s="704" t="s">
        <v>123</v>
      </c>
      <c r="AE30" s="704"/>
      <c r="AF30" s="704"/>
      <c r="AG30" s="704"/>
      <c r="AH30" s="704"/>
      <c r="AI30" s="704"/>
      <c r="AJ30" s="704"/>
      <c r="AK30" s="704"/>
      <c r="AL30" s="646" t="s">
        <v>123</v>
      </c>
      <c r="AM30" s="647"/>
      <c r="AN30" s="647"/>
      <c r="AO30" s="705"/>
      <c r="AP30" s="731" t="s">
        <v>307</v>
      </c>
      <c r="AQ30" s="732"/>
      <c r="AR30" s="732"/>
      <c r="AS30" s="732"/>
      <c r="AT30" s="737" t="s">
        <v>308</v>
      </c>
      <c r="AU30" s="210"/>
      <c r="AV30" s="210"/>
      <c r="AW30" s="210"/>
      <c r="AX30" s="740" t="s">
        <v>181</v>
      </c>
      <c r="AY30" s="741"/>
      <c r="AZ30" s="741"/>
      <c r="BA30" s="741"/>
      <c r="BB30" s="741"/>
      <c r="BC30" s="741"/>
      <c r="BD30" s="741"/>
      <c r="BE30" s="741"/>
      <c r="BF30" s="742"/>
      <c r="BG30" s="721">
        <v>98.9</v>
      </c>
      <c r="BH30" s="722"/>
      <c r="BI30" s="722"/>
      <c r="BJ30" s="722"/>
      <c r="BK30" s="722"/>
      <c r="BL30" s="722"/>
      <c r="BM30" s="723">
        <v>95.5</v>
      </c>
      <c r="BN30" s="722"/>
      <c r="BO30" s="722"/>
      <c r="BP30" s="722"/>
      <c r="BQ30" s="724"/>
      <c r="BR30" s="721">
        <v>98.6</v>
      </c>
      <c r="BS30" s="722"/>
      <c r="BT30" s="722"/>
      <c r="BU30" s="722"/>
      <c r="BV30" s="722"/>
      <c r="BW30" s="722"/>
      <c r="BX30" s="723">
        <v>95</v>
      </c>
      <c r="BY30" s="722"/>
      <c r="BZ30" s="722"/>
      <c r="CA30" s="722"/>
      <c r="CB30" s="724"/>
      <c r="CD30" s="727"/>
      <c r="CE30" s="728"/>
      <c r="CF30" s="685" t="s">
        <v>309</v>
      </c>
      <c r="CG30" s="682"/>
      <c r="CH30" s="682"/>
      <c r="CI30" s="682"/>
      <c r="CJ30" s="682"/>
      <c r="CK30" s="682"/>
      <c r="CL30" s="682"/>
      <c r="CM30" s="682"/>
      <c r="CN30" s="682"/>
      <c r="CO30" s="682"/>
      <c r="CP30" s="682"/>
      <c r="CQ30" s="683"/>
      <c r="CR30" s="641">
        <v>255801</v>
      </c>
      <c r="CS30" s="644"/>
      <c r="CT30" s="644"/>
      <c r="CU30" s="644"/>
      <c r="CV30" s="644"/>
      <c r="CW30" s="644"/>
      <c r="CX30" s="644"/>
      <c r="CY30" s="645"/>
      <c r="CZ30" s="646">
        <v>7</v>
      </c>
      <c r="DA30" s="675"/>
      <c r="DB30" s="675"/>
      <c r="DC30" s="676"/>
      <c r="DD30" s="649">
        <v>255801</v>
      </c>
      <c r="DE30" s="644"/>
      <c r="DF30" s="644"/>
      <c r="DG30" s="644"/>
      <c r="DH30" s="644"/>
      <c r="DI30" s="644"/>
      <c r="DJ30" s="644"/>
      <c r="DK30" s="645"/>
      <c r="DL30" s="649">
        <v>255801</v>
      </c>
      <c r="DM30" s="644"/>
      <c r="DN30" s="644"/>
      <c r="DO30" s="644"/>
      <c r="DP30" s="644"/>
      <c r="DQ30" s="644"/>
      <c r="DR30" s="644"/>
      <c r="DS30" s="644"/>
      <c r="DT30" s="644"/>
      <c r="DU30" s="644"/>
      <c r="DV30" s="645"/>
      <c r="DW30" s="646">
        <v>11.7</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14505</v>
      </c>
      <c r="S31" s="644"/>
      <c r="T31" s="644"/>
      <c r="U31" s="644"/>
      <c r="V31" s="644"/>
      <c r="W31" s="644"/>
      <c r="X31" s="644"/>
      <c r="Y31" s="645"/>
      <c r="Z31" s="703">
        <v>0.4</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98.9</v>
      </c>
      <c r="BH31" s="642"/>
      <c r="BI31" s="642"/>
      <c r="BJ31" s="642"/>
      <c r="BK31" s="642"/>
      <c r="BL31" s="642"/>
      <c r="BM31" s="647">
        <v>95.6</v>
      </c>
      <c r="BN31" s="720"/>
      <c r="BO31" s="720"/>
      <c r="BP31" s="720"/>
      <c r="BQ31" s="681"/>
      <c r="BR31" s="719">
        <v>98.2</v>
      </c>
      <c r="BS31" s="642"/>
      <c r="BT31" s="642"/>
      <c r="BU31" s="642"/>
      <c r="BV31" s="642"/>
      <c r="BW31" s="642"/>
      <c r="BX31" s="647">
        <v>95.1</v>
      </c>
      <c r="BY31" s="720"/>
      <c r="BZ31" s="720"/>
      <c r="CA31" s="720"/>
      <c r="CB31" s="681"/>
      <c r="CD31" s="727"/>
      <c r="CE31" s="728"/>
      <c r="CF31" s="685" t="s">
        <v>313</v>
      </c>
      <c r="CG31" s="682"/>
      <c r="CH31" s="682"/>
      <c r="CI31" s="682"/>
      <c r="CJ31" s="682"/>
      <c r="CK31" s="682"/>
      <c r="CL31" s="682"/>
      <c r="CM31" s="682"/>
      <c r="CN31" s="682"/>
      <c r="CO31" s="682"/>
      <c r="CP31" s="682"/>
      <c r="CQ31" s="683"/>
      <c r="CR31" s="641">
        <v>21234</v>
      </c>
      <c r="CS31" s="642"/>
      <c r="CT31" s="642"/>
      <c r="CU31" s="642"/>
      <c r="CV31" s="642"/>
      <c r="CW31" s="642"/>
      <c r="CX31" s="642"/>
      <c r="CY31" s="643"/>
      <c r="CZ31" s="646">
        <v>0.6</v>
      </c>
      <c r="DA31" s="675"/>
      <c r="DB31" s="675"/>
      <c r="DC31" s="676"/>
      <c r="DD31" s="649">
        <v>21234</v>
      </c>
      <c r="DE31" s="642"/>
      <c r="DF31" s="642"/>
      <c r="DG31" s="642"/>
      <c r="DH31" s="642"/>
      <c r="DI31" s="642"/>
      <c r="DJ31" s="642"/>
      <c r="DK31" s="643"/>
      <c r="DL31" s="649">
        <v>21234</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289222</v>
      </c>
      <c r="S32" s="644"/>
      <c r="T32" s="644"/>
      <c r="U32" s="644"/>
      <c r="V32" s="644"/>
      <c r="W32" s="644"/>
      <c r="X32" s="644"/>
      <c r="Y32" s="645"/>
      <c r="Z32" s="703">
        <v>7.4</v>
      </c>
      <c r="AA32" s="703"/>
      <c r="AB32" s="703"/>
      <c r="AC32" s="703"/>
      <c r="AD32" s="704" t="s">
        <v>225</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98.6</v>
      </c>
      <c r="BH32" s="657"/>
      <c r="BI32" s="657"/>
      <c r="BJ32" s="657"/>
      <c r="BK32" s="657"/>
      <c r="BL32" s="657"/>
      <c r="BM32" s="701">
        <v>94.6</v>
      </c>
      <c r="BN32" s="657"/>
      <c r="BO32" s="657"/>
      <c r="BP32" s="657"/>
      <c r="BQ32" s="694"/>
      <c r="BR32" s="718">
        <v>98.7</v>
      </c>
      <c r="BS32" s="657"/>
      <c r="BT32" s="657"/>
      <c r="BU32" s="657"/>
      <c r="BV32" s="657"/>
      <c r="BW32" s="657"/>
      <c r="BX32" s="701">
        <v>94.1</v>
      </c>
      <c r="BY32" s="657"/>
      <c r="BZ32" s="657"/>
      <c r="CA32" s="657"/>
      <c r="CB32" s="694"/>
      <c r="CD32" s="729"/>
      <c r="CE32" s="730"/>
      <c r="CF32" s="685" t="s">
        <v>316</v>
      </c>
      <c r="CG32" s="682"/>
      <c r="CH32" s="682"/>
      <c r="CI32" s="682"/>
      <c r="CJ32" s="682"/>
      <c r="CK32" s="682"/>
      <c r="CL32" s="682"/>
      <c r="CM32" s="682"/>
      <c r="CN32" s="682"/>
      <c r="CO32" s="682"/>
      <c r="CP32" s="682"/>
      <c r="CQ32" s="683"/>
      <c r="CR32" s="641" t="s">
        <v>225</v>
      </c>
      <c r="CS32" s="644"/>
      <c r="CT32" s="644"/>
      <c r="CU32" s="644"/>
      <c r="CV32" s="644"/>
      <c r="CW32" s="644"/>
      <c r="CX32" s="644"/>
      <c r="CY32" s="645"/>
      <c r="CZ32" s="646" t="s">
        <v>225</v>
      </c>
      <c r="DA32" s="675"/>
      <c r="DB32" s="675"/>
      <c r="DC32" s="676"/>
      <c r="DD32" s="649" t="s">
        <v>231</v>
      </c>
      <c r="DE32" s="644"/>
      <c r="DF32" s="644"/>
      <c r="DG32" s="644"/>
      <c r="DH32" s="644"/>
      <c r="DI32" s="644"/>
      <c r="DJ32" s="644"/>
      <c r="DK32" s="645"/>
      <c r="DL32" s="649" t="s">
        <v>123</v>
      </c>
      <c r="DM32" s="644"/>
      <c r="DN32" s="644"/>
      <c r="DO32" s="644"/>
      <c r="DP32" s="644"/>
      <c r="DQ32" s="644"/>
      <c r="DR32" s="644"/>
      <c r="DS32" s="644"/>
      <c r="DT32" s="644"/>
      <c r="DU32" s="644"/>
      <c r="DV32" s="645"/>
      <c r="DW32" s="646" t="s">
        <v>225</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331609</v>
      </c>
      <c r="S33" s="644"/>
      <c r="T33" s="644"/>
      <c r="U33" s="644"/>
      <c r="V33" s="644"/>
      <c r="W33" s="644"/>
      <c r="X33" s="644"/>
      <c r="Y33" s="645"/>
      <c r="Z33" s="703">
        <v>8.4</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1615913</v>
      </c>
      <c r="CS33" s="642"/>
      <c r="CT33" s="642"/>
      <c r="CU33" s="642"/>
      <c r="CV33" s="642"/>
      <c r="CW33" s="642"/>
      <c r="CX33" s="642"/>
      <c r="CY33" s="643"/>
      <c r="CZ33" s="646">
        <v>44</v>
      </c>
      <c r="DA33" s="675"/>
      <c r="DB33" s="675"/>
      <c r="DC33" s="676"/>
      <c r="DD33" s="649">
        <v>1431382</v>
      </c>
      <c r="DE33" s="642"/>
      <c r="DF33" s="642"/>
      <c r="DG33" s="642"/>
      <c r="DH33" s="642"/>
      <c r="DI33" s="642"/>
      <c r="DJ33" s="642"/>
      <c r="DK33" s="643"/>
      <c r="DL33" s="649">
        <v>913947</v>
      </c>
      <c r="DM33" s="642"/>
      <c r="DN33" s="642"/>
      <c r="DO33" s="642"/>
      <c r="DP33" s="642"/>
      <c r="DQ33" s="642"/>
      <c r="DR33" s="642"/>
      <c r="DS33" s="642"/>
      <c r="DT33" s="642"/>
      <c r="DU33" s="642"/>
      <c r="DV33" s="643"/>
      <c r="DW33" s="646">
        <v>41.7</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36940</v>
      </c>
      <c r="S34" s="644"/>
      <c r="T34" s="644"/>
      <c r="U34" s="644"/>
      <c r="V34" s="644"/>
      <c r="W34" s="644"/>
      <c r="X34" s="644"/>
      <c r="Y34" s="645"/>
      <c r="Z34" s="703">
        <v>0.9</v>
      </c>
      <c r="AA34" s="703"/>
      <c r="AB34" s="703"/>
      <c r="AC34" s="703"/>
      <c r="AD34" s="704" t="s">
        <v>123</v>
      </c>
      <c r="AE34" s="704"/>
      <c r="AF34" s="704"/>
      <c r="AG34" s="704"/>
      <c r="AH34" s="704"/>
      <c r="AI34" s="704"/>
      <c r="AJ34" s="704"/>
      <c r="AK34" s="704"/>
      <c r="AL34" s="646" t="s">
        <v>225</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453250</v>
      </c>
      <c r="CS34" s="644"/>
      <c r="CT34" s="644"/>
      <c r="CU34" s="644"/>
      <c r="CV34" s="644"/>
      <c r="CW34" s="644"/>
      <c r="CX34" s="644"/>
      <c r="CY34" s="645"/>
      <c r="CZ34" s="646">
        <v>12.3</v>
      </c>
      <c r="DA34" s="675"/>
      <c r="DB34" s="675"/>
      <c r="DC34" s="676"/>
      <c r="DD34" s="649">
        <v>404355</v>
      </c>
      <c r="DE34" s="644"/>
      <c r="DF34" s="644"/>
      <c r="DG34" s="644"/>
      <c r="DH34" s="644"/>
      <c r="DI34" s="644"/>
      <c r="DJ34" s="644"/>
      <c r="DK34" s="645"/>
      <c r="DL34" s="649">
        <v>339706</v>
      </c>
      <c r="DM34" s="644"/>
      <c r="DN34" s="644"/>
      <c r="DO34" s="644"/>
      <c r="DP34" s="644"/>
      <c r="DQ34" s="644"/>
      <c r="DR34" s="644"/>
      <c r="DS34" s="644"/>
      <c r="DT34" s="644"/>
      <c r="DU34" s="644"/>
      <c r="DV34" s="645"/>
      <c r="DW34" s="646">
        <v>15.5</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502419</v>
      </c>
      <c r="S35" s="644"/>
      <c r="T35" s="644"/>
      <c r="U35" s="644"/>
      <c r="V35" s="644"/>
      <c r="W35" s="644"/>
      <c r="X35" s="644"/>
      <c r="Y35" s="645"/>
      <c r="Z35" s="703">
        <v>12.8</v>
      </c>
      <c r="AA35" s="703"/>
      <c r="AB35" s="703"/>
      <c r="AC35" s="703"/>
      <c r="AD35" s="704" t="s">
        <v>225</v>
      </c>
      <c r="AE35" s="704"/>
      <c r="AF35" s="704"/>
      <c r="AG35" s="704"/>
      <c r="AH35" s="704"/>
      <c r="AI35" s="704"/>
      <c r="AJ35" s="704"/>
      <c r="AK35" s="704"/>
      <c r="AL35" s="646" t="s">
        <v>123</v>
      </c>
      <c r="AM35" s="647"/>
      <c r="AN35" s="647"/>
      <c r="AO35" s="705"/>
      <c r="AP35" s="214"/>
      <c r="AQ35" s="709" t="s">
        <v>324</v>
      </c>
      <c r="AR35" s="710"/>
      <c r="AS35" s="710"/>
      <c r="AT35" s="710"/>
      <c r="AU35" s="710"/>
      <c r="AV35" s="710"/>
      <c r="AW35" s="710"/>
      <c r="AX35" s="710"/>
      <c r="AY35" s="711"/>
      <c r="AZ35" s="706">
        <v>450494</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90307</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36262</v>
      </c>
      <c r="CS35" s="642"/>
      <c r="CT35" s="642"/>
      <c r="CU35" s="642"/>
      <c r="CV35" s="642"/>
      <c r="CW35" s="642"/>
      <c r="CX35" s="642"/>
      <c r="CY35" s="643"/>
      <c r="CZ35" s="646">
        <v>1</v>
      </c>
      <c r="DA35" s="675"/>
      <c r="DB35" s="675"/>
      <c r="DC35" s="676"/>
      <c r="DD35" s="649">
        <v>31368</v>
      </c>
      <c r="DE35" s="642"/>
      <c r="DF35" s="642"/>
      <c r="DG35" s="642"/>
      <c r="DH35" s="642"/>
      <c r="DI35" s="642"/>
      <c r="DJ35" s="642"/>
      <c r="DK35" s="643"/>
      <c r="DL35" s="649">
        <v>28801</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123</v>
      </c>
      <c r="AM36" s="647"/>
      <c r="AN36" s="647"/>
      <c r="AO36" s="705"/>
      <c r="AQ36" s="678" t="s">
        <v>328</v>
      </c>
      <c r="AR36" s="679"/>
      <c r="AS36" s="679"/>
      <c r="AT36" s="679"/>
      <c r="AU36" s="679"/>
      <c r="AV36" s="679"/>
      <c r="AW36" s="679"/>
      <c r="AX36" s="679"/>
      <c r="AY36" s="680"/>
      <c r="AZ36" s="641">
        <v>92154</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79617</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455097</v>
      </c>
      <c r="CS36" s="644"/>
      <c r="CT36" s="644"/>
      <c r="CU36" s="644"/>
      <c r="CV36" s="644"/>
      <c r="CW36" s="644"/>
      <c r="CX36" s="644"/>
      <c r="CY36" s="645"/>
      <c r="CZ36" s="646">
        <v>12.4</v>
      </c>
      <c r="DA36" s="675"/>
      <c r="DB36" s="675"/>
      <c r="DC36" s="676"/>
      <c r="DD36" s="649">
        <v>399177</v>
      </c>
      <c r="DE36" s="644"/>
      <c r="DF36" s="644"/>
      <c r="DG36" s="644"/>
      <c r="DH36" s="644"/>
      <c r="DI36" s="644"/>
      <c r="DJ36" s="644"/>
      <c r="DK36" s="645"/>
      <c r="DL36" s="649">
        <v>294267</v>
      </c>
      <c r="DM36" s="644"/>
      <c r="DN36" s="644"/>
      <c r="DO36" s="644"/>
      <c r="DP36" s="644"/>
      <c r="DQ36" s="644"/>
      <c r="DR36" s="644"/>
      <c r="DS36" s="644"/>
      <c r="DT36" s="644"/>
      <c r="DU36" s="644"/>
      <c r="DV36" s="645"/>
      <c r="DW36" s="646">
        <v>13.4</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104719</v>
      </c>
      <c r="S37" s="644"/>
      <c r="T37" s="644"/>
      <c r="U37" s="644"/>
      <c r="V37" s="644"/>
      <c r="W37" s="644"/>
      <c r="X37" s="644"/>
      <c r="Y37" s="645"/>
      <c r="Z37" s="703">
        <v>2.7</v>
      </c>
      <c r="AA37" s="703"/>
      <c r="AB37" s="703"/>
      <c r="AC37" s="703"/>
      <c r="AD37" s="704" t="s">
        <v>123</v>
      </c>
      <c r="AE37" s="704"/>
      <c r="AF37" s="704"/>
      <c r="AG37" s="704"/>
      <c r="AH37" s="704"/>
      <c r="AI37" s="704"/>
      <c r="AJ37" s="704"/>
      <c r="AK37" s="704"/>
      <c r="AL37" s="646" t="s">
        <v>225</v>
      </c>
      <c r="AM37" s="647"/>
      <c r="AN37" s="647"/>
      <c r="AO37" s="705"/>
      <c r="AQ37" s="678" t="s">
        <v>332</v>
      </c>
      <c r="AR37" s="679"/>
      <c r="AS37" s="679"/>
      <c r="AT37" s="679"/>
      <c r="AU37" s="679"/>
      <c r="AV37" s="679"/>
      <c r="AW37" s="679"/>
      <c r="AX37" s="679"/>
      <c r="AY37" s="680"/>
      <c r="AZ37" s="641">
        <v>68372</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873</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230536</v>
      </c>
      <c r="CS37" s="642"/>
      <c r="CT37" s="642"/>
      <c r="CU37" s="642"/>
      <c r="CV37" s="642"/>
      <c r="CW37" s="642"/>
      <c r="CX37" s="642"/>
      <c r="CY37" s="643"/>
      <c r="CZ37" s="646">
        <v>6.3</v>
      </c>
      <c r="DA37" s="675"/>
      <c r="DB37" s="675"/>
      <c r="DC37" s="676"/>
      <c r="DD37" s="649">
        <v>230536</v>
      </c>
      <c r="DE37" s="642"/>
      <c r="DF37" s="642"/>
      <c r="DG37" s="642"/>
      <c r="DH37" s="642"/>
      <c r="DI37" s="642"/>
      <c r="DJ37" s="642"/>
      <c r="DK37" s="643"/>
      <c r="DL37" s="649">
        <v>210251</v>
      </c>
      <c r="DM37" s="642"/>
      <c r="DN37" s="642"/>
      <c r="DO37" s="642"/>
      <c r="DP37" s="642"/>
      <c r="DQ37" s="642"/>
      <c r="DR37" s="642"/>
      <c r="DS37" s="642"/>
      <c r="DT37" s="642"/>
      <c r="DU37" s="642"/>
      <c r="DV37" s="643"/>
      <c r="DW37" s="646">
        <v>9.6</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3929095</v>
      </c>
      <c r="S38" s="693"/>
      <c r="T38" s="693"/>
      <c r="U38" s="693"/>
      <c r="V38" s="693"/>
      <c r="W38" s="693"/>
      <c r="X38" s="693"/>
      <c r="Y38" s="698"/>
      <c r="Z38" s="699">
        <v>100</v>
      </c>
      <c r="AA38" s="699"/>
      <c r="AB38" s="699"/>
      <c r="AC38" s="699"/>
      <c r="AD38" s="700">
        <v>2089111</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45854</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1483</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404640</v>
      </c>
      <c r="CS38" s="644"/>
      <c r="CT38" s="644"/>
      <c r="CU38" s="644"/>
      <c r="CV38" s="644"/>
      <c r="CW38" s="644"/>
      <c r="CX38" s="644"/>
      <c r="CY38" s="645"/>
      <c r="CZ38" s="646">
        <v>11</v>
      </c>
      <c r="DA38" s="675"/>
      <c r="DB38" s="675"/>
      <c r="DC38" s="676"/>
      <c r="DD38" s="649">
        <v>362488</v>
      </c>
      <c r="DE38" s="644"/>
      <c r="DF38" s="644"/>
      <c r="DG38" s="644"/>
      <c r="DH38" s="644"/>
      <c r="DI38" s="644"/>
      <c r="DJ38" s="644"/>
      <c r="DK38" s="645"/>
      <c r="DL38" s="649">
        <v>251173</v>
      </c>
      <c r="DM38" s="644"/>
      <c r="DN38" s="644"/>
      <c r="DO38" s="644"/>
      <c r="DP38" s="644"/>
      <c r="DQ38" s="644"/>
      <c r="DR38" s="644"/>
      <c r="DS38" s="644"/>
      <c r="DT38" s="644"/>
      <c r="DU38" s="644"/>
      <c r="DV38" s="645"/>
      <c r="DW38" s="646">
        <v>11.4</v>
      </c>
      <c r="DX38" s="675"/>
      <c r="DY38" s="675"/>
      <c r="DZ38" s="675"/>
      <c r="EA38" s="675"/>
      <c r="EB38" s="675"/>
      <c r="EC38" s="677"/>
    </row>
    <row r="39" spans="2:133" ht="11.25" customHeight="1">
      <c r="AQ39" s="678" t="s">
        <v>339</v>
      </c>
      <c r="AR39" s="679"/>
      <c r="AS39" s="679"/>
      <c r="AT39" s="679"/>
      <c r="AU39" s="679"/>
      <c r="AV39" s="679"/>
      <c r="AW39" s="679"/>
      <c r="AX39" s="679"/>
      <c r="AY39" s="680"/>
      <c r="AZ39" s="641" t="s">
        <v>225</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93</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212664</v>
      </c>
      <c r="CS39" s="642"/>
      <c r="CT39" s="642"/>
      <c r="CU39" s="642"/>
      <c r="CV39" s="642"/>
      <c r="CW39" s="642"/>
      <c r="CX39" s="642"/>
      <c r="CY39" s="643"/>
      <c r="CZ39" s="646">
        <v>5.8</v>
      </c>
      <c r="DA39" s="675"/>
      <c r="DB39" s="675"/>
      <c r="DC39" s="676"/>
      <c r="DD39" s="649">
        <v>199994</v>
      </c>
      <c r="DE39" s="642"/>
      <c r="DF39" s="642"/>
      <c r="DG39" s="642"/>
      <c r="DH39" s="642"/>
      <c r="DI39" s="642"/>
      <c r="DJ39" s="642"/>
      <c r="DK39" s="643"/>
      <c r="DL39" s="649" t="s">
        <v>225</v>
      </c>
      <c r="DM39" s="642"/>
      <c r="DN39" s="642"/>
      <c r="DO39" s="642"/>
      <c r="DP39" s="642"/>
      <c r="DQ39" s="642"/>
      <c r="DR39" s="642"/>
      <c r="DS39" s="642"/>
      <c r="DT39" s="642"/>
      <c r="DU39" s="642"/>
      <c r="DV39" s="643"/>
      <c r="DW39" s="646" t="s">
        <v>225</v>
      </c>
      <c r="DX39" s="675"/>
      <c r="DY39" s="675"/>
      <c r="DZ39" s="675"/>
      <c r="EA39" s="675"/>
      <c r="EB39" s="675"/>
      <c r="EC39" s="677"/>
    </row>
    <row r="40" spans="2:133" ht="11.25" customHeight="1">
      <c r="AQ40" s="678" t="s">
        <v>343</v>
      </c>
      <c r="AR40" s="679"/>
      <c r="AS40" s="679"/>
      <c r="AT40" s="679"/>
      <c r="AU40" s="679"/>
      <c r="AV40" s="679"/>
      <c r="AW40" s="679"/>
      <c r="AX40" s="679"/>
      <c r="AY40" s="680"/>
      <c r="AZ40" s="641">
        <v>66174</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118</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54000</v>
      </c>
      <c r="CS40" s="644"/>
      <c r="CT40" s="644"/>
      <c r="CU40" s="644"/>
      <c r="CV40" s="644"/>
      <c r="CW40" s="644"/>
      <c r="CX40" s="644"/>
      <c r="CY40" s="645"/>
      <c r="CZ40" s="646">
        <v>1.5</v>
      </c>
      <c r="DA40" s="675"/>
      <c r="DB40" s="675"/>
      <c r="DC40" s="676"/>
      <c r="DD40" s="649">
        <v>34000</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346</v>
      </c>
      <c r="AR41" s="691"/>
      <c r="AS41" s="691"/>
      <c r="AT41" s="691"/>
      <c r="AU41" s="691"/>
      <c r="AV41" s="691"/>
      <c r="AW41" s="691"/>
      <c r="AX41" s="691"/>
      <c r="AY41" s="692"/>
      <c r="AZ41" s="656">
        <v>177940</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325</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868640</v>
      </c>
      <c r="CS42" s="644"/>
      <c r="CT42" s="644"/>
      <c r="CU42" s="644"/>
      <c r="CV42" s="644"/>
      <c r="CW42" s="644"/>
      <c r="CX42" s="644"/>
      <c r="CY42" s="645"/>
      <c r="CZ42" s="646">
        <v>23.7</v>
      </c>
      <c r="DA42" s="647"/>
      <c r="DB42" s="647"/>
      <c r="DC42" s="648"/>
      <c r="DD42" s="649">
        <v>176580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15104</v>
      </c>
      <c r="CS43" s="642"/>
      <c r="CT43" s="642"/>
      <c r="CU43" s="642"/>
      <c r="CV43" s="642"/>
      <c r="CW43" s="642"/>
      <c r="CX43" s="642"/>
      <c r="CY43" s="643"/>
      <c r="CZ43" s="646">
        <v>0.4</v>
      </c>
      <c r="DA43" s="675"/>
      <c r="DB43" s="675"/>
      <c r="DC43" s="676"/>
      <c r="DD43" s="649">
        <v>15104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852324</v>
      </c>
      <c r="CS44" s="644"/>
      <c r="CT44" s="644"/>
      <c r="CU44" s="644"/>
      <c r="CV44" s="644"/>
      <c r="CW44" s="644"/>
      <c r="CX44" s="644"/>
      <c r="CY44" s="645"/>
      <c r="CZ44" s="646">
        <v>23.2</v>
      </c>
      <c r="DA44" s="647"/>
      <c r="DB44" s="647"/>
      <c r="DC44" s="648"/>
      <c r="DD44" s="649">
        <v>169617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291056</v>
      </c>
      <c r="CS45" s="642"/>
      <c r="CT45" s="642"/>
      <c r="CU45" s="642"/>
      <c r="CV45" s="642"/>
      <c r="CW45" s="642"/>
      <c r="CX45" s="642"/>
      <c r="CY45" s="643"/>
      <c r="CZ45" s="646">
        <v>7.9</v>
      </c>
      <c r="DA45" s="675"/>
      <c r="DB45" s="675"/>
      <c r="DC45" s="676"/>
      <c r="DD45" s="649">
        <v>15319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561268</v>
      </c>
      <c r="CS46" s="644"/>
      <c r="CT46" s="644"/>
      <c r="CU46" s="644"/>
      <c r="CV46" s="644"/>
      <c r="CW46" s="644"/>
      <c r="CX46" s="644"/>
      <c r="CY46" s="645"/>
      <c r="CZ46" s="646">
        <v>15.3</v>
      </c>
      <c r="DA46" s="647"/>
      <c r="DB46" s="647"/>
      <c r="DC46" s="648"/>
      <c r="DD46" s="649">
        <v>154298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16316</v>
      </c>
      <c r="CS47" s="642"/>
      <c r="CT47" s="642"/>
      <c r="CU47" s="642"/>
      <c r="CV47" s="642"/>
      <c r="CW47" s="642"/>
      <c r="CX47" s="642"/>
      <c r="CY47" s="643"/>
      <c r="CZ47" s="646">
        <v>0.4</v>
      </c>
      <c r="DA47" s="675"/>
      <c r="DB47" s="675"/>
      <c r="DC47" s="676"/>
      <c r="DD47" s="649">
        <v>6963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231</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3672037</v>
      </c>
      <c r="CS49" s="657"/>
      <c r="CT49" s="657"/>
      <c r="CU49" s="657"/>
      <c r="CV49" s="657"/>
      <c r="CW49" s="657"/>
      <c r="CX49" s="657"/>
      <c r="CY49" s="658"/>
      <c r="CZ49" s="659">
        <v>100</v>
      </c>
      <c r="DA49" s="660"/>
      <c r="DB49" s="660"/>
      <c r="DC49" s="661"/>
      <c r="DD49" s="662">
        <v>2533907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QwrIjt+VKyIzjbwAic50o/FfzykYgdvXz6qUL04+PoYlLgpQ76odViQBLNaeJVQwNaH8UuNmh1rth8nF75Lgg==" saltValue="a8hqb4d0efJP3jzEYiU/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3931</v>
      </c>
      <c r="R7" s="1174"/>
      <c r="S7" s="1174"/>
      <c r="T7" s="1174"/>
      <c r="U7" s="1174"/>
      <c r="V7" s="1174">
        <v>3674</v>
      </c>
      <c r="W7" s="1174"/>
      <c r="X7" s="1174"/>
      <c r="Y7" s="1174"/>
      <c r="Z7" s="1174"/>
      <c r="AA7" s="1174">
        <v>257</v>
      </c>
      <c r="AB7" s="1174"/>
      <c r="AC7" s="1174"/>
      <c r="AD7" s="1174"/>
      <c r="AE7" s="1175"/>
      <c r="AF7" s="1176">
        <v>250</v>
      </c>
      <c r="AG7" s="1177"/>
      <c r="AH7" s="1177"/>
      <c r="AI7" s="1177"/>
      <c r="AJ7" s="1178"/>
      <c r="AK7" s="1160">
        <v>289</v>
      </c>
      <c r="AL7" s="1161"/>
      <c r="AM7" s="1161"/>
      <c r="AN7" s="1161"/>
      <c r="AO7" s="1161"/>
      <c r="AP7" s="1161">
        <v>3123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590</v>
      </c>
      <c r="BT7" s="1165"/>
      <c r="BU7" s="1165"/>
      <c r="BV7" s="1165"/>
      <c r="BW7" s="1165"/>
      <c r="BX7" s="1165"/>
      <c r="BY7" s="1165"/>
      <c r="BZ7" s="1165"/>
      <c r="CA7" s="1165"/>
      <c r="CB7" s="1165"/>
      <c r="CC7" s="1165"/>
      <c r="CD7" s="1165"/>
      <c r="CE7" s="1165"/>
      <c r="CF7" s="1165"/>
      <c r="CG7" s="1166"/>
      <c r="CH7" s="1157">
        <v>13</v>
      </c>
      <c r="CI7" s="1158"/>
      <c r="CJ7" s="1158"/>
      <c r="CK7" s="1158"/>
      <c r="CL7" s="1159"/>
      <c r="CM7" s="1157">
        <v>73</v>
      </c>
      <c r="CN7" s="1158"/>
      <c r="CO7" s="1158"/>
      <c r="CP7" s="1158"/>
      <c r="CQ7" s="1159"/>
      <c r="CR7" s="1157">
        <v>60</v>
      </c>
      <c r="CS7" s="1158"/>
      <c r="CT7" s="1158"/>
      <c r="CU7" s="1158"/>
      <c r="CV7" s="1159"/>
      <c r="CW7" s="1157">
        <v>11</v>
      </c>
      <c r="CX7" s="1158"/>
      <c r="CY7" s="1158"/>
      <c r="CZ7" s="1158"/>
      <c r="DA7" s="1159"/>
      <c r="DB7" s="1157" t="s">
        <v>592</v>
      </c>
      <c r="DC7" s="1158"/>
      <c r="DD7" s="1158"/>
      <c r="DE7" s="1158"/>
      <c r="DF7" s="1159"/>
      <c r="DG7" s="1157" t="s">
        <v>592</v>
      </c>
      <c r="DH7" s="1158"/>
      <c r="DI7" s="1158"/>
      <c r="DJ7" s="1158"/>
      <c r="DK7" s="1159"/>
      <c r="DL7" s="1157" t="s">
        <v>593</v>
      </c>
      <c r="DM7" s="1158"/>
      <c r="DN7" s="1158"/>
      <c r="DO7" s="1158"/>
      <c r="DP7" s="1159"/>
      <c r="DQ7" s="1157" t="s">
        <v>593</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3931</v>
      </c>
      <c r="R23" s="1138"/>
      <c r="S23" s="1138"/>
      <c r="T23" s="1138"/>
      <c r="U23" s="1138"/>
      <c r="V23" s="1138">
        <v>3674</v>
      </c>
      <c r="W23" s="1138"/>
      <c r="X23" s="1138"/>
      <c r="Y23" s="1138"/>
      <c r="Z23" s="1138"/>
      <c r="AA23" s="1138">
        <v>257</v>
      </c>
      <c r="AB23" s="1138"/>
      <c r="AC23" s="1138"/>
      <c r="AD23" s="1138"/>
      <c r="AE23" s="1139"/>
      <c r="AF23" s="1140">
        <v>250</v>
      </c>
      <c r="AG23" s="1138"/>
      <c r="AH23" s="1138"/>
      <c r="AI23" s="1138"/>
      <c r="AJ23" s="1141"/>
      <c r="AK23" s="1142"/>
      <c r="AL23" s="1143"/>
      <c r="AM23" s="1143"/>
      <c r="AN23" s="1143"/>
      <c r="AO23" s="1143"/>
      <c r="AP23" s="1138">
        <v>3123</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911</v>
      </c>
      <c r="R28" s="1123"/>
      <c r="S28" s="1123"/>
      <c r="T28" s="1123"/>
      <c r="U28" s="1123"/>
      <c r="V28" s="1123">
        <v>821</v>
      </c>
      <c r="W28" s="1123"/>
      <c r="X28" s="1123"/>
      <c r="Y28" s="1123"/>
      <c r="Z28" s="1123"/>
      <c r="AA28" s="1123">
        <v>90</v>
      </c>
      <c r="AB28" s="1123"/>
      <c r="AC28" s="1123"/>
      <c r="AD28" s="1123"/>
      <c r="AE28" s="1124"/>
      <c r="AF28" s="1125">
        <v>90</v>
      </c>
      <c r="AG28" s="1123"/>
      <c r="AH28" s="1123"/>
      <c r="AI28" s="1123"/>
      <c r="AJ28" s="1126"/>
      <c r="AK28" s="1127">
        <v>46</v>
      </c>
      <c r="AL28" s="1115"/>
      <c r="AM28" s="1115"/>
      <c r="AN28" s="1115"/>
      <c r="AO28" s="1115"/>
      <c r="AP28" s="1115" t="s">
        <v>592</v>
      </c>
      <c r="AQ28" s="1115"/>
      <c r="AR28" s="1115"/>
      <c r="AS28" s="1115"/>
      <c r="AT28" s="1115"/>
      <c r="AU28" s="1115" t="s">
        <v>592</v>
      </c>
      <c r="AV28" s="1115"/>
      <c r="AW28" s="1115"/>
      <c r="AX28" s="1115"/>
      <c r="AY28" s="1115"/>
      <c r="AZ28" s="1116" t="s">
        <v>592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629</v>
      </c>
      <c r="R29" s="1113"/>
      <c r="S29" s="1113"/>
      <c r="T29" s="1113"/>
      <c r="U29" s="1113"/>
      <c r="V29" s="1113">
        <v>578</v>
      </c>
      <c r="W29" s="1113"/>
      <c r="X29" s="1113"/>
      <c r="Y29" s="1113"/>
      <c r="Z29" s="1113"/>
      <c r="AA29" s="1113">
        <v>50</v>
      </c>
      <c r="AB29" s="1113"/>
      <c r="AC29" s="1113"/>
      <c r="AD29" s="1113"/>
      <c r="AE29" s="1114"/>
      <c r="AF29" s="1088">
        <v>50</v>
      </c>
      <c r="AG29" s="1089"/>
      <c r="AH29" s="1089"/>
      <c r="AI29" s="1089"/>
      <c r="AJ29" s="1090"/>
      <c r="AK29" s="1049">
        <v>81</v>
      </c>
      <c r="AL29" s="1040"/>
      <c r="AM29" s="1040"/>
      <c r="AN29" s="1040"/>
      <c r="AO29" s="1040"/>
      <c r="AP29" s="1040" t="s">
        <v>592</v>
      </c>
      <c r="AQ29" s="1040"/>
      <c r="AR29" s="1040"/>
      <c r="AS29" s="1040"/>
      <c r="AT29" s="1040"/>
      <c r="AU29" s="1040" t="s">
        <v>592</v>
      </c>
      <c r="AV29" s="1040"/>
      <c r="AW29" s="1040"/>
      <c r="AX29" s="1040"/>
      <c r="AY29" s="1040"/>
      <c r="AZ29" s="1111" t="s">
        <v>592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23</v>
      </c>
      <c r="R30" s="1113"/>
      <c r="S30" s="1113"/>
      <c r="T30" s="1113"/>
      <c r="U30" s="1113"/>
      <c r="V30" s="1113">
        <v>6</v>
      </c>
      <c r="W30" s="1113"/>
      <c r="X30" s="1113"/>
      <c r="Y30" s="1113"/>
      <c r="Z30" s="1113"/>
      <c r="AA30" s="1113">
        <v>17</v>
      </c>
      <c r="AB30" s="1113"/>
      <c r="AC30" s="1113"/>
      <c r="AD30" s="1113"/>
      <c r="AE30" s="1114"/>
      <c r="AF30" s="1088">
        <v>17</v>
      </c>
      <c r="AG30" s="1089"/>
      <c r="AH30" s="1089"/>
      <c r="AI30" s="1089"/>
      <c r="AJ30" s="1090"/>
      <c r="AK30" s="1049" t="s">
        <v>591</v>
      </c>
      <c r="AL30" s="1040"/>
      <c r="AM30" s="1040"/>
      <c r="AN30" s="1040"/>
      <c r="AO30" s="1040"/>
      <c r="AP30" s="1040" t="s">
        <v>592</v>
      </c>
      <c r="AQ30" s="1040"/>
      <c r="AR30" s="1040"/>
      <c r="AS30" s="1040"/>
      <c r="AT30" s="1040"/>
      <c r="AU30" s="1040" t="s">
        <v>592</v>
      </c>
      <c r="AV30" s="1040"/>
      <c r="AW30" s="1040"/>
      <c r="AX30" s="1040"/>
      <c r="AY30" s="1040"/>
      <c r="AZ30" s="1111" t="s">
        <v>592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66</v>
      </c>
      <c r="R31" s="1113"/>
      <c r="S31" s="1113"/>
      <c r="T31" s="1113"/>
      <c r="U31" s="1113"/>
      <c r="V31" s="1113">
        <v>65</v>
      </c>
      <c r="W31" s="1113"/>
      <c r="X31" s="1113"/>
      <c r="Y31" s="1113"/>
      <c r="Z31" s="1113"/>
      <c r="AA31" s="1113">
        <v>1</v>
      </c>
      <c r="AB31" s="1113"/>
      <c r="AC31" s="1113"/>
      <c r="AD31" s="1113"/>
      <c r="AE31" s="1114"/>
      <c r="AF31" s="1088">
        <v>1</v>
      </c>
      <c r="AG31" s="1089"/>
      <c r="AH31" s="1089"/>
      <c r="AI31" s="1089"/>
      <c r="AJ31" s="1090"/>
      <c r="AK31" s="1049">
        <v>21</v>
      </c>
      <c r="AL31" s="1040"/>
      <c r="AM31" s="1040"/>
      <c r="AN31" s="1040"/>
      <c r="AO31" s="1040"/>
      <c r="AP31" s="1040" t="s">
        <v>593</v>
      </c>
      <c r="AQ31" s="1040"/>
      <c r="AR31" s="1040"/>
      <c r="AS31" s="1040"/>
      <c r="AT31" s="1040"/>
      <c r="AU31" s="1040" t="s">
        <v>592</v>
      </c>
      <c r="AV31" s="1040"/>
      <c r="AW31" s="1040"/>
      <c r="AX31" s="1040"/>
      <c r="AY31" s="1040"/>
      <c r="AZ31" s="1111" t="s">
        <v>592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170</v>
      </c>
      <c r="R32" s="1113"/>
      <c r="S32" s="1113"/>
      <c r="T32" s="1113"/>
      <c r="U32" s="1113"/>
      <c r="V32" s="1113">
        <v>167</v>
      </c>
      <c r="W32" s="1113"/>
      <c r="X32" s="1113"/>
      <c r="Y32" s="1113"/>
      <c r="Z32" s="1113"/>
      <c r="AA32" s="1113">
        <v>3</v>
      </c>
      <c r="AB32" s="1113"/>
      <c r="AC32" s="1113"/>
      <c r="AD32" s="1113"/>
      <c r="AE32" s="1114"/>
      <c r="AF32" s="1088">
        <v>196</v>
      </c>
      <c r="AG32" s="1089"/>
      <c r="AH32" s="1089"/>
      <c r="AI32" s="1089"/>
      <c r="AJ32" s="1090"/>
      <c r="AK32" s="1049">
        <v>48</v>
      </c>
      <c r="AL32" s="1040"/>
      <c r="AM32" s="1040"/>
      <c r="AN32" s="1040"/>
      <c r="AO32" s="1040"/>
      <c r="AP32" s="1040">
        <v>657</v>
      </c>
      <c r="AQ32" s="1040"/>
      <c r="AR32" s="1040"/>
      <c r="AS32" s="1040"/>
      <c r="AT32" s="1040"/>
      <c r="AU32" s="1040">
        <v>400</v>
      </c>
      <c r="AV32" s="1040"/>
      <c r="AW32" s="1040"/>
      <c r="AX32" s="1040"/>
      <c r="AY32" s="1040"/>
      <c r="AZ32" s="1111" t="s">
        <v>592</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7</v>
      </c>
      <c r="R33" s="1113"/>
      <c r="S33" s="1113"/>
      <c r="T33" s="1113"/>
      <c r="U33" s="1113"/>
      <c r="V33" s="1113">
        <v>6</v>
      </c>
      <c r="W33" s="1113"/>
      <c r="X33" s="1113"/>
      <c r="Y33" s="1113"/>
      <c r="Z33" s="1113"/>
      <c r="AA33" s="1113">
        <v>1</v>
      </c>
      <c r="AB33" s="1113"/>
      <c r="AC33" s="1113"/>
      <c r="AD33" s="1113"/>
      <c r="AE33" s="1114"/>
      <c r="AF33" s="1088">
        <v>1</v>
      </c>
      <c r="AG33" s="1089"/>
      <c r="AH33" s="1089"/>
      <c r="AI33" s="1089"/>
      <c r="AJ33" s="1090"/>
      <c r="AK33" s="1049">
        <v>5</v>
      </c>
      <c r="AL33" s="1040"/>
      <c r="AM33" s="1040"/>
      <c r="AN33" s="1040"/>
      <c r="AO33" s="1040"/>
      <c r="AP33" s="1040">
        <v>55</v>
      </c>
      <c r="AQ33" s="1040"/>
      <c r="AR33" s="1040"/>
      <c r="AS33" s="1040"/>
      <c r="AT33" s="1040"/>
      <c r="AU33" s="1040">
        <v>55</v>
      </c>
      <c r="AV33" s="1040"/>
      <c r="AW33" s="1040"/>
      <c r="AX33" s="1040"/>
      <c r="AY33" s="1040"/>
      <c r="AZ33" s="1111" t="s">
        <v>592</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249</v>
      </c>
      <c r="R34" s="1113"/>
      <c r="S34" s="1113"/>
      <c r="T34" s="1113"/>
      <c r="U34" s="1113"/>
      <c r="V34" s="1113">
        <v>243</v>
      </c>
      <c r="W34" s="1113"/>
      <c r="X34" s="1113"/>
      <c r="Y34" s="1113"/>
      <c r="Z34" s="1113"/>
      <c r="AA34" s="1113">
        <v>6</v>
      </c>
      <c r="AB34" s="1113"/>
      <c r="AC34" s="1113"/>
      <c r="AD34" s="1113"/>
      <c r="AE34" s="1114"/>
      <c r="AF34" s="1088">
        <v>5</v>
      </c>
      <c r="AG34" s="1089"/>
      <c r="AH34" s="1089"/>
      <c r="AI34" s="1089"/>
      <c r="AJ34" s="1090"/>
      <c r="AK34" s="1049">
        <v>63</v>
      </c>
      <c r="AL34" s="1040"/>
      <c r="AM34" s="1040"/>
      <c r="AN34" s="1040"/>
      <c r="AO34" s="1040"/>
      <c r="AP34" s="1040">
        <v>1127</v>
      </c>
      <c r="AQ34" s="1040"/>
      <c r="AR34" s="1040"/>
      <c r="AS34" s="1040"/>
      <c r="AT34" s="1040"/>
      <c r="AU34" s="1040">
        <v>1125</v>
      </c>
      <c r="AV34" s="1040"/>
      <c r="AW34" s="1040"/>
      <c r="AX34" s="1040"/>
      <c r="AY34" s="1040"/>
      <c r="AZ34" s="1111" t="s">
        <v>592</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406</v>
      </c>
      <c r="C35" s="1107"/>
      <c r="D35" s="1107"/>
      <c r="E35" s="1107"/>
      <c r="F35" s="1107"/>
      <c r="G35" s="1107"/>
      <c r="H35" s="1107"/>
      <c r="I35" s="1107"/>
      <c r="J35" s="1107"/>
      <c r="K35" s="1107"/>
      <c r="L35" s="1107"/>
      <c r="M35" s="1107"/>
      <c r="N35" s="1107"/>
      <c r="O35" s="1107"/>
      <c r="P35" s="1108"/>
      <c r="Q35" s="1112">
        <v>93</v>
      </c>
      <c r="R35" s="1113"/>
      <c r="S35" s="1113"/>
      <c r="T35" s="1113"/>
      <c r="U35" s="1113"/>
      <c r="V35" s="1113">
        <v>91</v>
      </c>
      <c r="W35" s="1113"/>
      <c r="X35" s="1113"/>
      <c r="Y35" s="1113"/>
      <c r="Z35" s="1113"/>
      <c r="AA35" s="1113">
        <v>2</v>
      </c>
      <c r="AB35" s="1113"/>
      <c r="AC35" s="1113"/>
      <c r="AD35" s="1113"/>
      <c r="AE35" s="1114"/>
      <c r="AF35" s="1088">
        <v>135</v>
      </c>
      <c r="AG35" s="1089"/>
      <c r="AH35" s="1089"/>
      <c r="AI35" s="1089"/>
      <c r="AJ35" s="1090"/>
      <c r="AK35" s="1049">
        <v>92</v>
      </c>
      <c r="AL35" s="1040"/>
      <c r="AM35" s="1040"/>
      <c r="AN35" s="1040"/>
      <c r="AO35" s="1040"/>
      <c r="AP35" s="1040" t="s">
        <v>592</v>
      </c>
      <c r="AQ35" s="1040"/>
      <c r="AR35" s="1040"/>
      <c r="AS35" s="1040"/>
      <c r="AT35" s="1040"/>
      <c r="AU35" s="1040" t="s">
        <v>592</v>
      </c>
      <c r="AV35" s="1040"/>
      <c r="AW35" s="1040"/>
      <c r="AX35" s="1040"/>
      <c r="AY35" s="1040"/>
      <c r="AZ35" s="1111" t="s">
        <v>592</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495</v>
      </c>
      <c r="AG63" s="1028"/>
      <c r="AH63" s="1028"/>
      <c r="AI63" s="1028"/>
      <c r="AJ63" s="1099"/>
      <c r="AK63" s="1100"/>
      <c r="AL63" s="1032"/>
      <c r="AM63" s="1032"/>
      <c r="AN63" s="1032"/>
      <c r="AO63" s="1032"/>
      <c r="AP63" s="1028">
        <v>1833</v>
      </c>
      <c r="AQ63" s="1028"/>
      <c r="AR63" s="1028"/>
      <c r="AS63" s="1028"/>
      <c r="AT63" s="1028"/>
      <c r="AU63" s="1028">
        <v>1580</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389</v>
      </c>
      <c r="W66" s="1071"/>
      <c r="X66" s="1071"/>
      <c r="Y66" s="1071"/>
      <c r="Z66" s="1072"/>
      <c r="AA66" s="1070" t="s">
        <v>412</v>
      </c>
      <c r="AB66" s="1071"/>
      <c r="AC66" s="1071"/>
      <c r="AD66" s="1071"/>
      <c r="AE66" s="1072"/>
      <c r="AF66" s="1076" t="s">
        <v>413</v>
      </c>
      <c r="AG66" s="1077"/>
      <c r="AH66" s="1077"/>
      <c r="AI66" s="1077"/>
      <c r="AJ66" s="1078"/>
      <c r="AK66" s="1070" t="s">
        <v>392</v>
      </c>
      <c r="AL66" s="1065"/>
      <c r="AM66" s="1065"/>
      <c r="AN66" s="1065"/>
      <c r="AO66" s="1066"/>
      <c r="AP66" s="1070" t="s">
        <v>414</v>
      </c>
      <c r="AQ66" s="1071"/>
      <c r="AR66" s="1071"/>
      <c r="AS66" s="1071"/>
      <c r="AT66" s="1072"/>
      <c r="AU66" s="1070" t="s">
        <v>415</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581</v>
      </c>
      <c r="C68" s="1055"/>
      <c r="D68" s="1055"/>
      <c r="E68" s="1055"/>
      <c r="F68" s="1055"/>
      <c r="G68" s="1055"/>
      <c r="H68" s="1055"/>
      <c r="I68" s="1055"/>
      <c r="J68" s="1055"/>
      <c r="K68" s="1055"/>
      <c r="L68" s="1055"/>
      <c r="M68" s="1055"/>
      <c r="N68" s="1055"/>
      <c r="O68" s="1055"/>
      <c r="P68" s="1056"/>
      <c r="Q68" s="1057">
        <v>911</v>
      </c>
      <c r="R68" s="1051"/>
      <c r="S68" s="1051"/>
      <c r="T68" s="1051"/>
      <c r="U68" s="1051"/>
      <c r="V68" s="1051">
        <v>817</v>
      </c>
      <c r="W68" s="1051"/>
      <c r="X68" s="1051"/>
      <c r="Y68" s="1051"/>
      <c r="Z68" s="1051"/>
      <c r="AA68" s="1051">
        <v>94</v>
      </c>
      <c r="AB68" s="1051"/>
      <c r="AC68" s="1051"/>
      <c r="AD68" s="1051"/>
      <c r="AE68" s="1051"/>
      <c r="AF68" s="1051">
        <v>94</v>
      </c>
      <c r="AG68" s="1051"/>
      <c r="AH68" s="1051"/>
      <c r="AI68" s="1051"/>
      <c r="AJ68" s="1051"/>
      <c r="AK68" s="1051" t="s">
        <v>599</v>
      </c>
      <c r="AL68" s="1051"/>
      <c r="AM68" s="1051"/>
      <c r="AN68" s="1051"/>
      <c r="AO68" s="1051"/>
      <c r="AP68" s="1051">
        <v>277</v>
      </c>
      <c r="AQ68" s="1051"/>
      <c r="AR68" s="1051"/>
      <c r="AS68" s="1051"/>
      <c r="AT68" s="1051"/>
      <c r="AU68" s="1051">
        <v>42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582</v>
      </c>
      <c r="C69" s="1044"/>
      <c r="D69" s="1044"/>
      <c r="E69" s="1044"/>
      <c r="F69" s="1044"/>
      <c r="G69" s="1044"/>
      <c r="H69" s="1044"/>
      <c r="I69" s="1044"/>
      <c r="J69" s="1044"/>
      <c r="K69" s="1044"/>
      <c r="L69" s="1044"/>
      <c r="M69" s="1044"/>
      <c r="N69" s="1044"/>
      <c r="O69" s="1044"/>
      <c r="P69" s="1045"/>
      <c r="Q69" s="1046">
        <v>2092</v>
      </c>
      <c r="R69" s="1040"/>
      <c r="S69" s="1040"/>
      <c r="T69" s="1040"/>
      <c r="U69" s="1040"/>
      <c r="V69" s="1040">
        <v>2062</v>
      </c>
      <c r="W69" s="1040"/>
      <c r="X69" s="1040"/>
      <c r="Y69" s="1040"/>
      <c r="Z69" s="1040"/>
      <c r="AA69" s="1040">
        <v>30</v>
      </c>
      <c r="AB69" s="1040"/>
      <c r="AC69" s="1040"/>
      <c r="AD69" s="1040"/>
      <c r="AE69" s="1040"/>
      <c r="AF69" s="1040">
        <v>30</v>
      </c>
      <c r="AG69" s="1040"/>
      <c r="AH69" s="1040"/>
      <c r="AI69" s="1040"/>
      <c r="AJ69" s="1040"/>
      <c r="AK69" s="1040" t="s">
        <v>599</v>
      </c>
      <c r="AL69" s="1040"/>
      <c r="AM69" s="1040"/>
      <c r="AN69" s="1040"/>
      <c r="AO69" s="1040"/>
      <c r="AP69" s="1040">
        <v>404</v>
      </c>
      <c r="AQ69" s="1040"/>
      <c r="AR69" s="1040"/>
      <c r="AS69" s="1040"/>
      <c r="AT69" s="1040"/>
      <c r="AU69" s="1040">
        <v>24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583</v>
      </c>
      <c r="C70" s="1044"/>
      <c r="D70" s="1044"/>
      <c r="E70" s="1044"/>
      <c r="F70" s="1044"/>
      <c r="G70" s="1044"/>
      <c r="H70" s="1044"/>
      <c r="I70" s="1044"/>
      <c r="J70" s="1044"/>
      <c r="K70" s="1044"/>
      <c r="L70" s="1044"/>
      <c r="M70" s="1044"/>
      <c r="N70" s="1044"/>
      <c r="O70" s="1044"/>
      <c r="P70" s="1045"/>
      <c r="Q70" s="1046">
        <v>867</v>
      </c>
      <c r="R70" s="1040"/>
      <c r="S70" s="1040"/>
      <c r="T70" s="1040"/>
      <c r="U70" s="1040"/>
      <c r="V70" s="1040">
        <v>814</v>
      </c>
      <c r="W70" s="1040"/>
      <c r="X70" s="1040"/>
      <c r="Y70" s="1040"/>
      <c r="Z70" s="1040"/>
      <c r="AA70" s="1040">
        <v>53</v>
      </c>
      <c r="AB70" s="1040"/>
      <c r="AC70" s="1040"/>
      <c r="AD70" s="1040"/>
      <c r="AE70" s="1040"/>
      <c r="AF70" s="1040">
        <v>53</v>
      </c>
      <c r="AG70" s="1040"/>
      <c r="AH70" s="1040"/>
      <c r="AI70" s="1040"/>
      <c r="AJ70" s="1040"/>
      <c r="AK70" s="1040" t="s">
        <v>601</v>
      </c>
      <c r="AL70" s="1040"/>
      <c r="AM70" s="1040"/>
      <c r="AN70" s="1040"/>
      <c r="AO70" s="1040"/>
      <c r="AP70" s="1040" t="s">
        <v>592</v>
      </c>
      <c r="AQ70" s="1040"/>
      <c r="AR70" s="1040"/>
      <c r="AS70" s="1040"/>
      <c r="AT70" s="1040"/>
      <c r="AU70" s="1040" t="s">
        <v>592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584</v>
      </c>
      <c r="C71" s="1044"/>
      <c r="D71" s="1044"/>
      <c r="E71" s="1044"/>
      <c r="F71" s="1044"/>
      <c r="G71" s="1044"/>
      <c r="H71" s="1044"/>
      <c r="I71" s="1044"/>
      <c r="J71" s="1044"/>
      <c r="K71" s="1044"/>
      <c r="L71" s="1044"/>
      <c r="M71" s="1044"/>
      <c r="N71" s="1044"/>
      <c r="O71" s="1044"/>
      <c r="P71" s="1045"/>
      <c r="Q71" s="1046">
        <v>250285</v>
      </c>
      <c r="R71" s="1040"/>
      <c r="S71" s="1040"/>
      <c r="T71" s="1040"/>
      <c r="U71" s="1040"/>
      <c r="V71" s="1040">
        <v>238827</v>
      </c>
      <c r="W71" s="1040"/>
      <c r="X71" s="1040"/>
      <c r="Y71" s="1040"/>
      <c r="Z71" s="1040"/>
      <c r="AA71" s="1040">
        <v>11458</v>
      </c>
      <c r="AB71" s="1040"/>
      <c r="AC71" s="1040"/>
      <c r="AD71" s="1040"/>
      <c r="AE71" s="1040"/>
      <c r="AF71" s="1040">
        <v>11458</v>
      </c>
      <c r="AG71" s="1040"/>
      <c r="AH71" s="1040"/>
      <c r="AI71" s="1040"/>
      <c r="AJ71" s="1040"/>
      <c r="AK71" s="1040">
        <v>608</v>
      </c>
      <c r="AL71" s="1040"/>
      <c r="AM71" s="1040"/>
      <c r="AN71" s="1040"/>
      <c r="AO71" s="1040"/>
      <c r="AP71" s="1040" t="s">
        <v>592</v>
      </c>
      <c r="AQ71" s="1040"/>
      <c r="AR71" s="1040"/>
      <c r="AS71" s="1040"/>
      <c r="AT71" s="1040"/>
      <c r="AU71" s="1040" t="s">
        <v>591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585</v>
      </c>
      <c r="C72" s="1044"/>
      <c r="D72" s="1044"/>
      <c r="E72" s="1044"/>
      <c r="F72" s="1044"/>
      <c r="G72" s="1044"/>
      <c r="H72" s="1044"/>
      <c r="I72" s="1044"/>
      <c r="J72" s="1044"/>
      <c r="K72" s="1044"/>
      <c r="L72" s="1044"/>
      <c r="M72" s="1044"/>
      <c r="N72" s="1044"/>
      <c r="O72" s="1044"/>
      <c r="P72" s="1045"/>
      <c r="Q72" s="1046">
        <v>10004</v>
      </c>
      <c r="R72" s="1040"/>
      <c r="S72" s="1040"/>
      <c r="T72" s="1040"/>
      <c r="U72" s="1040"/>
      <c r="V72" s="1040">
        <v>9478</v>
      </c>
      <c r="W72" s="1040"/>
      <c r="X72" s="1040"/>
      <c r="Y72" s="1040"/>
      <c r="Z72" s="1040"/>
      <c r="AA72" s="1040">
        <v>526</v>
      </c>
      <c r="AB72" s="1040"/>
      <c r="AC72" s="1040"/>
      <c r="AD72" s="1040"/>
      <c r="AE72" s="1040"/>
      <c r="AF72" s="1040" t="s">
        <v>599</v>
      </c>
      <c r="AG72" s="1040"/>
      <c r="AH72" s="1040"/>
      <c r="AI72" s="1040"/>
      <c r="AJ72" s="1040"/>
      <c r="AK72" s="1040">
        <v>15</v>
      </c>
      <c r="AL72" s="1040"/>
      <c r="AM72" s="1040"/>
      <c r="AN72" s="1040"/>
      <c r="AO72" s="1040"/>
      <c r="AP72" s="1040" t="s">
        <v>599</v>
      </c>
      <c r="AQ72" s="1040"/>
      <c r="AR72" s="1040"/>
      <c r="AS72" s="1040"/>
      <c r="AT72" s="1040"/>
      <c r="AU72" s="1040" t="s">
        <v>600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586</v>
      </c>
      <c r="C73" s="1044"/>
      <c r="D73" s="1044"/>
      <c r="E73" s="1044"/>
      <c r="F73" s="1044"/>
      <c r="G73" s="1044"/>
      <c r="H73" s="1044"/>
      <c r="I73" s="1044"/>
      <c r="J73" s="1044"/>
      <c r="K73" s="1044"/>
      <c r="L73" s="1044"/>
      <c r="M73" s="1044"/>
      <c r="N73" s="1044"/>
      <c r="O73" s="1044"/>
      <c r="P73" s="1045"/>
      <c r="Q73" s="1046">
        <v>1564</v>
      </c>
      <c r="R73" s="1040"/>
      <c r="S73" s="1040"/>
      <c r="T73" s="1040"/>
      <c r="U73" s="1040"/>
      <c r="V73" s="1040">
        <v>1563</v>
      </c>
      <c r="W73" s="1040"/>
      <c r="X73" s="1040"/>
      <c r="Y73" s="1040"/>
      <c r="Z73" s="1040"/>
      <c r="AA73" s="1040">
        <v>1</v>
      </c>
      <c r="AB73" s="1040"/>
      <c r="AC73" s="1040"/>
      <c r="AD73" s="1040"/>
      <c r="AE73" s="1040"/>
      <c r="AF73" s="1040" t="s">
        <v>599</v>
      </c>
      <c r="AG73" s="1040"/>
      <c r="AH73" s="1040"/>
      <c r="AI73" s="1040"/>
      <c r="AJ73" s="1040"/>
      <c r="AK73" s="1040" t="s">
        <v>600</v>
      </c>
      <c r="AL73" s="1040"/>
      <c r="AM73" s="1040"/>
      <c r="AN73" s="1040"/>
      <c r="AO73" s="1040"/>
      <c r="AP73" s="1040" t="s">
        <v>599</v>
      </c>
      <c r="AQ73" s="1040"/>
      <c r="AR73" s="1040"/>
      <c r="AS73" s="1040"/>
      <c r="AT73" s="1040"/>
      <c r="AU73" s="1040" t="s">
        <v>600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587</v>
      </c>
      <c r="C74" s="1044"/>
      <c r="D74" s="1044"/>
      <c r="E74" s="1044"/>
      <c r="F74" s="1044"/>
      <c r="G74" s="1044"/>
      <c r="H74" s="1044"/>
      <c r="I74" s="1044"/>
      <c r="J74" s="1044"/>
      <c r="K74" s="1044"/>
      <c r="L74" s="1044"/>
      <c r="M74" s="1044"/>
      <c r="N74" s="1044"/>
      <c r="O74" s="1044"/>
      <c r="P74" s="1045"/>
      <c r="Q74" s="1046">
        <v>1</v>
      </c>
      <c r="R74" s="1040"/>
      <c r="S74" s="1040"/>
      <c r="T74" s="1040"/>
      <c r="U74" s="1040"/>
      <c r="V74" s="1040" t="s">
        <v>601</v>
      </c>
      <c r="W74" s="1040"/>
      <c r="X74" s="1040"/>
      <c r="Y74" s="1040"/>
      <c r="Z74" s="1040"/>
      <c r="AA74" s="1040">
        <v>1</v>
      </c>
      <c r="AB74" s="1040"/>
      <c r="AC74" s="1040"/>
      <c r="AD74" s="1040"/>
      <c r="AE74" s="1040"/>
      <c r="AF74" s="1040" t="s">
        <v>599</v>
      </c>
      <c r="AG74" s="1040"/>
      <c r="AH74" s="1040"/>
      <c r="AI74" s="1040"/>
      <c r="AJ74" s="1040"/>
      <c r="AK74" s="1040" t="s">
        <v>600</v>
      </c>
      <c r="AL74" s="1040"/>
      <c r="AM74" s="1040"/>
      <c r="AN74" s="1040"/>
      <c r="AO74" s="1040"/>
      <c r="AP74" s="1040" t="s">
        <v>599</v>
      </c>
      <c r="AQ74" s="1040"/>
      <c r="AR74" s="1040"/>
      <c r="AS74" s="1040"/>
      <c r="AT74" s="1040"/>
      <c r="AU74" s="1040" t="s">
        <v>599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588</v>
      </c>
      <c r="C75" s="1044"/>
      <c r="D75" s="1044"/>
      <c r="E75" s="1044"/>
      <c r="F75" s="1044"/>
      <c r="G75" s="1044"/>
      <c r="H75" s="1044"/>
      <c r="I75" s="1044"/>
      <c r="J75" s="1044"/>
      <c r="K75" s="1044"/>
      <c r="L75" s="1044"/>
      <c r="M75" s="1044"/>
      <c r="N75" s="1044"/>
      <c r="O75" s="1044"/>
      <c r="P75" s="1045"/>
      <c r="Q75" s="1047">
        <v>41</v>
      </c>
      <c r="R75" s="1048"/>
      <c r="S75" s="1048"/>
      <c r="T75" s="1048"/>
      <c r="U75" s="1049"/>
      <c r="V75" s="1050">
        <v>35</v>
      </c>
      <c r="W75" s="1048"/>
      <c r="X75" s="1048"/>
      <c r="Y75" s="1048"/>
      <c r="Z75" s="1049"/>
      <c r="AA75" s="1050">
        <v>6</v>
      </c>
      <c r="AB75" s="1048"/>
      <c r="AC75" s="1048"/>
      <c r="AD75" s="1048"/>
      <c r="AE75" s="1049"/>
      <c r="AF75" s="1050" t="s">
        <v>599</v>
      </c>
      <c r="AG75" s="1048"/>
      <c r="AH75" s="1048"/>
      <c r="AI75" s="1048"/>
      <c r="AJ75" s="1049"/>
      <c r="AK75" s="1050" t="s">
        <v>599</v>
      </c>
      <c r="AL75" s="1048"/>
      <c r="AM75" s="1048"/>
      <c r="AN75" s="1048"/>
      <c r="AO75" s="1049"/>
      <c r="AP75" s="1050" t="s">
        <v>600</v>
      </c>
      <c r="AQ75" s="1048"/>
      <c r="AR75" s="1048"/>
      <c r="AS75" s="1048"/>
      <c r="AT75" s="1049"/>
      <c r="AU75" s="1050" t="s">
        <v>599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589</v>
      </c>
      <c r="C76" s="1044"/>
      <c r="D76" s="1044"/>
      <c r="E76" s="1044"/>
      <c r="F76" s="1044"/>
      <c r="G76" s="1044"/>
      <c r="H76" s="1044"/>
      <c r="I76" s="1044"/>
      <c r="J76" s="1044"/>
      <c r="K76" s="1044"/>
      <c r="L76" s="1044"/>
      <c r="M76" s="1044"/>
      <c r="N76" s="1044"/>
      <c r="O76" s="1044"/>
      <c r="P76" s="1045"/>
      <c r="Q76" s="1047">
        <v>42</v>
      </c>
      <c r="R76" s="1048"/>
      <c r="S76" s="1048"/>
      <c r="T76" s="1048"/>
      <c r="U76" s="1049"/>
      <c r="V76" s="1050">
        <v>39</v>
      </c>
      <c r="W76" s="1048"/>
      <c r="X76" s="1048"/>
      <c r="Y76" s="1048"/>
      <c r="Z76" s="1049"/>
      <c r="AA76" s="1050">
        <v>3</v>
      </c>
      <c r="AB76" s="1048"/>
      <c r="AC76" s="1048"/>
      <c r="AD76" s="1048"/>
      <c r="AE76" s="1049"/>
      <c r="AF76" s="1050" t="s">
        <v>599</v>
      </c>
      <c r="AG76" s="1048"/>
      <c r="AH76" s="1048"/>
      <c r="AI76" s="1048"/>
      <c r="AJ76" s="1049"/>
      <c r="AK76" s="1050" t="s">
        <v>599</v>
      </c>
      <c r="AL76" s="1048"/>
      <c r="AM76" s="1048"/>
      <c r="AN76" s="1048"/>
      <c r="AO76" s="1049"/>
      <c r="AP76" s="1050" t="s">
        <v>600</v>
      </c>
      <c r="AQ76" s="1048"/>
      <c r="AR76" s="1048"/>
      <c r="AS76" s="1048"/>
      <c r="AT76" s="1049"/>
      <c r="AU76" s="1050" t="s">
        <v>599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11635</v>
      </c>
      <c r="AG88" s="1028"/>
      <c r="AH88" s="1028"/>
      <c r="AI88" s="1028"/>
      <c r="AJ88" s="1028"/>
      <c r="AK88" s="1032"/>
      <c r="AL88" s="1032"/>
      <c r="AM88" s="1032"/>
      <c r="AN88" s="1032"/>
      <c r="AO88" s="1032"/>
      <c r="AP88" s="1028">
        <v>681</v>
      </c>
      <c r="AQ88" s="1028"/>
      <c r="AR88" s="1028"/>
      <c r="AS88" s="1028"/>
      <c r="AT88" s="1028"/>
      <c r="AU88" s="1028">
        <v>66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60</v>
      </c>
      <c r="CS102" s="1020"/>
      <c r="CT102" s="1020"/>
      <c r="CU102" s="1020"/>
      <c r="CV102" s="1021"/>
      <c r="CW102" s="1019">
        <v>11</v>
      </c>
      <c r="CX102" s="1020"/>
      <c r="CY102" s="1020"/>
      <c r="CZ102" s="1020"/>
      <c r="DA102" s="1021"/>
      <c r="DB102" s="1019" t="s">
        <v>592</v>
      </c>
      <c r="DC102" s="1020"/>
      <c r="DD102" s="1020"/>
      <c r="DE102" s="1020"/>
      <c r="DF102" s="1021"/>
      <c r="DG102" s="1019" t="s">
        <v>593</v>
      </c>
      <c r="DH102" s="1020"/>
      <c r="DI102" s="1020"/>
      <c r="DJ102" s="1020"/>
      <c r="DK102" s="1021"/>
      <c r="DL102" s="1019" t="s">
        <v>592</v>
      </c>
      <c r="DM102" s="1020"/>
      <c r="DN102" s="1020"/>
      <c r="DO102" s="1020"/>
      <c r="DP102" s="1021"/>
      <c r="DQ102" s="1019" t="s">
        <v>593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303</v>
      </c>
      <c r="AG109" s="963"/>
      <c r="AH109" s="963"/>
      <c r="AI109" s="963"/>
      <c r="AJ109" s="964"/>
      <c r="AK109" s="965" t="s">
        <v>302</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303</v>
      </c>
      <c r="BW109" s="963"/>
      <c r="BX109" s="963"/>
      <c r="BY109" s="963"/>
      <c r="BZ109" s="964"/>
      <c r="CA109" s="965" t="s">
        <v>302</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303</v>
      </c>
      <c r="DM109" s="963"/>
      <c r="DN109" s="963"/>
      <c r="DO109" s="963"/>
      <c r="DP109" s="964"/>
      <c r="DQ109" s="965" t="s">
        <v>302</v>
      </c>
      <c r="DR109" s="963"/>
      <c r="DS109" s="963"/>
      <c r="DT109" s="963"/>
      <c r="DU109" s="964"/>
      <c r="DV109" s="965" t="s">
        <v>426</v>
      </c>
      <c r="DW109" s="963"/>
      <c r="DX109" s="963"/>
      <c r="DY109" s="963"/>
      <c r="DZ109" s="994"/>
    </row>
    <row r="110" spans="1:131" s="226" customFormat="1" ht="26.25" customHeight="1">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294914</v>
      </c>
      <c r="AB110" s="956"/>
      <c r="AC110" s="956"/>
      <c r="AD110" s="956"/>
      <c r="AE110" s="957"/>
      <c r="AF110" s="958">
        <v>290604</v>
      </c>
      <c r="AG110" s="956"/>
      <c r="AH110" s="956"/>
      <c r="AI110" s="956"/>
      <c r="AJ110" s="957"/>
      <c r="AK110" s="958">
        <v>277035</v>
      </c>
      <c r="AL110" s="956"/>
      <c r="AM110" s="956"/>
      <c r="AN110" s="956"/>
      <c r="AO110" s="957"/>
      <c r="AP110" s="959">
        <v>14.5</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2575900</v>
      </c>
      <c r="BR110" s="903"/>
      <c r="BS110" s="903"/>
      <c r="BT110" s="903"/>
      <c r="BU110" s="903"/>
      <c r="BV110" s="903">
        <v>2876463</v>
      </c>
      <c r="BW110" s="903"/>
      <c r="BX110" s="903"/>
      <c r="BY110" s="903"/>
      <c r="BZ110" s="903"/>
      <c r="CA110" s="903">
        <v>3123082</v>
      </c>
      <c r="CB110" s="903"/>
      <c r="CC110" s="903"/>
      <c r="CD110" s="903"/>
      <c r="CE110" s="903"/>
      <c r="CF110" s="927">
        <v>163.1</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432</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432</v>
      </c>
      <c r="AG111" s="984"/>
      <c r="AH111" s="984"/>
      <c r="AI111" s="984"/>
      <c r="AJ111" s="985"/>
      <c r="AK111" s="986" t="s">
        <v>432</v>
      </c>
      <c r="AL111" s="984"/>
      <c r="AM111" s="984"/>
      <c r="AN111" s="984"/>
      <c r="AO111" s="985"/>
      <c r="AP111" s="987" t="s">
        <v>123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53773</v>
      </c>
      <c r="BR111" s="875"/>
      <c r="BS111" s="875"/>
      <c r="BT111" s="875"/>
      <c r="BU111" s="875"/>
      <c r="BV111" s="875">
        <v>39720</v>
      </c>
      <c r="BW111" s="875"/>
      <c r="BX111" s="875"/>
      <c r="BY111" s="875"/>
      <c r="BZ111" s="875"/>
      <c r="CA111" s="875">
        <v>25667</v>
      </c>
      <c r="CB111" s="875"/>
      <c r="CC111" s="875"/>
      <c r="CD111" s="875"/>
      <c r="CE111" s="875"/>
      <c r="CF111" s="936">
        <v>1.3</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436</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1551725</v>
      </c>
      <c r="BR112" s="875"/>
      <c r="BS112" s="875"/>
      <c r="BT112" s="875"/>
      <c r="BU112" s="875"/>
      <c r="BV112" s="875">
        <v>1567394</v>
      </c>
      <c r="BW112" s="875"/>
      <c r="BX112" s="875"/>
      <c r="BY112" s="875"/>
      <c r="BZ112" s="875"/>
      <c r="CA112" s="875">
        <v>1580139</v>
      </c>
      <c r="CB112" s="875"/>
      <c r="CC112" s="875"/>
      <c r="CD112" s="875"/>
      <c r="CE112" s="875"/>
      <c r="CF112" s="936">
        <v>82.5</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93377</v>
      </c>
      <c r="AB113" s="984"/>
      <c r="AC113" s="984"/>
      <c r="AD113" s="984"/>
      <c r="AE113" s="985"/>
      <c r="AF113" s="986">
        <v>96261</v>
      </c>
      <c r="AG113" s="984"/>
      <c r="AH113" s="984"/>
      <c r="AI113" s="984"/>
      <c r="AJ113" s="985"/>
      <c r="AK113" s="986">
        <v>98105</v>
      </c>
      <c r="AL113" s="984"/>
      <c r="AM113" s="984"/>
      <c r="AN113" s="984"/>
      <c r="AO113" s="985"/>
      <c r="AP113" s="987">
        <v>5.0999999999999996</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104174</v>
      </c>
      <c r="BR113" s="875"/>
      <c r="BS113" s="875"/>
      <c r="BT113" s="875"/>
      <c r="BU113" s="875"/>
      <c r="BV113" s="875">
        <v>75254</v>
      </c>
      <c r="BW113" s="875"/>
      <c r="BX113" s="875"/>
      <c r="BY113" s="875"/>
      <c r="BZ113" s="875"/>
      <c r="CA113" s="875">
        <v>66286</v>
      </c>
      <c r="CB113" s="875"/>
      <c r="CC113" s="875"/>
      <c r="CD113" s="875"/>
      <c r="CE113" s="875"/>
      <c r="CF113" s="936">
        <v>3.5</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19873</v>
      </c>
      <c r="AB114" s="838"/>
      <c r="AC114" s="838"/>
      <c r="AD114" s="838"/>
      <c r="AE114" s="839"/>
      <c r="AF114" s="840">
        <v>19371</v>
      </c>
      <c r="AG114" s="838"/>
      <c r="AH114" s="838"/>
      <c r="AI114" s="838"/>
      <c r="AJ114" s="839"/>
      <c r="AK114" s="840">
        <v>12233</v>
      </c>
      <c r="AL114" s="838"/>
      <c r="AM114" s="838"/>
      <c r="AN114" s="838"/>
      <c r="AO114" s="839"/>
      <c r="AP114" s="885">
        <v>0.6</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603545</v>
      </c>
      <c r="BR114" s="875"/>
      <c r="BS114" s="875"/>
      <c r="BT114" s="875"/>
      <c r="BU114" s="875"/>
      <c r="BV114" s="875">
        <v>567624</v>
      </c>
      <c r="BW114" s="875"/>
      <c r="BX114" s="875"/>
      <c r="BY114" s="875"/>
      <c r="BZ114" s="875"/>
      <c r="CA114" s="875">
        <v>507663</v>
      </c>
      <c r="CB114" s="875"/>
      <c r="CC114" s="875"/>
      <c r="CD114" s="875"/>
      <c r="CE114" s="875"/>
      <c r="CF114" s="936">
        <v>26.5</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18748</v>
      </c>
      <c r="AB115" s="984"/>
      <c r="AC115" s="984"/>
      <c r="AD115" s="984"/>
      <c r="AE115" s="985"/>
      <c r="AF115" s="986">
        <v>14914</v>
      </c>
      <c r="AG115" s="984"/>
      <c r="AH115" s="984"/>
      <c r="AI115" s="984"/>
      <c r="AJ115" s="985"/>
      <c r="AK115" s="986">
        <v>14640</v>
      </c>
      <c r="AL115" s="984"/>
      <c r="AM115" s="984"/>
      <c r="AN115" s="984"/>
      <c r="AO115" s="985"/>
      <c r="AP115" s="987">
        <v>0.8</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432</v>
      </c>
      <c r="BW115" s="875"/>
      <c r="BX115" s="875"/>
      <c r="BY115" s="875"/>
      <c r="BZ115" s="875"/>
      <c r="CA115" s="875" t="s">
        <v>123</v>
      </c>
      <c r="CB115" s="875"/>
      <c r="CC115" s="875"/>
      <c r="CD115" s="875"/>
      <c r="CE115" s="875"/>
      <c r="CF115" s="936" t="s">
        <v>123</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31</v>
      </c>
      <c r="AB116" s="838"/>
      <c r="AC116" s="838"/>
      <c r="AD116" s="838"/>
      <c r="AE116" s="839"/>
      <c r="AF116" s="840">
        <v>25</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53773</v>
      </c>
      <c r="DH116" s="838"/>
      <c r="DI116" s="838"/>
      <c r="DJ116" s="838"/>
      <c r="DK116" s="839"/>
      <c r="DL116" s="840">
        <v>39720</v>
      </c>
      <c r="DM116" s="838"/>
      <c r="DN116" s="838"/>
      <c r="DO116" s="838"/>
      <c r="DP116" s="839"/>
      <c r="DQ116" s="840">
        <v>25667</v>
      </c>
      <c r="DR116" s="838"/>
      <c r="DS116" s="838"/>
      <c r="DT116" s="838"/>
      <c r="DU116" s="839"/>
      <c r="DV116" s="885">
        <v>1.3</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426943</v>
      </c>
      <c r="AB117" s="970"/>
      <c r="AC117" s="970"/>
      <c r="AD117" s="970"/>
      <c r="AE117" s="971"/>
      <c r="AF117" s="972">
        <v>421175</v>
      </c>
      <c r="AG117" s="970"/>
      <c r="AH117" s="970"/>
      <c r="AI117" s="970"/>
      <c r="AJ117" s="971"/>
      <c r="AK117" s="972">
        <v>402013</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455</v>
      </c>
      <c r="BW117" s="875"/>
      <c r="BX117" s="875"/>
      <c r="BY117" s="875"/>
      <c r="BZ117" s="875"/>
      <c r="CA117" s="875" t="s">
        <v>455</v>
      </c>
      <c r="CB117" s="875"/>
      <c r="CC117" s="875"/>
      <c r="CD117" s="875"/>
      <c r="CE117" s="875"/>
      <c r="CF117" s="936" t="s">
        <v>123</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455</v>
      </c>
      <c r="DH117" s="838"/>
      <c r="DI117" s="838"/>
      <c r="DJ117" s="838"/>
      <c r="DK117" s="839"/>
      <c r="DL117" s="840" t="s">
        <v>123</v>
      </c>
      <c r="DM117" s="838"/>
      <c r="DN117" s="838"/>
      <c r="DO117" s="838"/>
      <c r="DP117" s="839"/>
      <c r="DQ117" s="840" t="s">
        <v>455</v>
      </c>
      <c r="DR117" s="838"/>
      <c r="DS117" s="838"/>
      <c r="DT117" s="838"/>
      <c r="DU117" s="839"/>
      <c r="DV117" s="885" t="s">
        <v>123</v>
      </c>
      <c r="DW117" s="886"/>
      <c r="DX117" s="886"/>
      <c r="DY117" s="886"/>
      <c r="DZ117" s="887"/>
    </row>
    <row r="118" spans="1:130" s="226" customFormat="1" ht="26.25" customHeight="1">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303</v>
      </c>
      <c r="AG118" s="963"/>
      <c r="AH118" s="963"/>
      <c r="AI118" s="963"/>
      <c r="AJ118" s="964"/>
      <c r="AK118" s="965" t="s">
        <v>302</v>
      </c>
      <c r="AL118" s="963"/>
      <c r="AM118" s="963"/>
      <c r="AN118" s="963"/>
      <c r="AO118" s="964"/>
      <c r="AP118" s="966" t="s">
        <v>426</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458</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460</v>
      </c>
      <c r="DH118" s="838"/>
      <c r="DI118" s="838"/>
      <c r="DJ118" s="838"/>
      <c r="DK118" s="839"/>
      <c r="DL118" s="840" t="s">
        <v>455</v>
      </c>
      <c r="DM118" s="838"/>
      <c r="DN118" s="838"/>
      <c r="DO118" s="838"/>
      <c r="DP118" s="839"/>
      <c r="DQ118" s="840" t="s">
        <v>461</v>
      </c>
      <c r="DR118" s="838"/>
      <c r="DS118" s="838"/>
      <c r="DT118" s="838"/>
      <c r="DU118" s="839"/>
      <c r="DV118" s="885" t="s">
        <v>462</v>
      </c>
      <c r="DW118" s="886"/>
      <c r="DX118" s="886"/>
      <c r="DY118" s="886"/>
      <c r="DZ118" s="887"/>
    </row>
    <row r="119" spans="1:130" s="226" customFormat="1" ht="26.25" customHeight="1">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463</v>
      </c>
      <c r="AB119" s="956"/>
      <c r="AC119" s="956"/>
      <c r="AD119" s="956"/>
      <c r="AE119" s="957"/>
      <c r="AF119" s="958" t="s">
        <v>455</v>
      </c>
      <c r="AG119" s="956"/>
      <c r="AH119" s="956"/>
      <c r="AI119" s="956"/>
      <c r="AJ119" s="957"/>
      <c r="AK119" s="958" t="s">
        <v>463</v>
      </c>
      <c r="AL119" s="956"/>
      <c r="AM119" s="956"/>
      <c r="AN119" s="956"/>
      <c r="AO119" s="957"/>
      <c r="AP119" s="959" t="s">
        <v>123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464</v>
      </c>
      <c r="BP119" s="939"/>
      <c r="BQ119" s="943">
        <v>4889117</v>
      </c>
      <c r="BR119" s="906"/>
      <c r="BS119" s="906"/>
      <c r="BT119" s="906"/>
      <c r="BU119" s="906"/>
      <c r="BV119" s="906">
        <v>5126455</v>
      </c>
      <c r="BW119" s="906"/>
      <c r="BX119" s="906"/>
      <c r="BY119" s="906"/>
      <c r="BZ119" s="906"/>
      <c r="CA119" s="906">
        <v>5302837</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466</v>
      </c>
      <c r="DH119" s="821"/>
      <c r="DI119" s="821"/>
      <c r="DJ119" s="821"/>
      <c r="DK119" s="822"/>
      <c r="DL119" s="823" t="s">
        <v>462</v>
      </c>
      <c r="DM119" s="821"/>
      <c r="DN119" s="821"/>
      <c r="DO119" s="821"/>
      <c r="DP119" s="822"/>
      <c r="DQ119" s="823" t="s">
        <v>455</v>
      </c>
      <c r="DR119" s="821"/>
      <c r="DS119" s="821"/>
      <c r="DT119" s="821"/>
      <c r="DU119" s="822"/>
      <c r="DV119" s="909" t="s">
        <v>455</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455</v>
      </c>
      <c r="AG120" s="838"/>
      <c r="AH120" s="838"/>
      <c r="AI120" s="838"/>
      <c r="AJ120" s="839"/>
      <c r="AK120" s="840" t="s">
        <v>467</v>
      </c>
      <c r="AL120" s="838"/>
      <c r="AM120" s="838"/>
      <c r="AN120" s="838"/>
      <c r="AO120" s="839"/>
      <c r="AP120" s="885" t="s">
        <v>468</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2040836</v>
      </c>
      <c r="BR120" s="903"/>
      <c r="BS120" s="903"/>
      <c r="BT120" s="903"/>
      <c r="BU120" s="903"/>
      <c r="BV120" s="903">
        <v>1792760</v>
      </c>
      <c r="BW120" s="903"/>
      <c r="BX120" s="903"/>
      <c r="BY120" s="903"/>
      <c r="BZ120" s="903"/>
      <c r="CA120" s="903">
        <v>1887553</v>
      </c>
      <c r="CB120" s="903"/>
      <c r="CC120" s="903"/>
      <c r="CD120" s="903"/>
      <c r="CE120" s="903"/>
      <c r="CF120" s="927">
        <v>98.6</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1064964</v>
      </c>
      <c r="DH120" s="903"/>
      <c r="DI120" s="903"/>
      <c r="DJ120" s="903"/>
      <c r="DK120" s="903"/>
      <c r="DL120" s="903">
        <v>1102628</v>
      </c>
      <c r="DM120" s="903"/>
      <c r="DN120" s="903"/>
      <c r="DO120" s="903"/>
      <c r="DP120" s="903"/>
      <c r="DQ120" s="903">
        <v>1124517</v>
      </c>
      <c r="DR120" s="903"/>
      <c r="DS120" s="903"/>
      <c r="DT120" s="903"/>
      <c r="DU120" s="903"/>
      <c r="DV120" s="904">
        <v>58.7</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467</v>
      </c>
      <c r="AB121" s="838"/>
      <c r="AC121" s="838"/>
      <c r="AD121" s="838"/>
      <c r="AE121" s="839"/>
      <c r="AF121" s="840" t="s">
        <v>474</v>
      </c>
      <c r="AG121" s="838"/>
      <c r="AH121" s="838"/>
      <c r="AI121" s="838"/>
      <c r="AJ121" s="839"/>
      <c r="AK121" s="840" t="s">
        <v>474</v>
      </c>
      <c r="AL121" s="838"/>
      <c r="AM121" s="838"/>
      <c r="AN121" s="838"/>
      <c r="AO121" s="839"/>
      <c r="AP121" s="885" t="s">
        <v>455</v>
      </c>
      <c r="AQ121" s="886"/>
      <c r="AR121" s="886"/>
      <c r="AS121" s="886"/>
      <c r="AT121" s="887"/>
      <c r="AU121" s="947"/>
      <c r="AV121" s="948"/>
      <c r="AW121" s="948"/>
      <c r="AX121" s="948"/>
      <c r="AY121" s="949"/>
      <c r="AZ121" s="873" t="s">
        <v>475</v>
      </c>
      <c r="BA121" s="808"/>
      <c r="BB121" s="808"/>
      <c r="BC121" s="808"/>
      <c r="BD121" s="808"/>
      <c r="BE121" s="808"/>
      <c r="BF121" s="808"/>
      <c r="BG121" s="808"/>
      <c r="BH121" s="808"/>
      <c r="BI121" s="808"/>
      <c r="BJ121" s="808"/>
      <c r="BK121" s="808"/>
      <c r="BL121" s="808"/>
      <c r="BM121" s="808"/>
      <c r="BN121" s="808"/>
      <c r="BO121" s="808"/>
      <c r="BP121" s="809"/>
      <c r="BQ121" s="874" t="s">
        <v>123</v>
      </c>
      <c r="BR121" s="875"/>
      <c r="BS121" s="875"/>
      <c r="BT121" s="875"/>
      <c r="BU121" s="875"/>
      <c r="BV121" s="875" t="s">
        <v>123</v>
      </c>
      <c r="BW121" s="875"/>
      <c r="BX121" s="875"/>
      <c r="BY121" s="875"/>
      <c r="BZ121" s="875"/>
      <c r="CA121" s="875" t="s">
        <v>455</v>
      </c>
      <c r="CB121" s="875"/>
      <c r="CC121" s="875"/>
      <c r="CD121" s="875"/>
      <c r="CE121" s="875"/>
      <c r="CF121" s="936" t="s">
        <v>123</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74">
        <v>424768</v>
      </c>
      <c r="DH121" s="875"/>
      <c r="DI121" s="875"/>
      <c r="DJ121" s="875"/>
      <c r="DK121" s="875"/>
      <c r="DL121" s="875">
        <v>406098</v>
      </c>
      <c r="DM121" s="875"/>
      <c r="DN121" s="875"/>
      <c r="DO121" s="875"/>
      <c r="DP121" s="875"/>
      <c r="DQ121" s="875">
        <v>400339</v>
      </c>
      <c r="DR121" s="875"/>
      <c r="DS121" s="875"/>
      <c r="DT121" s="875"/>
      <c r="DU121" s="875"/>
      <c r="DV121" s="852">
        <v>20.9</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455</v>
      </c>
      <c r="AB122" s="838"/>
      <c r="AC122" s="838"/>
      <c r="AD122" s="838"/>
      <c r="AE122" s="839"/>
      <c r="AF122" s="840" t="s">
        <v>455</v>
      </c>
      <c r="AG122" s="838"/>
      <c r="AH122" s="838"/>
      <c r="AI122" s="838"/>
      <c r="AJ122" s="839"/>
      <c r="AK122" s="840" t="s">
        <v>123</v>
      </c>
      <c r="AL122" s="838"/>
      <c r="AM122" s="838"/>
      <c r="AN122" s="838"/>
      <c r="AO122" s="839"/>
      <c r="AP122" s="885" t="s">
        <v>455</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2791434</v>
      </c>
      <c r="BR122" s="906"/>
      <c r="BS122" s="906"/>
      <c r="BT122" s="906"/>
      <c r="BU122" s="906"/>
      <c r="BV122" s="906">
        <v>2904168</v>
      </c>
      <c r="BW122" s="906"/>
      <c r="BX122" s="906"/>
      <c r="BY122" s="906"/>
      <c r="BZ122" s="906"/>
      <c r="CA122" s="906">
        <v>2991521</v>
      </c>
      <c r="CB122" s="906"/>
      <c r="CC122" s="906"/>
      <c r="CD122" s="906"/>
      <c r="CE122" s="906"/>
      <c r="CF122" s="907">
        <v>156.19999999999999</v>
      </c>
      <c r="CG122" s="908"/>
      <c r="CH122" s="908"/>
      <c r="CI122" s="908"/>
      <c r="CJ122" s="908"/>
      <c r="CK122" s="930"/>
      <c r="CL122" s="916"/>
      <c r="CM122" s="916"/>
      <c r="CN122" s="916"/>
      <c r="CO122" s="917"/>
      <c r="CP122" s="896" t="s">
        <v>478</v>
      </c>
      <c r="CQ122" s="897"/>
      <c r="CR122" s="897"/>
      <c r="CS122" s="897"/>
      <c r="CT122" s="897"/>
      <c r="CU122" s="897"/>
      <c r="CV122" s="897"/>
      <c r="CW122" s="897"/>
      <c r="CX122" s="897"/>
      <c r="CY122" s="897"/>
      <c r="CZ122" s="897"/>
      <c r="DA122" s="897"/>
      <c r="DB122" s="897"/>
      <c r="DC122" s="897"/>
      <c r="DD122" s="897"/>
      <c r="DE122" s="897"/>
      <c r="DF122" s="898"/>
      <c r="DG122" s="874">
        <v>61993</v>
      </c>
      <c r="DH122" s="875"/>
      <c r="DI122" s="875"/>
      <c r="DJ122" s="875"/>
      <c r="DK122" s="875"/>
      <c r="DL122" s="875">
        <v>58668</v>
      </c>
      <c r="DM122" s="875"/>
      <c r="DN122" s="875"/>
      <c r="DO122" s="875"/>
      <c r="DP122" s="875"/>
      <c r="DQ122" s="875">
        <v>55283</v>
      </c>
      <c r="DR122" s="875"/>
      <c r="DS122" s="875"/>
      <c r="DT122" s="875"/>
      <c r="DU122" s="875"/>
      <c r="DV122" s="852">
        <v>2.9</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462</v>
      </c>
      <c r="AB123" s="838"/>
      <c r="AC123" s="838"/>
      <c r="AD123" s="838"/>
      <c r="AE123" s="839"/>
      <c r="AF123" s="840" t="s">
        <v>468</v>
      </c>
      <c r="AG123" s="838"/>
      <c r="AH123" s="838"/>
      <c r="AI123" s="838"/>
      <c r="AJ123" s="839"/>
      <c r="AK123" s="840" t="s">
        <v>474</v>
      </c>
      <c r="AL123" s="838"/>
      <c r="AM123" s="838"/>
      <c r="AN123" s="838"/>
      <c r="AO123" s="839"/>
      <c r="AP123" s="885" t="s">
        <v>123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479</v>
      </c>
      <c r="BP123" s="939"/>
      <c r="BQ123" s="893">
        <v>4832270</v>
      </c>
      <c r="BR123" s="894"/>
      <c r="BS123" s="894"/>
      <c r="BT123" s="894"/>
      <c r="BU123" s="894"/>
      <c r="BV123" s="894">
        <v>4696928</v>
      </c>
      <c r="BW123" s="894"/>
      <c r="BX123" s="894"/>
      <c r="BY123" s="894"/>
      <c r="BZ123" s="894"/>
      <c r="CA123" s="894">
        <v>4879074</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455</v>
      </c>
      <c r="DM123" s="838"/>
      <c r="DN123" s="838"/>
      <c r="DO123" s="838"/>
      <c r="DP123" s="839"/>
      <c r="DQ123" s="840" t="s">
        <v>468</v>
      </c>
      <c r="DR123" s="838"/>
      <c r="DS123" s="838"/>
      <c r="DT123" s="838"/>
      <c r="DU123" s="839"/>
      <c r="DV123" s="885" t="s">
        <v>468</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v>18748</v>
      </c>
      <c r="AB124" s="838"/>
      <c r="AC124" s="838"/>
      <c r="AD124" s="838"/>
      <c r="AE124" s="839"/>
      <c r="AF124" s="840">
        <v>14914</v>
      </c>
      <c r="AG124" s="838"/>
      <c r="AH124" s="838"/>
      <c r="AI124" s="838"/>
      <c r="AJ124" s="839"/>
      <c r="AK124" s="840">
        <v>14640</v>
      </c>
      <c r="AL124" s="838"/>
      <c r="AM124" s="838"/>
      <c r="AN124" s="838"/>
      <c r="AO124" s="839"/>
      <c r="AP124" s="885">
        <v>0.8</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2.9</v>
      </c>
      <c r="BR124" s="892"/>
      <c r="BS124" s="892"/>
      <c r="BT124" s="892"/>
      <c r="BU124" s="892"/>
      <c r="BV124" s="892">
        <v>22.4</v>
      </c>
      <c r="BW124" s="892"/>
      <c r="BX124" s="892"/>
      <c r="BY124" s="892"/>
      <c r="BZ124" s="892"/>
      <c r="CA124" s="892">
        <v>22.1</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t="s">
        <v>463</v>
      </c>
      <c r="DH124" s="821"/>
      <c r="DI124" s="821"/>
      <c r="DJ124" s="821"/>
      <c r="DK124" s="822"/>
      <c r="DL124" s="823" t="s">
        <v>123</v>
      </c>
      <c r="DM124" s="821"/>
      <c r="DN124" s="821"/>
      <c r="DO124" s="821"/>
      <c r="DP124" s="822"/>
      <c r="DQ124" s="823" t="s">
        <v>123</v>
      </c>
      <c r="DR124" s="821"/>
      <c r="DS124" s="821"/>
      <c r="DT124" s="821"/>
      <c r="DU124" s="822"/>
      <c r="DV124" s="909" t="s">
        <v>458</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458</v>
      </c>
      <c r="AG125" s="838"/>
      <c r="AH125" s="838"/>
      <c r="AI125" s="838"/>
      <c r="AJ125" s="839"/>
      <c r="AK125" s="840" t="s">
        <v>482</v>
      </c>
      <c r="AL125" s="838"/>
      <c r="AM125" s="838"/>
      <c r="AN125" s="838"/>
      <c r="AO125" s="839"/>
      <c r="AP125" s="885" t="s">
        <v>462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466</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455</v>
      </c>
      <c r="AG126" s="838"/>
      <c r="AH126" s="838"/>
      <c r="AI126" s="838"/>
      <c r="AJ126" s="839"/>
      <c r="AK126" s="840" t="s">
        <v>460</v>
      </c>
      <c r="AL126" s="838"/>
      <c r="AM126" s="838"/>
      <c r="AN126" s="838"/>
      <c r="AO126" s="839"/>
      <c r="AP126" s="885" t="s">
        <v>474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486</v>
      </c>
      <c r="DH126" s="875"/>
      <c r="DI126" s="875"/>
      <c r="DJ126" s="875"/>
      <c r="DK126" s="875"/>
      <c r="DL126" s="875" t="s">
        <v>455</v>
      </c>
      <c r="DM126" s="875"/>
      <c r="DN126" s="875"/>
      <c r="DO126" s="875"/>
      <c r="DP126" s="875"/>
      <c r="DQ126" s="875" t="s">
        <v>463</v>
      </c>
      <c r="DR126" s="875"/>
      <c r="DS126" s="875"/>
      <c r="DT126" s="875"/>
      <c r="DU126" s="875"/>
      <c r="DV126" s="852" t="s">
        <v>474</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474</v>
      </c>
      <c r="AG127" s="838"/>
      <c r="AH127" s="838"/>
      <c r="AI127" s="838"/>
      <c r="AJ127" s="839"/>
      <c r="AK127" s="840" t="s">
        <v>474</v>
      </c>
      <c r="AL127" s="838"/>
      <c r="AM127" s="838"/>
      <c r="AN127" s="838"/>
      <c r="AO127" s="839"/>
      <c r="AP127" s="885" t="s">
        <v>460</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486</v>
      </c>
      <c r="DH127" s="875"/>
      <c r="DI127" s="875"/>
      <c r="DJ127" s="875"/>
      <c r="DK127" s="875"/>
      <c r="DL127" s="875" t="s">
        <v>474</v>
      </c>
      <c r="DM127" s="875"/>
      <c r="DN127" s="875"/>
      <c r="DO127" s="875"/>
      <c r="DP127" s="875"/>
      <c r="DQ127" s="875" t="s">
        <v>482</v>
      </c>
      <c r="DR127" s="875"/>
      <c r="DS127" s="875"/>
      <c r="DT127" s="875"/>
      <c r="DU127" s="875"/>
      <c r="DV127" s="852" t="s">
        <v>460</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t="s">
        <v>123</v>
      </c>
      <c r="AB128" s="859"/>
      <c r="AC128" s="859"/>
      <c r="AD128" s="859"/>
      <c r="AE128" s="860"/>
      <c r="AF128" s="861" t="s">
        <v>123</v>
      </c>
      <c r="AG128" s="859"/>
      <c r="AH128" s="859"/>
      <c r="AI128" s="859"/>
      <c r="AJ128" s="860"/>
      <c r="AK128" s="861" t="s">
        <v>462</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123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463</v>
      </c>
      <c r="DH128" s="849"/>
      <c r="DI128" s="849"/>
      <c r="DJ128" s="849"/>
      <c r="DK128" s="849"/>
      <c r="DL128" s="849" t="s">
        <v>486</v>
      </c>
      <c r="DM128" s="849"/>
      <c r="DN128" s="849"/>
      <c r="DO128" s="849"/>
      <c r="DP128" s="849"/>
      <c r="DQ128" s="849" t="s">
        <v>482</v>
      </c>
      <c r="DR128" s="849"/>
      <c r="DS128" s="849"/>
      <c r="DT128" s="849"/>
      <c r="DU128" s="849"/>
      <c r="DV128" s="850" t="s">
        <v>455</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2216955</v>
      </c>
      <c r="AB129" s="838"/>
      <c r="AC129" s="838"/>
      <c r="AD129" s="838"/>
      <c r="AE129" s="839"/>
      <c r="AF129" s="840">
        <v>2179694</v>
      </c>
      <c r="AG129" s="838"/>
      <c r="AH129" s="838"/>
      <c r="AI129" s="838"/>
      <c r="AJ129" s="839"/>
      <c r="AK129" s="840">
        <v>2176415</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499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269613</v>
      </c>
      <c r="AB130" s="838"/>
      <c r="AC130" s="838"/>
      <c r="AD130" s="838"/>
      <c r="AE130" s="839"/>
      <c r="AF130" s="840">
        <v>268562</v>
      </c>
      <c r="AG130" s="838"/>
      <c r="AH130" s="838"/>
      <c r="AI130" s="838"/>
      <c r="AJ130" s="839"/>
      <c r="AK130" s="840">
        <v>261709</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7.7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1947342</v>
      </c>
      <c r="AB131" s="821"/>
      <c r="AC131" s="821"/>
      <c r="AD131" s="821"/>
      <c r="AE131" s="822"/>
      <c r="AF131" s="823">
        <v>1911132</v>
      </c>
      <c r="AG131" s="821"/>
      <c r="AH131" s="821"/>
      <c r="AI131" s="821"/>
      <c r="AJ131" s="822"/>
      <c r="AK131" s="823">
        <v>1914706</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22.1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8.0792177229999993</v>
      </c>
      <c r="AB132" s="801"/>
      <c r="AC132" s="801"/>
      <c r="AD132" s="801"/>
      <c r="AE132" s="802"/>
      <c r="AF132" s="803">
        <v>7.9854766699999997</v>
      </c>
      <c r="AG132" s="801"/>
      <c r="AH132" s="801"/>
      <c r="AI132" s="801"/>
      <c r="AJ132" s="802"/>
      <c r="AK132" s="803">
        <v>7.3277046190000004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9.8000000000000007</v>
      </c>
      <c r="AB133" s="780"/>
      <c r="AC133" s="780"/>
      <c r="AD133" s="780"/>
      <c r="AE133" s="781"/>
      <c r="AF133" s="779">
        <v>8.5</v>
      </c>
      <c r="AG133" s="780"/>
      <c r="AH133" s="780"/>
      <c r="AI133" s="780"/>
      <c r="AJ133" s="781"/>
      <c r="AK133" s="779">
        <v>7.7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6XHcpKViHgKCRoSAZExnnMin/O2gLR0ewtt2bedJEK/klPHlTnuly1nr5i8Jx0dbeeTJyvR6JgLtsO+x5D7IA==" saltValue="X7Yzswax3jF8cDiW8OvS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election activeCell="CO30" sqref="CO3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6HCPp5TokhvykxucCG/vCypmuBLolO2WHgIf8gIgtMbHbPfITPSUTEEH5WB5wrBYQ8nszWo+Up/L45eD1Zk1Q==" saltValue="8H8Dx2i9hLCZ47sto5/B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L5sHU0F+XcoxLSbWZrjLZqnh0R+95Ivbq+/OTHHGJJTGTc42G3GotLzIwljSIgxn0V30wH7jM3VGhoJFwfGVg==" saltValue="MvuUgjrOaUkxYS3meF8s9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577804</v>
      </c>
      <c r="AP9" s="292">
        <v>88093</v>
      </c>
      <c r="AQ9" s="293">
        <v>107310</v>
      </c>
      <c r="AR9" s="294">
        <v>-17.899999999999999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74884</v>
      </c>
      <c r="AP10" s="295">
        <v>11417</v>
      </c>
      <c r="AQ10" s="296">
        <v>12629</v>
      </c>
      <c r="AR10" s="297">
        <v>-9.6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105809</v>
      </c>
      <c r="AP11" s="295">
        <v>16132</v>
      </c>
      <c r="AQ11" s="296">
        <v>13528</v>
      </c>
      <c r="AR11" s="297">
        <v>19.2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1569</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t="s">
        <v>520</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33807</v>
      </c>
      <c r="AP14" s="295">
        <v>5154</v>
      </c>
      <c r="AQ14" s="296">
        <v>5788</v>
      </c>
      <c r="AR14" s="297">
        <v>-11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15104</v>
      </c>
      <c r="AP15" s="295">
        <v>2303</v>
      </c>
      <c r="AQ15" s="296">
        <v>2674</v>
      </c>
      <c r="AR15" s="297">
        <v>-13.9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-75878</v>
      </c>
      <c r="AP16" s="295">
        <v>-11569</v>
      </c>
      <c r="AQ16" s="296">
        <v>-10217</v>
      </c>
      <c r="AR16" s="297">
        <v>13.2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731530</v>
      </c>
      <c r="AP17" s="295">
        <v>111531</v>
      </c>
      <c r="AQ17" s="296">
        <v>133280</v>
      </c>
      <c r="AR17" s="297">
        <v>-16.3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9.61</v>
      </c>
      <c r="AP21" s="308">
        <v>12.41</v>
      </c>
      <c r="AQ21" s="309">
        <v>-2.8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98.3</v>
      </c>
      <c r="AP22" s="313">
        <v>96.1</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277035</v>
      </c>
      <c r="AP32" s="322">
        <v>42237</v>
      </c>
      <c r="AQ32" s="323">
        <v>65207</v>
      </c>
      <c r="AR32" s="324">
        <v>-35.200000000000003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520</v>
      </c>
      <c r="AP34" s="322" t="s">
        <v>520</v>
      </c>
      <c r="AQ34" s="323" t="s">
        <v>520</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98105</v>
      </c>
      <c r="AP35" s="322">
        <v>14957</v>
      </c>
      <c r="AQ35" s="323">
        <v>23731</v>
      </c>
      <c r="AR35" s="324">
        <v>-37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12233</v>
      </c>
      <c r="AP36" s="322">
        <v>1865</v>
      </c>
      <c r="AQ36" s="323">
        <v>4111</v>
      </c>
      <c r="AR36" s="324">
        <v>-54.6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14640</v>
      </c>
      <c r="AP37" s="322">
        <v>2232</v>
      </c>
      <c r="AQ37" s="323">
        <v>745</v>
      </c>
      <c r="AR37" s="324">
        <v>199.6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520</v>
      </c>
      <c r="AP38" s="325" t="s">
        <v>520</v>
      </c>
      <c r="AQ38" s="326">
        <v>5</v>
      </c>
      <c r="AR38" s="314" t="s">
        <v>520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t="s">
        <v>520</v>
      </c>
      <c r="AP39" s="322" t="s">
        <v>520</v>
      </c>
      <c r="AQ39" s="323">
        <v>-2298</v>
      </c>
      <c r="AR39" s="324" t="s">
        <v>520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-261709</v>
      </c>
      <c r="AP40" s="322">
        <v>-39901</v>
      </c>
      <c r="AQ40" s="323">
        <v>-66358</v>
      </c>
      <c r="AR40" s="324">
        <v>-39.9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140304</v>
      </c>
      <c r="AP41" s="322">
        <v>21391</v>
      </c>
      <c r="AQ41" s="323">
        <v>25144</v>
      </c>
      <c r="AR41" s="324">
        <v>-14.9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480422</v>
      </c>
      <c r="AN51" s="344">
        <v>69405</v>
      </c>
      <c r="AO51" s="345">
        <v>58.8</v>
      </c>
      <c r="AP51" s="346">
        <v>118223</v>
      </c>
      <c r="AQ51" s="347">
        <v>0.5</v>
      </c>
      <c r="AR51" s="348">
        <v>58.3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183197</v>
      </c>
      <c r="AN52" s="352">
        <v>26466</v>
      </c>
      <c r="AO52" s="353">
        <v>27.7</v>
      </c>
      <c r="AP52" s="354">
        <v>57106</v>
      </c>
      <c r="AQ52" s="355">
        <v>-8.4</v>
      </c>
      <c r="AR52" s="356">
        <v>36.1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463216</v>
      </c>
      <c r="AN53" s="344">
        <v>67564</v>
      </c>
      <c r="AO53" s="345">
        <v>-2.7</v>
      </c>
      <c r="AP53" s="346">
        <v>128485</v>
      </c>
      <c r="AQ53" s="347">
        <v>8.6999999999999993</v>
      </c>
      <c r="AR53" s="348">
        <v>-11.4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167183</v>
      </c>
      <c r="AN54" s="352">
        <v>24385</v>
      </c>
      <c r="AO54" s="353">
        <v>-7.9</v>
      </c>
      <c r="AP54" s="354">
        <v>62765</v>
      </c>
      <c r="AQ54" s="355">
        <v>9.9</v>
      </c>
      <c r="AR54" s="356">
        <v>-17.8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399078</v>
      </c>
      <c r="AN55" s="344">
        <v>58800</v>
      </c>
      <c r="AO55" s="345">
        <v>-13</v>
      </c>
      <c r="AP55" s="346">
        <v>128611</v>
      </c>
      <c r="AQ55" s="347">
        <v>0.1</v>
      </c>
      <c r="AR55" s="348">
        <v>-13.1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251135</v>
      </c>
      <c r="AN56" s="352">
        <v>37002</v>
      </c>
      <c r="AO56" s="353">
        <v>51.7</v>
      </c>
      <c r="AP56" s="354">
        <v>61552</v>
      </c>
      <c r="AQ56" s="355">
        <v>-1.9</v>
      </c>
      <c r="AR56" s="356">
        <v>53.6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894843</v>
      </c>
      <c r="AN57" s="344">
        <v>135132</v>
      </c>
      <c r="AO57" s="345">
        <v>129.80000000000001</v>
      </c>
      <c r="AP57" s="346">
        <v>138651</v>
      </c>
      <c r="AQ57" s="347">
        <v>7.8</v>
      </c>
      <c r="AR57" s="348">
        <v>122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639377</v>
      </c>
      <c r="AN58" s="352">
        <v>96553</v>
      </c>
      <c r="AO58" s="353">
        <v>160.9</v>
      </c>
      <c r="AP58" s="354">
        <v>71211</v>
      </c>
      <c r="AQ58" s="355">
        <v>15.7</v>
      </c>
      <c r="AR58" s="356">
        <v>145.19999999999999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852324</v>
      </c>
      <c r="AN59" s="344">
        <v>129947</v>
      </c>
      <c r="AO59" s="345">
        <v>-3.8</v>
      </c>
      <c r="AP59" s="346">
        <v>122882</v>
      </c>
      <c r="AQ59" s="347">
        <v>-11.4</v>
      </c>
      <c r="AR59" s="348">
        <v>7.6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561268</v>
      </c>
      <c r="AN60" s="352">
        <v>85572</v>
      </c>
      <c r="AO60" s="353">
        <v>-11.4</v>
      </c>
      <c r="AP60" s="354">
        <v>65785</v>
      </c>
      <c r="AQ60" s="355">
        <v>-7.6</v>
      </c>
      <c r="AR60" s="356">
        <v>-3.8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617977</v>
      </c>
      <c r="AN61" s="359">
        <v>92170</v>
      </c>
      <c r="AO61" s="360">
        <v>33.799999999999997</v>
      </c>
      <c r="AP61" s="361">
        <v>127370</v>
      </c>
      <c r="AQ61" s="362">
        <v>1.1000000000000001</v>
      </c>
      <c r="AR61" s="348">
        <v>32.700000000000003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360432</v>
      </c>
      <c r="AN62" s="352">
        <v>53996</v>
      </c>
      <c r="AO62" s="353">
        <v>44.2</v>
      </c>
      <c r="AP62" s="354">
        <v>63684</v>
      </c>
      <c r="AQ62" s="355">
        <v>1.5</v>
      </c>
      <c r="AR62" s="356">
        <v>42.7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3x9jm4A3HaSgsmFqhXmW8yQbo8tN6yocNUyTBdFf1Cvy8U7ShLLoW9zLorDAJQWfuFg5mC7UoQJc3slbrq05Nw==" saltValue="OWLv7772yMM1MbcTE69b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i2Pz8tqtSUnKc845coEc6S6sie5nZ6mizHiGOSP3B3BDcMTjO1HdNyH/mbvt4hvGnx+kjH/2xgJOaqDGHDoRw==" saltValue="LSWZCVSNpPNZCLpp8UzoC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fCGk4y0AJr7WW++0hJ1p/SdKZtp0jqiXxC6XWdzlwPJZmEnF+IEcHMRhkKfgpgA4JEf5PuIVnJ9Kq7yDT96PA==" saltValue="lXg7TC6500P4S+VDNkuMa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46.41</v>
      </c>
      <c r="G47" s="12">
        <v>43.92</v>
      </c>
      <c r="H47" s="12">
        <v>47.36</v>
      </c>
      <c r="I47" s="12">
        <v>42.85</v>
      </c>
      <c r="J47" s="13">
        <v>39.06</v>
      </c>
    </row>
    <row r="48" spans="2:10" ht="57.75" customHeight="1">
      <c r="B48" s="14"/>
      <c r="C48" s="1214" t="s">
        <v>4</v>
      </c>
      <c r="D48" s="1214"/>
      <c r="E48" s="1215"/>
      <c r="F48" s="15">
        <v>7.52</v>
      </c>
      <c r="G48" s="16">
        <v>8.52</v>
      </c>
      <c r="H48" s="16">
        <v>8.1999999999999993</v>
      </c>
      <c r="I48" s="16">
        <v>8.94</v>
      </c>
      <c r="J48" s="17">
        <v>11.48</v>
      </c>
    </row>
    <row r="49" spans="2:10" ht="57.75" customHeight="1" thickBot="1">
      <c r="B49" s="18"/>
      <c r="C49" s="1216" t="s">
        <v>5</v>
      </c>
      <c r="D49" s="1216"/>
      <c r="E49" s="1217"/>
      <c r="F49" s="19">
        <v>1.0900000000000001</v>
      </c>
      <c r="G49" s="20" t="s">
        <v>568</v>
      </c>
      <c r="H49" s="20">
        <v>3.86</v>
      </c>
      <c r="I49" s="20" t="s">
        <v>569</v>
      </c>
      <c r="J49" s="21" t="s">
        <v>570</v>
      </c>
    </row>
    <row r="50" spans="2:10" ht="13.5" customHeight="1"/>
    <row r="51" spans="2:10" ht="13.5" hidden="1" customHeight="1"/>
    <row r="52" spans="2:10" ht="13.5" hidden="1" customHeight="1"/>
    <row r="53" spans="2:10" ht="13.5" hidden="1" customHeight="1"/>
  </sheetData>
  <sheetProtection algorithmName="SHA-512" hashValue="POCZnjJLe8DF1JWnUwzcLeZPp/uWFFiSTXx8GuJnmfctXjU7vYlun4RvElde7NmLm6lCeE9Tm4Z84rZ1XlLHnw==" saltValue="nqZPeh8Zo+IlGBzI4yWA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