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THFLSV01\rprofiles$\kazuyasato\デスクトップ\【財政状況資料集】_075418_広野町_2017\"/>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W39" i="10"/>
  <c r="BW40" i="10" s="1"/>
  <c r="BW41" i="10" s="1"/>
  <c r="BW42" i="10" s="1"/>
  <c r="BW43" i="10" s="1"/>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<sst xmlns="http://schemas.openxmlformats.org/spreadsheetml/2006/main" count="1130" uniqueCount="607">
  <si>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</si>
  <si>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</si>
  <si>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</si>
  <si>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</si>
  <si>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</si>
  <si>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</si>
  <si>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</si>
  <si>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</si>
  <si>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</si>
  <si>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</si>
  <si>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</si>
  <si>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</si>
  <si>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</si>
  <si>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</si>
  <si>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</si>
  <si>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</si>
  <si>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</si>
  <si>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</si>
  <si>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</si>
  <si>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</si>
  <si>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</si>
  <si>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</si>
  <si>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</si>
  <si>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</si>
  <si>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</si>
  <si>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</si>
  <si>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</si>
  <si>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</si>
  <si>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</si>
  <si>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</si>
  <si>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</si>
  <si>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</si>
  <si>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</si>
  <si>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</si>
  <si>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</si>
  <si>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</si>
  <si>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</si>
  <si>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</si>
  <si>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</si>
  <si>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</si>
  <si>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</si>
  <si>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</si>
  <si>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</si>
  <si>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</si>
  <si>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</si>
  <si>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</si>
  <si>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</si>
  <si>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</si>
  <si>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</si>
  <si>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</si>
  <si>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</si>
  <si>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</si>
  <si>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</si>
  <si>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</si>
  <si>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</si>
  <si>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</si>
  <si>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</si>
  <si>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</si>
  <si>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</si>
  <si>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</si>
  <si>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</si>
  <si>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</si>
  <si>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</si>
  <si>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</si>
  <si>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</si>
  <si>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</si>
  <si>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</si>
  <si>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</si>
  <si>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</si>
  <si>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</si>
  <si>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</si>
  <si>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</si>
  <si>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</si>
  <si>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</si>
  <si>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</si>
  <si>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</si>
  <si>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</si>
  <si>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</si>
  <si>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</si>
  <si>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</si>
  <si>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</si>
  <si>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</si>
  <si>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</si>
  <si>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</si>
  <si>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</si>
  <si>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</si>
  <si>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</si>
  <si>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</si>
  <si>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</si>
  <si>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</si>
  <si>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</si>
  <si>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広野町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</si>
  <si>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</si>
  <si>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</si>
  <si>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</si>
  <si>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</si>
  <si>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</si>
  <si>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</si>
  <si>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</si>
  <si>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</si>
  <si>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</si>
  <si>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</si>
  <si>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</si>
  <si>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</si>
  <si>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</si>
  <si>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</si>
  <si>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</si>
  <si>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</si>
  <si>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</si>
  <si>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</si>
  <si>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</si>
  <si>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</si>
  <si>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</si>
  <si>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</si>
  <si>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</si>
  <si>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</si>
  <si>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</si>
  <si>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</si>
  <si>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</si>
  <si>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</si>
  <si>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</si>
  <si>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</si>
  <si>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</si>
  <si>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</si>
  <si>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</si>
  <si>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</si>
  <si>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</si>
  <si>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</si>
  <si>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</si>
  <si>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</si>
  <si>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</si>
  <si>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</si>
  <si>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</si>
  <si>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</si>
  <si>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</si>
  <si>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</si>
  <si>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</si>
  <si>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</si>
  <si>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</si>
  <si>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</si>
  <si>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</si>
  <si>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</si>
  <si>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</si>
  <si>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</si>
  <si>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</si>
  <si>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</si>
  <si>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</si>
  <si>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</si>
  <si>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0"/>
  </si>
  <si>
    <t>うち日本人(％)</t>
    <phoneticPr fontId="5"/>
  </si>
  <si>
    <t>-2.6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</si>
  <si>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</si>
  <si>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</si>
  <si>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</si>
  <si>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</si>
  <si>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</si>
  <si>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</si>
  <si>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</si>
  <si>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</si>
  <si>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</si>
  <si>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</si>
  <si>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</si>
  <si>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</si>
  <si>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</si>
  <si>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</si>
  <si>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</si>
  <si>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</si>
  <si>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</si>
  <si>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</si>
  <si>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</si>
  <si>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</si>
  <si>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</si>
  <si>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</si>
  <si>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</si>
  <si>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</si>
  <si>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</si>
  <si>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</si>
  <si>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</si>
  <si>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</si>
  <si>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</si>
  <si>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</si>
  <si>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</si>
  <si>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</si>
  <si>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</si>
  <si>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</si>
  <si>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</si>
  <si>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</si>
  <si>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</si>
  <si>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</si>
  <si>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</si>
  <si>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</si>
  <si>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</si>
  <si>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</si>
  <si>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</si>
  <si>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</si>
  <si>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</si>
  <si>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</si>
  <si>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</si>
  <si>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</si>
  <si>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</si>
  <si>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</si>
  <si>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</si>
  <si>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</si>
  <si>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</si>
  <si>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</si>
  <si>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</si>
  <si>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</si>
  <si>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</si>
  <si>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福島県広野町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</si>
  <si>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</si>
  <si>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</si>
  <si>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</si>
  <si>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</si>
  <si>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</si>
  <si>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</si>
  <si>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</si>
  <si>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</si>
  <si>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</si>
  <si>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</si>
  <si>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</si>
  <si>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</si>
  <si>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</si>
  <si>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</si>
  <si>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</si>
  <si>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</si>
  <si>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</si>
  <si>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</si>
  <si>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</si>
  <si>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</si>
  <si>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</si>
  <si>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</si>
  <si>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</si>
  <si>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</si>
  <si>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</si>
  <si>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</si>
  <si>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</si>
  <si>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</si>
  <si>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</si>
  <si>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</si>
  <si>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</si>
  <si>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</si>
  <si>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</si>
  <si>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</si>
  <si>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</si>
  <si>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</si>
  <si>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</si>
  <si>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</si>
  <si>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</si>
  <si>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</si>
  <si>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</si>
  <si>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</si>
  <si>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</si>
  <si>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</si>
  <si>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</si>
  <si>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</si>
  <si>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</si>
  <si>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</si>
  <si>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</si>
  <si>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</si>
  <si>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</si>
  <si>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</si>
  <si>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</si>
  <si>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</si>
  <si>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</si>
  <si>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</si>
  <si>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</si>
  <si>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</si>
  <si>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</si>
  <si>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</si>
  <si>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</si>
  <si>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</si>
  <si>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</si>
  <si>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</si>
  <si>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</si>
  <si>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</si>
  <si>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</si>
  <si>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</si>
  <si>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</si>
  <si>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</si>
  <si>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</si>
  <si>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</si>
  <si>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</si>
  <si>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</si>
  <si>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</si>
  <si>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</si>
  <si>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</si>
  <si>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</si>
  <si>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</si>
  <si>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</si>
  <si>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</si>
  <si>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</si>
  <si>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</si>
  <si>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</si>
  <si>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</si>
  <si>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</si>
  <si>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</si>
  <si>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</si>
  <si>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</si>
  <si>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</si>
  <si>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</si>
  <si>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</si>
  <si>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</si>
  <si>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</si>
  <si>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</si>
  <si>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</si>
  <si>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</si>
  <si>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</si>
  <si>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</si>
  <si>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</si>
  <si>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</si>
  <si>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</si>
  <si>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</si>
  <si>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</si>
  <si>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</si>
  <si>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</si>
  <si>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</si>
  <si>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</si>
  <si>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</si>
  <si>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</si>
  <si>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</si>
  <si>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</si>
  <si>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</si>
  <si>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</si>
  <si>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</si>
  <si>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</si>
  <si>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宅地造成</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</si>
  <si>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</si>
  <si>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</si>
  <si>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</si>
  <si>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</si>
  <si>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</si>
  <si>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</si>
  <si>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</si>
  <si>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</si>
  <si>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</si>
  <si>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</si>
  <si>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</si>
  <si>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</si>
  <si>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</si>
  <si>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</si>
  <si>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</si>
  <si>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</si>
  <si>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</si>
  <si>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</si>
  <si>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</si>
  <si>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</si>
  <si>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</si>
  <si>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</si>
  <si>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</si>
  <si>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</si>
  <si>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</si>
  <si>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</si>
  <si>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</si>
  <si>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</si>
  <si>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</si>
  <si>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</si>
  <si>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</si>
  <si>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</si>
  <si>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</si>
  <si>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福島県広野町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</si>
  <si>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</si>
  <si>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</si>
  <si>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</si>
  <si>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</si>
  <si>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</si>
  <si>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</si>
  <si>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</si>
  <si>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</si>
  <si>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</si>
  <si>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</si>
  <si>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</si>
  <si>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</si>
  <si>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</si>
  <si>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</si>
  <si>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</si>
  <si>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</si>
  <si>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</si>
  <si>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</si>
  <si>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</si>
  <si>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</si>
  <si>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</si>
  <si>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</si>
  <si>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</si>
  <si>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</si>
  <si>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</si>
  <si>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</si>
  <si>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</si>
  <si>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</si>
  <si>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</si>
  <si>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</si>
  <si>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</si>
  <si>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</si>
  <si>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</si>
  <si>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</si>
  <si>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</si>
  <si>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</si>
  <si>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</si>
  <si>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</si>
  <si>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</si>
  <si>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</si>
  <si>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法非適用企業</t>
    <phoneticPr fontId="5"/>
  </si>
  <si>
    <t>土地開発事業特別会計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</si>
  <si>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</si>
  <si>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</si>
  <si>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</si>
  <si>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</si>
  <si>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</si>
  <si>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</si>
  <si>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</si>
  <si>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</si>
  <si>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</si>
  <si>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</si>
  <si>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</si>
  <si>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</si>
  <si>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</si>
  <si>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</si>
  <si>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</si>
  <si>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</si>
  <si>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</si>
  <si>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</si>
  <si>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</si>
  <si>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</si>
  <si>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</si>
  <si>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</si>
  <si>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</si>
  <si>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</si>
  <si>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</si>
  <si>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</si>
  <si>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</si>
  <si>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</si>
  <si>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</si>
  <si>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</si>
  <si>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</si>
  <si>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</si>
  <si>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</si>
  <si>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</si>
  <si>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</si>
  <si>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</si>
  <si>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</si>
  <si>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</si>
  <si>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</si>
  <si>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</si>
  <si>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</si>
  <si>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</si>
  <si>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</si>
  <si>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</si>
  <si>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</si>
  <si>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</si>
  <si>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</si>
  <si>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</si>
  <si>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</si>
  <si>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</si>
  <si>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</si>
  <si>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</si>
  <si>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</si>
  <si>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</si>
  <si>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</si>
  <si>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</si>
  <si>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</si>
  <si>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</si>
  <si>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</si>
  <si>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</si>
  <si>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</si>
  <si>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</si>
  <si>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</si>
  <si>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</si>
  <si>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</si>
  <si>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</si>
  <si>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</si>
  <si>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</si>
  <si>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</si>
  <si>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土地開発事業特別会計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</si>
  <si>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</si>
  <si>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</si>
  <si>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</si>
  <si>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</si>
  <si>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</si>
  <si>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</si>
  <si>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</si>
  <si>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</si>
  <si>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</si>
  <si>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</si>
  <si>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</si>
  <si>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</si>
  <si>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</si>
  <si>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</si>
  <si>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</si>
  <si>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</si>
  <si>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</si>
  <si>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</si>
  <si>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</si>
  <si>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</si>
  <si>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</si>
  <si>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</si>
  <si>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</si>
  <si>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</si>
  <si>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</si>
  <si>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</si>
  <si>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</si>
  <si>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</si>
  <si>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</si>
  <si>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</si>
  <si>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</si>
  <si>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</si>
  <si>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</si>
  <si>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</si>
  <si>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</si>
  <si>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</si>
  <si>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</si>
  <si>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</si>
  <si>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</si>
  <si>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</si>
  <si>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</si>
  <si>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</si>
  <si>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</si>
  <si>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</si>
  <si>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</si>
  <si>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</si>
  <si>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</si>
  <si>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</si>
  <si>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</si>
  <si>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</si>
  <si>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</si>
  <si>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</si>
  <si>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</si>
  <si>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</si>
  <si>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</si>
  <si>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</si>
  <si>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</si>
  <si>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</si>
  <si>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</si>
  <si>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</si>
  <si>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</si>
  <si>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</si>
  <si>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</si>
  <si>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</si>
  <si>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</si>
  <si>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</si>
  <si>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</si>
  <si>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</si>
  <si>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</si>
  <si>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</si>
  <si>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</si>
  <si>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</si>
  <si>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</si>
  <si>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</si>
  <si>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</si>
  <si>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</si>
  <si>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</si>
  <si>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</si>
  <si>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</si>
  <si>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</si>
  <si>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</si>
  <si>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</si>
  <si>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</si>
  <si>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</si>
  <si>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</si>
  <si>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</si>
  <si>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</si>
  <si>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</si>
  <si>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</si>
  <si>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16.58</t>
  </si>
  <si>
    <t>▲ 12.95</t>
  </si>
  <si>
    <t>▲ 15.56</t>
  </si>
  <si>
    <t>一般会計</t>
  </si>
  <si>
    <t>国民健康保険特別会計</t>
  </si>
  <si>
    <t>公共下水道事業特別会計</t>
  </si>
  <si>
    <t>介護保険特別会計</t>
  </si>
  <si>
    <t>農業集落排水事業特別会計</t>
  </si>
  <si>
    <t>後期高齢者医療特別会計</t>
  </si>
  <si>
    <t>土地開発事業特別会計</t>
  </si>
  <si>
    <t>その他会計（赤字）</t>
  </si>
  <si>
    <t>その他会計（黒字）</t>
  </si>
  <si>
    <t>-</t>
    <phoneticPr fontId="2"/>
  </si>
  <si>
    <t>双葉地方広域市町村圏組合・一般会計</t>
    <rPh sb="0" eb="2">
      <t>フタバ</t>
    </rPh>
    <rPh sb="2" eb="4">
      <t>チホウ</t>
    </rPh>
    <rPh sb="4" eb="6">
      <t>コウイキ</t>
    </rPh>
    <rPh sb="6" eb="10">
      <t>シチョウソンケン</t>
    </rPh>
    <rPh sb="10" eb="12">
      <t>クミアイ</t>
    </rPh>
    <rPh sb="13" eb="15">
      <t>イッパン</t>
    </rPh>
    <rPh sb="15" eb="17">
      <t>カイケイ</t>
    </rPh>
    <phoneticPr fontId="2"/>
  </si>
  <si>
    <t>双葉地方広域市町村圏組合・下水道事業特別会計</t>
    <rPh sb="0" eb="2">
      <t>フタバ</t>
    </rPh>
    <rPh sb="2" eb="4">
      <t>チホウ</t>
    </rPh>
    <rPh sb="4" eb="6">
      <t>コウイキ</t>
    </rPh>
    <rPh sb="6" eb="10">
      <t>シチョウソンケン</t>
    </rPh>
    <rPh sb="10" eb="12">
      <t>クミアイ</t>
    </rPh>
    <rPh sb="13" eb="16">
      <t>ゲスイドウ</t>
    </rPh>
    <rPh sb="16" eb="18">
      <t>ジギョウ</t>
    </rPh>
    <rPh sb="18" eb="20">
      <t>トクベツ</t>
    </rPh>
    <rPh sb="20" eb="22">
      <t>カイケイ</t>
    </rPh>
    <phoneticPr fontId="2"/>
  </si>
  <si>
    <t>双葉地方水道企業団・水道事業会計</t>
    <rPh sb="0" eb="2">
      <t>フタバ</t>
    </rPh>
    <rPh sb="2" eb="4">
      <t>チホウ</t>
    </rPh>
    <rPh sb="4" eb="6">
      <t>スイドウ</t>
    </rPh>
    <rPh sb="6" eb="9">
      <t>キギョウダン</t>
    </rPh>
    <rPh sb="10" eb="12">
      <t>スイドウ</t>
    </rPh>
    <rPh sb="12" eb="14">
      <t>ジギョウ</t>
    </rPh>
    <rPh sb="14" eb="16">
      <t>カイケイ</t>
    </rPh>
    <phoneticPr fontId="2"/>
  </si>
  <si>
    <t>双葉地方水道企業団・工業用水道会計</t>
    <rPh sb="0" eb="2">
      <t>フタバ</t>
    </rPh>
    <rPh sb="2" eb="4">
      <t>チホウ</t>
    </rPh>
    <rPh sb="4" eb="6">
      <t>スイドウ</t>
    </rPh>
    <rPh sb="6" eb="9">
      <t>キギョウダン</t>
    </rPh>
    <rPh sb="10" eb="13">
      <t>コウギョウヨウ</t>
    </rPh>
    <rPh sb="13" eb="15">
      <t>スイドウ</t>
    </rPh>
    <rPh sb="15" eb="17">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</si>
  <si>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</si>
  <si>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8">
      <t>ホショウナド</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</si>
  <si>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</si>
  <si>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</si>
  <si>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</si>
  <si>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</si>
  <si>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</si>
  <si>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株式会社広野町振興公社</t>
    <rPh sb="0" eb="4">
      <t>カブシキガイシャ</t>
    </rPh>
    <rPh sb="4" eb="7">
      <t>ヒロノマチ</t>
    </rPh>
    <rPh sb="7" eb="9">
      <t>シンコウ</t>
    </rPh>
    <rPh sb="9" eb="11">
      <t>コウシャ</t>
    </rPh>
    <phoneticPr fontId="2"/>
  </si>
  <si>
    <t>社会福祉法人広葉会</t>
    <rPh sb="0" eb="2">
      <t>シャカイ</t>
    </rPh>
    <rPh sb="2" eb="4">
      <t>フクシ</t>
    </rPh>
    <rPh sb="4" eb="6">
      <t>ホウジン</t>
    </rPh>
    <rPh sb="6" eb="8">
      <t>コウヨウ</t>
    </rPh>
    <rPh sb="8" eb="9">
      <t>カイ</t>
    </rPh>
    <phoneticPr fontId="2"/>
  </si>
  <si>
    <t>○</t>
    <phoneticPr fontId="2"/>
  </si>
  <si>
    <t>帰還環境整備交付金基金</t>
    <rPh sb="0" eb="2">
      <t>キカン</t>
    </rPh>
    <rPh sb="2" eb="4">
      <t>カンキョウ</t>
    </rPh>
    <rPh sb="4" eb="6">
      <t>セイビ</t>
    </rPh>
    <rPh sb="6" eb="9">
      <t>コウフキン</t>
    </rPh>
    <rPh sb="9" eb="11">
      <t>キキン</t>
    </rPh>
    <phoneticPr fontId="11"/>
  </si>
  <si>
    <t>広野原団地維持基金</t>
    <rPh sb="0" eb="2">
      <t>ヒロノ</t>
    </rPh>
    <rPh sb="2" eb="3">
      <t>ハラ</t>
    </rPh>
    <rPh sb="3" eb="5">
      <t>ダンチ</t>
    </rPh>
    <rPh sb="5" eb="7">
      <t>イジ</t>
    </rPh>
    <rPh sb="7" eb="9">
      <t>キキン</t>
    </rPh>
    <phoneticPr fontId="11"/>
  </si>
  <si>
    <t>東日本大震災復興交付金基金</t>
    <rPh sb="0" eb="3">
      <t>ヒガシニホン</t>
    </rPh>
    <rPh sb="3" eb="6">
      <t>ダイシンサイ</t>
    </rPh>
    <rPh sb="6" eb="8">
      <t>フッコウ</t>
    </rPh>
    <rPh sb="8" eb="11">
      <t>コウフキン</t>
    </rPh>
    <rPh sb="11" eb="13">
      <t>キキン</t>
    </rPh>
    <phoneticPr fontId="11"/>
  </si>
  <si>
    <t>電源立地促進対策交付金施設維持基金</t>
    <rPh sb="0" eb="2">
      <t>デンゲン</t>
    </rPh>
    <rPh sb="2" eb="4">
      <t>リッチ</t>
    </rPh>
    <rPh sb="4" eb="6">
      <t>ソクシン</t>
    </rPh>
    <rPh sb="6" eb="8">
      <t>タイサク</t>
    </rPh>
    <rPh sb="8" eb="11">
      <t>コウフキン</t>
    </rPh>
    <rPh sb="11" eb="13">
      <t>シセツ</t>
    </rPh>
    <rPh sb="13" eb="15">
      <t>イジ</t>
    </rPh>
    <rPh sb="15" eb="17">
      <t>キキン</t>
    </rPh>
    <phoneticPr fontId="11"/>
  </si>
  <si>
    <t>津波被災住宅再建支援基金</t>
    <rPh sb="0" eb="2">
      <t>ツナミ</t>
    </rPh>
    <rPh sb="2" eb="4">
      <t>ヒサイ</t>
    </rPh>
    <rPh sb="4" eb="6">
      <t>ジュウタク</t>
    </rPh>
    <rPh sb="6" eb="8">
      <t>サイケン</t>
    </rPh>
    <rPh sb="8" eb="10">
      <t>シエン</t>
    </rPh>
    <rPh sb="10" eb="12">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</si>
  <si>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</si>
  <si>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</si>
  <si>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</si>
  <si>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は発生しておらず、建設事業費についても減少傾向にあるが、今後の公共施設の老朽化や人口減少に伴う施設利用需要の変化などによる将来負担が懸念される。平成29年3月に策定した「広野町公共施設等総合管理計画」のもと、長期的な視点をもって、更新・統廃合・長寿命化などを計画的に行い、最小限の費用で負担軽減に努める。
</t>
    <rPh sb="0" eb="2">
      <t>ショウライ</t>
    </rPh>
    <rPh sb="2" eb="4">
      <t>フタン</t>
    </rPh>
    <rPh sb="4" eb="6">
      <t>ヒリツ</t>
    </rPh>
    <rPh sb="7" eb="9">
      <t>ハッセイ</t>
    </rPh>
    <rPh sb="15" eb="17">
      <t>ケンセツ</t>
    </rPh>
    <rPh sb="17" eb="19">
      <t>ジギョウ</t>
    </rPh>
    <rPh sb="19" eb="20">
      <t>ヒ</t>
    </rPh>
    <rPh sb="25" eb="27">
      <t>ゲンショウ</t>
    </rPh>
    <rPh sb="27" eb="29">
      <t>ケイコウ</t>
    </rPh>
    <rPh sb="34" eb="36">
      <t>コンゴ</t>
    </rPh>
    <rPh sb="37" eb="39">
      <t>コウキョウ</t>
    </rPh>
    <rPh sb="39" eb="41">
      <t>シセツ</t>
    </rPh>
    <rPh sb="42" eb="45">
      <t>ロウキュウカ</t>
    </rPh>
    <rPh sb="46" eb="48">
      <t>ジンコウ</t>
    </rPh>
    <rPh sb="48" eb="50">
      <t>ゲンショウ</t>
    </rPh>
    <rPh sb="51" eb="52">
      <t>トモナ</t>
    </rPh>
    <rPh sb="53" eb="55">
      <t>シセツ</t>
    </rPh>
    <rPh sb="55" eb="57">
      <t>リヨウ</t>
    </rPh>
    <rPh sb="57" eb="59">
      <t>ジュヨウ</t>
    </rPh>
    <rPh sb="60" eb="62">
      <t>ヘンカ</t>
    </rPh>
    <rPh sb="67" eb="69">
      <t>ショウライ</t>
    </rPh>
    <rPh sb="69" eb="71">
      <t>フタン</t>
    </rPh>
    <rPh sb="72" eb="74">
      <t>ケネン</t>
    </rPh>
    <rPh sb="86" eb="88">
      <t>サクテイ</t>
    </rPh>
    <rPh sb="142" eb="145">
      <t>サイショウゲン</t>
    </rPh>
    <rPh sb="146" eb="148">
      <t>ヒヨウ</t>
    </rPh>
    <rPh sb="149" eb="151">
      <t>フタン</t>
    </rPh>
    <rPh sb="151" eb="153">
      <t>ケイゲン</t>
    </rPh>
    <rPh sb="154" eb="155">
      <t>ツト</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</si>
  <si>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</si>
  <si>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</si>
  <si>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</si>
  <si>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</si>
  <si>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</si>
  <si>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</si>
  <si>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実質公債費比率は、標準税収入額が固定資産税の減少等により減少した上に、平成２５年度に借入をした公営住宅整備事業債及び臨時財政対策債の元金償還開始に伴い元利償還金額が増加したことにより、単年度の実質公債比率は０．１ポイント増となったが、３ヶ年平均では１．０ポイント減となっている。今後は、固定資産税の減少に伴い、復興関連のための新規地方債の借入により元利償還金の額の上昇が予想されるが、事業の緊急性・必要性を的確に見極め、起債に大きく頼ることのない財政運営に努める。
</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</si>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</sst>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287914</c:v>
                </c:pt>
                <c:pt idx="3">
                  <c:v>310300</c:v>
                </c:pt>
                <c:pt idx="4">
                  <c:v>317319</c:v>
                </c:pt>
              </c:numCache>
            </c:numRef>
          </c:val>
          <c:smooth val="0"/>
          <c:extLst xmlns:c16r2="http://schemas.microsoft.com/office/drawing/2015/06/chart">
            <c:ext xmlns:c16="http://schemas.microsoft.com/office/drawing/2014/chart" uri="{C3380CC4-5D6E-409C-BE32-E72D297353CC}">
              <c16:uniqueId val="{00000000-9D52-457D-86DB-D10E996CFC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327790</c:v>
                </c:pt>
                <c:pt idx="1">
                  <c:v>389008</c:v>
                </c:pt>
                <c:pt idx="2">
                  <c:v>362708</c:v>
                </c:pt>
                <c:pt idx="3">
                  <c:v>373335</c:v>
                </c:pt>
                <c:pt idx="4">
                  <c:v>342976</c:v>
                </c:pt>
              </c:numCache>
            </c:numRef>
          </c:val>
          <c:smooth val="0"/>
          <c:extLst xmlns:c16r2="http://schemas.microsoft.com/office/drawing/2015/06/chart">
            <c:ext xmlns:c16="http://schemas.microsoft.com/office/drawing/2014/chart" uri="{C3380CC4-5D6E-409C-BE32-E72D297353CC}">
              <c16:uniqueId val="{00000001-9D52-457D-86DB-D10E996CFCA9}"/>
            </c:ext>
          </c:extLst>
        </c:ser>
        <c:dLbls>
          <c:showLegendKey val="0"/>
          <c:showVal val="0"/>
          <c:showCatName val="0"/>
          <c:showSerName val="0"/>
          <c:showPercent val="0"/>
          <c:showBubbleSize val="0"/>
        </c:dLbls>
        <c:marker val="1"/>
        <c:smooth val="0"/>
        <c:axId val="415958376"/>
        <c:axId val="415959160"/>
      </c:lineChart>
      <c:catAx>
        <c:axId val="415958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5959160"/>
        <c:crosses val="autoZero"/>
        <c:auto val="1"/>
        <c:lblAlgn val="ctr"/>
        <c:lblOffset val="100"/>
        <c:tickLblSkip val="1"/>
        <c:tickMarkSkip val="1"/>
        <c:noMultiLvlLbl val="0"/>
      </c:catAx>
      <c:valAx>
        <c:axId val="41595916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5958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38.270000000000003</c:v>
                </c:pt>
                <c:pt idx="1">
                  <c:v>19.34</c:v>
                </c:pt>
                <c:pt idx="2">
                  <c:v>32.54</c:v>
                </c:pt>
                <c:pt idx="3">
                  <c:v>39.94</c:v>
                </c:pt>
                <c:pt idx="4">
                  <c:v>22.13</c:v>
                </c:pt>
              </c:numCache>
            </c:numRef>
          </c:val>
          <c:extLst xmlns:c16r2="http://schemas.microsoft.com/office/drawing/2015/06/chart">
            <c:ext xmlns:c16="http://schemas.microsoft.com/office/drawing/2014/chart" uri="{C3380CC4-5D6E-409C-BE32-E72D297353CC}">
              <c16:uniqueId val="{00000000-E967-446A-8917-D0A0DABDD62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56.09</c:v>
                </c:pt>
                <c:pt idx="1">
                  <c:v>56.05</c:v>
                </c:pt>
                <c:pt idx="2">
                  <c:v>63.93</c:v>
                </c:pt>
                <c:pt idx="3">
                  <c:v>65.430000000000007</c:v>
                </c:pt>
                <c:pt idx="4">
                  <c:v>89.32</c:v>
                </c:pt>
              </c:numCache>
            </c:numRef>
          </c:val>
          <c:extLst xmlns:c16r2="http://schemas.microsoft.com/office/drawing/2015/06/chart">
            <c:ext xmlns:c16="http://schemas.microsoft.com/office/drawing/2014/chart" uri="{C3380CC4-5D6E-409C-BE32-E72D297353CC}">
              <c16:uniqueId val="{00000001-E967-446A-8917-D0A0DABDD62E}"/>
            </c:ext>
          </c:extLst>
        </c:ser>
        <c:dLbls>
          <c:showLegendKey val="0"/>
          <c:showVal val="0"/>
          <c:showCatName val="0"/>
          <c:showSerName val="0"/>
          <c:showPercent val="0"/>
          <c:showBubbleSize val="0"/>
        </c:dLbls>
        <c:gapWidth val="250"/>
        <c:overlap val="100"/>
        <c:axId val="415962688"/>
        <c:axId val="415963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-16.579999999999998</c:v>
                </c:pt>
                <c:pt idx="1">
                  <c:v>8.0399999999999991</c:v>
                </c:pt>
                <c:pt idx="2">
                  <c:v>12.33</c:v>
                </c:pt>
                <c:pt idx="3">
                  <c:v>-12.95</c:v>
                </c:pt>
                <c:pt idx="4">
                  <c:v>-15.56</c:v>
                </c:pt>
              </c:numCache>
            </c:numRef>
          </c:val>
          <c:smooth val="0"/>
          <c:extLst xmlns:c16r2="http://schemas.microsoft.com/office/drawing/2015/06/chart">
            <c:ext xmlns:c16="http://schemas.microsoft.com/office/drawing/2014/chart" uri="{C3380CC4-5D6E-409C-BE32-E72D297353CC}">
              <c16:uniqueId val="{00000002-E967-446A-8917-D0A0DABDD62E}"/>
            </c:ext>
          </c:extLst>
        </c:ser>
        <c:dLbls>
          <c:showLegendKey val="0"/>
          <c:showVal val="0"/>
          <c:showCatName val="0"/>
          <c:showSerName val="0"/>
          <c:showPercent val="0"/>
          <c:showBubbleSize val="0"/>
        </c:dLbls>
        <c:marker val="1"/>
        <c:smooth val="0"/>
        <c:axId val="415962688"/>
        <c:axId val="415963080"/>
      </c:lineChart>
      <c:catAx>
        <c:axId val="41596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5963080"/>
        <c:crosses val="autoZero"/>
        <c:auto val="1"/>
        <c:lblAlgn val="ctr"/>
        <c:lblOffset val="100"/>
        <c:tickLblSkip val="1"/>
        <c:tickMarkSkip val="1"/>
        <c:noMultiLvlLbl val="0"/>
      </c:catAx>
      <c:valAx>
        <c:axId val="415963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962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8A7-48E5-AE2B-53BCC44562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8A7-48E5-AE2B-53BCC445626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8A7-48E5-AE2B-53BCC4456260}"/>
            </c:ext>
          </c:extLst>
        </c:ser>
        <c:ser>
          <c:idx val="3"/>
          <c:order val="3"/>
          <c:tx>
            <c:strRef>
              <c:f>データシート!$A$30</c:f>
              <c:strCache>
                <c:ptCount val="1"/>
                <c:pt idx="0">
                  <c:v>土地開発事業特別会計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30.08</c:v>
                </c:pt>
                <c:pt idx="4">
                  <c:v>#N/A</c:v>
                </c:pt>
                <c:pt idx="5">
                  <c:v>1.31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38A7-48E5-AE2B-53BCC445626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0.03</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4-38A7-48E5-AE2B-53BCC4456260}"/>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0.24</c:v>
                </c:pt>
                <c:pt idx="2">
                  <c:v>#N/A</c:v>
                </c:pt>
                <c:pt idx="3">
                  <c:v>0.08</c:v>
                </c:pt>
                <c:pt idx="4">
                  <c:v>#N/A</c:v>
                </c:pt>
                <c:pt idx="5">
                  <c:v>0.12</c:v>
                </c:pt>
                <c:pt idx="6">
                  <c:v>#N/A</c:v>
                </c:pt>
                <c:pt idx="7">
                  <c:v>0.12</c:v>
                </c:pt>
                <c:pt idx="8">
                  <c:v>#N/A</c:v>
                </c:pt>
                <c:pt idx="9">
                  <c:v>0.12</c:v>
                </c:pt>
              </c:numCache>
            </c:numRef>
          </c:val>
          <c:extLst xmlns:c16r2="http://schemas.microsoft.com/office/drawing/2015/06/chart">
            <c:ext xmlns:c16="http://schemas.microsoft.com/office/drawing/2014/chart" uri="{C3380CC4-5D6E-409C-BE32-E72D297353CC}">
              <c16:uniqueId val="{00000005-38A7-48E5-AE2B-53BCC445626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1.57</c:v>
                </c:pt>
                <c:pt idx="2">
                  <c:v>#N/A</c:v>
                </c:pt>
                <c:pt idx="3">
                  <c:v>1.28</c:v>
                </c:pt>
                <c:pt idx="4">
                  <c:v>#N/A</c:v>
                </c:pt>
                <c:pt idx="5">
                  <c:v>1.45</c:v>
                </c:pt>
                <c:pt idx="6">
                  <c:v>#N/A</c:v>
                </c:pt>
                <c:pt idx="7">
                  <c:v>1.35</c:v>
                </c:pt>
                <c:pt idx="8">
                  <c:v>#N/A</c:v>
                </c:pt>
                <c:pt idx="9">
                  <c:v>1</c:v>
                </c:pt>
              </c:numCache>
            </c:numRef>
          </c:val>
          <c:extLst xmlns:c16r2="http://schemas.microsoft.com/office/drawing/2015/06/chart">
            <c:ext xmlns:c16="http://schemas.microsoft.com/office/drawing/2014/chart" uri="{C3380CC4-5D6E-409C-BE32-E72D297353CC}">
              <c16:uniqueId val="{00000006-38A7-48E5-AE2B-53BCC4456260}"/>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1.1200000000000001</c:v>
                </c:pt>
                <c:pt idx="2">
                  <c:v>#N/A</c:v>
                </c:pt>
                <c:pt idx="3">
                  <c:v>3.36</c:v>
                </c:pt>
                <c:pt idx="4">
                  <c:v>#N/A</c:v>
                </c:pt>
                <c:pt idx="5">
                  <c:v>5.07</c:v>
                </c:pt>
                <c:pt idx="6">
                  <c:v>#N/A</c:v>
                </c:pt>
                <c:pt idx="7">
                  <c:v>7.1</c:v>
                </c:pt>
                <c:pt idx="8">
                  <c:v>#N/A</c:v>
                </c:pt>
                <c:pt idx="9">
                  <c:v>1.56</c:v>
                </c:pt>
              </c:numCache>
            </c:numRef>
          </c:val>
          <c:extLst xmlns:c16r2="http://schemas.microsoft.com/office/drawing/2015/06/chart">
            <c:ext xmlns:c16="http://schemas.microsoft.com/office/drawing/2014/chart" uri="{C3380CC4-5D6E-409C-BE32-E72D297353CC}">
              <c16:uniqueId val="{00000007-38A7-48E5-AE2B-53BCC4456260}"/>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1.02</c:v>
                </c:pt>
                <c:pt idx="2">
                  <c:v>#N/A</c:v>
                </c:pt>
                <c:pt idx="3">
                  <c:v>1.36</c:v>
                </c:pt>
                <c:pt idx="4">
                  <c:v>#N/A</c:v>
                </c:pt>
                <c:pt idx="5">
                  <c:v>3.34</c:v>
                </c:pt>
                <c:pt idx="6">
                  <c:v>#N/A</c:v>
                </c:pt>
                <c:pt idx="7">
                  <c:v>3.45</c:v>
                </c:pt>
                <c:pt idx="8">
                  <c:v>#N/A</c:v>
                </c:pt>
                <c:pt idx="9">
                  <c:v>2.77</c:v>
                </c:pt>
              </c:numCache>
            </c:numRef>
          </c:val>
          <c:extLst xmlns:c16r2="http://schemas.microsoft.com/office/drawing/2015/06/chart">
            <c:ext xmlns:c16="http://schemas.microsoft.com/office/drawing/2014/chart" uri="{C3380CC4-5D6E-409C-BE32-E72D297353CC}">
              <c16:uniqueId val="{00000008-38A7-48E5-AE2B-53BCC445626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38.26</c:v>
                </c:pt>
                <c:pt idx="2">
                  <c:v>#N/A</c:v>
                </c:pt>
                <c:pt idx="3">
                  <c:v>19.34</c:v>
                </c:pt>
                <c:pt idx="4">
                  <c:v>#N/A</c:v>
                </c:pt>
                <c:pt idx="5">
                  <c:v>32.54</c:v>
                </c:pt>
                <c:pt idx="6">
                  <c:v>#N/A</c:v>
                </c:pt>
                <c:pt idx="7">
                  <c:v>39.93</c:v>
                </c:pt>
                <c:pt idx="8">
                  <c:v>#N/A</c:v>
                </c:pt>
                <c:pt idx="9">
                  <c:v>22.12</c:v>
                </c:pt>
              </c:numCache>
            </c:numRef>
          </c:val>
          <c:extLst xmlns:c16r2="http://schemas.microsoft.com/office/drawing/2015/06/chart">
            <c:ext xmlns:c16="http://schemas.microsoft.com/office/drawing/2014/chart" uri="{C3380CC4-5D6E-409C-BE32-E72D297353CC}">
              <c16:uniqueId val="{00000009-38A7-48E5-AE2B-53BCC4456260}"/>
            </c:ext>
          </c:extLst>
        </c:ser>
        <c:dLbls>
          <c:showLegendKey val="0"/>
          <c:showVal val="0"/>
          <c:showCatName val="0"/>
          <c:showSerName val="0"/>
          <c:showPercent val="0"/>
          <c:showBubbleSize val="0"/>
        </c:dLbls>
        <c:gapWidth val="150"/>
        <c:overlap val="100"/>
        <c:axId val="415963864"/>
        <c:axId val="418819304"/>
      </c:barChart>
      <c:catAx>
        <c:axId val="415963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8819304"/>
        <c:crosses val="autoZero"/>
        <c:auto val="1"/>
        <c:lblAlgn val="ctr"/>
        <c:lblOffset val="100"/>
        <c:tickLblSkip val="1"/>
        <c:tickMarkSkip val="1"/>
        <c:noMultiLvlLbl val="0"/>
      </c:catAx>
      <c:valAx>
        <c:axId val="418819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963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223</c:v>
                </c:pt>
                <c:pt idx="5">
                  <c:v>229</c:v>
                </c:pt>
                <c:pt idx="8">
                  <c:v>237</c:v>
                </c:pt>
                <c:pt idx="11">
                  <c:v>248</c:v>
                </c:pt>
                <c:pt idx="14">
                  <c:v>265</c:v>
                </c:pt>
              </c:numCache>
            </c:numRef>
          </c:val>
          <c:extLst xmlns:c16r2="http://schemas.microsoft.com/office/drawing/2015/06/chart">
            <c:ext xmlns:c16="http://schemas.microsoft.com/office/drawing/2014/chart" uri="{C3380CC4-5D6E-409C-BE32-E72D297353CC}">
              <c16:uniqueId val="{00000000-AAAC-4737-8D55-97DDC61DD5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AAC-4737-8D55-97DDC61DD5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AAAC-4737-8D55-97DDC61DD5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52</c:v>
                </c:pt>
                <c:pt idx="3">
                  <c:v>47</c:v>
                </c:pt>
                <c:pt idx="6">
                  <c:v>44</c:v>
                </c:pt>
                <c:pt idx="9">
                  <c:v>46</c:v>
                </c:pt>
                <c:pt idx="12">
                  <c:v>50</c:v>
                </c:pt>
              </c:numCache>
            </c:numRef>
          </c:val>
          <c:extLst xmlns:c16r2="http://schemas.microsoft.com/office/drawing/2015/06/chart">
            <c:ext xmlns:c16="http://schemas.microsoft.com/office/drawing/2014/chart" uri="{C3380CC4-5D6E-409C-BE32-E72D297353CC}">
              <c16:uniqueId val="{00000003-AAAC-4737-8D55-97DDC61DD5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168</c:v>
                </c:pt>
                <c:pt idx="3">
                  <c:v>175</c:v>
                </c:pt>
                <c:pt idx="6">
                  <c:v>170</c:v>
                </c:pt>
                <c:pt idx="9">
                  <c:v>136</c:v>
                </c:pt>
                <c:pt idx="12">
                  <c:v>129</c:v>
                </c:pt>
              </c:numCache>
            </c:numRef>
          </c:val>
          <c:extLst xmlns:c16r2="http://schemas.microsoft.com/office/drawing/2015/06/chart">
            <c:ext xmlns:c16="http://schemas.microsoft.com/office/drawing/2014/chart" uri="{C3380CC4-5D6E-409C-BE32-E72D297353CC}">
              <c16:uniqueId val="{00000004-AAAC-4737-8D55-97DDC61DD5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AAC-4737-8D55-97DDC61DD5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AAC-4737-8D55-97DDC61DD5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235</c:v>
                </c:pt>
                <c:pt idx="3">
                  <c:v>236</c:v>
                </c:pt>
                <c:pt idx="6">
                  <c:v>184</c:v>
                </c:pt>
                <c:pt idx="9">
                  <c:v>190</c:v>
                </c:pt>
                <c:pt idx="12">
                  <c:v>207</c:v>
                </c:pt>
              </c:numCache>
            </c:numRef>
          </c:val>
          <c:extLst xmlns:c16r2="http://schemas.microsoft.com/office/drawing/2015/06/chart">
            <c:ext xmlns:c16="http://schemas.microsoft.com/office/drawing/2014/chart" uri="{C3380CC4-5D6E-409C-BE32-E72D297353CC}">
              <c16:uniqueId val="{00000007-AAAC-4737-8D55-97DDC61DD5A9}"/>
            </c:ext>
          </c:extLst>
        </c:ser>
        <c:dLbls>
          <c:showLegendKey val="0"/>
          <c:showVal val="0"/>
          <c:showCatName val="0"/>
          <c:showSerName val="0"/>
          <c:showPercent val="0"/>
          <c:showBubbleSize val="0"/>
        </c:dLbls>
        <c:gapWidth val="100"/>
        <c:overlap val="100"/>
        <c:axId val="418820088"/>
        <c:axId val="418820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232</c:v>
                </c:pt>
                <c:pt idx="2">
                  <c:v>#N/A</c:v>
                </c:pt>
                <c:pt idx="3">
                  <c:v>#N/A</c:v>
                </c:pt>
                <c:pt idx="4">
                  <c:v>229</c:v>
                </c:pt>
                <c:pt idx="5">
                  <c:v>#N/A</c:v>
                </c:pt>
                <c:pt idx="6">
                  <c:v>#N/A</c:v>
                </c:pt>
                <c:pt idx="7">
                  <c:v>161</c:v>
                </c:pt>
                <c:pt idx="8">
                  <c:v>#N/A</c:v>
                </c:pt>
                <c:pt idx="9">
                  <c:v>#N/A</c:v>
                </c:pt>
                <c:pt idx="10">
                  <c:v>124</c:v>
                </c:pt>
                <c:pt idx="11">
                  <c:v>#N/A</c:v>
                </c:pt>
                <c:pt idx="12">
                  <c:v>#N/A</c:v>
                </c:pt>
                <c:pt idx="13">
                  <c:v>121</c:v>
                </c:pt>
                <c:pt idx="14">
                  <c:v>#N/A</c:v>
                </c:pt>
              </c:numCache>
            </c:numRef>
          </c:val>
          <c:smooth val="0"/>
          <c:extLst xmlns:c16r2="http://schemas.microsoft.com/office/drawing/2015/06/chart">
            <c:ext xmlns:c16="http://schemas.microsoft.com/office/drawing/2014/chart" uri="{C3380CC4-5D6E-409C-BE32-E72D297353CC}">
              <c16:uniqueId val="{00000008-AAAC-4737-8D55-97DDC61DD5A9}"/>
            </c:ext>
          </c:extLst>
        </c:ser>
        <c:dLbls>
          <c:showLegendKey val="0"/>
          <c:showVal val="0"/>
          <c:showCatName val="0"/>
          <c:showSerName val="0"/>
          <c:showPercent val="0"/>
          <c:showBubbleSize val="0"/>
        </c:dLbls>
        <c:marker val="1"/>
        <c:smooth val="0"/>
        <c:axId val="418820088"/>
        <c:axId val="418820480"/>
      </c:lineChart>
      <c:catAx>
        <c:axId val="418820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8820480"/>
        <c:crosses val="autoZero"/>
        <c:auto val="1"/>
        <c:lblAlgn val="ctr"/>
        <c:lblOffset val="100"/>
        <c:tickLblSkip val="1"/>
        <c:tickMarkSkip val="1"/>
        <c:noMultiLvlLbl val="0"/>
      </c:catAx>
      <c:valAx>
        <c:axId val="418820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820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2865</c:v>
                </c:pt>
                <c:pt idx="5">
                  <c:v>2642</c:v>
                </c:pt>
                <c:pt idx="8">
                  <c:v>2453</c:v>
                </c:pt>
                <c:pt idx="11">
                  <c:v>2248</c:v>
                </c:pt>
                <c:pt idx="14">
                  <c:v>2036</c:v>
                </c:pt>
              </c:numCache>
            </c:numRef>
          </c:val>
          <c:extLst xmlns:c16r2="http://schemas.microsoft.com/office/drawing/2015/06/chart">
            <c:ext xmlns:c16="http://schemas.microsoft.com/office/drawing/2014/chart" uri="{C3380CC4-5D6E-409C-BE32-E72D297353CC}">
              <c16:uniqueId val="{00000000-5786-4F52-AE9D-BD5A62EEB9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c:v>
                </c:pt>
                <c:pt idx="5">
                  <c:v>9</c:v>
                </c:pt>
                <c:pt idx="8">
                  <c:v>21</c:v>
                </c:pt>
                <c:pt idx="11">
                  <c:v>210</c:v>
                </c:pt>
                <c:pt idx="14">
                  <c:v>295</c:v>
                </c:pt>
              </c:numCache>
            </c:numRef>
          </c:val>
          <c:extLst xmlns:c16r2="http://schemas.microsoft.com/office/drawing/2015/06/chart">
            <c:ext xmlns:c16="http://schemas.microsoft.com/office/drawing/2014/chart" uri="{C3380CC4-5D6E-409C-BE32-E72D297353CC}">
              <c16:uniqueId val="{00000001-5786-4F52-AE9D-BD5A62EEB9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2020</c:v>
                </c:pt>
                <c:pt idx="5">
                  <c:v>2619</c:v>
                </c:pt>
                <c:pt idx="8">
                  <c:v>3021</c:v>
                </c:pt>
                <c:pt idx="11">
                  <c:v>3036</c:v>
                </c:pt>
                <c:pt idx="14">
                  <c:v>3893</c:v>
                </c:pt>
              </c:numCache>
            </c:numRef>
          </c:val>
          <c:extLst xmlns:c16r2="http://schemas.microsoft.com/office/drawing/2015/06/chart">
            <c:ext xmlns:c16="http://schemas.microsoft.com/office/drawing/2014/chart" uri="{C3380CC4-5D6E-409C-BE32-E72D297353CC}">
              <c16:uniqueId val="{00000002-5786-4F52-AE9D-BD5A62EEB9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786-4F52-AE9D-BD5A62EEB9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786-4F52-AE9D-BD5A62EEB9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8</c:v>
                </c:pt>
                <c:pt idx="3">
                  <c:v>7</c:v>
                </c:pt>
                <c:pt idx="6">
                  <c:v>6</c:v>
                </c:pt>
                <c:pt idx="9">
                  <c:v>5</c:v>
                </c:pt>
                <c:pt idx="12">
                  <c:v>4</c:v>
                </c:pt>
              </c:numCache>
            </c:numRef>
          </c:val>
          <c:extLst xmlns:c16r2="http://schemas.microsoft.com/office/drawing/2015/06/chart">
            <c:ext xmlns:c16="http://schemas.microsoft.com/office/drawing/2014/chart" uri="{C3380CC4-5D6E-409C-BE32-E72D297353CC}">
              <c16:uniqueId val="{00000005-5786-4F52-AE9D-BD5A62EEB9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477</c:v>
                </c:pt>
                <c:pt idx="3">
                  <c:v>370</c:v>
                </c:pt>
                <c:pt idx="6">
                  <c:v>413</c:v>
                </c:pt>
                <c:pt idx="9">
                  <c:v>299</c:v>
                </c:pt>
                <c:pt idx="12">
                  <c:v>350</c:v>
                </c:pt>
              </c:numCache>
            </c:numRef>
          </c:val>
          <c:extLst xmlns:c16r2="http://schemas.microsoft.com/office/drawing/2015/06/chart">
            <c:ext xmlns:c16="http://schemas.microsoft.com/office/drawing/2014/chart" uri="{C3380CC4-5D6E-409C-BE32-E72D297353CC}">
              <c16:uniqueId val="{00000006-5786-4F52-AE9D-BD5A62EEB9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105</c:v>
                </c:pt>
                <c:pt idx="3">
                  <c:v>90</c:v>
                </c:pt>
                <c:pt idx="6">
                  <c:v>78</c:v>
                </c:pt>
                <c:pt idx="9">
                  <c:v>69</c:v>
                </c:pt>
                <c:pt idx="12">
                  <c:v>60</c:v>
                </c:pt>
              </c:numCache>
            </c:numRef>
          </c:val>
          <c:extLst xmlns:c16r2="http://schemas.microsoft.com/office/drawing/2015/06/chart">
            <c:ext xmlns:c16="http://schemas.microsoft.com/office/drawing/2014/chart" uri="{C3380CC4-5D6E-409C-BE32-E72D297353CC}">
              <c16:uniqueId val="{00000007-5786-4F52-AE9D-BD5A62EEB9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1769</c:v>
                </c:pt>
                <c:pt idx="3">
                  <c:v>1507</c:v>
                </c:pt>
                <c:pt idx="6">
                  <c:v>1365</c:v>
                </c:pt>
                <c:pt idx="9">
                  <c:v>1312</c:v>
                </c:pt>
                <c:pt idx="12">
                  <c:v>1101</c:v>
                </c:pt>
              </c:numCache>
            </c:numRef>
          </c:val>
          <c:extLst xmlns:c16r2="http://schemas.microsoft.com/office/drawing/2015/06/chart">
            <c:ext xmlns:c16="http://schemas.microsoft.com/office/drawing/2014/chart" uri="{C3380CC4-5D6E-409C-BE32-E72D297353CC}">
              <c16:uniqueId val="{00000008-5786-4F52-AE9D-BD5A62EEB9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5786-4F52-AE9D-BD5A62EEB9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2872</c:v>
                </c:pt>
                <c:pt idx="3">
                  <c:v>2585</c:v>
                </c:pt>
                <c:pt idx="6">
                  <c:v>2433</c:v>
                </c:pt>
                <c:pt idx="9">
                  <c:v>2306</c:v>
                </c:pt>
                <c:pt idx="12">
                  <c:v>2316</c:v>
                </c:pt>
              </c:numCache>
            </c:numRef>
          </c:val>
          <c:extLst xmlns:c16r2="http://schemas.microsoft.com/office/drawing/2015/06/chart">
            <c:ext xmlns:c16="http://schemas.microsoft.com/office/drawing/2014/chart" uri="{C3380CC4-5D6E-409C-BE32-E72D297353CC}">
              <c16:uniqueId val="{0000000A-5786-4F52-AE9D-BD5A62EEB9F8}"/>
            </c:ext>
          </c:extLst>
        </c:ser>
        <c:dLbls>
          <c:showLegendKey val="0"/>
          <c:showVal val="0"/>
          <c:showCatName val="0"/>
          <c:showSerName val="0"/>
          <c:showPercent val="0"/>
          <c:showBubbleSize val="0"/>
        </c:dLbls>
        <c:gapWidth val="100"/>
        <c:overlap val="100"/>
        <c:axId val="418820872"/>
        <c:axId val="418821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337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786-4F52-AE9D-BD5A62EEB9F8}"/>
            </c:ext>
          </c:extLst>
        </c:ser>
        <c:dLbls>
          <c:showLegendKey val="0"/>
          <c:showVal val="0"/>
          <c:showCatName val="0"/>
          <c:showSerName val="0"/>
          <c:showPercent val="0"/>
          <c:showBubbleSize val="0"/>
        </c:dLbls>
        <c:marker val="1"/>
        <c:smooth val="0"/>
        <c:axId val="418820872"/>
        <c:axId val="418821656"/>
      </c:lineChart>
      <c:catAx>
        <c:axId val="418820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8821656"/>
        <c:crosses val="autoZero"/>
        <c:auto val="1"/>
        <c:lblAlgn val="ctr"/>
        <c:lblOffset val="100"/>
        <c:tickLblSkip val="1"/>
        <c:tickMarkSkip val="1"/>
        <c:noMultiLvlLbl val="0"/>
      </c:catAx>
      <c:valAx>
        <c:axId val="418821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820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2050</c:v>
                </c:pt>
                <c:pt idx="1">
                  <c:v>2004</c:v>
                </c:pt>
                <c:pt idx="2">
                  <c:v>2635</c:v>
                </c:pt>
              </c:numCache>
            </c:numRef>
          </c:val>
          <c:extLst xmlns:c16r2="http://schemas.microsoft.com/office/drawing/2015/06/chart">
            <c:ext xmlns:c16="http://schemas.microsoft.com/office/drawing/2014/chart" uri="{C3380CC4-5D6E-409C-BE32-E72D297353CC}">
              <c16:uniqueId val="{00000000-4CCD-4940-B053-788826CCF15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346</c:v>
                </c:pt>
                <c:pt idx="1">
                  <c:v>346</c:v>
                </c:pt>
                <c:pt idx="2">
                  <c:v>446</c:v>
                </c:pt>
              </c:numCache>
            </c:numRef>
          </c:val>
          <c:extLst xmlns:c16r2="http://schemas.microsoft.com/office/drawing/2015/06/chart">
            <c:ext xmlns:c16="http://schemas.microsoft.com/office/drawing/2014/chart" uri="{C3380CC4-5D6E-409C-BE32-E72D297353CC}">
              <c16:uniqueId val="{00000001-4CCD-4940-B053-788826CCF15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2307</c:v>
                </c:pt>
                <c:pt idx="1">
                  <c:v>2127</c:v>
                </c:pt>
                <c:pt idx="2">
                  <c:v>2058</c:v>
                </c:pt>
              </c:numCache>
            </c:numRef>
          </c:val>
          <c:extLst xmlns:c16r2="http://schemas.microsoft.com/office/drawing/2015/06/chart">
            <c:ext xmlns:c16="http://schemas.microsoft.com/office/drawing/2014/chart" uri="{C3380CC4-5D6E-409C-BE32-E72D297353CC}">
              <c16:uniqueId val="{00000002-4CCD-4940-B053-788826CCF15B}"/>
            </c:ext>
          </c:extLst>
        </c:ser>
        <c:dLbls>
          <c:showLegendKey val="0"/>
          <c:showVal val="0"/>
          <c:showCatName val="0"/>
          <c:showSerName val="0"/>
          <c:showPercent val="0"/>
          <c:showBubbleSize val="0"/>
        </c:dLbls>
        <c:gapWidth val="120"/>
        <c:overlap val="100"/>
        <c:axId val="415961904"/>
        <c:axId val="415961512"/>
      </c:barChart>
      <c:catAx>
        <c:axId val="41596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5961512"/>
        <c:crosses val="autoZero"/>
        <c:auto val="1"/>
        <c:lblAlgn val="ctr"/>
        <c:lblOffset val="100"/>
        <c:tickLblSkip val="1"/>
        <c:tickMarkSkip val="1"/>
        <c:noMultiLvlLbl val="0"/>
      </c:catAx>
      <c:valAx>
        <c:axId val="4159615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5961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5BC-44D1-9A90-5C99074C00B3}"/>
                </c:ext>
                <c:ext xmlns:c15="http://schemas.microsoft.com/office/drawing/2012/chart" uri="{CE6537A1-D6FC-4f65-9D91-7224C49458BB}">
                  <c15:dlblFieldTable>
                    <c15:dlblFTEntry>
                      <c15:txfldGUID>{E43D78A0-2B02-4D4E-B7B3-D0DAA5025DC2}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5BC-44D1-9A90-5C99074C00B3}"/>
                </c:ext>
                <c:ext xmlns:c15="http://schemas.microsoft.com/office/drawing/2012/chart" uri="{CE6537A1-D6FC-4f65-9D91-7224C49458BB}">
                  <c15:dlblFieldTable>
                    <c15:dlblFTEntry>
                      <c15:txfldGUID>{16A3ADE8-612B-47C2-87F3-0A9DCA866506}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5BC-44D1-9A90-5C99074C00B3}"/>
                </c:ext>
                <c:ext xmlns:c15="http://schemas.microsoft.com/office/drawing/2012/chart" uri="{CE6537A1-D6FC-4f65-9D91-7224C49458BB}">
                  <c15:dlblFieldTable>
                    <c15:dlblFTEntry>
                      <c15:txfldGUID>{E393A920-90BF-4F36-A35B-F557475C7802}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5BC-44D1-9A90-5C99074C00B3}"/>
                </c:ext>
                <c:ext xmlns:c15="http://schemas.microsoft.com/office/drawing/2012/chart" uri="{CE6537A1-D6FC-4f65-9D91-7224C49458BB}">
                  <c15:dlblFieldTable>
                    <c15:dlblFTEntry>
                      <c15:txfldGUID>{2714A67D-BF58-406D-8DDC-F1922696A98C}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5BC-44D1-9A90-5C99074C00B3}"/>
                </c:ext>
                <c:ext xmlns:c15="http://schemas.microsoft.com/office/drawing/2012/chart" uri="{CE6537A1-D6FC-4f65-9D91-7224C49458BB}">
                  <c15:dlblFieldTable>
                    <c15:dlblFTEntry>
                      <c15:txfldGUID>{3DC6B0A5-46A8-4B49-A097-1EFAD053B3FC}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5BC-44D1-9A90-5C99074C00B3}"/>
                </c:ext>
                <c:ext xmlns:c15="http://schemas.microsoft.com/office/drawing/2012/chart" uri="{CE6537A1-D6FC-4f65-9D91-7224C49458BB}">
                  <c15:dlblFieldTable>
                    <c15:dlblFTEntry>
                      <c15:txfldGUID>{B5E18512-9736-4D43-BBE8-80CCE67EDB4C}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5BC-44D1-9A90-5C99074C00B3}"/>
                </c:ext>
                <c:ext xmlns:c15="http://schemas.microsoft.com/office/drawing/2012/chart" uri="{CE6537A1-D6FC-4f65-9D91-7224C49458BB}">
                  <c15:dlblFieldTable>
                    <c15:dlblFTEntry>
                      <c15:txfldGUID>{A9C76695-F651-403B-9448-A5235D20B512}</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5BC-44D1-9A90-5C99074C00B3}"/>
                </c:ext>
                <c:ext xmlns:c15="http://schemas.microsoft.com/office/drawing/2012/chart" uri="{CE6537A1-D6FC-4f65-9D91-7224C49458BB}">
                  <c15:dlblFieldTable>
                    <c15:dlblFTEntry>
                      <c15:txfldGUID>{A707EE95-6180-4F89-A59B-8F32F6D6DD3B}</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5BC-44D1-9A90-5C99074C00B3}"/>
                </c:ext>
                <c:ext xmlns:c15="http://schemas.microsoft.com/office/drawing/2012/chart" uri="{CE6537A1-D6FC-4f65-9D91-7224C49458BB}">
                  <c15:dlblFieldTable>
                    <c15:dlblFTEntry>
                      <c15:txfldGUID>{02FDA42E-3531-4CB1-AAAD-6F736E5D6212}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41</c:v>
                </c:pt>
                <c:pt idx="24">
                  <c:v>51.2</c:v>
                </c:pt>
                <c:pt idx="32">
                  <c:v>52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5BC-44D1-9A90-5C99074C00B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5BC-44D1-9A90-5C99074C00B3}"/>
                </c:ext>
                <c:ext xmlns:c15="http://schemas.microsoft.com/office/drawing/2012/chart" uri="{CE6537A1-D6FC-4f65-9D91-7224C49458BB}">
                  <c15:dlblFieldTable>
                    <c15:dlblFTEntry>
                      <c15:txfldGUID>{6C3476DE-0618-4410-9BF9-AF7C0AE2DD12}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5BC-44D1-9A90-5C99074C00B3}"/>
                </c:ext>
                <c:ext xmlns:c15="http://schemas.microsoft.com/office/drawing/2012/chart" uri="{CE6537A1-D6FC-4f65-9D91-7224C49458BB}">
                  <c15:dlblFieldTable>
                    <c15:dlblFTEntry>
                      <c15:txfldGUID>{31F1F410-ECE1-4AE4-98D6-8DA7E564F975}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5BC-44D1-9A90-5C99074C00B3}"/>
                </c:ext>
                <c:ext xmlns:c15="http://schemas.microsoft.com/office/drawing/2012/chart" uri="{CE6537A1-D6FC-4f65-9D91-7224C49458BB}">
                  <c15:dlblFieldTable>
                    <c15:dlblFTEntry>
                      <c15:txfldGUID>{91B94F1B-344A-4CD8-A582-E6D0A64610A9}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5BC-44D1-9A90-5C99074C00B3}"/>
                </c:ext>
                <c:ext xmlns:c15="http://schemas.microsoft.com/office/drawing/2012/chart" uri="{CE6537A1-D6FC-4f65-9D91-7224C49458BB}">
                  <c15:dlblFieldTable>
                    <c15:dlblFTEntry>
                      <c15:txfldGUID>{C76C5226-F56C-42DB-9A01-F76CF5800140}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5BC-44D1-9A90-5C99074C00B3}"/>
                </c:ext>
                <c:ext xmlns:c15="http://schemas.microsoft.com/office/drawing/2012/chart" uri="{CE6537A1-D6FC-4f65-9D91-7224C49458BB}">
                  <c15:dlblFieldTable>
                    <c15:dlblFTEntry>
                      <c15:txfldGUID>{6B5CA72F-F342-4F81-BF70-74126112F70C}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5BC-44D1-9A90-5C99074C00B3}"/>
                </c:ext>
                <c:ext xmlns:c15="http://schemas.microsoft.com/office/drawing/2012/chart" uri="{CE6537A1-D6FC-4f65-9D91-7224C49458BB}">
                  <c15:dlblFieldTable>
                    <c15:dlblFTEntry>
                      <c15:txfldGUID>{0E418A7D-B87C-465B-9117-DB804F6E80CD}</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5BC-44D1-9A90-5C99074C00B3}"/>
                </c:ext>
                <c:ext xmlns:c15="http://schemas.microsoft.com/office/drawing/2012/chart" uri="{CE6537A1-D6FC-4f65-9D91-7224C49458BB}">
                  <c15:layout/>
                  <c15:dlblFieldTable>
                    <c15:dlblFTEntry>
                      <c15:txfldGUID>{9C1A5AD3-C9E0-407B-B962-8D32777C0537}</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5BC-44D1-9A90-5C99074C00B3}"/>
                </c:ext>
                <c:ext xmlns:c15="http://schemas.microsoft.com/office/drawing/2012/chart" uri="{CE6537A1-D6FC-4f65-9D91-7224C49458BB}">
                  <c15:layout/>
                  <c15:dlblFieldTable>
                    <c15:dlblFTEntry>
                      <c15:txfldGUID>{84E2F431-8BB6-4488-BF74-9A7FF0707F4A}</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5BC-44D1-9A90-5C99074C00B3}"/>
                </c:ext>
                <c:ext xmlns:c15="http://schemas.microsoft.com/office/drawing/2012/chart" uri="{CE6537A1-D6FC-4f65-9D91-7224C49458BB}">
                  <c15:layout/>
                  <c15:dlblFieldTable>
                    <c15:dlblFTEntry>
                      <c15:txfldGUID>{5CBB4BD9-A359-4BE2-A7FE-9CE29814E9F9}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57.9</c:v>
                </c:pt>
                <c:pt idx="32">
                  <c:v>58.3</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35BC-44D1-9A90-5C99074C00B3}"/>
            </c:ext>
          </c:extLst>
        </c:ser>
        <c:dLbls>
          <c:showLegendKey val="0"/>
          <c:showVal val="1"/>
          <c:showCatName val="0"/>
          <c:showSerName val="0"/>
          <c:showPercent val="0"/>
          <c:showBubbleSize val="0"/>
        </c:dLbls>
        <c:axId val="418827536"/>
        <c:axId val="418827928"/>
      </c:scatterChart>
      <c:valAx>
        <c:axId val="418827536"/>
        <c:scaling>
          <c:orientation val="minMax"/>
          <c:max val="58.4"/>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8827928"/>
        <c:crosses val="autoZero"/>
        <c:crossBetween val="midCat"/>
      </c:valAx>
      <c:valAx>
        <c:axId val="41882792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88275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882-45C1-BECD-BF9A734CC891}"/>
                </c:ext>
                <c:ext xmlns:c15="http://schemas.microsoft.com/office/drawing/2012/chart" uri="{CE6537A1-D6FC-4f65-9D91-7224C49458BB}">
                  <c15:dlblFieldTable>
                    <c15:dlblFTEntry>
                      <c15:txfldGUID>{302EF58F-7CC7-4D54-92BB-E6CE6212DDC5}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882-45C1-BECD-BF9A734CC891}"/>
                </c:ext>
                <c:ext xmlns:c15="http://schemas.microsoft.com/office/drawing/2012/chart" uri="{CE6537A1-D6FC-4f65-9D91-7224C49458BB}">
                  <c15:dlblFieldTable>
                    <c15:dlblFTEntry>
                      <c15:txfldGUID>{977205CE-AE20-4BB9-B3E9-AA7429EB75B8}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882-45C1-BECD-BF9A734CC891}"/>
                </c:ext>
                <c:ext xmlns:c15="http://schemas.microsoft.com/office/drawing/2012/chart" uri="{CE6537A1-D6FC-4f65-9D91-7224C49458BB}">
                  <c15:dlblFieldTable>
                    <c15:dlblFTEntry>
                      <c15:txfldGUID>{B6F00155-36B2-4B28-83BF-5452D21388E8}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882-45C1-BECD-BF9A734CC891}"/>
                </c:ext>
                <c:ext xmlns:c15="http://schemas.microsoft.com/office/drawing/2012/chart" uri="{CE6537A1-D6FC-4f65-9D91-7224C49458BB}">
                  <c15:dlblFieldTable>
                    <c15:dlblFTEntry>
                      <c15:txfldGUID>{C6924524-9B4E-426E-90DE-5134F541F2C6}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882-45C1-BECD-BF9A734CC891}"/>
                </c:ext>
                <c:ext xmlns:c15="http://schemas.microsoft.com/office/drawing/2012/chart" uri="{CE6537A1-D6FC-4f65-9D91-7224C49458BB}">
                  <c15:dlblFieldTable>
                    <c15:dlblFTEntry>
                      <c15:txfldGUID>{2E62CEB4-397A-4920-AE81-7095A43E24CC}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882-45C1-BECD-BF9A734CC891}"/>
                </c:ext>
                <c:ext xmlns:c15="http://schemas.microsoft.com/office/drawing/2012/chart" uri="{CE6537A1-D6FC-4f65-9D91-7224C49458BB}">
                  <c15:dlblFieldTable>
                    <c15:dlblFTEntry>
                      <c15:txfldGUID>{F3C75D31-F765-45FC-A646-612F1D802823}</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882-45C1-BECD-BF9A734CC891}"/>
                </c:ext>
                <c:ext xmlns:c15="http://schemas.microsoft.com/office/drawing/2012/chart" uri="{CE6537A1-D6FC-4f65-9D91-7224C49458BB}">
                  <c15:dlblFieldTable>
                    <c15:dlblFTEntry>
                      <c15:txfldGUID>{E0B569DE-03B0-4FC0-A547-2B01CB50116C}</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882-45C1-BECD-BF9A734CC891}"/>
                </c:ext>
                <c:ext xmlns:c15="http://schemas.microsoft.com/office/drawing/2012/chart" uri="{CE6537A1-D6FC-4f65-9D91-7224C49458BB}">
                  <c15:dlblFieldTable>
                    <c15:dlblFTEntry>
                      <c15:txfldGUID>{1580D5DB-BA0D-4C99-BE60-AD9D4C174873}</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882-45C1-BECD-BF9A734CC891}"/>
                </c:ext>
                <c:ext xmlns:c15="http://schemas.microsoft.com/office/drawing/2012/chart" uri="{CE6537A1-D6FC-4f65-9D91-7224C49458BB}">
                  <c15:dlblFieldTable>
                    <c15:dlblFTEntry>
                      <c15:txfldGUID>{362782BB-CB0E-4389-BBE6-F6D356CA5728}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15.5</c:v>
                </c:pt>
                <c:pt idx="8">
                  <c:v>10.7</c:v>
                </c:pt>
                <c:pt idx="16">
                  <c:v>8.1999999999999993</c:v>
                </c:pt>
                <c:pt idx="24">
                  <c:v>5.7</c:v>
                </c:pt>
                <c:pt idx="32">
                  <c:v>4.7</c:v>
                </c:pt>
              </c:numCache>
            </c:numRef>
          </c:xVal>
          <c:yVal>
            <c:numRef>
              <c:f>公会計指標分析・財政指標組合せ分析表!$BP$73:$DC$73</c:f>
              <c:numCache>
                <c:formatCode>#,##0.0;"▲ "#,##0.0</c:formatCode>
                <c:ptCount val="40"/>
                <c:pt idx="0">
                  <c:v>17.600000000000001</c:v>
                </c:pt>
              </c:numCache>
            </c:numRef>
          </c:yVal>
          <c:smooth val="0"/>
          <c:extLst xmlns:c16r2="http://schemas.microsoft.com/office/drawing/2015/06/chart">
            <c:ext xmlns:c16="http://schemas.microsoft.com/office/drawing/2014/chart" uri="{C3380CC4-5D6E-409C-BE32-E72D297353CC}">
              <c16:uniqueId val="{00000009-0882-45C1-BECD-BF9A734CC89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882-45C1-BECD-BF9A734CC891}"/>
                </c:ext>
                <c:ext xmlns:c15="http://schemas.microsoft.com/office/drawing/2012/chart" uri="{CE6537A1-D6FC-4f65-9D91-7224C49458BB}">
                  <c15:dlblFieldTable>
                    <c15:dlblFTEntry>
                      <c15:txfldGUID>{A8C76568-30AC-416D-9A16-9E0BA6341540}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882-45C1-BECD-BF9A734CC891}"/>
                </c:ext>
                <c:ext xmlns:c15="http://schemas.microsoft.com/office/drawing/2012/chart" uri="{CE6537A1-D6FC-4f65-9D91-7224C49458BB}">
                  <c15:dlblFieldTable>
                    <c15:dlblFTEntry>
                      <c15:txfldGUID>{B20C614D-E1EB-4DFE-B057-55A2793C9C04}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882-45C1-BECD-BF9A734CC891}"/>
                </c:ext>
                <c:ext xmlns:c15="http://schemas.microsoft.com/office/drawing/2012/chart" uri="{CE6537A1-D6FC-4f65-9D91-7224C49458BB}">
                  <c15:dlblFieldTable>
                    <c15:dlblFTEntry>
                      <c15:txfldGUID>{FBB79E27-ED48-4BF0-A4A8-4A106090E6B6}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882-45C1-BECD-BF9A734CC891}"/>
                </c:ext>
                <c:ext xmlns:c15="http://schemas.microsoft.com/office/drawing/2012/chart" uri="{CE6537A1-D6FC-4f65-9D91-7224C49458BB}">
                  <c15:dlblFieldTable>
                    <c15:dlblFTEntry>
                      <c15:txfldGUID>{F254C48C-53D8-4407-90AE-517E0AF1B604}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882-45C1-BECD-BF9A734CC891}"/>
                </c:ext>
                <c:ext xmlns:c15="http://schemas.microsoft.com/office/drawing/2012/chart" uri="{CE6537A1-D6FC-4f65-9D91-7224C49458BB}">
                  <c15:dlblFieldTable>
                    <c15:dlblFTEntry>
                      <c15:txfldGUID>{E8E7CF5C-49FC-4649-AACF-848CBA8D021A}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882-45C1-BECD-BF9A734CC891}"/>
                </c:ext>
                <c:ext xmlns:c15="http://schemas.microsoft.com/office/drawing/2012/chart" uri="{CE6537A1-D6FC-4f65-9D91-7224C49458BB}">
                  <c15:dlblFieldTable>
                    <c15:dlblFTEntry>
                      <c15:txfldGUID>{E66FC478-4F04-4DA4-8618-9FE49A65BC68}</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882-45C1-BECD-BF9A734CC891}"/>
                </c:ext>
                <c:ext xmlns:c15="http://schemas.microsoft.com/office/drawing/2012/chart" uri="{CE6537A1-D6FC-4f65-9D91-7224C49458BB}">
                  <c15:dlblFieldTable>
                    <c15:dlblFTEntry>
                      <c15:txfldGUID>{AA91A687-7653-47E5-8513-DDC078CAB0C2}</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7088608721822479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882-45C1-BECD-BF9A734CC891}"/>
                </c:ext>
                <c:ext xmlns:c15="http://schemas.microsoft.com/office/drawing/2012/chart" uri="{CE6537A1-D6FC-4f65-9D91-7224C49458BB}">
                  <c15:dlblFieldTable>
                    <c15:dlblFTEntry>
                      <c15:txfldGUID>{3281AEA3-9AEA-446B-B2C3-3F05EB374BC2}</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2.630737451639879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882-45C1-BECD-BF9A734CC891}"/>
                </c:ext>
                <c:ext xmlns:c15="http://schemas.microsoft.com/office/drawing/2012/chart" uri="{CE6537A1-D6FC-4f65-9D91-7224C49458BB}">
                  <c15:dlblFieldTable>
                    <c15:dlblFTEntry>
                      <c15:txfldGUID>{A4F84E3A-A800-4991-8F41-FC5FE78CD3EC}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6.4</c:v>
                </c:pt>
                <c:pt idx="24">
                  <c:v>6.9</c:v>
                </c:pt>
                <c:pt idx="32">
                  <c:v>7.1</c:v>
                </c:pt>
              </c:numCache>
            </c:numRef>
          </c:xVal>
          <c:yVal>
            <c:numRef>
              <c:f>公会計指標分析・財政指標組合せ分析表!$BP$77:$DC$77</c:f>
              <c:numCache>
                <c:formatCode>#,##0.0;"▲ "#,##0.0</c:formatCode>
                <c:ptCount val="40"/>
                <c:pt idx="0">
                  <c:v>20.5</c:v>
                </c:pt>
                <c:pt idx="8">
                  <c:v>17.899999999999999</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0882-45C1-BECD-BF9A734CC891}"/>
            </c:ext>
          </c:extLst>
        </c:ser>
        <c:dLbls>
          <c:showLegendKey val="0"/>
          <c:showVal val="1"/>
          <c:showCatName val="0"/>
          <c:showSerName val="0"/>
          <c:showPercent val="0"/>
          <c:showBubbleSize val="0"/>
        </c:dLbls>
        <c:axId val="418828712"/>
        <c:axId val="418829104"/>
      </c:scatterChart>
      <c:valAx>
        <c:axId val="418828712"/>
        <c:scaling>
          <c:orientation val="minMax"/>
          <c:max val="16.3"/>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8829104"/>
        <c:crosses val="autoZero"/>
        <c:crossBetween val="midCat"/>
      </c:valAx>
      <c:valAx>
        <c:axId val="418829104"/>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8828712"/>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福島県広野町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元利償還金については、平成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年度に借入をした公営住宅整備事業債及び臨時財政対策債の元金償還開始に伴い</a:t>
          </a:r>
          <a:r>
            <a:rPr kumimoji="1" lang="en-US" altLang="ja-JP" sz="1300">
              <a:latin typeface="ＭＳ ゴシック" pitchFamily="49" charset="-128"/>
              <a:ea typeface="ＭＳ ゴシック" pitchFamily="49" charset="-128"/>
            </a:rPr>
            <a:t>13</a:t>
          </a:r>
          <a:r>
            <a:rPr kumimoji="1" lang="ja-JP" altLang="en-US" sz="1300">
              <a:latin typeface="ＭＳ ゴシック" pitchFamily="49" charset="-128"/>
              <a:ea typeface="ＭＳ ゴシック" pitchFamily="49" charset="-128"/>
            </a:rPr>
            <a:t>百万円増加している。公営企業債の元利償還金に対する繰入金については、町民の帰還が進み、使用料収入が増加しているために７百万円減少している。組合等が起こした地方債の元利償還金に対する負担金等については、双葉地方水道企業団に対する工業用水道事業に係る負担金の増等により</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百万円増加している。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算入公債費等については、公営住宅整備事業債に係る充当使用料額が増加したこと及び平成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年度借入の臨時財政対策債等により</a:t>
          </a:r>
          <a:r>
            <a:rPr kumimoji="1" lang="en-US" altLang="ja-JP" sz="1300">
              <a:latin typeface="ＭＳ ゴシック" pitchFamily="49" charset="-128"/>
              <a:ea typeface="ＭＳ ゴシック" pitchFamily="49" charset="-128"/>
            </a:rPr>
            <a:t>17</a:t>
          </a:r>
          <a:r>
            <a:rPr kumimoji="1" lang="ja-JP" altLang="en-US" sz="1300">
              <a:latin typeface="ＭＳ ゴシック" pitchFamily="49" charset="-128"/>
              <a:ea typeface="ＭＳ ゴシック" pitchFamily="49" charset="-128"/>
            </a:rPr>
            <a:t>百万円増加している。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福島県広野町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将来負担額については、一般会計等に係る地方債の現在高及び退職手当負担見込額は増加したが、公共下水道事業及び農業集落排水事業の地方債現在高の減少等により公営企業等繰入見込額が大幅に減少したことにより</a:t>
          </a:r>
          <a:r>
            <a:rPr kumimoji="1" lang="en-US" altLang="ja-JP" sz="1300">
              <a:latin typeface="ＭＳ ゴシック" pitchFamily="49" charset="-128"/>
              <a:ea typeface="ＭＳ ゴシック" pitchFamily="49" charset="-128"/>
            </a:rPr>
            <a:t>160</a:t>
          </a:r>
          <a:r>
            <a:rPr kumimoji="1" lang="ja-JP" altLang="en-US" sz="1300">
              <a:latin typeface="ＭＳ ゴシック" pitchFamily="49" charset="-128"/>
              <a:ea typeface="ＭＳ ゴシック" pitchFamily="49" charset="-128"/>
            </a:rPr>
            <a:t>百万円減少した。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充当可能財源等については、基準財政需要額算入見込額は減少したが、充当可能基金が財政調整基金及び減債基金の残高増により増加し、充当可能特定歳入が平成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年度より災害公営住宅等の家賃減免を終了したため増加したために</a:t>
          </a:r>
          <a:r>
            <a:rPr kumimoji="1" lang="en-US" altLang="ja-JP" sz="1300">
              <a:latin typeface="ＭＳ ゴシック" pitchFamily="49" charset="-128"/>
              <a:ea typeface="ＭＳ ゴシック" pitchFamily="49" charset="-128"/>
            </a:rPr>
            <a:t>730</a:t>
          </a:r>
          <a:r>
            <a:rPr kumimoji="1" lang="ja-JP" altLang="en-US" sz="1300">
              <a:latin typeface="ＭＳ ゴシック" pitchFamily="49" charset="-128"/>
              <a:ea typeface="ＭＳ ゴシック" pitchFamily="49" charset="-128"/>
            </a:rPr>
            <a:t>百万円増加した。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将来負担額の</a:t>
          </a:r>
          <a:r>
            <a:rPr kumimoji="1" lang="en-US" altLang="ja-JP" sz="1300">
              <a:latin typeface="ＭＳ ゴシック" pitchFamily="49" charset="-128"/>
              <a:ea typeface="ＭＳ ゴシック" pitchFamily="49" charset="-128"/>
            </a:rPr>
            <a:t>3,831</a:t>
          </a:r>
          <a:r>
            <a:rPr kumimoji="1" lang="ja-JP" altLang="en-US" sz="1300">
              <a:latin typeface="ＭＳ ゴシック" pitchFamily="49" charset="-128"/>
              <a:ea typeface="ＭＳ ゴシック" pitchFamily="49" charset="-128"/>
            </a:rPr>
            <a:t>百万円から充当可能財源等の</a:t>
          </a:r>
          <a:r>
            <a:rPr kumimoji="1" lang="en-US" altLang="ja-JP" sz="1300">
              <a:latin typeface="ＭＳ ゴシック" pitchFamily="49" charset="-128"/>
              <a:ea typeface="ＭＳ ゴシック" pitchFamily="49" charset="-128"/>
            </a:rPr>
            <a:t>6,224</a:t>
          </a:r>
          <a:r>
            <a:rPr kumimoji="1" lang="ja-JP" altLang="en-US" sz="1300">
              <a:latin typeface="ＭＳ ゴシック" pitchFamily="49" charset="-128"/>
              <a:ea typeface="ＭＳ ゴシック" pitchFamily="49" charset="-128"/>
            </a:rPr>
            <a:t>百万円を差し引いた将来負担比率の分子の金額は、▲</a:t>
          </a:r>
          <a:r>
            <a:rPr kumimoji="1" lang="en-US" altLang="ja-JP" sz="1300">
              <a:latin typeface="ＭＳ ゴシック" pitchFamily="49" charset="-128"/>
              <a:ea typeface="ＭＳ ゴシック" pitchFamily="49" charset="-128"/>
            </a:rPr>
            <a:t>2,393</a:t>
          </a:r>
          <a:r>
            <a:rPr kumimoji="1" lang="ja-JP" altLang="en-US" sz="1300">
              <a:latin typeface="ＭＳ ゴシック" pitchFamily="49" charset="-128"/>
              <a:ea typeface="ＭＳ ゴシック" pitchFamily="49" charset="-128"/>
            </a:rPr>
            <a:t>百万円となっている。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しかしながら、今後の税収は毎年大きく減少することが見込まれる上に、復興事業に係る充当財源として基金の取り崩しが見込まれるため、事業の必要性・緊急性等を十分に検討し、健全財政運営に努める。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福島県広野町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年度決算剰余金により財政調整基金についてはについては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百万円積立残高が増額したが、災害公営住宅整備及び復興道路整備等により「東日本大震災復興交付金基金」を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復旧・復興事業に充当するために造成した基金である「東日本大震災復興交付金基金」「津波被災住宅再建支援基金」「帰還環境整備交付金基金」については、復興期間が終了する平成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年度までには基金を廃止する予定にあることに加え、固定資産税が平成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年度まで大幅に減収すること等により財政調整基金も減少傾向にある。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東日本大震災復興交付金基金：災害公営住宅や復興道路整備など復興交付金事業等に要する経費に充当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津波被災住宅再建支援基金：津波により被災した住宅の再建支援を通じて住民の定着を促し、復興に向けて、きめ細かな対応ができるよう支援するため住宅再建者に対する助成金に充当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帰還環境整備交付金基金：認定こども園整備に要する経費に充当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広野原団地維持基金：災害公営住宅である広野原団地が災害、老朽化等により住宅の機能が発揮できなくなった場合に必要な維持補修経費に充当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電源立地促進対策交付金施設維持基金：電源立地促進対策交付金により整備された公共用施設の修繕その他の維持補修に要する経費に充当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東日本大震災復興交付金基金：復興道路整備事業、家賃低廉化事業等に係る経費に充当するために基金を取り崩したため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津波被災住宅再建支援基金：津波被災者住宅再建支援事業補助金に充当するために基金を取り崩したため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帰還環境整備交付金基金：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年間の継続事業となる認定こども園整備本体工事の全体事業費分の交付金を基金積み立てし、平成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年度事業分のみを取り崩したため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広野原団地維持基金：復興交付金基金の家賃低廉化事業等相当分を維持基金に積み立てしたため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電源立地促進対策交付金施設維持基金：老人福祉センター改修工事に充当するために基金を取り崩したため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年度で復興交付金事業が終了するため事業精算完了後基金を廃止</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津波被災者住宅再建支援基金：平成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年度で事業完了、基金残額は福島県に返納後基金を廃止</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帰還環境整備交付金基金：平成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年度で認定こども園整備事業が終了するため事業精算完了後基金を廃止</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広野原団地維持基金：平成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年度までに施設の個別管理計画を策定予定であり、計画に従って基金管理を行う。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電源立地促進対策交付金施設維持基金：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年度までに施設の個別管理計画を策定予定であり、計画に従って基金管理を行う。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年度の実質収支額が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百万円であり、決算剰余金処分により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百万円の積立をしたことに加え、平成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年度補正予算において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百万円の積立をしたことにより、財政調整基金の取崩し額が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百万円あったが、基金残高は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広野火力発電所の大規模償却資産に係る固定資産税の減収等により一般財源収入は大幅に減額を続ける見込みであることに加え、道の駅整備事業等の大規模事業を予定しているため、平成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年度決算剰余金処分により、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大規模償却資産に係る固定資産税の減収により、財政状況は毎年悪化してゆく見込みにあるため、現在積立残高を当分の期間は確保する。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4,899
4,855
58.69
9,240,924
8,299,811
652,852
2,950,623
2,215,653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年度決算における有形固定資産減価償却率は、福島県平均と同程度である。これは</a:t>
          </a:r>
          <a:r>
            <a:rPr kumimoji="1" lang="en-US" altLang="ja-JP" sz="1100">
              <a:latin typeface="ＭＳ Ｐゴシック" panose="020B0600070205080204" pitchFamily="50" charset="-128"/>
              <a:ea typeface="ＭＳ Ｐゴシック" panose="020B0600070205080204" pitchFamily="50" charset="-128"/>
            </a:rPr>
            <a:t>1980</a:t>
          </a:r>
          <a:r>
            <a:rPr kumimoji="1" lang="ja-JP" altLang="en-US" sz="1100">
              <a:latin typeface="ＭＳ Ｐゴシック" panose="020B0600070205080204" pitchFamily="50" charset="-128"/>
              <a:ea typeface="ＭＳ Ｐゴシック" panose="020B0600070205080204" pitchFamily="50" charset="-128"/>
            </a:rPr>
            <a:t>年代後半から</a:t>
          </a:r>
          <a:r>
            <a:rPr kumimoji="1" lang="en-US" altLang="ja-JP" sz="1100">
              <a:latin typeface="ＭＳ Ｐゴシック" panose="020B0600070205080204" pitchFamily="50" charset="-128"/>
              <a:ea typeface="ＭＳ Ｐゴシック" panose="020B0600070205080204" pitchFamily="50" charset="-128"/>
            </a:rPr>
            <a:t>1990</a:t>
          </a:r>
          <a:r>
            <a:rPr kumimoji="1" lang="ja-JP" altLang="en-US" sz="1100">
              <a:latin typeface="ＭＳ Ｐゴシック" panose="020B0600070205080204" pitchFamily="50" charset="-128"/>
              <a:ea typeface="ＭＳ Ｐゴシック" panose="020B0600070205080204" pitchFamily="50" charset="-128"/>
            </a:rPr>
            <a:t>年代前半に建設された施設が集中しており、耐用年数を迎えつつあるためである。また、東日本大震災からの復旧・復興による道路整備や災害公営住宅、認定こども園などの公共施設の新設などを実施している。じま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月に「広野町公共施設等総合管理計画」を策定し、長期的な視点をもって、更新・統廃合・長寿命化などを計画的に行っていく。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71" name="直線コネクタ 70"/>
        <xdr:cNvCxnSpPr/>
      </xdr:nvCxnSpPr>
      <xdr:spPr>
        <a:xfrm flipV="1">
          <a:off x="4760595" y="5215678"/>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2"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3" name="直線コネクタ 72"/>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74" name="有形固定資産減価償却率最大値テキスト"/>
        <xdr:cNvSpPr txBox="1"/>
      </xdr:nvSpPr>
      <xdr:spPr>
        <a:xfrm>
          <a:off x="4813300" y="4990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75" name="直線コネクタ 74"/>
        <xdr:cNvCxnSpPr/>
      </xdr:nvCxnSpPr>
      <xdr:spPr>
        <a:xfrm>
          <a:off x="4673600" y="521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6" name="有形固定資産減価償却率平均値テキスト"/>
        <xdr:cNvSpPr txBox="1"/>
      </xdr:nvSpPr>
      <xdr:spPr>
        <a:xfrm>
          <a:off x="4813300" y="5894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7" name="フローチャート: 判断 76"/>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8" name="フローチャート: 判断 77"/>
        <xdr:cNvSpPr/>
      </xdr:nvSpPr>
      <xdr:spPr>
        <a:xfrm>
          <a:off x="4000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9" name="フローチャート: 判断 78"/>
        <xdr:cNvSpPr/>
      </xdr:nvSpPr>
      <xdr:spPr>
        <a:xfrm>
          <a:off x="3238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11642</xdr:rowOff>
    </xdr:from>
    <xdr:to>
      <xdr:col>23</xdr:col>
      <xdr:colOff>136525</xdr:colOff>
      <xdr:row>32</xdr:row>
      <xdr:rowOff>113242</xdr:rowOff>
    </xdr:to>
    <xdr:sp macro="" textlink="">
      <xdr:nvSpPr>
        <xdr:cNvPr id="85" name="楕円 84"/>
        <xdr:cNvSpPr/>
      </xdr:nvSpPr>
      <xdr:spPr>
        <a:xfrm>
          <a:off x="4711700" y="62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161519</xdr:rowOff>
    </xdr:from>
    <xdr:ext cx="405111" cy="259045"/>
    <xdr:sp macro="" textlink="">
      <xdr:nvSpPr>
        <xdr:cNvPr id="86" name="有形固定資産減価償却率該当値テキスト"/>
        <xdr:cNvSpPr txBox="1"/>
      </xdr:nvSpPr>
      <xdr:spPr>
        <a:xfrm>
          <a:off x="4813300" y="6247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40428</xdr:rowOff>
    </xdr:from>
    <xdr:to>
      <xdr:col>19</xdr:col>
      <xdr:colOff>187325</xdr:colOff>
      <xdr:row>32</xdr:row>
      <xdr:rowOff>142028</xdr:rowOff>
    </xdr:to>
    <xdr:sp macro="" textlink="">
      <xdr:nvSpPr>
        <xdr:cNvPr id="87" name="楕円 86"/>
        <xdr:cNvSpPr/>
      </xdr:nvSpPr>
      <xdr:spPr>
        <a:xfrm>
          <a:off x="4000500" y="62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62442</xdr:rowOff>
    </xdr:from>
    <xdr:to>
      <xdr:col>23</xdr:col>
      <xdr:colOff>85725</xdr:colOff>
      <xdr:row>32</xdr:row>
      <xdr:rowOff>91228</xdr:rowOff>
    </xdr:to>
    <xdr:cxnSp macro="">
      <xdr:nvCxnSpPr>
        <xdr:cNvPr id="88" name="直線コネクタ 87"/>
        <xdr:cNvCxnSpPr/>
      </xdr:nvCxnSpPr>
      <xdr:spPr>
        <a:xfrm flipV="1">
          <a:off x="4051300" y="6320367"/>
          <a:ext cx="7112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64558</xdr:rowOff>
    </xdr:from>
    <xdr:to>
      <xdr:col>15</xdr:col>
      <xdr:colOff>187325</xdr:colOff>
      <xdr:row>34</xdr:row>
      <xdr:rowOff>166158</xdr:rowOff>
    </xdr:to>
    <xdr:sp macro="" textlink="">
      <xdr:nvSpPr>
        <xdr:cNvPr id="89" name="楕円 88"/>
        <xdr:cNvSpPr/>
      </xdr:nvSpPr>
      <xdr:spPr>
        <a:xfrm>
          <a:off x="3238500" y="666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91228</xdr:rowOff>
    </xdr:from>
    <xdr:to>
      <xdr:col>19</xdr:col>
      <xdr:colOff>136525</xdr:colOff>
      <xdr:row>34</xdr:row>
      <xdr:rowOff>115358</xdr:rowOff>
    </xdr:to>
    <xdr:cxnSp macro="">
      <xdr:nvCxnSpPr>
        <xdr:cNvPr id="90" name="直線コネクタ 89"/>
        <xdr:cNvCxnSpPr/>
      </xdr:nvCxnSpPr>
      <xdr:spPr>
        <a:xfrm flipV="1">
          <a:off x="3289300" y="6349153"/>
          <a:ext cx="762000" cy="36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88917</xdr:rowOff>
    </xdr:from>
    <xdr:ext cx="405111" cy="259045"/>
    <xdr:sp macro="" textlink="">
      <xdr:nvSpPr>
        <xdr:cNvPr id="91" name="n_1aveValue有形固定資産減価償却率"/>
        <xdr:cNvSpPr txBox="1"/>
      </xdr:nvSpPr>
      <xdr:spPr>
        <a:xfrm>
          <a:off x="38360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117704</xdr:rowOff>
    </xdr:from>
    <xdr:ext cx="405111" cy="259045"/>
    <xdr:sp macro="" textlink="">
      <xdr:nvSpPr>
        <xdr:cNvPr id="92" name="n_2aveValue有形固定資産減価償却率"/>
        <xdr:cNvSpPr txBox="1"/>
      </xdr:nvSpPr>
      <xdr:spPr>
        <a:xfrm>
          <a:off x="3086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133155</xdr:rowOff>
    </xdr:from>
    <xdr:ext cx="405111" cy="259045"/>
    <xdr:sp macro="" textlink="">
      <xdr:nvSpPr>
        <xdr:cNvPr id="93" name="n_1mainValue有形固定資産減価償却率"/>
        <xdr:cNvSpPr txBox="1"/>
      </xdr:nvSpPr>
      <xdr:spPr>
        <a:xfrm>
          <a:off x="3836044" y="6391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157285</xdr:rowOff>
    </xdr:from>
    <xdr:ext cx="405111" cy="259045"/>
    <xdr:sp macro="" textlink="">
      <xdr:nvSpPr>
        <xdr:cNvPr id="94" name="n_2mainValue有形固定資産減価償却率"/>
        <xdr:cNvSpPr txBox="1"/>
      </xdr:nvSpPr>
      <xdr:spPr>
        <a:xfrm>
          <a:off x="3086744" y="6758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6" name="正方形/長方形 9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7" name="正方形/長方形 9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おり、これは充当可能基金である財政調整基金残高や公営企業に係る地方債残高などの充当可能財源が多いことなどによるもの。今後、復旧・復興事業に伴う基金の取り崩しや、新規事業の実施については、地方債借入の抑制など総点検を図り、財政健全化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1" name="テキスト ボックス 110"/>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3" name="テキスト ボックス 112"/>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5" name="テキスト ボックス 114"/>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7" name="テキスト ボックス 116"/>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9" name="テキスト ボックス 118"/>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1" name="テキスト ボックス 120"/>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3" name="テキスト ボックス 12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25" name="直線コネクタ 124"/>
        <xdr:cNvCxnSpPr/>
      </xdr:nvCxnSpPr>
      <xdr:spPr>
        <a:xfrm flipV="1">
          <a:off x="14793595" y="5353957"/>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6"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7" name="直線コネクタ 126"/>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28" name="債務償還可能年数最大値テキスト"/>
        <xdr:cNvSpPr txBox="1"/>
      </xdr:nvSpPr>
      <xdr:spPr>
        <a:xfrm>
          <a:off x="14846300" y="5129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29" name="直線コネクタ 128"/>
        <xdr:cNvCxnSpPr/>
      </xdr:nvCxnSpPr>
      <xdr:spPr>
        <a:xfrm>
          <a:off x="1470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56895</xdr:rowOff>
    </xdr:from>
    <xdr:ext cx="340478" cy="259045"/>
    <xdr:sp macro="" textlink="">
      <xdr:nvSpPr>
        <xdr:cNvPr id="130" name="債務償還可能年数平均値テキスト"/>
        <xdr:cNvSpPr txBox="1"/>
      </xdr:nvSpPr>
      <xdr:spPr>
        <a:xfrm>
          <a:off x="14846300" y="597192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31" name="フローチャート: 判断 130"/>
        <xdr:cNvSpPr/>
      </xdr:nvSpPr>
      <xdr:spPr>
        <a:xfrm>
          <a:off x="14744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4,899
4,855
58.69
9,240,924
8,299,811
652,852
2,950,623
2,215,653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xdr:cNvCxnSpPr/>
      </xdr:nvCxnSpPr>
      <xdr:spPr>
        <a:xfrm flipV="1">
          <a:off x="4634865" y="585749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xdr:cNvSpPr txBox="1"/>
      </xdr:nvSpPr>
      <xdr:spPr>
        <a:xfrm>
          <a:off x="4673600" y="563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xdr:cNvCxnSpPr/>
      </xdr:nvCxnSpPr>
      <xdr:spPr>
        <a:xfrm>
          <a:off x="4546600" y="585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57421</xdr:rowOff>
    </xdr:from>
    <xdr:ext cx="405111" cy="259045"/>
    <xdr:sp macro="" textlink="">
      <xdr:nvSpPr>
        <xdr:cNvPr id="59" name="【道路】&#10;有形固定資産減価償却率平均値テキスト"/>
        <xdr:cNvSpPr txBox="1"/>
      </xdr:nvSpPr>
      <xdr:spPr>
        <a:xfrm>
          <a:off x="4673600" y="6572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34544</xdr:rowOff>
    </xdr:from>
    <xdr:to>
      <xdr:col>15</xdr:col>
      <xdr:colOff>101600</xdr:colOff>
      <xdr:row>39</xdr:row>
      <xdr:rowOff>136144</xdr:rowOff>
    </xdr:to>
    <xdr:sp macro="" textlink="">
      <xdr:nvSpPr>
        <xdr:cNvPr id="62" name="フローチャート: 判断 61"/>
        <xdr:cNvSpPr/>
      </xdr:nvSpPr>
      <xdr:spPr>
        <a:xfrm>
          <a:off x="2857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27686</xdr:rowOff>
    </xdr:from>
    <xdr:to>
      <xdr:col>24</xdr:col>
      <xdr:colOff>114300</xdr:colOff>
      <xdr:row>40</xdr:row>
      <xdr:rowOff>129286</xdr:rowOff>
    </xdr:to>
    <xdr:sp macro="" textlink="">
      <xdr:nvSpPr>
        <xdr:cNvPr id="68" name="楕円 67"/>
        <xdr:cNvSpPr/>
      </xdr:nvSpPr>
      <xdr:spPr>
        <a:xfrm>
          <a:off x="45847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6113</xdr:rowOff>
    </xdr:from>
    <xdr:ext cx="405111" cy="259045"/>
    <xdr:sp macro="" textlink="">
      <xdr:nvSpPr>
        <xdr:cNvPr id="69" name="【道路】&#10;有形固定資産減価償却率該当値テキスト"/>
        <xdr:cNvSpPr txBox="1"/>
      </xdr:nvSpPr>
      <xdr:spPr>
        <a:xfrm>
          <a:off x="4673600" y="6864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27686</xdr:rowOff>
    </xdr:from>
    <xdr:to>
      <xdr:col>20</xdr:col>
      <xdr:colOff>38100</xdr:colOff>
      <xdr:row>39</xdr:row>
      <xdr:rowOff>129286</xdr:rowOff>
    </xdr:to>
    <xdr:sp macro="" textlink="">
      <xdr:nvSpPr>
        <xdr:cNvPr id="70" name="楕円 69"/>
        <xdr:cNvSpPr/>
      </xdr:nvSpPr>
      <xdr:spPr>
        <a:xfrm>
          <a:off x="37465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78486</xdr:rowOff>
    </xdr:from>
    <xdr:to>
      <xdr:col>24</xdr:col>
      <xdr:colOff>63500</xdr:colOff>
      <xdr:row>40</xdr:row>
      <xdr:rowOff>78486</xdr:rowOff>
    </xdr:to>
    <xdr:cxnSp macro="">
      <xdr:nvCxnSpPr>
        <xdr:cNvPr id="71" name="直線コネクタ 70"/>
        <xdr:cNvCxnSpPr/>
      </xdr:nvCxnSpPr>
      <xdr:spPr>
        <a:xfrm>
          <a:off x="3797300" y="6765036"/>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144272</xdr:rowOff>
    </xdr:from>
    <xdr:to>
      <xdr:col>15</xdr:col>
      <xdr:colOff>101600</xdr:colOff>
      <xdr:row>39</xdr:row>
      <xdr:rowOff>74422</xdr:rowOff>
    </xdr:to>
    <xdr:sp macro="" textlink="">
      <xdr:nvSpPr>
        <xdr:cNvPr id="72" name="楕円 71"/>
        <xdr:cNvSpPr/>
      </xdr:nvSpPr>
      <xdr:spPr>
        <a:xfrm>
          <a:off x="2857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23622</xdr:rowOff>
    </xdr:from>
    <xdr:to>
      <xdr:col>19</xdr:col>
      <xdr:colOff>177800</xdr:colOff>
      <xdr:row>39</xdr:row>
      <xdr:rowOff>78486</xdr:rowOff>
    </xdr:to>
    <xdr:cxnSp macro="">
      <xdr:nvCxnSpPr>
        <xdr:cNvPr id="73" name="直線コネクタ 72"/>
        <xdr:cNvCxnSpPr/>
      </xdr:nvCxnSpPr>
      <xdr:spPr>
        <a:xfrm>
          <a:off x="2908300" y="67101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74" name="n_1aveValue【道路】&#10;有形固定資産減価償却率"/>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127271</xdr:rowOff>
    </xdr:from>
    <xdr:ext cx="405111" cy="259045"/>
    <xdr:sp macro="" textlink="">
      <xdr:nvSpPr>
        <xdr:cNvPr id="75" name="n_2aveValue【道路】&#10;有形固定資産減価償却率"/>
        <xdr:cNvSpPr txBox="1"/>
      </xdr:nvSpPr>
      <xdr:spPr>
        <a:xfrm>
          <a:off x="2705744" y="681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120413</xdr:rowOff>
    </xdr:from>
    <xdr:ext cx="405111" cy="259045"/>
    <xdr:sp macro="" textlink="">
      <xdr:nvSpPr>
        <xdr:cNvPr id="76" name="n_1mainValue【道路】&#10;有形固定資産減価償却率"/>
        <xdr:cNvSpPr txBox="1"/>
      </xdr:nvSpPr>
      <xdr:spPr>
        <a:xfrm>
          <a:off x="3582044"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90949</xdr:rowOff>
    </xdr:from>
    <xdr:ext cx="405111" cy="259045"/>
    <xdr:sp macro="" textlink="">
      <xdr:nvSpPr>
        <xdr:cNvPr id="77" name="n_2mainValue【道路】&#10;有形固定資産減価償却率"/>
        <xdr:cNvSpPr txBox="1"/>
      </xdr:nvSpPr>
      <xdr:spPr>
        <a:xfrm>
          <a:off x="2705744" y="643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1" name="テキスト ボックス 90"/>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3" name="テキスト ボックス 92"/>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5" name="テキスト ボックス 94"/>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9" name="直線コネクタ 98"/>
        <xdr:cNvCxnSpPr/>
      </xdr:nvCxnSpPr>
      <xdr:spPr>
        <a:xfrm flipV="1">
          <a:off x="10476865" y="5865363"/>
          <a:ext cx="0" cy="126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100" name="【道路】&#10;一人当たり延長最小値テキスト"/>
        <xdr:cNvSpPr txBox="1"/>
      </xdr:nvSpPr>
      <xdr:spPr>
        <a:xfrm>
          <a:off x="10515600" y="71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101" name="直線コネクタ 100"/>
        <xdr:cNvCxnSpPr/>
      </xdr:nvCxnSpPr>
      <xdr:spPr>
        <a:xfrm>
          <a:off x="10388600" y="71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102" name="【道路】&#10;一人当たり延長最大値テキスト"/>
        <xdr:cNvSpPr txBox="1"/>
      </xdr:nvSpPr>
      <xdr:spPr>
        <a:xfrm>
          <a:off x="10515600" y="56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103" name="直線コネクタ 102"/>
        <xdr:cNvCxnSpPr/>
      </xdr:nvCxnSpPr>
      <xdr:spPr>
        <a:xfrm>
          <a:off x="10388600" y="586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68211</xdr:rowOff>
    </xdr:from>
    <xdr:ext cx="534377" cy="259045"/>
    <xdr:sp macro="" textlink="">
      <xdr:nvSpPr>
        <xdr:cNvPr id="104" name="【道路】&#10;一人当たり延長平均値テキスト"/>
        <xdr:cNvSpPr txBox="1"/>
      </xdr:nvSpPr>
      <xdr:spPr>
        <a:xfrm>
          <a:off x="10515600" y="6754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105" name="フローチャート: 判断 104"/>
        <xdr:cNvSpPr/>
      </xdr:nvSpPr>
      <xdr:spPr>
        <a:xfrm>
          <a:off x="10426700" y="690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6" name="フローチャート: 判断 105"/>
        <xdr:cNvSpPr/>
      </xdr:nvSpPr>
      <xdr:spPr>
        <a:xfrm>
          <a:off x="9588500" y="68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25757</xdr:rowOff>
    </xdr:from>
    <xdr:to>
      <xdr:col>46</xdr:col>
      <xdr:colOff>38100</xdr:colOff>
      <xdr:row>40</xdr:row>
      <xdr:rowOff>127357</xdr:rowOff>
    </xdr:to>
    <xdr:sp macro="" textlink="">
      <xdr:nvSpPr>
        <xdr:cNvPr id="107" name="フローチャート: 判断 106"/>
        <xdr:cNvSpPr/>
      </xdr:nvSpPr>
      <xdr:spPr>
        <a:xfrm>
          <a:off x="8699500" y="688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6449</xdr:rowOff>
    </xdr:from>
    <xdr:to>
      <xdr:col>55</xdr:col>
      <xdr:colOff>50800</xdr:colOff>
      <xdr:row>41</xdr:row>
      <xdr:rowOff>108049</xdr:rowOff>
    </xdr:to>
    <xdr:sp macro="" textlink="">
      <xdr:nvSpPr>
        <xdr:cNvPr id="113" name="楕円 112"/>
        <xdr:cNvSpPr/>
      </xdr:nvSpPr>
      <xdr:spPr>
        <a:xfrm>
          <a:off x="10426700" y="703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92826</xdr:rowOff>
    </xdr:from>
    <xdr:ext cx="534377" cy="259045"/>
    <xdr:sp macro="" textlink="">
      <xdr:nvSpPr>
        <xdr:cNvPr id="114" name="【道路】&#10;一人当たり延長該当値テキスト"/>
        <xdr:cNvSpPr txBox="1"/>
      </xdr:nvSpPr>
      <xdr:spPr>
        <a:xfrm>
          <a:off x="10515600" y="695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12644</xdr:rowOff>
    </xdr:from>
    <xdr:to>
      <xdr:col>50</xdr:col>
      <xdr:colOff>165100</xdr:colOff>
      <xdr:row>41</xdr:row>
      <xdr:rowOff>114244</xdr:rowOff>
    </xdr:to>
    <xdr:sp macro="" textlink="">
      <xdr:nvSpPr>
        <xdr:cNvPr id="115" name="楕円 114"/>
        <xdr:cNvSpPr/>
      </xdr:nvSpPr>
      <xdr:spPr>
        <a:xfrm>
          <a:off x="9588500" y="704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57249</xdr:rowOff>
    </xdr:from>
    <xdr:to>
      <xdr:col>55</xdr:col>
      <xdr:colOff>0</xdr:colOff>
      <xdr:row>41</xdr:row>
      <xdr:rowOff>63444</xdr:rowOff>
    </xdr:to>
    <xdr:cxnSp macro="">
      <xdr:nvCxnSpPr>
        <xdr:cNvPr id="116" name="直線コネクタ 115"/>
        <xdr:cNvCxnSpPr/>
      </xdr:nvCxnSpPr>
      <xdr:spPr>
        <a:xfrm flipV="1">
          <a:off x="9639300" y="7086699"/>
          <a:ext cx="8382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13595</xdr:rowOff>
    </xdr:from>
    <xdr:to>
      <xdr:col>46</xdr:col>
      <xdr:colOff>38100</xdr:colOff>
      <xdr:row>41</xdr:row>
      <xdr:rowOff>115195</xdr:rowOff>
    </xdr:to>
    <xdr:sp macro="" textlink="">
      <xdr:nvSpPr>
        <xdr:cNvPr id="117" name="楕円 116"/>
        <xdr:cNvSpPr/>
      </xdr:nvSpPr>
      <xdr:spPr>
        <a:xfrm>
          <a:off x="8699500" y="704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63444</xdr:rowOff>
    </xdr:from>
    <xdr:to>
      <xdr:col>50</xdr:col>
      <xdr:colOff>114300</xdr:colOff>
      <xdr:row>41</xdr:row>
      <xdr:rowOff>64395</xdr:rowOff>
    </xdr:to>
    <xdr:cxnSp macro="">
      <xdr:nvCxnSpPr>
        <xdr:cNvPr id="118" name="直線コネクタ 117"/>
        <xdr:cNvCxnSpPr/>
      </xdr:nvCxnSpPr>
      <xdr:spPr>
        <a:xfrm flipV="1">
          <a:off x="8750300" y="7092894"/>
          <a:ext cx="889000" cy="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60788</xdr:rowOff>
    </xdr:from>
    <xdr:ext cx="534377" cy="259045"/>
    <xdr:sp macro="" textlink="">
      <xdr:nvSpPr>
        <xdr:cNvPr id="119" name="n_1aveValue【道路】&#10;一人当たり延長"/>
        <xdr:cNvSpPr txBox="1"/>
      </xdr:nvSpPr>
      <xdr:spPr>
        <a:xfrm>
          <a:off x="9359411" y="65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143884</xdr:rowOff>
    </xdr:from>
    <xdr:ext cx="534377" cy="259045"/>
    <xdr:sp macro="" textlink="">
      <xdr:nvSpPr>
        <xdr:cNvPr id="120" name="n_2aveValue【道路】&#10;一人当たり延長"/>
        <xdr:cNvSpPr txBox="1"/>
      </xdr:nvSpPr>
      <xdr:spPr>
        <a:xfrm>
          <a:off x="8483111" y="66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105371</xdr:rowOff>
    </xdr:from>
    <xdr:ext cx="534377" cy="259045"/>
    <xdr:sp macro="" textlink="">
      <xdr:nvSpPr>
        <xdr:cNvPr id="121" name="n_1mainValue【道路】&#10;一人当たり延長"/>
        <xdr:cNvSpPr txBox="1"/>
      </xdr:nvSpPr>
      <xdr:spPr>
        <a:xfrm>
          <a:off x="9359411" y="713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106322</xdr:rowOff>
    </xdr:from>
    <xdr:ext cx="534377" cy="259045"/>
    <xdr:sp macro="" textlink="">
      <xdr:nvSpPr>
        <xdr:cNvPr id="122" name="n_2mainValue【道路】&#10;一人当たり延長"/>
        <xdr:cNvSpPr txBox="1"/>
      </xdr:nvSpPr>
      <xdr:spPr>
        <a:xfrm>
          <a:off x="8483111" y="713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48" name="直線コネクタ 147"/>
        <xdr:cNvCxnSpPr/>
      </xdr:nvCxnSpPr>
      <xdr:spPr>
        <a:xfrm flipV="1">
          <a:off x="46348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49" name="【橋りょう・トンネル】&#10;有形固定資産減価償却率最小値テキスト"/>
        <xdr:cNvSpPr txBox="1"/>
      </xdr:nvSpPr>
      <xdr:spPr>
        <a:xfrm>
          <a:off x="4673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50" name="直線コネクタ 149"/>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51" name="【橋りょう・トンネル】&#10;有形固定資産減価償却率最大値テキスト"/>
        <xdr:cNvSpPr txBox="1"/>
      </xdr:nvSpPr>
      <xdr:spPr>
        <a:xfrm>
          <a:off x="46736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52" name="直線コネクタ 151"/>
        <xdr:cNvCxnSpPr/>
      </xdr:nvCxnSpPr>
      <xdr:spPr>
        <a:xfrm>
          <a:off x="4546600" y="96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30860</xdr:rowOff>
    </xdr:from>
    <xdr:ext cx="405111" cy="259045"/>
    <xdr:sp macro="" textlink="">
      <xdr:nvSpPr>
        <xdr:cNvPr id="153" name="【橋りょう・トンネル】&#10;有形固定資産減価償却率平均値テキスト"/>
        <xdr:cNvSpPr txBox="1"/>
      </xdr:nvSpPr>
      <xdr:spPr>
        <a:xfrm>
          <a:off x="4673600" y="997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54" name="フローチャート: 判断 153"/>
        <xdr:cNvSpPr/>
      </xdr:nvSpPr>
      <xdr:spPr>
        <a:xfrm>
          <a:off x="45847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55" name="フローチャート: 判断 154"/>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6" name="フローチャート: 判断 155"/>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4717</xdr:rowOff>
    </xdr:from>
    <xdr:to>
      <xdr:col>24</xdr:col>
      <xdr:colOff>114300</xdr:colOff>
      <xdr:row>62</xdr:row>
      <xdr:rowOff>106317</xdr:rowOff>
    </xdr:to>
    <xdr:sp macro="" textlink="">
      <xdr:nvSpPr>
        <xdr:cNvPr id="162" name="楕円 161"/>
        <xdr:cNvSpPr/>
      </xdr:nvSpPr>
      <xdr:spPr>
        <a:xfrm>
          <a:off x="45847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154594</xdr:rowOff>
    </xdr:from>
    <xdr:ext cx="405111" cy="259045"/>
    <xdr:sp macro="" textlink="">
      <xdr:nvSpPr>
        <xdr:cNvPr id="163" name="【橋りょう・トンネル】&#10;有形固定資産減価償却率該当値テキスト"/>
        <xdr:cNvSpPr txBox="1"/>
      </xdr:nvSpPr>
      <xdr:spPr>
        <a:xfrm>
          <a:off x="4673600"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119017</xdr:rowOff>
    </xdr:from>
    <xdr:to>
      <xdr:col>20</xdr:col>
      <xdr:colOff>38100</xdr:colOff>
      <xdr:row>62</xdr:row>
      <xdr:rowOff>49167</xdr:rowOff>
    </xdr:to>
    <xdr:sp macro="" textlink="">
      <xdr:nvSpPr>
        <xdr:cNvPr id="164" name="楕円 163"/>
        <xdr:cNvSpPr/>
      </xdr:nvSpPr>
      <xdr:spPr>
        <a:xfrm>
          <a:off x="3746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169817</xdr:rowOff>
    </xdr:from>
    <xdr:to>
      <xdr:col>24</xdr:col>
      <xdr:colOff>63500</xdr:colOff>
      <xdr:row>62</xdr:row>
      <xdr:rowOff>55517</xdr:rowOff>
    </xdr:to>
    <xdr:cxnSp macro="">
      <xdr:nvCxnSpPr>
        <xdr:cNvPr id="165" name="直線コネクタ 164"/>
        <xdr:cNvCxnSpPr/>
      </xdr:nvCxnSpPr>
      <xdr:spPr>
        <a:xfrm>
          <a:off x="3797300" y="1062826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60234</xdr:rowOff>
    </xdr:from>
    <xdr:to>
      <xdr:col>15</xdr:col>
      <xdr:colOff>101600</xdr:colOff>
      <xdr:row>62</xdr:row>
      <xdr:rowOff>161834</xdr:rowOff>
    </xdr:to>
    <xdr:sp macro="" textlink="">
      <xdr:nvSpPr>
        <xdr:cNvPr id="166" name="楕円 165"/>
        <xdr:cNvSpPr/>
      </xdr:nvSpPr>
      <xdr:spPr>
        <a:xfrm>
          <a:off x="2857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169817</xdr:rowOff>
    </xdr:from>
    <xdr:to>
      <xdr:col>19</xdr:col>
      <xdr:colOff>177800</xdr:colOff>
      <xdr:row>62</xdr:row>
      <xdr:rowOff>111034</xdr:rowOff>
    </xdr:to>
    <xdr:cxnSp macro="">
      <xdr:nvCxnSpPr>
        <xdr:cNvPr id="167" name="直線コネクタ 166"/>
        <xdr:cNvCxnSpPr/>
      </xdr:nvCxnSpPr>
      <xdr:spPr>
        <a:xfrm flipV="1">
          <a:off x="2908300" y="10628267"/>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78757</xdr:rowOff>
    </xdr:from>
    <xdr:ext cx="405111" cy="259045"/>
    <xdr:sp macro="" textlink="">
      <xdr:nvSpPr>
        <xdr:cNvPr id="168" name="n_1aveValue【橋りょう・トンネル】&#10;有形固定資産減価償却率"/>
        <xdr:cNvSpPr txBox="1"/>
      </xdr:nvSpPr>
      <xdr:spPr>
        <a:xfrm>
          <a:off x="3582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69"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40294</xdr:rowOff>
    </xdr:from>
    <xdr:ext cx="405111" cy="259045"/>
    <xdr:sp macro="" textlink="">
      <xdr:nvSpPr>
        <xdr:cNvPr id="170" name="n_1mainValue【橋りょう・トンネル】&#10;有形固定資産減価償却率"/>
        <xdr:cNvSpPr txBox="1"/>
      </xdr:nvSpPr>
      <xdr:spPr>
        <a:xfrm>
          <a:off x="358204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152961</xdr:rowOff>
    </xdr:from>
    <xdr:ext cx="405111" cy="259045"/>
    <xdr:sp macro="" textlink="">
      <xdr:nvSpPr>
        <xdr:cNvPr id="171" name="n_2mainValue【橋りょう・トンネル】&#10;有形固定資産減価償却率"/>
        <xdr:cNvSpPr txBox="1"/>
      </xdr:nvSpPr>
      <xdr:spPr>
        <a:xfrm>
          <a:off x="2705744"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5" name="テキスト ボックス 184"/>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7" name="テキスト ボックス 18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9" name="テキスト ボックス 18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1" name="テキスト ボックス 19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3" name="テキスト ボックス 192"/>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95" name="直線コネクタ 194"/>
        <xdr:cNvCxnSpPr/>
      </xdr:nvCxnSpPr>
      <xdr:spPr>
        <a:xfrm flipV="1">
          <a:off x="10476865"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96" name="【橋りょう・トンネル】&#10;一人当たり有形固定資産（償却資産）額最小値テキスト"/>
        <xdr:cNvSpPr txBox="1"/>
      </xdr:nvSpPr>
      <xdr:spPr>
        <a:xfrm>
          <a:off x="10515600"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97" name="直線コネクタ 196"/>
        <xdr:cNvCxnSpPr/>
      </xdr:nvCxnSpPr>
      <xdr:spPr>
        <a:xfrm>
          <a:off x="10388600" y="1104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98" name="【橋りょう・トンネル】&#10;一人当たり有形固定資産（償却資産）額最大値テキスト"/>
        <xdr:cNvSpPr txBox="1"/>
      </xdr:nvSpPr>
      <xdr:spPr>
        <a:xfrm>
          <a:off x="10515600"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99" name="直線コネクタ 198"/>
        <xdr:cNvCxnSpPr/>
      </xdr:nvCxnSpPr>
      <xdr:spPr>
        <a:xfrm>
          <a:off x="10388600" y="95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41084</xdr:rowOff>
    </xdr:from>
    <xdr:ext cx="599010" cy="259045"/>
    <xdr:sp macro="" textlink="">
      <xdr:nvSpPr>
        <xdr:cNvPr id="200" name="【橋りょう・トンネル】&#10;一人当たり有形固定資産（償却資産）額平均値テキスト"/>
        <xdr:cNvSpPr txBox="1"/>
      </xdr:nvSpPr>
      <xdr:spPr>
        <a:xfrm>
          <a:off x="10515600" y="10670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201" name="フローチャート: 判断 200"/>
        <xdr:cNvSpPr/>
      </xdr:nvSpPr>
      <xdr:spPr>
        <a:xfrm>
          <a:off x="10426700" y="108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202" name="フローチャート: 判断 201"/>
        <xdr:cNvSpPr/>
      </xdr:nvSpPr>
      <xdr:spPr>
        <a:xfrm>
          <a:off x="9588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35461</xdr:rowOff>
    </xdr:from>
    <xdr:to>
      <xdr:col>46</xdr:col>
      <xdr:colOff>38100</xdr:colOff>
      <xdr:row>63</xdr:row>
      <xdr:rowOff>137061</xdr:rowOff>
    </xdr:to>
    <xdr:sp macro="" textlink="">
      <xdr:nvSpPr>
        <xdr:cNvPr id="203" name="フローチャート: 判断 202"/>
        <xdr:cNvSpPr/>
      </xdr:nvSpPr>
      <xdr:spPr>
        <a:xfrm>
          <a:off x="8699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153077</xdr:rowOff>
    </xdr:from>
    <xdr:to>
      <xdr:col>55</xdr:col>
      <xdr:colOff>50800</xdr:colOff>
      <xdr:row>64</xdr:row>
      <xdr:rowOff>83227</xdr:rowOff>
    </xdr:to>
    <xdr:sp macro="" textlink="">
      <xdr:nvSpPr>
        <xdr:cNvPr id="209" name="楕円 208"/>
        <xdr:cNvSpPr/>
      </xdr:nvSpPr>
      <xdr:spPr>
        <a:xfrm>
          <a:off x="10426700" y="1095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68004</xdr:rowOff>
    </xdr:from>
    <xdr:ext cx="599010" cy="259045"/>
    <xdr:sp macro="" textlink="">
      <xdr:nvSpPr>
        <xdr:cNvPr id="210" name="【橋りょう・トンネル】&#10;一人当たり有形固定資産（償却資産）額該当値テキスト"/>
        <xdr:cNvSpPr txBox="1"/>
      </xdr:nvSpPr>
      <xdr:spPr>
        <a:xfrm>
          <a:off x="10515600" y="10869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161492</xdr:rowOff>
    </xdr:from>
    <xdr:to>
      <xdr:col>50</xdr:col>
      <xdr:colOff>165100</xdr:colOff>
      <xdr:row>64</xdr:row>
      <xdr:rowOff>91642</xdr:rowOff>
    </xdr:to>
    <xdr:sp macro="" textlink="">
      <xdr:nvSpPr>
        <xdr:cNvPr id="211" name="楕円 210"/>
        <xdr:cNvSpPr/>
      </xdr:nvSpPr>
      <xdr:spPr>
        <a:xfrm>
          <a:off x="9588500" y="1096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32427</xdr:rowOff>
    </xdr:from>
    <xdr:to>
      <xdr:col>55</xdr:col>
      <xdr:colOff>0</xdr:colOff>
      <xdr:row>64</xdr:row>
      <xdr:rowOff>40842</xdr:rowOff>
    </xdr:to>
    <xdr:cxnSp macro="">
      <xdr:nvCxnSpPr>
        <xdr:cNvPr id="212" name="直線コネクタ 211"/>
        <xdr:cNvCxnSpPr/>
      </xdr:nvCxnSpPr>
      <xdr:spPr>
        <a:xfrm flipV="1">
          <a:off x="9639300" y="11005227"/>
          <a:ext cx="838200" cy="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143204</xdr:rowOff>
    </xdr:from>
    <xdr:to>
      <xdr:col>46</xdr:col>
      <xdr:colOff>38100</xdr:colOff>
      <xdr:row>64</xdr:row>
      <xdr:rowOff>73354</xdr:rowOff>
    </xdr:to>
    <xdr:sp macro="" textlink="">
      <xdr:nvSpPr>
        <xdr:cNvPr id="213" name="楕円 212"/>
        <xdr:cNvSpPr/>
      </xdr:nvSpPr>
      <xdr:spPr>
        <a:xfrm>
          <a:off x="8699500" y="1094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22554</xdr:rowOff>
    </xdr:from>
    <xdr:to>
      <xdr:col>50</xdr:col>
      <xdr:colOff>114300</xdr:colOff>
      <xdr:row>64</xdr:row>
      <xdr:rowOff>40842</xdr:rowOff>
    </xdr:to>
    <xdr:cxnSp macro="">
      <xdr:nvCxnSpPr>
        <xdr:cNvPr id="214" name="直線コネクタ 213"/>
        <xdr:cNvCxnSpPr/>
      </xdr:nvCxnSpPr>
      <xdr:spPr>
        <a:xfrm>
          <a:off x="8750300" y="1099535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4224</xdr:rowOff>
    </xdr:from>
    <xdr:ext cx="690189" cy="259045"/>
    <xdr:sp macro="" textlink="">
      <xdr:nvSpPr>
        <xdr:cNvPr id="215" name="n_1aveValue【橋りょう・トンネル】&#10;一人当たり有形固定資産（償却資産）額"/>
        <xdr:cNvSpPr txBox="1"/>
      </xdr:nvSpPr>
      <xdr:spPr>
        <a:xfrm>
          <a:off x="92815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153588</xdr:rowOff>
    </xdr:from>
    <xdr:ext cx="599010" cy="259045"/>
    <xdr:sp macro="" textlink="">
      <xdr:nvSpPr>
        <xdr:cNvPr id="216" name="n_2aveValue【橋りょう・トンネル】&#10;一人当たり有形固定資産（償却資産）額"/>
        <xdr:cNvSpPr txBox="1"/>
      </xdr:nvSpPr>
      <xdr:spPr>
        <a:xfrm>
          <a:off x="8450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82769</xdr:rowOff>
    </xdr:from>
    <xdr:ext cx="599010" cy="259045"/>
    <xdr:sp macro="" textlink="">
      <xdr:nvSpPr>
        <xdr:cNvPr id="217" name="n_1mainValue【橋りょう・トンネル】&#10;一人当たり有形固定資産（償却資産）額"/>
        <xdr:cNvSpPr txBox="1"/>
      </xdr:nvSpPr>
      <xdr:spPr>
        <a:xfrm>
          <a:off x="9327095" y="1105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64481</xdr:rowOff>
    </xdr:from>
    <xdr:ext cx="599010" cy="259045"/>
    <xdr:sp macro="" textlink="">
      <xdr:nvSpPr>
        <xdr:cNvPr id="218" name="n_2mainValue【橋りょう・トンネル】&#10;一人当たり有形固定資産（償却資産）額"/>
        <xdr:cNvSpPr txBox="1"/>
      </xdr:nvSpPr>
      <xdr:spPr>
        <a:xfrm>
          <a:off x="8450795" y="1103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43" name="直線コネクタ 242"/>
        <xdr:cNvCxnSpPr/>
      </xdr:nvCxnSpPr>
      <xdr:spPr>
        <a:xfrm flipV="1">
          <a:off x="46348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44" name="【公営住宅】&#10;有形固定資産減価償却率最小値テキスト"/>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45" name="直線コネクタ 244"/>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7" name="直線コネクタ 24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130191</xdr:rowOff>
    </xdr:from>
    <xdr:ext cx="405111" cy="259045"/>
    <xdr:sp macro="" textlink="">
      <xdr:nvSpPr>
        <xdr:cNvPr id="248" name="【公営住宅】&#10;有形固定資産減価償却率平均値テキスト"/>
        <xdr:cNvSpPr txBox="1"/>
      </xdr:nvSpPr>
      <xdr:spPr>
        <a:xfrm>
          <a:off x="4673600" y="13846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49" name="フローチャート: 判断 248"/>
        <xdr:cNvSpPr/>
      </xdr:nvSpPr>
      <xdr:spPr>
        <a:xfrm>
          <a:off x="45847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50" name="フローチャート: 判断 249"/>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51" name="フローチャート: 判断 250"/>
        <xdr:cNvSpPr/>
      </xdr:nvSpPr>
      <xdr:spPr>
        <a:xfrm>
          <a:off x="2857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27305</xdr:rowOff>
    </xdr:from>
    <xdr:to>
      <xdr:col>24</xdr:col>
      <xdr:colOff>114300</xdr:colOff>
      <xdr:row>84</xdr:row>
      <xdr:rowOff>128905</xdr:rowOff>
    </xdr:to>
    <xdr:sp macro="" textlink="">
      <xdr:nvSpPr>
        <xdr:cNvPr id="257" name="楕円 256"/>
        <xdr:cNvSpPr/>
      </xdr:nvSpPr>
      <xdr:spPr>
        <a:xfrm>
          <a:off x="45847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5732</xdr:rowOff>
    </xdr:from>
    <xdr:ext cx="405111" cy="259045"/>
    <xdr:sp macro="" textlink="">
      <xdr:nvSpPr>
        <xdr:cNvPr id="258" name="【公営住宅】&#10;有形固定資産減価償却率該当値テキスト"/>
        <xdr:cNvSpPr txBox="1"/>
      </xdr:nvSpPr>
      <xdr:spPr>
        <a:xfrm>
          <a:off x="4673600"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74930</xdr:rowOff>
    </xdr:from>
    <xdr:to>
      <xdr:col>20</xdr:col>
      <xdr:colOff>38100</xdr:colOff>
      <xdr:row>85</xdr:row>
      <xdr:rowOff>5080</xdr:rowOff>
    </xdr:to>
    <xdr:sp macro="" textlink="">
      <xdr:nvSpPr>
        <xdr:cNvPr id="259" name="楕円 258"/>
        <xdr:cNvSpPr/>
      </xdr:nvSpPr>
      <xdr:spPr>
        <a:xfrm>
          <a:off x="3746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78105</xdr:rowOff>
    </xdr:from>
    <xdr:to>
      <xdr:col>24</xdr:col>
      <xdr:colOff>63500</xdr:colOff>
      <xdr:row>84</xdr:row>
      <xdr:rowOff>125730</xdr:rowOff>
    </xdr:to>
    <xdr:cxnSp macro="">
      <xdr:nvCxnSpPr>
        <xdr:cNvPr id="260" name="直線コネクタ 259"/>
        <xdr:cNvCxnSpPr/>
      </xdr:nvCxnSpPr>
      <xdr:spPr>
        <a:xfrm flipV="1">
          <a:off x="3797300" y="1447990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69214</xdr:rowOff>
    </xdr:from>
    <xdr:to>
      <xdr:col>15</xdr:col>
      <xdr:colOff>101600</xdr:colOff>
      <xdr:row>83</xdr:row>
      <xdr:rowOff>170814</xdr:rowOff>
    </xdr:to>
    <xdr:sp macro="" textlink="">
      <xdr:nvSpPr>
        <xdr:cNvPr id="261" name="楕円 260"/>
        <xdr:cNvSpPr/>
      </xdr:nvSpPr>
      <xdr:spPr>
        <a:xfrm>
          <a:off x="2857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120014</xdr:rowOff>
    </xdr:from>
    <xdr:to>
      <xdr:col>19</xdr:col>
      <xdr:colOff>177800</xdr:colOff>
      <xdr:row>84</xdr:row>
      <xdr:rowOff>125730</xdr:rowOff>
    </xdr:to>
    <xdr:cxnSp macro="">
      <xdr:nvCxnSpPr>
        <xdr:cNvPr id="262" name="直線コネクタ 261"/>
        <xdr:cNvCxnSpPr/>
      </xdr:nvCxnSpPr>
      <xdr:spPr>
        <a:xfrm>
          <a:off x="2908300" y="14350364"/>
          <a:ext cx="889000" cy="17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76852</xdr:rowOff>
    </xdr:from>
    <xdr:ext cx="405111" cy="259045"/>
    <xdr:sp macro="" textlink="">
      <xdr:nvSpPr>
        <xdr:cNvPr id="263" name="n_1aveValue【公営住宅】&#10;有形固定資産減価償却率"/>
        <xdr:cNvSpPr txBox="1"/>
      </xdr:nvSpPr>
      <xdr:spPr>
        <a:xfrm>
          <a:off x="35820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84472</xdr:rowOff>
    </xdr:from>
    <xdr:ext cx="405111" cy="259045"/>
    <xdr:sp macro="" textlink="">
      <xdr:nvSpPr>
        <xdr:cNvPr id="264" name="n_2aveValue【公営住宅】&#10;有形固定資産減価償却率"/>
        <xdr:cNvSpPr txBox="1"/>
      </xdr:nvSpPr>
      <xdr:spPr>
        <a:xfrm>
          <a:off x="2705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167657</xdr:rowOff>
    </xdr:from>
    <xdr:ext cx="405111" cy="259045"/>
    <xdr:sp macro="" textlink="">
      <xdr:nvSpPr>
        <xdr:cNvPr id="265" name="n_1mainValue【公営住宅】&#10;有形固定資産減価償却率"/>
        <xdr:cNvSpPr txBox="1"/>
      </xdr:nvSpPr>
      <xdr:spPr>
        <a:xfrm>
          <a:off x="35820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161941</xdr:rowOff>
    </xdr:from>
    <xdr:ext cx="405111" cy="259045"/>
    <xdr:sp macro="" textlink="">
      <xdr:nvSpPr>
        <xdr:cNvPr id="266" name="n_2mainValue【公営住宅】&#10;有形固定資産減価償却率"/>
        <xdr:cNvSpPr txBox="1"/>
      </xdr:nvSpPr>
      <xdr:spPr>
        <a:xfrm>
          <a:off x="2705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6" name="テキスト ボックス 28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8" name="テキスト ボックス 28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90" name="直線コネクタ 289"/>
        <xdr:cNvCxnSpPr/>
      </xdr:nvCxnSpPr>
      <xdr:spPr>
        <a:xfrm flipV="1">
          <a:off x="10476865"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91" name="【公営住宅】&#10;一人当たり面積最小値テキスト"/>
        <xdr:cNvSpPr txBox="1"/>
      </xdr:nvSpPr>
      <xdr:spPr>
        <a:xfrm>
          <a:off x="10515600"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92" name="直線コネクタ 291"/>
        <xdr:cNvCxnSpPr/>
      </xdr:nvCxnSpPr>
      <xdr:spPr>
        <a:xfrm>
          <a:off x="10388600" y="1481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93" name="【公営住宅】&#10;一人当たり面積最大値テキスト"/>
        <xdr:cNvSpPr txBox="1"/>
      </xdr:nvSpPr>
      <xdr:spPr>
        <a:xfrm>
          <a:off x="10515600"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94" name="直線コネクタ 293"/>
        <xdr:cNvCxnSpPr/>
      </xdr:nvCxnSpPr>
      <xdr:spPr>
        <a:xfrm>
          <a:off x="10388600" y="1341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47007</xdr:rowOff>
    </xdr:from>
    <xdr:ext cx="469744" cy="259045"/>
    <xdr:sp macro="" textlink="">
      <xdr:nvSpPr>
        <xdr:cNvPr id="295" name="【公営住宅】&#10;一人当たり面積平均値テキスト"/>
        <xdr:cNvSpPr txBox="1"/>
      </xdr:nvSpPr>
      <xdr:spPr>
        <a:xfrm>
          <a:off x="10515600" y="14277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96" name="フローチャート: 判断 295"/>
        <xdr:cNvSpPr/>
      </xdr:nvSpPr>
      <xdr:spPr>
        <a:xfrm>
          <a:off x="104267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97" name="フローチャート: 判断 296"/>
        <xdr:cNvSpPr/>
      </xdr:nvSpPr>
      <xdr:spPr>
        <a:xfrm>
          <a:off x="9588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103378</xdr:rowOff>
    </xdr:from>
    <xdr:to>
      <xdr:col>46</xdr:col>
      <xdr:colOff>38100</xdr:colOff>
      <xdr:row>84</xdr:row>
      <xdr:rowOff>33528</xdr:rowOff>
    </xdr:to>
    <xdr:sp macro="" textlink="">
      <xdr:nvSpPr>
        <xdr:cNvPr id="298" name="フローチャート: 判断 297"/>
        <xdr:cNvSpPr/>
      </xdr:nvSpPr>
      <xdr:spPr>
        <a:xfrm>
          <a:off x="8699500" y="143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124588</xdr:rowOff>
    </xdr:from>
    <xdr:to>
      <xdr:col>55</xdr:col>
      <xdr:colOff>50800</xdr:colOff>
      <xdr:row>85</xdr:row>
      <xdr:rowOff>54738</xdr:rowOff>
    </xdr:to>
    <xdr:sp macro="" textlink="">
      <xdr:nvSpPr>
        <xdr:cNvPr id="304" name="楕円 303"/>
        <xdr:cNvSpPr/>
      </xdr:nvSpPr>
      <xdr:spPr>
        <a:xfrm>
          <a:off x="10426700" y="1452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103015</xdr:rowOff>
    </xdr:from>
    <xdr:ext cx="469744" cy="259045"/>
    <xdr:sp macro="" textlink="">
      <xdr:nvSpPr>
        <xdr:cNvPr id="305" name="【公営住宅】&#10;一人当たり面積該当値テキスト"/>
        <xdr:cNvSpPr txBox="1"/>
      </xdr:nvSpPr>
      <xdr:spPr>
        <a:xfrm>
          <a:off x="10515600" y="1450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132080</xdr:rowOff>
    </xdr:from>
    <xdr:to>
      <xdr:col>50</xdr:col>
      <xdr:colOff>165100</xdr:colOff>
      <xdr:row>85</xdr:row>
      <xdr:rowOff>62230</xdr:rowOff>
    </xdr:to>
    <xdr:sp macro="" textlink="">
      <xdr:nvSpPr>
        <xdr:cNvPr id="306" name="楕円 305"/>
        <xdr:cNvSpPr/>
      </xdr:nvSpPr>
      <xdr:spPr>
        <a:xfrm>
          <a:off x="9588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3938</xdr:rowOff>
    </xdr:from>
    <xdr:to>
      <xdr:col>55</xdr:col>
      <xdr:colOff>0</xdr:colOff>
      <xdr:row>85</xdr:row>
      <xdr:rowOff>11430</xdr:rowOff>
    </xdr:to>
    <xdr:cxnSp macro="">
      <xdr:nvCxnSpPr>
        <xdr:cNvPr id="307" name="直線コネクタ 306"/>
        <xdr:cNvCxnSpPr/>
      </xdr:nvCxnSpPr>
      <xdr:spPr>
        <a:xfrm flipV="1">
          <a:off x="9639300" y="14577188"/>
          <a:ext cx="838200" cy="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40512</xdr:rowOff>
    </xdr:from>
    <xdr:to>
      <xdr:col>46</xdr:col>
      <xdr:colOff>38100</xdr:colOff>
      <xdr:row>84</xdr:row>
      <xdr:rowOff>142112</xdr:rowOff>
    </xdr:to>
    <xdr:sp macro="" textlink="">
      <xdr:nvSpPr>
        <xdr:cNvPr id="308" name="楕円 307"/>
        <xdr:cNvSpPr/>
      </xdr:nvSpPr>
      <xdr:spPr>
        <a:xfrm>
          <a:off x="8699500" y="1444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91312</xdr:rowOff>
    </xdr:from>
    <xdr:to>
      <xdr:col>50</xdr:col>
      <xdr:colOff>114300</xdr:colOff>
      <xdr:row>85</xdr:row>
      <xdr:rowOff>11430</xdr:rowOff>
    </xdr:to>
    <xdr:cxnSp macro="">
      <xdr:nvCxnSpPr>
        <xdr:cNvPr id="309" name="直線コネクタ 308"/>
        <xdr:cNvCxnSpPr/>
      </xdr:nvCxnSpPr>
      <xdr:spPr>
        <a:xfrm>
          <a:off x="8750300" y="14493112"/>
          <a:ext cx="889000" cy="9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66564</xdr:rowOff>
    </xdr:from>
    <xdr:ext cx="469744" cy="259045"/>
    <xdr:sp macro="" textlink="">
      <xdr:nvSpPr>
        <xdr:cNvPr id="310" name="n_1aveValue【公営住宅】&#10;一人当たり面積"/>
        <xdr:cNvSpPr txBox="1"/>
      </xdr:nvSpPr>
      <xdr:spPr>
        <a:xfrm>
          <a:off x="9391727" y="141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50055</xdr:rowOff>
    </xdr:from>
    <xdr:ext cx="469744" cy="259045"/>
    <xdr:sp macro="" textlink="">
      <xdr:nvSpPr>
        <xdr:cNvPr id="311" name="n_2aveValue【公営住宅】&#10;一人当たり面積"/>
        <xdr:cNvSpPr txBox="1"/>
      </xdr:nvSpPr>
      <xdr:spPr>
        <a:xfrm>
          <a:off x="8515427" y="1410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53357</xdr:rowOff>
    </xdr:from>
    <xdr:ext cx="469744" cy="259045"/>
    <xdr:sp macro="" textlink="">
      <xdr:nvSpPr>
        <xdr:cNvPr id="312" name="n_1mainValue【公営住宅】&#10;一人当たり面積"/>
        <xdr:cNvSpPr txBox="1"/>
      </xdr:nvSpPr>
      <xdr:spPr>
        <a:xfrm>
          <a:off x="93917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133239</xdr:rowOff>
    </xdr:from>
    <xdr:ext cx="469744" cy="259045"/>
    <xdr:sp macro="" textlink="">
      <xdr:nvSpPr>
        <xdr:cNvPr id="313" name="n_2mainValue【公営住宅】&#10;一人当たり面積"/>
        <xdr:cNvSpPr txBox="1"/>
      </xdr:nvSpPr>
      <xdr:spPr>
        <a:xfrm>
          <a:off x="8515427" y="1453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0" name="直線コネクタ 33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1" name="テキスト ボックス 34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2" name="直線コネクタ 34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3" name="テキスト ボックス 34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4" name="直線コネクタ 34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5" name="テキスト ボックス 34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6" name="直線コネクタ 34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7" name="テキスト ボックス 34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8" name="直線コネクタ 34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9" name="テキスト ボックス 34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0" name="直線コネクタ 34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1" name="テキスト ボックス 35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2722</xdr:rowOff>
    </xdr:to>
    <xdr:cxnSp macro="">
      <xdr:nvCxnSpPr>
        <xdr:cNvPr id="355" name="直線コネクタ 354"/>
        <xdr:cNvCxnSpPr/>
      </xdr:nvCxnSpPr>
      <xdr:spPr>
        <a:xfrm flipV="1">
          <a:off x="16318864" y="566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340478" cy="259045"/>
    <xdr:sp macro="" textlink="">
      <xdr:nvSpPr>
        <xdr:cNvPr id="356" name="【認定こども園・幼稚園・保育所】&#10;有形固定資産減価償却率最小値テキスト"/>
        <xdr:cNvSpPr txBox="1"/>
      </xdr:nvSpPr>
      <xdr:spPr>
        <a:xfrm>
          <a:off x="16357600" y="7207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357" name="直線コネクタ 356"/>
        <xdr:cNvCxnSpPr/>
      </xdr:nvCxnSpPr>
      <xdr:spPr>
        <a:xfrm>
          <a:off x="16230600" y="720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8"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9" name="直線コネクタ 358"/>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360" name="【認定こども園・幼稚園・保育所】&#10;有形固定資産減価償却率平均値テキスト"/>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61" name="フローチャート: 判断 360"/>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362" name="フローチャート: 判断 361"/>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144599</xdr:rowOff>
    </xdr:from>
    <xdr:to>
      <xdr:col>76</xdr:col>
      <xdr:colOff>165100</xdr:colOff>
      <xdr:row>37</xdr:row>
      <xdr:rowOff>74749</xdr:rowOff>
    </xdr:to>
    <xdr:sp macro="" textlink="">
      <xdr:nvSpPr>
        <xdr:cNvPr id="363" name="フローチャート: 判断 362"/>
        <xdr:cNvSpPr/>
      </xdr:nvSpPr>
      <xdr:spPr>
        <a:xfrm>
          <a:off x="14541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17236</xdr:rowOff>
    </xdr:from>
    <xdr:to>
      <xdr:col>85</xdr:col>
      <xdr:colOff>177800</xdr:colOff>
      <xdr:row>33</xdr:row>
      <xdr:rowOff>118836</xdr:rowOff>
    </xdr:to>
    <xdr:sp macro="" textlink="">
      <xdr:nvSpPr>
        <xdr:cNvPr id="369" name="楕円 368"/>
        <xdr:cNvSpPr/>
      </xdr:nvSpPr>
      <xdr:spPr>
        <a:xfrm>
          <a:off x="162687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103613</xdr:rowOff>
    </xdr:from>
    <xdr:ext cx="405111" cy="259045"/>
    <xdr:sp macro="" textlink="">
      <xdr:nvSpPr>
        <xdr:cNvPr id="370" name="【認定こども園・幼稚園・保育所】&#10;有形固定資産減価償却率該当値テキスト"/>
        <xdr:cNvSpPr txBox="1"/>
      </xdr:nvSpPr>
      <xdr:spPr>
        <a:xfrm>
          <a:off x="16357600" y="559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33564</xdr:rowOff>
    </xdr:from>
    <xdr:to>
      <xdr:col>81</xdr:col>
      <xdr:colOff>101600</xdr:colOff>
      <xdr:row>33</xdr:row>
      <xdr:rowOff>135164</xdr:rowOff>
    </xdr:to>
    <xdr:sp macro="" textlink="">
      <xdr:nvSpPr>
        <xdr:cNvPr id="371" name="楕円 370"/>
        <xdr:cNvSpPr/>
      </xdr:nvSpPr>
      <xdr:spPr>
        <a:xfrm>
          <a:off x="15430500" y="56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68036</xdr:rowOff>
    </xdr:from>
    <xdr:to>
      <xdr:col>85</xdr:col>
      <xdr:colOff>127000</xdr:colOff>
      <xdr:row>33</xdr:row>
      <xdr:rowOff>84364</xdr:rowOff>
    </xdr:to>
    <xdr:cxnSp macro="">
      <xdr:nvCxnSpPr>
        <xdr:cNvPr id="372" name="直線コネクタ 371"/>
        <xdr:cNvCxnSpPr/>
      </xdr:nvCxnSpPr>
      <xdr:spPr>
        <a:xfrm flipV="1">
          <a:off x="15481300" y="57258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44994</xdr:rowOff>
    </xdr:from>
    <xdr:to>
      <xdr:col>76</xdr:col>
      <xdr:colOff>165100</xdr:colOff>
      <xdr:row>33</xdr:row>
      <xdr:rowOff>146594</xdr:rowOff>
    </xdr:to>
    <xdr:sp macro="" textlink="">
      <xdr:nvSpPr>
        <xdr:cNvPr id="373" name="楕円 372"/>
        <xdr:cNvSpPr/>
      </xdr:nvSpPr>
      <xdr:spPr>
        <a:xfrm>
          <a:off x="14541500" y="570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84364</xdr:rowOff>
    </xdr:from>
    <xdr:to>
      <xdr:col>81</xdr:col>
      <xdr:colOff>50800</xdr:colOff>
      <xdr:row>33</xdr:row>
      <xdr:rowOff>95794</xdr:rowOff>
    </xdr:to>
    <xdr:cxnSp macro="">
      <xdr:nvCxnSpPr>
        <xdr:cNvPr id="374" name="直線コネクタ 373"/>
        <xdr:cNvCxnSpPr/>
      </xdr:nvCxnSpPr>
      <xdr:spPr>
        <a:xfrm flipV="1">
          <a:off x="14592300" y="574221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109963</xdr:rowOff>
    </xdr:from>
    <xdr:ext cx="405111" cy="259045"/>
    <xdr:sp macro="" textlink="">
      <xdr:nvSpPr>
        <xdr:cNvPr id="375" name="n_1aveValue【認定こども園・幼稚園・保育所】&#10;有形固定資産減価償却率"/>
        <xdr:cNvSpPr txBox="1"/>
      </xdr:nvSpPr>
      <xdr:spPr>
        <a:xfrm>
          <a:off x="152660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65876</xdr:rowOff>
    </xdr:from>
    <xdr:ext cx="405111" cy="259045"/>
    <xdr:sp macro="" textlink="">
      <xdr:nvSpPr>
        <xdr:cNvPr id="376" name="n_2aveValue【認定こども園・幼稚園・保育所】&#10;有形固定資産減価償却率"/>
        <xdr:cNvSpPr txBox="1"/>
      </xdr:nvSpPr>
      <xdr:spPr>
        <a:xfrm>
          <a:off x="143897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151691</xdr:rowOff>
    </xdr:from>
    <xdr:ext cx="405111" cy="259045"/>
    <xdr:sp macro="" textlink="">
      <xdr:nvSpPr>
        <xdr:cNvPr id="377" name="n_1mainValue【認定こども園・幼稚園・保育所】&#10;有形固定資産減価償却率"/>
        <xdr:cNvSpPr txBox="1"/>
      </xdr:nvSpPr>
      <xdr:spPr>
        <a:xfrm>
          <a:off x="15266044" y="546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163121</xdr:rowOff>
    </xdr:from>
    <xdr:ext cx="405111" cy="259045"/>
    <xdr:sp macro="" textlink="">
      <xdr:nvSpPr>
        <xdr:cNvPr id="378" name="n_2mainValue【認定こども園・幼稚園・保育所】&#10;有形固定資産減価償却率"/>
        <xdr:cNvSpPr txBox="1"/>
      </xdr:nvSpPr>
      <xdr:spPr>
        <a:xfrm>
          <a:off x="14389744" y="547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9" name="直線コネクタ 38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0" name="テキスト ボックス 38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1" name="直線コネクタ 39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2" name="テキスト ボックス 39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3" name="直線コネクタ 39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4" name="テキスト ボックス 39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5" name="直線コネクタ 39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6" name="テキスト ボックス 39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7" name="直線コネクタ 39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8" name="テキスト ボックス 39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77343</xdr:rowOff>
    </xdr:from>
    <xdr:to>
      <xdr:col>116</xdr:col>
      <xdr:colOff>62864</xdr:colOff>
      <xdr:row>41</xdr:row>
      <xdr:rowOff>113919</xdr:rowOff>
    </xdr:to>
    <xdr:cxnSp macro="">
      <xdr:nvCxnSpPr>
        <xdr:cNvPr id="402" name="直線コネクタ 401"/>
        <xdr:cNvCxnSpPr/>
      </xdr:nvCxnSpPr>
      <xdr:spPr>
        <a:xfrm flipV="1">
          <a:off x="22160864" y="5735193"/>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117746</xdr:rowOff>
    </xdr:from>
    <xdr:ext cx="469744" cy="259045"/>
    <xdr:sp macro="" textlink="">
      <xdr:nvSpPr>
        <xdr:cNvPr id="403" name="【認定こども園・幼稚園・保育所】&#10;一人当たり面積最小値テキスト"/>
        <xdr:cNvSpPr txBox="1"/>
      </xdr:nvSpPr>
      <xdr:spPr>
        <a:xfrm>
          <a:off x="22199600" y="71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113919</xdr:rowOff>
    </xdr:from>
    <xdr:to>
      <xdr:col>116</xdr:col>
      <xdr:colOff>152400</xdr:colOff>
      <xdr:row>41</xdr:row>
      <xdr:rowOff>113919</xdr:rowOff>
    </xdr:to>
    <xdr:cxnSp macro="">
      <xdr:nvCxnSpPr>
        <xdr:cNvPr id="404" name="直線コネクタ 403"/>
        <xdr:cNvCxnSpPr/>
      </xdr:nvCxnSpPr>
      <xdr:spPr>
        <a:xfrm>
          <a:off x="22072600" y="71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24020</xdr:rowOff>
    </xdr:from>
    <xdr:ext cx="469744" cy="259045"/>
    <xdr:sp macro="" textlink="">
      <xdr:nvSpPr>
        <xdr:cNvPr id="405" name="【認定こども園・幼稚園・保育所】&#10;一人当たり面積最大値テキスト"/>
        <xdr:cNvSpPr txBox="1"/>
      </xdr:nvSpPr>
      <xdr:spPr>
        <a:xfrm>
          <a:off x="22199600" y="55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77343</xdr:rowOff>
    </xdr:from>
    <xdr:to>
      <xdr:col>116</xdr:col>
      <xdr:colOff>152400</xdr:colOff>
      <xdr:row>33</xdr:row>
      <xdr:rowOff>77343</xdr:rowOff>
    </xdr:to>
    <xdr:cxnSp macro="">
      <xdr:nvCxnSpPr>
        <xdr:cNvPr id="406" name="直線コネクタ 405"/>
        <xdr:cNvCxnSpPr/>
      </xdr:nvCxnSpPr>
      <xdr:spPr>
        <a:xfrm>
          <a:off x="22072600" y="57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29608</xdr:rowOff>
    </xdr:from>
    <xdr:ext cx="469744" cy="259045"/>
    <xdr:sp macro="" textlink="">
      <xdr:nvSpPr>
        <xdr:cNvPr id="407" name="【認定こども園・幼稚園・保育所】&#10;一人当たり面積平均値テキスト"/>
        <xdr:cNvSpPr txBox="1"/>
      </xdr:nvSpPr>
      <xdr:spPr>
        <a:xfrm>
          <a:off x="22199600" y="6887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xdr:rowOff>
    </xdr:from>
    <xdr:to>
      <xdr:col>116</xdr:col>
      <xdr:colOff>114300</xdr:colOff>
      <xdr:row>41</xdr:row>
      <xdr:rowOff>108331</xdr:rowOff>
    </xdr:to>
    <xdr:sp macro="" textlink="">
      <xdr:nvSpPr>
        <xdr:cNvPr id="408" name="フローチャート: 判断 407"/>
        <xdr:cNvSpPr/>
      </xdr:nvSpPr>
      <xdr:spPr>
        <a:xfrm>
          <a:off x="22110700" y="70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3683</xdr:rowOff>
    </xdr:from>
    <xdr:to>
      <xdr:col>112</xdr:col>
      <xdr:colOff>38100</xdr:colOff>
      <xdr:row>41</xdr:row>
      <xdr:rowOff>105283</xdr:rowOff>
    </xdr:to>
    <xdr:sp macro="" textlink="">
      <xdr:nvSpPr>
        <xdr:cNvPr id="409" name="フローチャート: 判断 408"/>
        <xdr:cNvSpPr/>
      </xdr:nvSpPr>
      <xdr:spPr>
        <a:xfrm>
          <a:off x="21272500" y="703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139700</xdr:rowOff>
    </xdr:from>
    <xdr:to>
      <xdr:col>107</xdr:col>
      <xdr:colOff>101600</xdr:colOff>
      <xdr:row>41</xdr:row>
      <xdr:rowOff>69850</xdr:rowOff>
    </xdr:to>
    <xdr:sp macro="" textlink="">
      <xdr:nvSpPr>
        <xdr:cNvPr id="410" name="フローチャート: 判断 409"/>
        <xdr:cNvSpPr/>
      </xdr:nvSpPr>
      <xdr:spPr>
        <a:xfrm>
          <a:off x="20383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37592</xdr:rowOff>
    </xdr:from>
    <xdr:to>
      <xdr:col>116</xdr:col>
      <xdr:colOff>114300</xdr:colOff>
      <xdr:row>41</xdr:row>
      <xdr:rowOff>139192</xdr:rowOff>
    </xdr:to>
    <xdr:sp macro="" textlink="">
      <xdr:nvSpPr>
        <xdr:cNvPr id="416" name="楕円 415"/>
        <xdr:cNvSpPr/>
      </xdr:nvSpPr>
      <xdr:spPr>
        <a:xfrm>
          <a:off x="22110700" y="706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156608</xdr:rowOff>
    </xdr:from>
    <xdr:ext cx="469744" cy="259045"/>
    <xdr:sp macro="" textlink="">
      <xdr:nvSpPr>
        <xdr:cNvPr id="417" name="【認定こども園・幼稚園・保育所】&#10;一人当たり面積該当値テキスト"/>
        <xdr:cNvSpPr txBox="1"/>
      </xdr:nvSpPr>
      <xdr:spPr>
        <a:xfrm>
          <a:off x="22199600" y="701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41021</xdr:rowOff>
    </xdr:from>
    <xdr:to>
      <xdr:col>112</xdr:col>
      <xdr:colOff>38100</xdr:colOff>
      <xdr:row>41</xdr:row>
      <xdr:rowOff>142621</xdr:rowOff>
    </xdr:to>
    <xdr:sp macro="" textlink="">
      <xdr:nvSpPr>
        <xdr:cNvPr id="418" name="楕円 417"/>
        <xdr:cNvSpPr/>
      </xdr:nvSpPr>
      <xdr:spPr>
        <a:xfrm>
          <a:off x="21272500" y="707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88392</xdr:rowOff>
    </xdr:from>
    <xdr:to>
      <xdr:col>116</xdr:col>
      <xdr:colOff>63500</xdr:colOff>
      <xdr:row>41</xdr:row>
      <xdr:rowOff>91821</xdr:rowOff>
    </xdr:to>
    <xdr:cxnSp macro="">
      <xdr:nvCxnSpPr>
        <xdr:cNvPr id="419" name="直線コネクタ 418"/>
        <xdr:cNvCxnSpPr/>
      </xdr:nvCxnSpPr>
      <xdr:spPr>
        <a:xfrm flipV="1">
          <a:off x="21323300" y="7117842"/>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42545</xdr:rowOff>
    </xdr:from>
    <xdr:to>
      <xdr:col>107</xdr:col>
      <xdr:colOff>101600</xdr:colOff>
      <xdr:row>41</xdr:row>
      <xdr:rowOff>144145</xdr:rowOff>
    </xdr:to>
    <xdr:sp macro="" textlink="">
      <xdr:nvSpPr>
        <xdr:cNvPr id="420" name="楕円 419"/>
        <xdr:cNvSpPr/>
      </xdr:nvSpPr>
      <xdr:spPr>
        <a:xfrm>
          <a:off x="20383500" y="70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91821</xdr:rowOff>
    </xdr:from>
    <xdr:to>
      <xdr:col>111</xdr:col>
      <xdr:colOff>177800</xdr:colOff>
      <xdr:row>41</xdr:row>
      <xdr:rowOff>93345</xdr:rowOff>
    </xdr:to>
    <xdr:cxnSp macro="">
      <xdr:nvCxnSpPr>
        <xdr:cNvPr id="421" name="直線コネクタ 420"/>
        <xdr:cNvCxnSpPr/>
      </xdr:nvCxnSpPr>
      <xdr:spPr>
        <a:xfrm flipV="1">
          <a:off x="20434300" y="712127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121810</xdr:rowOff>
    </xdr:from>
    <xdr:ext cx="469744" cy="259045"/>
    <xdr:sp macro="" textlink="">
      <xdr:nvSpPr>
        <xdr:cNvPr id="422" name="n_1aveValue【認定こども園・幼稚園・保育所】&#10;一人当たり面積"/>
        <xdr:cNvSpPr txBox="1"/>
      </xdr:nvSpPr>
      <xdr:spPr>
        <a:xfrm>
          <a:off x="21075727" y="680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86377</xdr:rowOff>
    </xdr:from>
    <xdr:ext cx="469744" cy="259045"/>
    <xdr:sp macro="" textlink="">
      <xdr:nvSpPr>
        <xdr:cNvPr id="423" name="n_2aveValue【認定こども園・幼稚園・保育所】&#10;一人当たり面積"/>
        <xdr:cNvSpPr txBox="1"/>
      </xdr:nvSpPr>
      <xdr:spPr>
        <a:xfrm>
          <a:off x="201994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133748</xdr:rowOff>
    </xdr:from>
    <xdr:ext cx="469744" cy="259045"/>
    <xdr:sp macro="" textlink="">
      <xdr:nvSpPr>
        <xdr:cNvPr id="424" name="n_1mainValue【認定こども園・幼稚園・保育所】&#10;一人当たり面積"/>
        <xdr:cNvSpPr txBox="1"/>
      </xdr:nvSpPr>
      <xdr:spPr>
        <a:xfrm>
          <a:off x="21075727" y="716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135272</xdr:rowOff>
    </xdr:from>
    <xdr:ext cx="469744" cy="259045"/>
    <xdr:sp macro="" textlink="">
      <xdr:nvSpPr>
        <xdr:cNvPr id="425" name="n_2mainValue【認定こども園・幼稚園・保育所】&#10;一人当たり面積"/>
        <xdr:cNvSpPr txBox="1"/>
      </xdr:nvSpPr>
      <xdr:spPr>
        <a:xfrm>
          <a:off x="20199427" y="716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6" name="直線コネクタ 43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7" name="テキスト ボックス 43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8" name="直線コネクタ 43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9" name="テキスト ボックス 43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0" name="直線コネクタ 43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1" name="テキスト ボックス 44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2" name="直線コネクタ 44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3" name="テキスト ボックス 44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4" name="直線コネクタ 44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5" name="テキスト ボックス 44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6" name="直線コネクタ 44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7" name="テキスト ボックス 44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8" name="直線コネクタ 4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9" name="テキスト ボックス 4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451" name="直線コネクタ 450"/>
        <xdr:cNvCxnSpPr/>
      </xdr:nvCxnSpPr>
      <xdr:spPr>
        <a:xfrm flipV="1">
          <a:off x="16318864"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452" name="【学校施設】&#10;有形固定資産減価償却率最小値テキスト"/>
        <xdr:cNvSpPr txBox="1"/>
      </xdr:nvSpPr>
      <xdr:spPr>
        <a:xfrm>
          <a:off x="16357600"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453" name="直線コネクタ 452"/>
        <xdr:cNvCxnSpPr/>
      </xdr:nvCxnSpPr>
      <xdr:spPr>
        <a:xfrm>
          <a:off x="16230600" y="1092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454" name="【学校施設】&#10;有形固定資産減価償却率最大値テキスト"/>
        <xdr:cNvSpPr txBox="1"/>
      </xdr:nvSpPr>
      <xdr:spPr>
        <a:xfrm>
          <a:off x="16357600"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455" name="直線コネクタ 454"/>
        <xdr:cNvCxnSpPr/>
      </xdr:nvCxnSpPr>
      <xdr:spPr>
        <a:xfrm>
          <a:off x="16230600" y="951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128468</xdr:rowOff>
    </xdr:from>
    <xdr:ext cx="405111" cy="259045"/>
    <xdr:sp macro="" textlink="">
      <xdr:nvSpPr>
        <xdr:cNvPr id="456" name="【学校施設】&#10;有形固定資産減価償却率平均値テキスト"/>
        <xdr:cNvSpPr txBox="1"/>
      </xdr:nvSpPr>
      <xdr:spPr>
        <a:xfrm>
          <a:off x="16357600" y="10072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457" name="フローチャート: 判断 456"/>
        <xdr:cNvSpPr/>
      </xdr:nvSpPr>
      <xdr:spPr>
        <a:xfrm>
          <a:off x="16268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58" name="フローチャート: 判断 457"/>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123916</xdr:rowOff>
    </xdr:from>
    <xdr:to>
      <xdr:col>76</xdr:col>
      <xdr:colOff>165100</xdr:colOff>
      <xdr:row>59</xdr:row>
      <xdr:rowOff>54066</xdr:rowOff>
    </xdr:to>
    <xdr:sp macro="" textlink="">
      <xdr:nvSpPr>
        <xdr:cNvPr id="459" name="フローチャート: 判断 458"/>
        <xdr:cNvSpPr/>
      </xdr:nvSpPr>
      <xdr:spPr>
        <a:xfrm>
          <a:off x="14541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0" name="テキスト ボックス 4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11249</xdr:rowOff>
    </xdr:from>
    <xdr:to>
      <xdr:col>85</xdr:col>
      <xdr:colOff>177800</xdr:colOff>
      <xdr:row>57</xdr:row>
      <xdr:rowOff>112849</xdr:rowOff>
    </xdr:to>
    <xdr:sp macro="" textlink="">
      <xdr:nvSpPr>
        <xdr:cNvPr id="465" name="楕円 464"/>
        <xdr:cNvSpPr/>
      </xdr:nvSpPr>
      <xdr:spPr>
        <a:xfrm>
          <a:off x="16268700" y="978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34126</xdr:rowOff>
    </xdr:from>
    <xdr:ext cx="405111" cy="259045"/>
    <xdr:sp macro="" textlink="">
      <xdr:nvSpPr>
        <xdr:cNvPr id="466" name="【学校施設】&#10;有形固定資産減価償却率該当値テキスト"/>
        <xdr:cNvSpPr txBox="1"/>
      </xdr:nvSpPr>
      <xdr:spPr>
        <a:xfrm>
          <a:off x="16357600" y="963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40640</xdr:rowOff>
    </xdr:from>
    <xdr:to>
      <xdr:col>81</xdr:col>
      <xdr:colOff>101600</xdr:colOff>
      <xdr:row>57</xdr:row>
      <xdr:rowOff>142240</xdr:rowOff>
    </xdr:to>
    <xdr:sp macro="" textlink="">
      <xdr:nvSpPr>
        <xdr:cNvPr id="467" name="楕円 466"/>
        <xdr:cNvSpPr/>
      </xdr:nvSpPr>
      <xdr:spPr>
        <a:xfrm>
          <a:off x="15430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62049</xdr:rowOff>
    </xdr:from>
    <xdr:to>
      <xdr:col>85</xdr:col>
      <xdr:colOff>127000</xdr:colOff>
      <xdr:row>57</xdr:row>
      <xdr:rowOff>91440</xdr:rowOff>
    </xdr:to>
    <xdr:cxnSp macro="">
      <xdr:nvCxnSpPr>
        <xdr:cNvPr id="468" name="直線コネクタ 467"/>
        <xdr:cNvCxnSpPr/>
      </xdr:nvCxnSpPr>
      <xdr:spPr>
        <a:xfrm flipV="1">
          <a:off x="15481300" y="983469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78196</xdr:rowOff>
    </xdr:from>
    <xdr:to>
      <xdr:col>76</xdr:col>
      <xdr:colOff>165100</xdr:colOff>
      <xdr:row>58</xdr:row>
      <xdr:rowOff>8346</xdr:rowOff>
    </xdr:to>
    <xdr:sp macro="" textlink="">
      <xdr:nvSpPr>
        <xdr:cNvPr id="469" name="楕円 468"/>
        <xdr:cNvSpPr/>
      </xdr:nvSpPr>
      <xdr:spPr>
        <a:xfrm>
          <a:off x="14541500" y="98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91440</xdr:rowOff>
    </xdr:from>
    <xdr:to>
      <xdr:col>81</xdr:col>
      <xdr:colOff>50800</xdr:colOff>
      <xdr:row>57</xdr:row>
      <xdr:rowOff>128996</xdr:rowOff>
    </xdr:to>
    <xdr:cxnSp macro="">
      <xdr:nvCxnSpPr>
        <xdr:cNvPr id="470" name="直線コネクタ 469"/>
        <xdr:cNvCxnSpPr/>
      </xdr:nvCxnSpPr>
      <xdr:spPr>
        <a:xfrm flipV="1">
          <a:off x="14592300" y="986409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471"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45193</xdr:rowOff>
    </xdr:from>
    <xdr:ext cx="405111" cy="259045"/>
    <xdr:sp macro="" textlink="">
      <xdr:nvSpPr>
        <xdr:cNvPr id="472" name="n_2aveValue【学校施設】&#10;有形固定資産減価償却率"/>
        <xdr:cNvSpPr txBox="1"/>
      </xdr:nvSpPr>
      <xdr:spPr>
        <a:xfrm>
          <a:off x="14389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158767</xdr:rowOff>
    </xdr:from>
    <xdr:ext cx="405111" cy="259045"/>
    <xdr:sp macro="" textlink="">
      <xdr:nvSpPr>
        <xdr:cNvPr id="473" name="n_1mainValue【学校施設】&#10;有形固定資産減価償却率"/>
        <xdr:cNvSpPr txBox="1"/>
      </xdr:nvSpPr>
      <xdr:spPr>
        <a:xfrm>
          <a:off x="152660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24873</xdr:rowOff>
    </xdr:from>
    <xdr:ext cx="405111" cy="259045"/>
    <xdr:sp macro="" textlink="">
      <xdr:nvSpPr>
        <xdr:cNvPr id="474" name="n_2mainValue【学校施設】&#10;有形固定資産減価償却率"/>
        <xdr:cNvSpPr txBox="1"/>
      </xdr:nvSpPr>
      <xdr:spPr>
        <a:xfrm>
          <a:off x="14389744" y="962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5" name="直線コネクタ 4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6" name="テキスト ボックス 4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7" name="直線コネクタ 4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8" name="テキスト ボックス 4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9" name="直線コネクタ 4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0" name="テキスト ボックス 4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1" name="直線コネクタ 4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2" name="テキスト ボックス 4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3" name="直線コネクタ 4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4" name="テキスト ボックス 49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5" name="直線コネクタ 4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6" name="テキスト ボックス 49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8" name="テキスト ボックス 49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500" name="直線コネクタ 499"/>
        <xdr:cNvCxnSpPr/>
      </xdr:nvCxnSpPr>
      <xdr:spPr>
        <a:xfrm flipV="1">
          <a:off x="221608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501" name="【学校施設】&#10;一人当たり面積最小値テキスト"/>
        <xdr:cNvSpPr txBox="1"/>
      </xdr:nvSpPr>
      <xdr:spPr>
        <a:xfrm>
          <a:off x="221996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502" name="直線コネクタ 501"/>
        <xdr:cNvCxnSpPr/>
      </xdr:nvCxnSpPr>
      <xdr:spPr>
        <a:xfrm>
          <a:off x="22072600" y="11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503" name="【学校施設】&#10;一人当たり面積最大値テキスト"/>
        <xdr:cNvSpPr txBox="1"/>
      </xdr:nvSpPr>
      <xdr:spPr>
        <a:xfrm>
          <a:off x="221996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504" name="直線コネクタ 503"/>
        <xdr:cNvCxnSpPr/>
      </xdr:nvCxnSpPr>
      <xdr:spPr>
        <a:xfrm>
          <a:off x="22072600" y="969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37282</xdr:rowOff>
    </xdr:from>
    <xdr:ext cx="469744" cy="259045"/>
    <xdr:sp macro="" textlink="">
      <xdr:nvSpPr>
        <xdr:cNvPr id="505" name="【学校施設】&#10;一人当たり面積平均値テキスト"/>
        <xdr:cNvSpPr txBox="1"/>
      </xdr:nvSpPr>
      <xdr:spPr>
        <a:xfrm>
          <a:off x="22199600" y="1049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506" name="フローチャート: 判断 505"/>
        <xdr:cNvSpPr/>
      </xdr:nvSpPr>
      <xdr:spPr>
        <a:xfrm>
          <a:off x="221107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507" name="フローチャート: 判断 506"/>
        <xdr:cNvSpPr/>
      </xdr:nvSpPr>
      <xdr:spPr>
        <a:xfrm>
          <a:off x="21272500" y="1060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10487</xdr:rowOff>
    </xdr:from>
    <xdr:to>
      <xdr:col>107</xdr:col>
      <xdr:colOff>101600</xdr:colOff>
      <xdr:row>62</xdr:row>
      <xdr:rowOff>112087</xdr:rowOff>
    </xdr:to>
    <xdr:sp macro="" textlink="">
      <xdr:nvSpPr>
        <xdr:cNvPr id="508" name="フローチャート: 判断 507"/>
        <xdr:cNvSpPr/>
      </xdr:nvSpPr>
      <xdr:spPr>
        <a:xfrm>
          <a:off x="20383500" y="1064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169201</xdr:rowOff>
    </xdr:from>
    <xdr:to>
      <xdr:col>116</xdr:col>
      <xdr:colOff>114300</xdr:colOff>
      <xdr:row>63</xdr:row>
      <xdr:rowOff>99351</xdr:rowOff>
    </xdr:to>
    <xdr:sp macro="" textlink="">
      <xdr:nvSpPr>
        <xdr:cNvPr id="514" name="楕円 513"/>
        <xdr:cNvSpPr/>
      </xdr:nvSpPr>
      <xdr:spPr>
        <a:xfrm>
          <a:off x="22110700" y="1079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147628</xdr:rowOff>
    </xdr:from>
    <xdr:ext cx="469744" cy="259045"/>
    <xdr:sp macro="" textlink="">
      <xdr:nvSpPr>
        <xdr:cNvPr id="515" name="【学校施設】&#10;一人当たり面積該当値テキスト"/>
        <xdr:cNvSpPr txBox="1"/>
      </xdr:nvSpPr>
      <xdr:spPr>
        <a:xfrm>
          <a:off x="22199600" y="1077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4500</xdr:rowOff>
    </xdr:from>
    <xdr:to>
      <xdr:col>112</xdr:col>
      <xdr:colOff>38100</xdr:colOff>
      <xdr:row>63</xdr:row>
      <xdr:rowOff>106100</xdr:rowOff>
    </xdr:to>
    <xdr:sp macro="" textlink="">
      <xdr:nvSpPr>
        <xdr:cNvPr id="516" name="楕円 515"/>
        <xdr:cNvSpPr/>
      </xdr:nvSpPr>
      <xdr:spPr>
        <a:xfrm>
          <a:off x="21272500" y="1080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48551</xdr:rowOff>
    </xdr:from>
    <xdr:to>
      <xdr:col>116</xdr:col>
      <xdr:colOff>63500</xdr:colOff>
      <xdr:row>63</xdr:row>
      <xdr:rowOff>55300</xdr:rowOff>
    </xdr:to>
    <xdr:cxnSp macro="">
      <xdr:nvCxnSpPr>
        <xdr:cNvPr id="517" name="直線コネクタ 516"/>
        <xdr:cNvCxnSpPr/>
      </xdr:nvCxnSpPr>
      <xdr:spPr>
        <a:xfrm flipV="1">
          <a:off x="21323300" y="10849901"/>
          <a:ext cx="838200" cy="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xdr:rowOff>
    </xdr:from>
    <xdr:to>
      <xdr:col>107</xdr:col>
      <xdr:colOff>101600</xdr:colOff>
      <xdr:row>63</xdr:row>
      <xdr:rowOff>112522</xdr:rowOff>
    </xdr:to>
    <xdr:sp macro="" textlink="">
      <xdr:nvSpPr>
        <xdr:cNvPr id="518" name="楕円 517"/>
        <xdr:cNvSpPr/>
      </xdr:nvSpPr>
      <xdr:spPr>
        <a:xfrm>
          <a:off x="20383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55300</xdr:rowOff>
    </xdr:from>
    <xdr:to>
      <xdr:col>111</xdr:col>
      <xdr:colOff>177800</xdr:colOff>
      <xdr:row>63</xdr:row>
      <xdr:rowOff>61722</xdr:rowOff>
    </xdr:to>
    <xdr:cxnSp macro="">
      <xdr:nvCxnSpPr>
        <xdr:cNvPr id="519" name="直線コネクタ 518"/>
        <xdr:cNvCxnSpPr/>
      </xdr:nvCxnSpPr>
      <xdr:spPr>
        <a:xfrm flipV="1">
          <a:off x="20434300" y="10856650"/>
          <a:ext cx="889000" cy="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97154</xdr:rowOff>
    </xdr:from>
    <xdr:ext cx="469744" cy="259045"/>
    <xdr:sp macro="" textlink="">
      <xdr:nvSpPr>
        <xdr:cNvPr id="520" name="n_1aveValue【学校施設】&#10;一人当たり面積"/>
        <xdr:cNvSpPr txBox="1"/>
      </xdr:nvSpPr>
      <xdr:spPr>
        <a:xfrm>
          <a:off x="21075727" y="1038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128614</xdr:rowOff>
    </xdr:from>
    <xdr:ext cx="469744" cy="259045"/>
    <xdr:sp macro="" textlink="">
      <xdr:nvSpPr>
        <xdr:cNvPr id="521" name="n_2aveValue【学校施設】&#10;一人当たり面積"/>
        <xdr:cNvSpPr txBox="1"/>
      </xdr:nvSpPr>
      <xdr:spPr>
        <a:xfrm>
          <a:off x="20199427" y="1041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97227</xdr:rowOff>
    </xdr:from>
    <xdr:ext cx="469744" cy="259045"/>
    <xdr:sp macro="" textlink="">
      <xdr:nvSpPr>
        <xdr:cNvPr id="522" name="n_1mainValue【学校施設】&#10;一人当たり面積"/>
        <xdr:cNvSpPr txBox="1"/>
      </xdr:nvSpPr>
      <xdr:spPr>
        <a:xfrm>
          <a:off x="21075727" y="1089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103649</xdr:rowOff>
    </xdr:from>
    <xdr:ext cx="469744" cy="259045"/>
    <xdr:sp macro="" textlink="">
      <xdr:nvSpPr>
        <xdr:cNvPr id="523" name="n_2mainValue【学校施設】&#10;一人当たり面積"/>
        <xdr:cNvSpPr txBox="1"/>
      </xdr:nvSpPr>
      <xdr:spPr>
        <a:xfrm>
          <a:off x="20199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34" name="直線コネクタ 5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35" name="テキスト ボックス 534"/>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6" name="直線コネクタ 5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7" name="テキスト ボックス 5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8" name="直線コネクタ 5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9" name="テキスト ボックス 5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0" name="直線コネクタ 5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1" name="テキスト ボックス 5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2" name="直線コネクタ 5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3" name="テキスト ボックス 54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5" name="テキスト ボックス 5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114300</xdr:rowOff>
    </xdr:to>
    <xdr:cxnSp macro="">
      <xdr:nvCxnSpPr>
        <xdr:cNvPr id="547" name="直線コネクタ 546"/>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340478" cy="259045"/>
    <xdr:sp macro="" textlink="">
      <xdr:nvSpPr>
        <xdr:cNvPr id="548" name="【児童館】&#10;有形固定資産減価償却率最小値テキスト"/>
        <xdr:cNvSpPr txBox="1"/>
      </xdr:nvSpPr>
      <xdr:spPr>
        <a:xfrm>
          <a:off x="16357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9" name="直線コネクタ 54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550" name="【児童館】&#10;有形固定資産減価償却率最大値テキスト"/>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551" name="直線コネクタ 55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144797</xdr:rowOff>
    </xdr:from>
    <xdr:ext cx="405111" cy="259045"/>
    <xdr:sp macro="" textlink="">
      <xdr:nvSpPr>
        <xdr:cNvPr id="552" name="【児童館】&#10;有形固定資産減価償却率平均値テキスト"/>
        <xdr:cNvSpPr txBox="1"/>
      </xdr:nvSpPr>
      <xdr:spPr>
        <a:xfrm>
          <a:off x="16357600" y="1420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166370</xdr:rowOff>
    </xdr:from>
    <xdr:to>
      <xdr:col>85</xdr:col>
      <xdr:colOff>177800</xdr:colOff>
      <xdr:row>83</xdr:row>
      <xdr:rowOff>96520</xdr:rowOff>
    </xdr:to>
    <xdr:sp macro="" textlink="">
      <xdr:nvSpPr>
        <xdr:cNvPr id="553" name="フローチャート: 判断 552"/>
        <xdr:cNvSpPr/>
      </xdr:nvSpPr>
      <xdr:spPr>
        <a:xfrm>
          <a:off x="162687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554" name="フローチャート: 判断 553"/>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43180</xdr:rowOff>
    </xdr:from>
    <xdr:to>
      <xdr:col>76</xdr:col>
      <xdr:colOff>165100</xdr:colOff>
      <xdr:row>79</xdr:row>
      <xdr:rowOff>144780</xdr:rowOff>
    </xdr:to>
    <xdr:sp macro="" textlink="">
      <xdr:nvSpPr>
        <xdr:cNvPr id="555" name="フローチャート: 判断 554"/>
        <xdr:cNvSpPr/>
      </xdr:nvSpPr>
      <xdr:spPr>
        <a:xfrm>
          <a:off x="14541500" y="1358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83820</xdr:rowOff>
    </xdr:from>
    <xdr:to>
      <xdr:col>85</xdr:col>
      <xdr:colOff>177800</xdr:colOff>
      <xdr:row>81</xdr:row>
      <xdr:rowOff>13970</xdr:rowOff>
    </xdr:to>
    <xdr:sp macro="" textlink="">
      <xdr:nvSpPr>
        <xdr:cNvPr id="561" name="楕円 560"/>
        <xdr:cNvSpPr/>
      </xdr:nvSpPr>
      <xdr:spPr>
        <a:xfrm>
          <a:off x="162687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106697</xdr:rowOff>
    </xdr:from>
    <xdr:ext cx="405111" cy="259045"/>
    <xdr:sp macro="" textlink="">
      <xdr:nvSpPr>
        <xdr:cNvPr id="562" name="【児童館】&#10;有形固定資産減価償却率該当値テキスト"/>
        <xdr:cNvSpPr txBox="1"/>
      </xdr:nvSpPr>
      <xdr:spPr>
        <a:xfrm>
          <a:off x="16357600" y="1365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99061</xdr:rowOff>
    </xdr:from>
    <xdr:to>
      <xdr:col>81</xdr:col>
      <xdr:colOff>101600</xdr:colOff>
      <xdr:row>81</xdr:row>
      <xdr:rowOff>29211</xdr:rowOff>
    </xdr:to>
    <xdr:sp macro="" textlink="">
      <xdr:nvSpPr>
        <xdr:cNvPr id="563" name="楕円 562"/>
        <xdr:cNvSpPr/>
      </xdr:nvSpPr>
      <xdr:spPr>
        <a:xfrm>
          <a:off x="154305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134620</xdr:rowOff>
    </xdr:from>
    <xdr:to>
      <xdr:col>85</xdr:col>
      <xdr:colOff>127000</xdr:colOff>
      <xdr:row>80</xdr:row>
      <xdr:rowOff>149861</xdr:rowOff>
    </xdr:to>
    <xdr:cxnSp macro="">
      <xdr:nvCxnSpPr>
        <xdr:cNvPr id="564" name="直線コネクタ 563"/>
        <xdr:cNvCxnSpPr/>
      </xdr:nvCxnSpPr>
      <xdr:spPr>
        <a:xfrm flipV="1">
          <a:off x="15481300" y="138506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165100</xdr:rowOff>
    </xdr:from>
    <xdr:to>
      <xdr:col>76</xdr:col>
      <xdr:colOff>165100</xdr:colOff>
      <xdr:row>79</xdr:row>
      <xdr:rowOff>95250</xdr:rowOff>
    </xdr:to>
    <xdr:sp macro="" textlink="">
      <xdr:nvSpPr>
        <xdr:cNvPr id="565" name="楕円 56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80</xdr:row>
      <xdr:rowOff>149861</xdr:rowOff>
    </xdr:to>
    <xdr:cxnSp macro="">
      <xdr:nvCxnSpPr>
        <xdr:cNvPr id="566" name="直線コネクタ 565"/>
        <xdr:cNvCxnSpPr/>
      </xdr:nvCxnSpPr>
      <xdr:spPr>
        <a:xfrm>
          <a:off x="14592300" y="13589000"/>
          <a:ext cx="889000" cy="27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144797</xdr:rowOff>
    </xdr:from>
    <xdr:ext cx="405111" cy="259045"/>
    <xdr:sp macro="" textlink="">
      <xdr:nvSpPr>
        <xdr:cNvPr id="567" name="n_1aveValue【児童館】&#10;有形固定資産減価償却率"/>
        <xdr:cNvSpPr txBox="1"/>
      </xdr:nvSpPr>
      <xdr:spPr>
        <a:xfrm>
          <a:off x="152660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135907</xdr:rowOff>
    </xdr:from>
    <xdr:ext cx="405111" cy="259045"/>
    <xdr:sp macro="" textlink="">
      <xdr:nvSpPr>
        <xdr:cNvPr id="568" name="n_2aveValue【児童館】&#10;有形固定資産減価償却率"/>
        <xdr:cNvSpPr txBox="1"/>
      </xdr:nvSpPr>
      <xdr:spPr>
        <a:xfrm>
          <a:off x="14389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45738</xdr:rowOff>
    </xdr:from>
    <xdr:ext cx="405111" cy="259045"/>
    <xdr:sp macro="" textlink="">
      <xdr:nvSpPr>
        <xdr:cNvPr id="569" name="n_1mainValue【児童館】&#10;有形固定資産減価償却率"/>
        <xdr:cNvSpPr txBox="1"/>
      </xdr:nvSpPr>
      <xdr:spPr>
        <a:xfrm>
          <a:off x="15266044" y="1359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77</xdr:row>
      <xdr:rowOff>111777</xdr:rowOff>
    </xdr:from>
    <xdr:ext cx="469744" cy="259045"/>
    <xdr:sp macro="" textlink="">
      <xdr:nvSpPr>
        <xdr:cNvPr id="570" name="n_2mainValue【児童館】&#10;有形固定資産減価償却率"/>
        <xdr:cNvSpPr txBox="1"/>
      </xdr:nvSpPr>
      <xdr:spPr>
        <a:xfrm>
          <a:off x="14357427"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9" name="テキスト ボックス 5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0" name="直線コネクタ 5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81" name="テキスト ボックス 58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582" name="直線コネクタ 58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3" name="テキスト ボックス 58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4" name="直線コネクタ 58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5" name="テキスト ボックス 58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6" name="直線コネクタ 58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7" name="テキスト ボックス 58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8" name="直線コネクタ 58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9" name="テキスト ボックス 58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0" name="直線コネクタ 58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1" name="テキスト ボックス 59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2" name="直線コネクタ 59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3" name="テキスト ボックス 59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54429</xdr:rowOff>
    </xdr:from>
    <xdr:to>
      <xdr:col>116</xdr:col>
      <xdr:colOff>62864</xdr:colOff>
      <xdr:row>86</xdr:row>
      <xdr:rowOff>119743</xdr:rowOff>
    </xdr:to>
    <xdr:cxnSp macro="">
      <xdr:nvCxnSpPr>
        <xdr:cNvPr id="597" name="直線コネクタ 596"/>
        <xdr:cNvCxnSpPr/>
      </xdr:nvCxnSpPr>
      <xdr:spPr>
        <a:xfrm flipV="1">
          <a:off x="22160864" y="13427529"/>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598"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599" name="直線コネクタ 598"/>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1106</xdr:rowOff>
    </xdr:from>
    <xdr:ext cx="469744" cy="259045"/>
    <xdr:sp macro="" textlink="">
      <xdr:nvSpPr>
        <xdr:cNvPr id="600" name="【児童館】&#10;一人当たり面積最大値テキスト"/>
        <xdr:cNvSpPr txBox="1"/>
      </xdr:nvSpPr>
      <xdr:spPr>
        <a:xfrm>
          <a:off x="22199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54429</xdr:rowOff>
    </xdr:from>
    <xdr:to>
      <xdr:col>116</xdr:col>
      <xdr:colOff>152400</xdr:colOff>
      <xdr:row>78</xdr:row>
      <xdr:rowOff>54429</xdr:rowOff>
    </xdr:to>
    <xdr:cxnSp macro="">
      <xdr:nvCxnSpPr>
        <xdr:cNvPr id="601" name="直線コネクタ 600"/>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602" name="【児童館】&#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03" name="フローチャート: 判断 602"/>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126093</xdr:rowOff>
    </xdr:from>
    <xdr:to>
      <xdr:col>112</xdr:col>
      <xdr:colOff>38100</xdr:colOff>
      <xdr:row>84</xdr:row>
      <xdr:rowOff>56243</xdr:rowOff>
    </xdr:to>
    <xdr:sp macro="" textlink="">
      <xdr:nvSpPr>
        <xdr:cNvPr id="604" name="フローチャート: 判断 603"/>
        <xdr:cNvSpPr/>
      </xdr:nvSpPr>
      <xdr:spPr>
        <a:xfrm>
          <a:off x="21272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52614</xdr:rowOff>
    </xdr:from>
    <xdr:to>
      <xdr:col>107</xdr:col>
      <xdr:colOff>101600</xdr:colOff>
      <xdr:row>84</xdr:row>
      <xdr:rowOff>154214</xdr:rowOff>
    </xdr:to>
    <xdr:sp macro="" textlink="">
      <xdr:nvSpPr>
        <xdr:cNvPr id="605" name="フローチャート: 判断 604"/>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60779</xdr:rowOff>
    </xdr:from>
    <xdr:to>
      <xdr:col>116</xdr:col>
      <xdr:colOff>114300</xdr:colOff>
      <xdr:row>81</xdr:row>
      <xdr:rowOff>162379</xdr:rowOff>
    </xdr:to>
    <xdr:sp macro="" textlink="">
      <xdr:nvSpPr>
        <xdr:cNvPr id="611" name="楕円 610"/>
        <xdr:cNvSpPr/>
      </xdr:nvSpPr>
      <xdr:spPr>
        <a:xfrm>
          <a:off x="221107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83656</xdr:rowOff>
    </xdr:from>
    <xdr:ext cx="469744" cy="259045"/>
    <xdr:sp macro="" textlink="">
      <xdr:nvSpPr>
        <xdr:cNvPr id="612" name="【児童館】&#10;一人当たり面積該当値テキスト"/>
        <xdr:cNvSpPr txBox="1"/>
      </xdr:nvSpPr>
      <xdr:spPr>
        <a:xfrm>
          <a:off x="22199600" y="1379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109764</xdr:rowOff>
    </xdr:from>
    <xdr:to>
      <xdr:col>112</xdr:col>
      <xdr:colOff>38100</xdr:colOff>
      <xdr:row>82</xdr:row>
      <xdr:rowOff>39914</xdr:rowOff>
    </xdr:to>
    <xdr:sp macro="" textlink="">
      <xdr:nvSpPr>
        <xdr:cNvPr id="613" name="楕円 612"/>
        <xdr:cNvSpPr/>
      </xdr:nvSpPr>
      <xdr:spPr>
        <a:xfrm>
          <a:off x="21272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111579</xdr:rowOff>
    </xdr:from>
    <xdr:to>
      <xdr:col>116</xdr:col>
      <xdr:colOff>63500</xdr:colOff>
      <xdr:row>81</xdr:row>
      <xdr:rowOff>160564</xdr:rowOff>
    </xdr:to>
    <xdr:cxnSp macro="">
      <xdr:nvCxnSpPr>
        <xdr:cNvPr id="614" name="直線コネクタ 613"/>
        <xdr:cNvCxnSpPr/>
      </xdr:nvCxnSpPr>
      <xdr:spPr>
        <a:xfrm flipV="1">
          <a:off x="21323300" y="1399902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142421</xdr:rowOff>
    </xdr:from>
    <xdr:to>
      <xdr:col>107</xdr:col>
      <xdr:colOff>101600</xdr:colOff>
      <xdr:row>82</xdr:row>
      <xdr:rowOff>72571</xdr:rowOff>
    </xdr:to>
    <xdr:sp macro="" textlink="">
      <xdr:nvSpPr>
        <xdr:cNvPr id="615" name="楕円 614"/>
        <xdr:cNvSpPr/>
      </xdr:nvSpPr>
      <xdr:spPr>
        <a:xfrm>
          <a:off x="20383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160564</xdr:rowOff>
    </xdr:from>
    <xdr:to>
      <xdr:col>111</xdr:col>
      <xdr:colOff>177800</xdr:colOff>
      <xdr:row>82</xdr:row>
      <xdr:rowOff>21771</xdr:rowOff>
    </xdr:to>
    <xdr:cxnSp macro="">
      <xdr:nvCxnSpPr>
        <xdr:cNvPr id="616" name="直線コネクタ 615"/>
        <xdr:cNvCxnSpPr/>
      </xdr:nvCxnSpPr>
      <xdr:spPr>
        <a:xfrm flipV="1">
          <a:off x="20434300" y="140480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47370</xdr:rowOff>
    </xdr:from>
    <xdr:ext cx="469744" cy="259045"/>
    <xdr:sp macro="" textlink="">
      <xdr:nvSpPr>
        <xdr:cNvPr id="617" name="n_1aveValue【児童館】&#10;一人当たり面積"/>
        <xdr:cNvSpPr txBox="1"/>
      </xdr:nvSpPr>
      <xdr:spPr>
        <a:xfrm>
          <a:off x="21075727"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145341</xdr:rowOff>
    </xdr:from>
    <xdr:ext cx="469744" cy="259045"/>
    <xdr:sp macro="" textlink="">
      <xdr:nvSpPr>
        <xdr:cNvPr id="618" name="n_2aveValue【児童館】&#10;一人当たり面積"/>
        <xdr:cNvSpPr txBox="1"/>
      </xdr:nvSpPr>
      <xdr:spPr>
        <a:xfrm>
          <a:off x="201994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56441</xdr:rowOff>
    </xdr:from>
    <xdr:ext cx="469744" cy="259045"/>
    <xdr:sp macro="" textlink="">
      <xdr:nvSpPr>
        <xdr:cNvPr id="619" name="n_1mainValue【児童館】&#10;一人当たり面積"/>
        <xdr:cNvSpPr txBox="1"/>
      </xdr:nvSpPr>
      <xdr:spPr>
        <a:xfrm>
          <a:off x="21075727"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89098</xdr:rowOff>
    </xdr:from>
    <xdr:ext cx="469744" cy="259045"/>
    <xdr:sp macro="" textlink="">
      <xdr:nvSpPr>
        <xdr:cNvPr id="620" name="n_2mainValue【児童館】&#10;一人当たり面積"/>
        <xdr:cNvSpPr txBox="1"/>
      </xdr:nvSpPr>
      <xdr:spPr>
        <a:xfrm>
          <a:off x="20199427" y="1380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31" name="直線コネクタ 63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2" name="テキスト ボックス 63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3" name="直線コネクタ 63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4" name="テキスト ボックス 63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5" name="直線コネクタ 63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6" name="テキスト ボックス 63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7" name="直線コネクタ 63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8" name="テキスト ボックス 63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9" name="直線コネクタ 63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0" name="テキスト ボックス 63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1" name="直線コネクタ 64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2" name="テキスト ボックス 64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3" name="直線コネクタ 6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4" name="テキスト ボックス 6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646" name="直線コネクタ 645"/>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647" name="【公民館】&#10;有形固定資産減価償却率最小値テキスト"/>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648" name="直線コネクタ 647"/>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50" name="直線コネクタ 64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15257</xdr:rowOff>
    </xdr:from>
    <xdr:ext cx="405111" cy="259045"/>
    <xdr:sp macro="" textlink="">
      <xdr:nvSpPr>
        <xdr:cNvPr id="651" name="【公民館】&#10;有形固定資産減価償却率平均値テキスト"/>
        <xdr:cNvSpPr txBox="1"/>
      </xdr:nvSpPr>
      <xdr:spPr>
        <a:xfrm>
          <a:off x="16357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652" name="フローチャート: 判断 651"/>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164193</xdr:rowOff>
    </xdr:from>
    <xdr:to>
      <xdr:col>81</xdr:col>
      <xdr:colOff>101600</xdr:colOff>
      <xdr:row>103</xdr:row>
      <xdr:rowOff>94343</xdr:rowOff>
    </xdr:to>
    <xdr:sp macro="" textlink="">
      <xdr:nvSpPr>
        <xdr:cNvPr id="653" name="フローチャート: 判断 652"/>
        <xdr:cNvSpPr/>
      </xdr:nvSpPr>
      <xdr:spPr>
        <a:xfrm>
          <a:off x="15430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654" name="フローチャート: 判断 653"/>
        <xdr:cNvSpPr/>
      </xdr:nvSpPr>
      <xdr:spPr>
        <a:xfrm>
          <a:off x="14541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5" name="テキスト ボックス 6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6" name="テキスト ボックス 6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7" name="テキスト ボックス 6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8" name="テキスト ボックス 6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9" name="テキスト ボックス 6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56424</xdr:rowOff>
    </xdr:from>
    <xdr:to>
      <xdr:col>85</xdr:col>
      <xdr:colOff>177800</xdr:colOff>
      <xdr:row>102</xdr:row>
      <xdr:rowOff>158024</xdr:rowOff>
    </xdr:to>
    <xdr:sp macro="" textlink="">
      <xdr:nvSpPr>
        <xdr:cNvPr id="660" name="楕円 659"/>
        <xdr:cNvSpPr/>
      </xdr:nvSpPr>
      <xdr:spPr>
        <a:xfrm>
          <a:off x="16268700" y="175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79301</xdr:rowOff>
    </xdr:from>
    <xdr:ext cx="405111" cy="259045"/>
    <xdr:sp macro="" textlink="">
      <xdr:nvSpPr>
        <xdr:cNvPr id="661" name="【公民館】&#10;有形固定資産減価償却率該当値テキスト"/>
        <xdr:cNvSpPr txBox="1"/>
      </xdr:nvSpPr>
      <xdr:spPr>
        <a:xfrm>
          <a:off x="16357600" y="1739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98879</xdr:rowOff>
    </xdr:from>
    <xdr:to>
      <xdr:col>81</xdr:col>
      <xdr:colOff>101600</xdr:colOff>
      <xdr:row>103</xdr:row>
      <xdr:rowOff>29029</xdr:rowOff>
    </xdr:to>
    <xdr:sp macro="" textlink="">
      <xdr:nvSpPr>
        <xdr:cNvPr id="662" name="楕円 661"/>
        <xdr:cNvSpPr/>
      </xdr:nvSpPr>
      <xdr:spPr>
        <a:xfrm>
          <a:off x="15430500" y="175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107224</xdr:rowOff>
    </xdr:from>
    <xdr:to>
      <xdr:col>85</xdr:col>
      <xdr:colOff>127000</xdr:colOff>
      <xdr:row>102</xdr:row>
      <xdr:rowOff>149679</xdr:rowOff>
    </xdr:to>
    <xdr:cxnSp macro="">
      <xdr:nvCxnSpPr>
        <xdr:cNvPr id="663" name="直線コネクタ 662"/>
        <xdr:cNvCxnSpPr/>
      </xdr:nvCxnSpPr>
      <xdr:spPr>
        <a:xfrm flipV="1">
          <a:off x="15481300" y="1759512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110308</xdr:rowOff>
    </xdr:from>
    <xdr:to>
      <xdr:col>76</xdr:col>
      <xdr:colOff>165100</xdr:colOff>
      <xdr:row>104</xdr:row>
      <xdr:rowOff>40458</xdr:rowOff>
    </xdr:to>
    <xdr:sp macro="" textlink="">
      <xdr:nvSpPr>
        <xdr:cNvPr id="664" name="楕円 663"/>
        <xdr:cNvSpPr/>
      </xdr:nvSpPr>
      <xdr:spPr>
        <a:xfrm>
          <a:off x="14541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149679</xdr:rowOff>
    </xdr:from>
    <xdr:to>
      <xdr:col>81</xdr:col>
      <xdr:colOff>50800</xdr:colOff>
      <xdr:row>103</xdr:row>
      <xdr:rowOff>161108</xdr:rowOff>
    </xdr:to>
    <xdr:cxnSp macro="">
      <xdr:nvCxnSpPr>
        <xdr:cNvPr id="665" name="直線コネクタ 664"/>
        <xdr:cNvCxnSpPr/>
      </xdr:nvCxnSpPr>
      <xdr:spPr>
        <a:xfrm flipV="1">
          <a:off x="14592300" y="17637579"/>
          <a:ext cx="8890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85470</xdr:rowOff>
    </xdr:from>
    <xdr:ext cx="405111" cy="259045"/>
    <xdr:sp macro="" textlink="">
      <xdr:nvSpPr>
        <xdr:cNvPr id="666" name="n_1aveValue【公民館】&#10;有形固定資産減価償却率"/>
        <xdr:cNvSpPr txBox="1"/>
      </xdr:nvSpPr>
      <xdr:spPr>
        <a:xfrm>
          <a:off x="152660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65150</xdr:rowOff>
    </xdr:from>
    <xdr:ext cx="405111" cy="259045"/>
    <xdr:sp macro="" textlink="">
      <xdr:nvSpPr>
        <xdr:cNvPr id="667" name="n_2aveValue【公民館】&#10;有形固定資産減価償却率"/>
        <xdr:cNvSpPr txBox="1"/>
      </xdr:nvSpPr>
      <xdr:spPr>
        <a:xfrm>
          <a:off x="14389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45556</xdr:rowOff>
    </xdr:from>
    <xdr:ext cx="405111" cy="259045"/>
    <xdr:sp macro="" textlink="">
      <xdr:nvSpPr>
        <xdr:cNvPr id="668" name="n_1mainValue【公民館】&#10;有形固定資産減価償却率"/>
        <xdr:cNvSpPr txBox="1"/>
      </xdr:nvSpPr>
      <xdr:spPr>
        <a:xfrm>
          <a:off x="15266044" y="1736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31585</xdr:rowOff>
    </xdr:from>
    <xdr:ext cx="405111" cy="259045"/>
    <xdr:sp macro="" textlink="">
      <xdr:nvSpPr>
        <xdr:cNvPr id="669" name="n_2mainValue【公民館】&#10;有形固定資産減価償却率"/>
        <xdr:cNvSpPr txBox="1"/>
      </xdr:nvSpPr>
      <xdr:spPr>
        <a:xfrm>
          <a:off x="14389744" y="1786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0" name="正方形/長方形 6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1" name="正方形/長方形 6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2" name="正方形/長方形 6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3" name="正方形/長方形 6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4" name="正方形/長方形 6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5" name="正方形/長方形 6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6" name="正方形/長方形 6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7" name="正方形/長方形 6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8" name="テキスト ボックス 6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9" name="直線コネクタ 6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80" name="直線コネクタ 67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1" name="テキスト ボックス 68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2" name="直線コネクタ 68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3" name="テキスト ボックス 68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4" name="直線コネクタ 68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5" name="テキスト ボックス 68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6" name="直線コネクタ 68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7" name="テキスト ボックス 68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35737</xdr:rowOff>
    </xdr:from>
    <xdr:to>
      <xdr:col>116</xdr:col>
      <xdr:colOff>62864</xdr:colOff>
      <xdr:row>108</xdr:row>
      <xdr:rowOff>35052</xdr:rowOff>
    </xdr:to>
    <xdr:cxnSp macro="">
      <xdr:nvCxnSpPr>
        <xdr:cNvPr id="691" name="直線コネクタ 690"/>
        <xdr:cNvCxnSpPr/>
      </xdr:nvCxnSpPr>
      <xdr:spPr>
        <a:xfrm flipV="1">
          <a:off x="22160864" y="17180737"/>
          <a:ext cx="0" cy="1370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92"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93" name="直線コネクタ 692"/>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153864</xdr:rowOff>
    </xdr:from>
    <xdr:ext cx="469744" cy="259045"/>
    <xdr:sp macro="" textlink="">
      <xdr:nvSpPr>
        <xdr:cNvPr id="694" name="【公民館】&#10;一人当たり面積最大値テキスト"/>
        <xdr:cNvSpPr txBox="1"/>
      </xdr:nvSpPr>
      <xdr:spPr>
        <a:xfrm>
          <a:off x="22199600" y="169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35737</xdr:rowOff>
    </xdr:from>
    <xdr:to>
      <xdr:col>116</xdr:col>
      <xdr:colOff>152400</xdr:colOff>
      <xdr:row>100</xdr:row>
      <xdr:rowOff>35737</xdr:rowOff>
    </xdr:to>
    <xdr:cxnSp macro="">
      <xdr:nvCxnSpPr>
        <xdr:cNvPr id="695" name="直線コネクタ 694"/>
        <xdr:cNvCxnSpPr/>
      </xdr:nvCxnSpPr>
      <xdr:spPr>
        <a:xfrm>
          <a:off x="22072600" y="171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7129</xdr:rowOff>
    </xdr:from>
    <xdr:ext cx="469744" cy="259045"/>
    <xdr:sp macro="" textlink="">
      <xdr:nvSpPr>
        <xdr:cNvPr id="696" name="【公民館】&#10;一人当たり面積平均値テキスト"/>
        <xdr:cNvSpPr txBox="1"/>
      </xdr:nvSpPr>
      <xdr:spPr>
        <a:xfrm>
          <a:off x="22199600" y="18180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697" name="フローチャート: 判断 696"/>
        <xdr:cNvSpPr/>
      </xdr:nvSpPr>
      <xdr:spPr>
        <a:xfrm>
          <a:off x="22110700" y="1832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7113</xdr:rowOff>
    </xdr:from>
    <xdr:to>
      <xdr:col>112</xdr:col>
      <xdr:colOff>38100</xdr:colOff>
      <xdr:row>107</xdr:row>
      <xdr:rowOff>108713</xdr:rowOff>
    </xdr:to>
    <xdr:sp macro="" textlink="">
      <xdr:nvSpPr>
        <xdr:cNvPr id="698" name="フローチャート: 判断 697"/>
        <xdr:cNvSpPr/>
      </xdr:nvSpPr>
      <xdr:spPr>
        <a:xfrm>
          <a:off x="21272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49403</xdr:rowOff>
    </xdr:from>
    <xdr:to>
      <xdr:col>107</xdr:col>
      <xdr:colOff>101600</xdr:colOff>
      <xdr:row>107</xdr:row>
      <xdr:rowOff>151003</xdr:rowOff>
    </xdr:to>
    <xdr:sp macro="" textlink="">
      <xdr:nvSpPr>
        <xdr:cNvPr id="699" name="フローチャート: 判断 698"/>
        <xdr:cNvSpPr/>
      </xdr:nvSpPr>
      <xdr:spPr>
        <a:xfrm>
          <a:off x="20383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0" name="テキスト ボックス 6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155702</xdr:rowOff>
    </xdr:from>
    <xdr:to>
      <xdr:col>116</xdr:col>
      <xdr:colOff>114300</xdr:colOff>
      <xdr:row>108</xdr:row>
      <xdr:rowOff>85852</xdr:rowOff>
    </xdr:to>
    <xdr:sp macro="" textlink="">
      <xdr:nvSpPr>
        <xdr:cNvPr id="705" name="楕円 704"/>
        <xdr:cNvSpPr/>
      </xdr:nvSpPr>
      <xdr:spPr>
        <a:xfrm>
          <a:off x="221107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70629</xdr:rowOff>
    </xdr:from>
    <xdr:ext cx="469744" cy="259045"/>
    <xdr:sp macro="" textlink="">
      <xdr:nvSpPr>
        <xdr:cNvPr id="706" name="【公民館】&#10;一人当たり面積該当値テキスト"/>
        <xdr:cNvSpPr txBox="1"/>
      </xdr:nvSpPr>
      <xdr:spPr>
        <a:xfrm>
          <a:off x="22199600" y="1841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156845</xdr:rowOff>
    </xdr:from>
    <xdr:to>
      <xdr:col>112</xdr:col>
      <xdr:colOff>38100</xdr:colOff>
      <xdr:row>108</xdr:row>
      <xdr:rowOff>86995</xdr:rowOff>
    </xdr:to>
    <xdr:sp macro="" textlink="">
      <xdr:nvSpPr>
        <xdr:cNvPr id="707" name="楕円 706"/>
        <xdr:cNvSpPr/>
      </xdr:nvSpPr>
      <xdr:spPr>
        <a:xfrm>
          <a:off x="21272500" y="185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35052</xdr:rowOff>
    </xdr:from>
    <xdr:to>
      <xdr:col>116</xdr:col>
      <xdr:colOff>63500</xdr:colOff>
      <xdr:row>108</xdr:row>
      <xdr:rowOff>36195</xdr:rowOff>
    </xdr:to>
    <xdr:cxnSp macro="">
      <xdr:nvCxnSpPr>
        <xdr:cNvPr id="708" name="直線コネクタ 707"/>
        <xdr:cNvCxnSpPr/>
      </xdr:nvCxnSpPr>
      <xdr:spPr>
        <a:xfrm flipV="1">
          <a:off x="21323300" y="18551652"/>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157302</xdr:rowOff>
    </xdr:from>
    <xdr:to>
      <xdr:col>107</xdr:col>
      <xdr:colOff>101600</xdr:colOff>
      <xdr:row>108</xdr:row>
      <xdr:rowOff>87452</xdr:rowOff>
    </xdr:to>
    <xdr:sp macro="" textlink="">
      <xdr:nvSpPr>
        <xdr:cNvPr id="709" name="楕円 708"/>
        <xdr:cNvSpPr/>
      </xdr:nvSpPr>
      <xdr:spPr>
        <a:xfrm>
          <a:off x="20383500" y="1850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36195</xdr:rowOff>
    </xdr:from>
    <xdr:to>
      <xdr:col>111</xdr:col>
      <xdr:colOff>177800</xdr:colOff>
      <xdr:row>108</xdr:row>
      <xdr:rowOff>36652</xdr:rowOff>
    </xdr:to>
    <xdr:cxnSp macro="">
      <xdr:nvCxnSpPr>
        <xdr:cNvPr id="710" name="直線コネクタ 709"/>
        <xdr:cNvCxnSpPr/>
      </xdr:nvCxnSpPr>
      <xdr:spPr>
        <a:xfrm flipV="1">
          <a:off x="20434300" y="1855279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125240</xdr:rowOff>
    </xdr:from>
    <xdr:ext cx="469744" cy="259045"/>
    <xdr:sp macro="" textlink="">
      <xdr:nvSpPr>
        <xdr:cNvPr id="711" name="n_1aveValue【公民館】&#10;一人当たり面積"/>
        <xdr:cNvSpPr txBox="1"/>
      </xdr:nvSpPr>
      <xdr:spPr>
        <a:xfrm>
          <a:off x="210757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167530</xdr:rowOff>
    </xdr:from>
    <xdr:ext cx="469744" cy="259045"/>
    <xdr:sp macro="" textlink="">
      <xdr:nvSpPr>
        <xdr:cNvPr id="712" name="n_2aveValue【公民館】&#10;一人当たり面積"/>
        <xdr:cNvSpPr txBox="1"/>
      </xdr:nvSpPr>
      <xdr:spPr>
        <a:xfrm>
          <a:off x="20199427" y="181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78122</xdr:rowOff>
    </xdr:from>
    <xdr:ext cx="469744" cy="259045"/>
    <xdr:sp macro="" textlink="">
      <xdr:nvSpPr>
        <xdr:cNvPr id="713" name="n_1mainValue【公民館】&#10;一人当たり面積"/>
        <xdr:cNvSpPr txBox="1"/>
      </xdr:nvSpPr>
      <xdr:spPr>
        <a:xfrm>
          <a:off x="21075727" y="1859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78579</xdr:rowOff>
    </xdr:from>
    <xdr:ext cx="469744" cy="259045"/>
    <xdr:sp macro="" textlink="">
      <xdr:nvSpPr>
        <xdr:cNvPr id="714" name="n_2mainValue【公民館】&#10;一人当たり面積"/>
        <xdr:cNvSpPr txBox="1"/>
      </xdr:nvSpPr>
      <xdr:spPr>
        <a:xfrm>
          <a:off x="20199427" y="185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5" name="正方形/長方形 7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6" name="正方形/長方形 7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7" name="テキスト ボックス 7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入力類似団体と比較して、有形固定資産減価償却率（認定こども園・幼稚園・保育所）（学校施設）（児童館）（公民館）が平均よりも高い傾向にある。これは、学校教育施設が築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年を迎えていることが理由に挙げられる。中でも中学校や公民館は、耐震化等を行いながら継続使用している。幼稚園と保育所については、</a:t>
          </a:r>
          <a:r>
            <a:rPr kumimoji="1" lang="en-US" altLang="ja-JP" sz="1300">
              <a:latin typeface="ＭＳ Ｐゴシック" panose="020B0600070205080204" pitchFamily="50" charset="-128"/>
              <a:ea typeface="ＭＳ Ｐゴシック" panose="020B0600070205080204" pitchFamily="50" charset="-128"/>
            </a:rPr>
            <a:t>2019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広野町認定こども園を開設し、幼保一元化を図る。道路、橋りょう・トンネルについては、東日本大震災以降に新設した道路や既存の道路維持補修等路面の損傷状況調査等を踏まえながら、計画的に維持更新する。公営住宅についても、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月に策定した広野町町営住宅長寿命化計画に基づき町営住宅の確実な点検の実施及びその点検結果にもとづく維持管理により、更新コストの削減に努める。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4,899
4,855
58.69
9,240,924
8,299,811
652,852
2,950,623
2,215,653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xdr:rowOff>
    </xdr:from>
    <xdr:to>
      <xdr:col>24</xdr:col>
      <xdr:colOff>62865</xdr:colOff>
      <xdr:row>63</xdr:row>
      <xdr:rowOff>95250</xdr:rowOff>
    </xdr:to>
    <xdr:cxnSp macro="">
      <xdr:nvCxnSpPr>
        <xdr:cNvPr id="72" name="直線コネクタ 71"/>
        <xdr:cNvCxnSpPr/>
      </xdr:nvCxnSpPr>
      <xdr:spPr>
        <a:xfrm flipV="1">
          <a:off x="4634865" y="96164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73" name="【体育館・プー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74" name="直線コネクタ 73"/>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133367</xdr:rowOff>
    </xdr:from>
    <xdr:ext cx="405111" cy="259045"/>
    <xdr:sp macro="" textlink="">
      <xdr:nvSpPr>
        <xdr:cNvPr id="75" name="【体育館・プール】&#10;有形固定資産減価償却率最大値テキスト"/>
        <xdr:cNvSpPr txBox="1"/>
      </xdr:nvSpPr>
      <xdr:spPr>
        <a:xfrm>
          <a:off x="46736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15240</xdr:rowOff>
    </xdr:from>
    <xdr:to>
      <xdr:col>24</xdr:col>
      <xdr:colOff>152400</xdr:colOff>
      <xdr:row>56</xdr:row>
      <xdr:rowOff>15240</xdr:rowOff>
    </xdr:to>
    <xdr:cxnSp macro="">
      <xdr:nvCxnSpPr>
        <xdr:cNvPr id="76" name="直線コネクタ 75"/>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19702</xdr:rowOff>
    </xdr:from>
    <xdr:ext cx="405111" cy="259045"/>
    <xdr:sp macro="" textlink="">
      <xdr:nvSpPr>
        <xdr:cNvPr id="77" name="【体育館・プール】&#10;有形固定資産減価償却率平均値テキスト"/>
        <xdr:cNvSpPr txBox="1"/>
      </xdr:nvSpPr>
      <xdr:spPr>
        <a:xfrm>
          <a:off x="4673600" y="9963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78" name="フローチャート: 判断 77"/>
        <xdr:cNvSpPr/>
      </xdr:nvSpPr>
      <xdr:spPr>
        <a:xfrm>
          <a:off x="45847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88265</xdr:rowOff>
    </xdr:from>
    <xdr:to>
      <xdr:col>20</xdr:col>
      <xdr:colOff>38100</xdr:colOff>
      <xdr:row>60</xdr:row>
      <xdr:rowOff>18415</xdr:rowOff>
    </xdr:to>
    <xdr:sp macro="" textlink="">
      <xdr:nvSpPr>
        <xdr:cNvPr id="79" name="フローチャート: 判断 78"/>
        <xdr:cNvSpPr/>
      </xdr:nvSpPr>
      <xdr:spPr>
        <a:xfrm>
          <a:off x="3746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34942</xdr:rowOff>
    </xdr:from>
    <xdr:ext cx="405111" cy="259045"/>
    <xdr:sp macro="" textlink="">
      <xdr:nvSpPr>
        <xdr:cNvPr id="80" name="n_1aveValue【体育館・プール】&#10;有形固定資産減価償却率"/>
        <xdr:cNvSpPr txBox="1"/>
      </xdr:nvSpPr>
      <xdr:spPr>
        <a:xfrm>
          <a:off x="35820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61595</xdr:rowOff>
    </xdr:from>
    <xdr:to>
      <xdr:col>15</xdr:col>
      <xdr:colOff>101600</xdr:colOff>
      <xdr:row>60</xdr:row>
      <xdr:rowOff>163195</xdr:rowOff>
    </xdr:to>
    <xdr:sp macro="" textlink="">
      <xdr:nvSpPr>
        <xdr:cNvPr id="81" name="フローチャート: 判断 80"/>
        <xdr:cNvSpPr/>
      </xdr:nvSpPr>
      <xdr:spPr>
        <a:xfrm>
          <a:off x="2857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8272</xdr:rowOff>
    </xdr:from>
    <xdr:ext cx="405111" cy="259045"/>
    <xdr:sp macro="" textlink="">
      <xdr:nvSpPr>
        <xdr:cNvPr id="82" name="n_2aveValue【体育館・プール】&#10;有形固定資産減価償却率"/>
        <xdr:cNvSpPr txBox="1"/>
      </xdr:nvSpPr>
      <xdr:spPr>
        <a:xfrm>
          <a:off x="2705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31115</xdr:rowOff>
    </xdr:from>
    <xdr:to>
      <xdr:col>24</xdr:col>
      <xdr:colOff>114300</xdr:colOff>
      <xdr:row>60</xdr:row>
      <xdr:rowOff>132715</xdr:rowOff>
    </xdr:to>
    <xdr:sp macro="" textlink="">
      <xdr:nvSpPr>
        <xdr:cNvPr id="88" name="楕円 87"/>
        <xdr:cNvSpPr/>
      </xdr:nvSpPr>
      <xdr:spPr>
        <a:xfrm>
          <a:off x="45847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9542</xdr:rowOff>
    </xdr:from>
    <xdr:ext cx="405111" cy="259045"/>
    <xdr:sp macro="" textlink="">
      <xdr:nvSpPr>
        <xdr:cNvPr id="89" name="【体育館・プール】&#10;有形固定資産減価償却率該当値テキスト"/>
        <xdr:cNvSpPr txBox="1"/>
      </xdr:nvSpPr>
      <xdr:spPr>
        <a:xfrm>
          <a:off x="4673600"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149225</xdr:rowOff>
    </xdr:from>
    <xdr:to>
      <xdr:col>20</xdr:col>
      <xdr:colOff>38100</xdr:colOff>
      <xdr:row>61</xdr:row>
      <xdr:rowOff>79375</xdr:rowOff>
    </xdr:to>
    <xdr:sp macro="" textlink="">
      <xdr:nvSpPr>
        <xdr:cNvPr id="90" name="楕円 89"/>
        <xdr:cNvSpPr/>
      </xdr:nvSpPr>
      <xdr:spPr>
        <a:xfrm>
          <a:off x="3746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81915</xdr:rowOff>
    </xdr:from>
    <xdr:to>
      <xdr:col>24</xdr:col>
      <xdr:colOff>63500</xdr:colOff>
      <xdr:row>61</xdr:row>
      <xdr:rowOff>28575</xdr:rowOff>
    </xdr:to>
    <xdr:cxnSp macro="">
      <xdr:nvCxnSpPr>
        <xdr:cNvPr id="91" name="直線コネクタ 90"/>
        <xdr:cNvCxnSpPr/>
      </xdr:nvCxnSpPr>
      <xdr:spPr>
        <a:xfrm flipV="1">
          <a:off x="3797300" y="10368915"/>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61595</xdr:rowOff>
    </xdr:from>
    <xdr:to>
      <xdr:col>15</xdr:col>
      <xdr:colOff>101600</xdr:colOff>
      <xdr:row>63</xdr:row>
      <xdr:rowOff>163195</xdr:rowOff>
    </xdr:to>
    <xdr:sp macro="" textlink="">
      <xdr:nvSpPr>
        <xdr:cNvPr id="92" name="楕円 91"/>
        <xdr:cNvSpPr/>
      </xdr:nvSpPr>
      <xdr:spPr>
        <a:xfrm>
          <a:off x="28575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28575</xdr:rowOff>
    </xdr:from>
    <xdr:to>
      <xdr:col>19</xdr:col>
      <xdr:colOff>177800</xdr:colOff>
      <xdr:row>63</xdr:row>
      <xdr:rowOff>112395</xdr:rowOff>
    </xdr:to>
    <xdr:cxnSp macro="">
      <xdr:nvCxnSpPr>
        <xdr:cNvPr id="93" name="直線コネクタ 92"/>
        <xdr:cNvCxnSpPr/>
      </xdr:nvCxnSpPr>
      <xdr:spPr>
        <a:xfrm flipV="1">
          <a:off x="2908300" y="10487025"/>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70502</xdr:rowOff>
    </xdr:from>
    <xdr:ext cx="405111" cy="259045"/>
    <xdr:sp macro="" textlink="">
      <xdr:nvSpPr>
        <xdr:cNvPr id="94" name="n_1mainValue【体育館・プール】&#10;有形固定資産減価償却率"/>
        <xdr:cNvSpPr txBox="1"/>
      </xdr:nvSpPr>
      <xdr:spPr>
        <a:xfrm>
          <a:off x="35820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154322</xdr:rowOff>
    </xdr:from>
    <xdr:ext cx="405111" cy="259045"/>
    <xdr:sp macro="" textlink="">
      <xdr:nvSpPr>
        <xdr:cNvPr id="95" name="n_2mainValue【体育館・プール】&#10;有形固定資産減価償却率"/>
        <xdr:cNvSpPr txBox="1"/>
      </xdr:nvSpPr>
      <xdr:spPr>
        <a:xfrm>
          <a:off x="2705744"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30099</xdr:rowOff>
    </xdr:from>
    <xdr:to>
      <xdr:col>54</xdr:col>
      <xdr:colOff>189865</xdr:colOff>
      <xdr:row>63</xdr:row>
      <xdr:rowOff>155829</xdr:rowOff>
    </xdr:to>
    <xdr:cxnSp macro="">
      <xdr:nvCxnSpPr>
        <xdr:cNvPr id="119" name="直線コネクタ 118"/>
        <xdr:cNvCxnSpPr/>
      </xdr:nvCxnSpPr>
      <xdr:spPr>
        <a:xfrm flipV="1">
          <a:off x="10476865" y="945984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159656</xdr:rowOff>
    </xdr:from>
    <xdr:ext cx="469744" cy="259045"/>
    <xdr:sp macro="" textlink="">
      <xdr:nvSpPr>
        <xdr:cNvPr id="120" name="【体育館・プール】&#10;一人当たり面積最小値テキスト"/>
        <xdr:cNvSpPr txBox="1"/>
      </xdr:nvSpPr>
      <xdr:spPr>
        <a:xfrm>
          <a:off x="10515600"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155829</xdr:rowOff>
    </xdr:from>
    <xdr:to>
      <xdr:col>55</xdr:col>
      <xdr:colOff>88900</xdr:colOff>
      <xdr:row>63</xdr:row>
      <xdr:rowOff>155829</xdr:rowOff>
    </xdr:to>
    <xdr:cxnSp macro="">
      <xdr:nvCxnSpPr>
        <xdr:cNvPr id="121" name="直線コネクタ 120"/>
        <xdr:cNvCxnSpPr/>
      </xdr:nvCxnSpPr>
      <xdr:spPr>
        <a:xfrm>
          <a:off x="10388600" y="1095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148226</xdr:rowOff>
    </xdr:from>
    <xdr:ext cx="469744" cy="259045"/>
    <xdr:sp macro="" textlink="">
      <xdr:nvSpPr>
        <xdr:cNvPr id="122" name="【体育館・プール】&#10;一人当たり面積最大値テキスト"/>
        <xdr:cNvSpPr txBox="1"/>
      </xdr:nvSpPr>
      <xdr:spPr>
        <a:xfrm>
          <a:off x="10515600" y="92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30099</xdr:rowOff>
    </xdr:from>
    <xdr:to>
      <xdr:col>55</xdr:col>
      <xdr:colOff>88900</xdr:colOff>
      <xdr:row>55</xdr:row>
      <xdr:rowOff>30099</xdr:rowOff>
    </xdr:to>
    <xdr:cxnSp macro="">
      <xdr:nvCxnSpPr>
        <xdr:cNvPr id="123" name="直線コネクタ 122"/>
        <xdr:cNvCxnSpPr/>
      </xdr:nvCxnSpPr>
      <xdr:spPr>
        <a:xfrm>
          <a:off x="10388600" y="94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146575</xdr:rowOff>
    </xdr:from>
    <xdr:ext cx="469744" cy="259045"/>
    <xdr:sp macro="" textlink="">
      <xdr:nvSpPr>
        <xdr:cNvPr id="124" name="【体育館・プール】&#10;一人当たり面積平均値テキスト"/>
        <xdr:cNvSpPr txBox="1"/>
      </xdr:nvSpPr>
      <xdr:spPr>
        <a:xfrm>
          <a:off x="10515600" y="10433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123698</xdr:rowOff>
    </xdr:from>
    <xdr:to>
      <xdr:col>55</xdr:col>
      <xdr:colOff>50800</xdr:colOff>
      <xdr:row>62</xdr:row>
      <xdr:rowOff>53848</xdr:rowOff>
    </xdr:to>
    <xdr:sp macro="" textlink="">
      <xdr:nvSpPr>
        <xdr:cNvPr id="125" name="フローチャート: 判断 124"/>
        <xdr:cNvSpPr/>
      </xdr:nvSpPr>
      <xdr:spPr>
        <a:xfrm>
          <a:off x="10426700" y="1058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149225</xdr:rowOff>
    </xdr:from>
    <xdr:to>
      <xdr:col>50</xdr:col>
      <xdr:colOff>165100</xdr:colOff>
      <xdr:row>62</xdr:row>
      <xdr:rowOff>79375</xdr:rowOff>
    </xdr:to>
    <xdr:sp macro="" textlink="">
      <xdr:nvSpPr>
        <xdr:cNvPr id="126" name="フローチャート: 判断 125"/>
        <xdr:cNvSpPr/>
      </xdr:nvSpPr>
      <xdr:spPr>
        <a:xfrm>
          <a:off x="958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95902</xdr:rowOff>
    </xdr:from>
    <xdr:ext cx="469744" cy="259045"/>
    <xdr:sp macro="" textlink="">
      <xdr:nvSpPr>
        <xdr:cNvPr id="127" name="n_1aveValue【体育館・プール】&#10;一人当たり面積"/>
        <xdr:cNvSpPr txBox="1"/>
      </xdr:nvSpPr>
      <xdr:spPr>
        <a:xfrm>
          <a:off x="9391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63119</xdr:rowOff>
    </xdr:from>
    <xdr:to>
      <xdr:col>46</xdr:col>
      <xdr:colOff>38100</xdr:colOff>
      <xdr:row>62</xdr:row>
      <xdr:rowOff>164719</xdr:rowOff>
    </xdr:to>
    <xdr:sp macro="" textlink="">
      <xdr:nvSpPr>
        <xdr:cNvPr id="128" name="フローチャート: 判断 127"/>
        <xdr:cNvSpPr/>
      </xdr:nvSpPr>
      <xdr:spPr>
        <a:xfrm>
          <a:off x="8699500" y="1069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155846</xdr:rowOff>
    </xdr:from>
    <xdr:ext cx="469744" cy="259045"/>
    <xdr:sp macro="" textlink="">
      <xdr:nvSpPr>
        <xdr:cNvPr id="129" name="n_2aveValue【体育館・プール】&#10;一人当たり面積"/>
        <xdr:cNvSpPr txBox="1"/>
      </xdr:nvSpPr>
      <xdr:spPr>
        <a:xfrm>
          <a:off x="8515427" y="1078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75311</xdr:rowOff>
    </xdr:from>
    <xdr:to>
      <xdr:col>55</xdr:col>
      <xdr:colOff>50800</xdr:colOff>
      <xdr:row>64</xdr:row>
      <xdr:rowOff>5461</xdr:rowOff>
    </xdr:to>
    <xdr:sp macro="" textlink="">
      <xdr:nvSpPr>
        <xdr:cNvPr id="135" name="楕円 134"/>
        <xdr:cNvSpPr/>
      </xdr:nvSpPr>
      <xdr:spPr>
        <a:xfrm>
          <a:off x="10426700" y="1087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161688</xdr:rowOff>
    </xdr:from>
    <xdr:ext cx="469744" cy="259045"/>
    <xdr:sp macro="" textlink="">
      <xdr:nvSpPr>
        <xdr:cNvPr id="136" name="【体育館・プール】&#10;一人当たり面積該当値テキスト"/>
        <xdr:cNvSpPr txBox="1"/>
      </xdr:nvSpPr>
      <xdr:spPr>
        <a:xfrm>
          <a:off x="10515600" y="1079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78359</xdr:rowOff>
    </xdr:from>
    <xdr:to>
      <xdr:col>50</xdr:col>
      <xdr:colOff>165100</xdr:colOff>
      <xdr:row>64</xdr:row>
      <xdr:rowOff>8509</xdr:rowOff>
    </xdr:to>
    <xdr:sp macro="" textlink="">
      <xdr:nvSpPr>
        <xdr:cNvPr id="137" name="楕円 136"/>
        <xdr:cNvSpPr/>
      </xdr:nvSpPr>
      <xdr:spPr>
        <a:xfrm>
          <a:off x="9588500" y="1087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126111</xdr:rowOff>
    </xdr:from>
    <xdr:to>
      <xdr:col>55</xdr:col>
      <xdr:colOff>0</xdr:colOff>
      <xdr:row>63</xdr:row>
      <xdr:rowOff>129159</xdr:rowOff>
    </xdr:to>
    <xdr:cxnSp macro="">
      <xdr:nvCxnSpPr>
        <xdr:cNvPr id="138" name="直線コネクタ 137"/>
        <xdr:cNvCxnSpPr/>
      </xdr:nvCxnSpPr>
      <xdr:spPr>
        <a:xfrm flipV="1">
          <a:off x="9639300" y="10927461"/>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68834</xdr:rowOff>
    </xdr:from>
    <xdr:to>
      <xdr:col>46</xdr:col>
      <xdr:colOff>38100</xdr:colOff>
      <xdr:row>61</xdr:row>
      <xdr:rowOff>170434</xdr:rowOff>
    </xdr:to>
    <xdr:sp macro="" textlink="">
      <xdr:nvSpPr>
        <xdr:cNvPr id="139" name="楕円 138"/>
        <xdr:cNvSpPr/>
      </xdr:nvSpPr>
      <xdr:spPr>
        <a:xfrm>
          <a:off x="8699500" y="1052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119634</xdr:rowOff>
    </xdr:from>
    <xdr:to>
      <xdr:col>50</xdr:col>
      <xdr:colOff>114300</xdr:colOff>
      <xdr:row>63</xdr:row>
      <xdr:rowOff>129159</xdr:rowOff>
    </xdr:to>
    <xdr:cxnSp macro="">
      <xdr:nvCxnSpPr>
        <xdr:cNvPr id="140" name="直線コネクタ 139"/>
        <xdr:cNvCxnSpPr/>
      </xdr:nvCxnSpPr>
      <xdr:spPr>
        <a:xfrm>
          <a:off x="8750300" y="10578084"/>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171086</xdr:rowOff>
    </xdr:from>
    <xdr:ext cx="469744" cy="259045"/>
    <xdr:sp macro="" textlink="">
      <xdr:nvSpPr>
        <xdr:cNvPr id="141" name="n_1mainValue【体育館・プール】&#10;一人当たり面積"/>
        <xdr:cNvSpPr txBox="1"/>
      </xdr:nvSpPr>
      <xdr:spPr>
        <a:xfrm>
          <a:off x="9391727" y="1097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15511</xdr:rowOff>
    </xdr:from>
    <xdr:ext cx="469744" cy="259045"/>
    <xdr:sp macro="" textlink="">
      <xdr:nvSpPr>
        <xdr:cNvPr id="142" name="n_2mainValue【体育館・プール】&#10;一人当たり面積"/>
        <xdr:cNvSpPr txBox="1"/>
      </xdr:nvSpPr>
      <xdr:spPr>
        <a:xfrm>
          <a:off x="8515427" y="1030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53" name="直線コネクタ 1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54" name="テキスト ボックス 153"/>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5" name="直線コネクタ 1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6" name="テキスト ボックス 1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7" name="直線コネクタ 1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8" name="テキスト ボックス 1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9" name="直線コネクタ 1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0" name="テキスト ボックス 1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1" name="直線コネクタ 1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62" name="テキスト ボックス 16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4" name="テキスト ボックス 1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22861</xdr:rowOff>
    </xdr:from>
    <xdr:to>
      <xdr:col>24</xdr:col>
      <xdr:colOff>62865</xdr:colOff>
      <xdr:row>85</xdr:row>
      <xdr:rowOff>106680</xdr:rowOff>
    </xdr:to>
    <xdr:cxnSp macro="">
      <xdr:nvCxnSpPr>
        <xdr:cNvPr id="166" name="直線コネクタ 165"/>
        <xdr:cNvCxnSpPr/>
      </xdr:nvCxnSpPr>
      <xdr:spPr>
        <a:xfrm flipV="1">
          <a:off x="4634865" y="13224511"/>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110507</xdr:rowOff>
    </xdr:from>
    <xdr:ext cx="340478" cy="259045"/>
    <xdr:sp macro="" textlink="">
      <xdr:nvSpPr>
        <xdr:cNvPr id="167" name="【福祉施設】&#10;有形固定資産減価償却率最小値テキスト"/>
        <xdr:cNvSpPr txBox="1"/>
      </xdr:nvSpPr>
      <xdr:spPr>
        <a:xfrm>
          <a:off x="4673600" y="14683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106680</xdr:rowOff>
    </xdr:from>
    <xdr:to>
      <xdr:col>24</xdr:col>
      <xdr:colOff>152400</xdr:colOff>
      <xdr:row>85</xdr:row>
      <xdr:rowOff>106680</xdr:rowOff>
    </xdr:to>
    <xdr:cxnSp macro="">
      <xdr:nvCxnSpPr>
        <xdr:cNvPr id="168" name="直線コネクタ 167"/>
        <xdr:cNvCxnSpPr/>
      </xdr:nvCxnSpPr>
      <xdr:spPr>
        <a:xfrm>
          <a:off x="4546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140988</xdr:rowOff>
    </xdr:from>
    <xdr:ext cx="405111" cy="259045"/>
    <xdr:sp macro="" textlink="">
      <xdr:nvSpPr>
        <xdr:cNvPr id="169" name="【福祉施設】&#10;有形固定資産減価償却率最大値テキスト"/>
        <xdr:cNvSpPr txBox="1"/>
      </xdr:nvSpPr>
      <xdr:spPr>
        <a:xfrm>
          <a:off x="4673600" y="129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22861</xdr:rowOff>
    </xdr:from>
    <xdr:to>
      <xdr:col>24</xdr:col>
      <xdr:colOff>152400</xdr:colOff>
      <xdr:row>77</xdr:row>
      <xdr:rowOff>22861</xdr:rowOff>
    </xdr:to>
    <xdr:cxnSp macro="">
      <xdr:nvCxnSpPr>
        <xdr:cNvPr id="170" name="直線コネクタ 169"/>
        <xdr:cNvCxnSpPr/>
      </xdr:nvCxnSpPr>
      <xdr:spPr>
        <a:xfrm>
          <a:off x="4546600" y="1322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116222</xdr:rowOff>
    </xdr:from>
    <xdr:ext cx="405111" cy="259045"/>
    <xdr:sp macro="" textlink="">
      <xdr:nvSpPr>
        <xdr:cNvPr id="171" name="【福祉施設】&#10;有形固定資産減価償却率平均値テキスト"/>
        <xdr:cNvSpPr txBox="1"/>
      </xdr:nvSpPr>
      <xdr:spPr>
        <a:xfrm>
          <a:off x="4673600" y="1400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172" name="フローチャート: 判断 171"/>
        <xdr:cNvSpPr/>
      </xdr:nvSpPr>
      <xdr:spPr>
        <a:xfrm>
          <a:off x="45847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92075</xdr:rowOff>
    </xdr:from>
    <xdr:to>
      <xdr:col>20</xdr:col>
      <xdr:colOff>38100</xdr:colOff>
      <xdr:row>82</xdr:row>
      <xdr:rowOff>22225</xdr:rowOff>
    </xdr:to>
    <xdr:sp macro="" textlink="">
      <xdr:nvSpPr>
        <xdr:cNvPr id="173" name="フローチャート: 判断 172"/>
        <xdr:cNvSpPr/>
      </xdr:nvSpPr>
      <xdr:spPr>
        <a:xfrm>
          <a:off x="3746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13352</xdr:rowOff>
    </xdr:from>
    <xdr:ext cx="405111" cy="259045"/>
    <xdr:sp macro="" textlink="">
      <xdr:nvSpPr>
        <xdr:cNvPr id="174" name="n_1aveValue【福祉施設】&#10;有形固定資産減価償却率"/>
        <xdr:cNvSpPr txBox="1"/>
      </xdr:nvSpPr>
      <xdr:spPr>
        <a:xfrm>
          <a:off x="3582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8255</xdr:rowOff>
    </xdr:from>
    <xdr:to>
      <xdr:col>15</xdr:col>
      <xdr:colOff>101600</xdr:colOff>
      <xdr:row>81</xdr:row>
      <xdr:rowOff>109855</xdr:rowOff>
    </xdr:to>
    <xdr:sp macro="" textlink="">
      <xdr:nvSpPr>
        <xdr:cNvPr id="175" name="フローチャート: 判断 174"/>
        <xdr:cNvSpPr/>
      </xdr:nvSpPr>
      <xdr:spPr>
        <a:xfrm>
          <a:off x="2857500" y="1389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100982</xdr:rowOff>
    </xdr:from>
    <xdr:ext cx="405111" cy="259045"/>
    <xdr:sp macro="" textlink="">
      <xdr:nvSpPr>
        <xdr:cNvPr id="176" name="n_2aveValue【福祉施設】&#10;有形固定資産減価償却率"/>
        <xdr:cNvSpPr txBox="1"/>
      </xdr:nvSpPr>
      <xdr:spPr>
        <a:xfrm>
          <a:off x="2705744" y="1398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7" name="テキスト ボックス 1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8" name="テキスト ボックス 1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9" name="テキスト ボックス 1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0" name="テキスト ボックス 1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1" name="テキスト ボックス 1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141605</xdr:rowOff>
    </xdr:from>
    <xdr:to>
      <xdr:col>24</xdr:col>
      <xdr:colOff>114300</xdr:colOff>
      <xdr:row>80</xdr:row>
      <xdr:rowOff>71755</xdr:rowOff>
    </xdr:to>
    <xdr:sp macro="" textlink="">
      <xdr:nvSpPr>
        <xdr:cNvPr id="182" name="楕円 181"/>
        <xdr:cNvSpPr/>
      </xdr:nvSpPr>
      <xdr:spPr>
        <a:xfrm>
          <a:off x="45847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164482</xdr:rowOff>
    </xdr:from>
    <xdr:ext cx="405111" cy="259045"/>
    <xdr:sp macro="" textlink="">
      <xdr:nvSpPr>
        <xdr:cNvPr id="183" name="【福祉施設】&#10;有形固定資産減価償却率該当値テキスト"/>
        <xdr:cNvSpPr txBox="1"/>
      </xdr:nvSpPr>
      <xdr:spPr>
        <a:xfrm>
          <a:off x="4673600"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147320</xdr:rowOff>
    </xdr:from>
    <xdr:to>
      <xdr:col>20</xdr:col>
      <xdr:colOff>38100</xdr:colOff>
      <xdr:row>80</xdr:row>
      <xdr:rowOff>77470</xdr:rowOff>
    </xdr:to>
    <xdr:sp macro="" textlink="">
      <xdr:nvSpPr>
        <xdr:cNvPr id="184" name="楕円 183"/>
        <xdr:cNvSpPr/>
      </xdr:nvSpPr>
      <xdr:spPr>
        <a:xfrm>
          <a:off x="3746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20955</xdr:rowOff>
    </xdr:from>
    <xdr:to>
      <xdr:col>24</xdr:col>
      <xdr:colOff>63500</xdr:colOff>
      <xdr:row>80</xdr:row>
      <xdr:rowOff>26670</xdr:rowOff>
    </xdr:to>
    <xdr:cxnSp macro="">
      <xdr:nvCxnSpPr>
        <xdr:cNvPr id="185" name="直線コネクタ 184"/>
        <xdr:cNvCxnSpPr/>
      </xdr:nvCxnSpPr>
      <xdr:spPr>
        <a:xfrm flipV="1">
          <a:off x="3797300" y="137369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147320</xdr:rowOff>
    </xdr:from>
    <xdr:to>
      <xdr:col>15</xdr:col>
      <xdr:colOff>101600</xdr:colOff>
      <xdr:row>80</xdr:row>
      <xdr:rowOff>77470</xdr:rowOff>
    </xdr:to>
    <xdr:sp macro="" textlink="">
      <xdr:nvSpPr>
        <xdr:cNvPr id="186" name="楕円 185"/>
        <xdr:cNvSpPr/>
      </xdr:nvSpPr>
      <xdr:spPr>
        <a:xfrm>
          <a:off x="2857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26670</xdr:rowOff>
    </xdr:from>
    <xdr:to>
      <xdr:col>19</xdr:col>
      <xdr:colOff>177800</xdr:colOff>
      <xdr:row>80</xdr:row>
      <xdr:rowOff>26670</xdr:rowOff>
    </xdr:to>
    <xdr:cxnSp macro="">
      <xdr:nvCxnSpPr>
        <xdr:cNvPr id="187" name="直線コネクタ 186"/>
        <xdr:cNvCxnSpPr/>
      </xdr:nvCxnSpPr>
      <xdr:spPr>
        <a:xfrm>
          <a:off x="2908300" y="13742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93997</xdr:rowOff>
    </xdr:from>
    <xdr:ext cx="405111" cy="259045"/>
    <xdr:sp macro="" textlink="">
      <xdr:nvSpPr>
        <xdr:cNvPr id="188" name="n_1mainValue【福祉施設】&#10;有形固定資産減価償却率"/>
        <xdr:cNvSpPr txBox="1"/>
      </xdr:nvSpPr>
      <xdr:spPr>
        <a:xfrm>
          <a:off x="3582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93997</xdr:rowOff>
    </xdr:from>
    <xdr:ext cx="405111" cy="259045"/>
    <xdr:sp macro="" textlink="">
      <xdr:nvSpPr>
        <xdr:cNvPr id="189" name="n_2mainValue【福祉施設】&#10;有形固定資産減価償却率"/>
        <xdr:cNvSpPr txBox="1"/>
      </xdr:nvSpPr>
      <xdr:spPr>
        <a:xfrm>
          <a:off x="2705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0" name="正方形/長方形 1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1" name="正方形/長方形 1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2" name="正方形/長方形 1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3" name="正方形/長方形 1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4" name="正方形/長方形 1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5" name="正方形/長方形 1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6" name="正方形/長方形 1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7" name="正方形/長方形 1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8" name="テキスト ボックス 1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9" name="直線コネクタ 1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0" name="直線コネクタ 19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1" name="テキスト ボックス 20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2" name="直線コネクタ 20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3" name="テキスト ボックス 20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4" name="直線コネクタ 20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5" name="テキスト ボックス 20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6" name="直線コネクタ 20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7" name="テキスト ボックス 20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8" name="直線コネクタ 20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9" name="テキスト ボックス 20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0" name="直線コネクタ 2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1" name="テキスト ボックス 2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88773</xdr:rowOff>
    </xdr:from>
    <xdr:to>
      <xdr:col>54</xdr:col>
      <xdr:colOff>189865</xdr:colOff>
      <xdr:row>86</xdr:row>
      <xdr:rowOff>73152</xdr:rowOff>
    </xdr:to>
    <xdr:cxnSp macro="">
      <xdr:nvCxnSpPr>
        <xdr:cNvPr id="213" name="直線コネクタ 212"/>
        <xdr:cNvCxnSpPr/>
      </xdr:nvCxnSpPr>
      <xdr:spPr>
        <a:xfrm flipV="1">
          <a:off x="10476865" y="13461873"/>
          <a:ext cx="0" cy="135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76979</xdr:rowOff>
    </xdr:from>
    <xdr:ext cx="469744" cy="259045"/>
    <xdr:sp macro="" textlink="">
      <xdr:nvSpPr>
        <xdr:cNvPr id="214" name="【福祉施設】&#10;一人当たり面積最小値テキスト"/>
        <xdr:cNvSpPr txBox="1"/>
      </xdr:nvSpPr>
      <xdr:spPr>
        <a:xfrm>
          <a:off x="10515600"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73152</xdr:rowOff>
    </xdr:from>
    <xdr:to>
      <xdr:col>55</xdr:col>
      <xdr:colOff>88900</xdr:colOff>
      <xdr:row>86</xdr:row>
      <xdr:rowOff>73152</xdr:rowOff>
    </xdr:to>
    <xdr:cxnSp macro="">
      <xdr:nvCxnSpPr>
        <xdr:cNvPr id="215" name="直線コネクタ 214"/>
        <xdr:cNvCxnSpPr/>
      </xdr:nvCxnSpPr>
      <xdr:spPr>
        <a:xfrm>
          <a:off x="10388600" y="1481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35450</xdr:rowOff>
    </xdr:from>
    <xdr:ext cx="469744" cy="259045"/>
    <xdr:sp macro="" textlink="">
      <xdr:nvSpPr>
        <xdr:cNvPr id="216" name="【福祉施設】&#10;一人当たり面積最大値テキスト"/>
        <xdr:cNvSpPr txBox="1"/>
      </xdr:nvSpPr>
      <xdr:spPr>
        <a:xfrm>
          <a:off x="10515600" y="132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88773</xdr:rowOff>
    </xdr:from>
    <xdr:to>
      <xdr:col>55</xdr:col>
      <xdr:colOff>88900</xdr:colOff>
      <xdr:row>78</xdr:row>
      <xdr:rowOff>88773</xdr:rowOff>
    </xdr:to>
    <xdr:cxnSp macro="">
      <xdr:nvCxnSpPr>
        <xdr:cNvPr id="217" name="直線コネクタ 216"/>
        <xdr:cNvCxnSpPr/>
      </xdr:nvCxnSpPr>
      <xdr:spPr>
        <a:xfrm>
          <a:off x="10388600" y="1346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37989</xdr:rowOff>
    </xdr:from>
    <xdr:ext cx="469744" cy="259045"/>
    <xdr:sp macro="" textlink="">
      <xdr:nvSpPr>
        <xdr:cNvPr id="218" name="【福祉施設】&#10;一人当たり面積平均値テキスト"/>
        <xdr:cNvSpPr txBox="1"/>
      </xdr:nvSpPr>
      <xdr:spPr>
        <a:xfrm>
          <a:off x="10515600" y="14439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15112</xdr:rowOff>
    </xdr:from>
    <xdr:to>
      <xdr:col>55</xdr:col>
      <xdr:colOff>50800</xdr:colOff>
      <xdr:row>85</xdr:row>
      <xdr:rowOff>116712</xdr:rowOff>
    </xdr:to>
    <xdr:sp macro="" textlink="">
      <xdr:nvSpPr>
        <xdr:cNvPr id="219" name="フローチャート: 判断 218"/>
        <xdr:cNvSpPr/>
      </xdr:nvSpPr>
      <xdr:spPr>
        <a:xfrm>
          <a:off x="10426700" y="1458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xdr:rowOff>
    </xdr:from>
    <xdr:to>
      <xdr:col>50</xdr:col>
      <xdr:colOff>165100</xdr:colOff>
      <xdr:row>85</xdr:row>
      <xdr:rowOff>106426</xdr:rowOff>
    </xdr:to>
    <xdr:sp macro="" textlink="">
      <xdr:nvSpPr>
        <xdr:cNvPr id="220" name="フローチャート: 判断 219"/>
        <xdr:cNvSpPr/>
      </xdr:nvSpPr>
      <xdr:spPr>
        <a:xfrm>
          <a:off x="9588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122953</xdr:rowOff>
    </xdr:from>
    <xdr:ext cx="469744" cy="259045"/>
    <xdr:sp macro="" textlink="">
      <xdr:nvSpPr>
        <xdr:cNvPr id="221" name="n_1aveValue【福祉施設】&#10;一人当たり面積"/>
        <xdr:cNvSpPr txBox="1"/>
      </xdr:nvSpPr>
      <xdr:spPr>
        <a:xfrm>
          <a:off x="93917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169799</xdr:rowOff>
    </xdr:from>
    <xdr:to>
      <xdr:col>46</xdr:col>
      <xdr:colOff>38100</xdr:colOff>
      <xdr:row>85</xdr:row>
      <xdr:rowOff>99949</xdr:rowOff>
    </xdr:to>
    <xdr:sp macro="" textlink="">
      <xdr:nvSpPr>
        <xdr:cNvPr id="222" name="フローチャート: 判断 221"/>
        <xdr:cNvSpPr/>
      </xdr:nvSpPr>
      <xdr:spPr>
        <a:xfrm>
          <a:off x="8699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116476</xdr:rowOff>
    </xdr:from>
    <xdr:ext cx="469744" cy="259045"/>
    <xdr:sp macro="" textlink="">
      <xdr:nvSpPr>
        <xdr:cNvPr id="223" name="n_2aveValue【福祉施設】&#10;一人当たり面積"/>
        <xdr:cNvSpPr txBox="1"/>
      </xdr:nvSpPr>
      <xdr:spPr>
        <a:xfrm>
          <a:off x="8515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4" name="テキスト ボックス 22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5" name="テキスト ボックス 22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6" name="テキスト ボックス 22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7" name="テキスト ボックス 22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8" name="テキスト ボックス 22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138176</xdr:rowOff>
    </xdr:from>
    <xdr:to>
      <xdr:col>55</xdr:col>
      <xdr:colOff>50800</xdr:colOff>
      <xdr:row>86</xdr:row>
      <xdr:rowOff>68326</xdr:rowOff>
    </xdr:to>
    <xdr:sp macro="" textlink="">
      <xdr:nvSpPr>
        <xdr:cNvPr id="229" name="楕円 228"/>
        <xdr:cNvSpPr/>
      </xdr:nvSpPr>
      <xdr:spPr>
        <a:xfrm>
          <a:off x="104267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53103</xdr:rowOff>
    </xdr:from>
    <xdr:ext cx="469744" cy="259045"/>
    <xdr:sp macro="" textlink="">
      <xdr:nvSpPr>
        <xdr:cNvPr id="230" name="【福祉施設】&#10;一人当たり面積該当値テキスト"/>
        <xdr:cNvSpPr txBox="1"/>
      </xdr:nvSpPr>
      <xdr:spPr>
        <a:xfrm>
          <a:off x="10515600" y="1462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140843</xdr:rowOff>
    </xdr:from>
    <xdr:to>
      <xdr:col>50</xdr:col>
      <xdr:colOff>165100</xdr:colOff>
      <xdr:row>86</xdr:row>
      <xdr:rowOff>70993</xdr:rowOff>
    </xdr:to>
    <xdr:sp macro="" textlink="">
      <xdr:nvSpPr>
        <xdr:cNvPr id="231" name="楕円 230"/>
        <xdr:cNvSpPr/>
      </xdr:nvSpPr>
      <xdr:spPr>
        <a:xfrm>
          <a:off x="9588500" y="1471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17526</xdr:rowOff>
    </xdr:from>
    <xdr:to>
      <xdr:col>55</xdr:col>
      <xdr:colOff>0</xdr:colOff>
      <xdr:row>86</xdr:row>
      <xdr:rowOff>20193</xdr:rowOff>
    </xdr:to>
    <xdr:cxnSp macro="">
      <xdr:nvCxnSpPr>
        <xdr:cNvPr id="232" name="直線コネクタ 231"/>
        <xdr:cNvCxnSpPr/>
      </xdr:nvCxnSpPr>
      <xdr:spPr>
        <a:xfrm flipV="1">
          <a:off x="9639300" y="14762226"/>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141987</xdr:rowOff>
    </xdr:from>
    <xdr:to>
      <xdr:col>46</xdr:col>
      <xdr:colOff>38100</xdr:colOff>
      <xdr:row>86</xdr:row>
      <xdr:rowOff>72137</xdr:rowOff>
    </xdr:to>
    <xdr:sp macro="" textlink="">
      <xdr:nvSpPr>
        <xdr:cNvPr id="233" name="楕円 232"/>
        <xdr:cNvSpPr/>
      </xdr:nvSpPr>
      <xdr:spPr>
        <a:xfrm>
          <a:off x="8699500" y="1471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20193</xdr:rowOff>
    </xdr:from>
    <xdr:to>
      <xdr:col>50</xdr:col>
      <xdr:colOff>114300</xdr:colOff>
      <xdr:row>86</xdr:row>
      <xdr:rowOff>21337</xdr:rowOff>
    </xdr:to>
    <xdr:cxnSp macro="">
      <xdr:nvCxnSpPr>
        <xdr:cNvPr id="234" name="直線コネクタ 233"/>
        <xdr:cNvCxnSpPr/>
      </xdr:nvCxnSpPr>
      <xdr:spPr>
        <a:xfrm flipV="1">
          <a:off x="8750300" y="14764893"/>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62120</xdr:rowOff>
    </xdr:from>
    <xdr:ext cx="469744" cy="259045"/>
    <xdr:sp macro="" textlink="">
      <xdr:nvSpPr>
        <xdr:cNvPr id="235" name="n_1mainValue【福祉施設】&#10;一人当たり面積"/>
        <xdr:cNvSpPr txBox="1"/>
      </xdr:nvSpPr>
      <xdr:spPr>
        <a:xfrm>
          <a:off x="9391727" y="14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63264</xdr:rowOff>
    </xdr:from>
    <xdr:ext cx="469744" cy="259045"/>
    <xdr:sp macro="" textlink="">
      <xdr:nvSpPr>
        <xdr:cNvPr id="236" name="n_2mainValue【福祉施設】&#10;一人当たり面積"/>
        <xdr:cNvSpPr txBox="1"/>
      </xdr:nvSpPr>
      <xdr:spPr>
        <a:xfrm>
          <a:off x="8515427" y="1480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8" name="正方形/長方形 2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9" name="正方形/長方形 2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0" name="正方形/長方形 2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1" name="正方形/長方形 2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2" name="正方形/長方形 2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3" name="正方形/長方形 2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4" name="正方形/長方形 24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5" name="正方形/長方形 2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6" name="正方形/長方形 2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7" name="正方形/長方形 2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8" name="正方形/長方形 2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9" name="正方形/長方形 2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0" name="正方形/長方形 2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1" name="正方形/長方形 2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2" name="正方形/長方形 25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3" name="正方形/長方形 2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4" name="正方形/長方形 2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5" name="正方形/長方形 2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6" name="正方形/長方形 2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7" name="正方形/長方形 2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8" name="正方形/長方形 2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9" name="正方形/長方形 2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0" name="正方形/長方形 2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1" name="テキスト ボックス 2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2" name="直線コネクタ 2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3" name="テキスト ボックス 26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4" name="直線コネクタ 26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5" name="テキスト ボックス 26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6" name="直線コネクタ 26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7" name="テキスト ボックス 26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8" name="直線コネクタ 26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9" name="テキスト ボックス 26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0" name="直線コネクタ 26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1" name="テキスト ボックス 27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2" name="直線コネクタ 27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3" name="テキスト ボックス 27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4" name="直線コネクタ 2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5" name="テキスト ボックス 2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7620</xdr:rowOff>
    </xdr:to>
    <xdr:cxnSp macro="">
      <xdr:nvCxnSpPr>
        <xdr:cNvPr id="277" name="直線コネクタ 276"/>
        <xdr:cNvCxnSpPr/>
      </xdr:nvCxnSpPr>
      <xdr:spPr>
        <a:xfrm flipV="1">
          <a:off x="16318864" y="571500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405111" cy="259045"/>
    <xdr:sp macro="" textlink="">
      <xdr:nvSpPr>
        <xdr:cNvPr id="278" name="【一般廃棄物処理施設】&#10;有形固定資産減価償却率最小値テキスト"/>
        <xdr:cNvSpPr txBox="1"/>
      </xdr:nvSpPr>
      <xdr:spPr>
        <a:xfrm>
          <a:off x="16357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279" name="直線コネクタ 278"/>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80"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81" name="直線コネクタ 28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33037</xdr:rowOff>
    </xdr:from>
    <xdr:ext cx="405111" cy="259045"/>
    <xdr:sp macro="" textlink="">
      <xdr:nvSpPr>
        <xdr:cNvPr id="282" name="【一般廃棄物処理施設】&#10;有形固定資産減価償却率平均値テキスト"/>
        <xdr:cNvSpPr txBox="1"/>
      </xdr:nvSpPr>
      <xdr:spPr>
        <a:xfrm>
          <a:off x="16357600" y="6033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283" name="フローチャート: 判断 282"/>
        <xdr:cNvSpPr/>
      </xdr:nvSpPr>
      <xdr:spPr>
        <a:xfrm>
          <a:off x="16268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33020</xdr:rowOff>
    </xdr:from>
    <xdr:to>
      <xdr:col>81</xdr:col>
      <xdr:colOff>101600</xdr:colOff>
      <xdr:row>36</xdr:row>
      <xdr:rowOff>134620</xdr:rowOff>
    </xdr:to>
    <xdr:sp macro="" textlink="">
      <xdr:nvSpPr>
        <xdr:cNvPr id="284" name="フローチャート: 判断 283"/>
        <xdr:cNvSpPr/>
      </xdr:nvSpPr>
      <xdr:spPr>
        <a:xfrm>
          <a:off x="15430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151147</xdr:rowOff>
    </xdr:from>
    <xdr:ext cx="405111" cy="259045"/>
    <xdr:sp macro="" textlink="">
      <xdr:nvSpPr>
        <xdr:cNvPr id="285" name="n_1aveValue【一般廃棄物処理施設】&#10;有形固定資産減価償却率"/>
        <xdr:cNvSpPr txBox="1"/>
      </xdr:nvSpPr>
      <xdr:spPr>
        <a:xfrm>
          <a:off x="152660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6350</xdr:rowOff>
    </xdr:from>
    <xdr:to>
      <xdr:col>76</xdr:col>
      <xdr:colOff>165100</xdr:colOff>
      <xdr:row>37</xdr:row>
      <xdr:rowOff>107950</xdr:rowOff>
    </xdr:to>
    <xdr:sp macro="" textlink="">
      <xdr:nvSpPr>
        <xdr:cNvPr id="286" name="フローチャート: 判断 285"/>
        <xdr:cNvSpPr/>
      </xdr:nvSpPr>
      <xdr:spPr>
        <a:xfrm>
          <a:off x="14541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124477</xdr:rowOff>
    </xdr:from>
    <xdr:ext cx="405111" cy="259045"/>
    <xdr:sp macro="" textlink="">
      <xdr:nvSpPr>
        <xdr:cNvPr id="287" name="n_2aveValue【一般廃棄物処理施設】&#10;有形固定資産減価償却率"/>
        <xdr:cNvSpPr txBox="1"/>
      </xdr:nvSpPr>
      <xdr:spPr>
        <a:xfrm>
          <a:off x="14389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8" name="テキスト ボックス 2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9" name="テキスト ボックス 2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0" name="テキスト ボックス 2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1" name="テキスト ボックス 2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2" name="テキスト ボックス 2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293" name="楕円 292"/>
        <xdr:cNvSpPr/>
      </xdr:nvSpPr>
      <xdr:spPr>
        <a:xfrm>
          <a:off x="16268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3827</xdr:rowOff>
    </xdr:from>
    <xdr:ext cx="405111" cy="259045"/>
    <xdr:sp macro="" textlink="">
      <xdr:nvSpPr>
        <xdr:cNvPr id="294" name="【一般廃棄物処理施設】&#10;有形固定資産減価償却率該当値テキスト"/>
        <xdr:cNvSpPr txBox="1"/>
      </xdr:nvSpPr>
      <xdr:spPr>
        <a:xfrm>
          <a:off x="16357600"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78740</xdr:rowOff>
    </xdr:from>
    <xdr:to>
      <xdr:col>81</xdr:col>
      <xdr:colOff>101600</xdr:colOff>
      <xdr:row>38</xdr:row>
      <xdr:rowOff>8890</xdr:rowOff>
    </xdr:to>
    <xdr:sp macro="" textlink="">
      <xdr:nvSpPr>
        <xdr:cNvPr id="295" name="楕円 294"/>
        <xdr:cNvSpPr/>
      </xdr:nvSpPr>
      <xdr:spPr>
        <a:xfrm>
          <a:off x="15430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76200</xdr:rowOff>
    </xdr:from>
    <xdr:to>
      <xdr:col>85</xdr:col>
      <xdr:colOff>127000</xdr:colOff>
      <xdr:row>37</xdr:row>
      <xdr:rowOff>129540</xdr:rowOff>
    </xdr:to>
    <xdr:cxnSp macro="">
      <xdr:nvCxnSpPr>
        <xdr:cNvPr id="296" name="直線コネクタ 295"/>
        <xdr:cNvCxnSpPr/>
      </xdr:nvCxnSpPr>
      <xdr:spPr>
        <a:xfrm flipV="1">
          <a:off x="15481300" y="641985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17</xdr:rowOff>
    </xdr:from>
    <xdr:ext cx="405111" cy="259045"/>
    <xdr:sp macro="" textlink="">
      <xdr:nvSpPr>
        <xdr:cNvPr id="297" name="n_1mainValue【一般廃棄物処理施設】&#10;有形固定資産減価償却率"/>
        <xdr:cNvSpPr txBox="1"/>
      </xdr:nvSpPr>
      <xdr:spPr>
        <a:xfrm>
          <a:off x="152660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8" name="正方形/長方形 2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9" name="正方形/長方形 2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0" name="正方形/長方形 2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1" name="正方形/長方形 3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2" name="正方形/長方形 3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3" name="正方形/長方形 3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4" name="正方形/長方形 3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5" name="正方形/長方形 3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6" name="テキスト ボックス 3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7" name="直線コネクタ 3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08" name="直線コネクタ 3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09" name="テキスト ボックス 30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10" name="直線コネクタ 3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11" name="テキスト ボックス 31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12" name="直線コネクタ 3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13" name="テキスト ボックス 31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14" name="直線コネクタ 3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15" name="テキスト ボックス 31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16" name="直線コネクタ 3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17" name="テキスト ボックス 316"/>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18" name="直線コネクタ 3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19" name="テキスト ボックス 318"/>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0" name="直線コネクタ 3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21" name="テキスト ボックス 32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87047</xdr:rowOff>
    </xdr:from>
    <xdr:to>
      <xdr:col>116</xdr:col>
      <xdr:colOff>62864</xdr:colOff>
      <xdr:row>42</xdr:row>
      <xdr:rowOff>77320</xdr:rowOff>
    </xdr:to>
    <xdr:cxnSp macro="">
      <xdr:nvCxnSpPr>
        <xdr:cNvPr id="323" name="直線コネクタ 322"/>
        <xdr:cNvCxnSpPr/>
      </xdr:nvCxnSpPr>
      <xdr:spPr>
        <a:xfrm flipV="1">
          <a:off x="22160864" y="5744897"/>
          <a:ext cx="0" cy="15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81147</xdr:rowOff>
    </xdr:from>
    <xdr:ext cx="534377" cy="259045"/>
    <xdr:sp macro="" textlink="">
      <xdr:nvSpPr>
        <xdr:cNvPr id="324" name="【一般廃棄物処理施設】&#10;一人当たり有形固定資産（償却資産）額最小値テキスト"/>
        <xdr:cNvSpPr txBox="1"/>
      </xdr:nvSpPr>
      <xdr:spPr>
        <a:xfrm>
          <a:off x="22199600" y="72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77320</xdr:rowOff>
    </xdr:from>
    <xdr:to>
      <xdr:col>116</xdr:col>
      <xdr:colOff>152400</xdr:colOff>
      <xdr:row>42</xdr:row>
      <xdr:rowOff>77320</xdr:rowOff>
    </xdr:to>
    <xdr:cxnSp macro="">
      <xdr:nvCxnSpPr>
        <xdr:cNvPr id="325" name="直線コネクタ 324"/>
        <xdr:cNvCxnSpPr/>
      </xdr:nvCxnSpPr>
      <xdr:spPr>
        <a:xfrm>
          <a:off x="22072600" y="727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33724</xdr:rowOff>
    </xdr:from>
    <xdr:ext cx="690189" cy="259045"/>
    <xdr:sp macro="" textlink="">
      <xdr:nvSpPr>
        <xdr:cNvPr id="326" name="【一般廃棄物処理施設】&#10;一人当たり有形固定資産（償却資産）額最大値テキスト"/>
        <xdr:cNvSpPr txBox="1"/>
      </xdr:nvSpPr>
      <xdr:spPr>
        <a:xfrm>
          <a:off x="22199600" y="5520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87047</xdr:rowOff>
    </xdr:from>
    <xdr:to>
      <xdr:col>116</xdr:col>
      <xdr:colOff>152400</xdr:colOff>
      <xdr:row>33</xdr:row>
      <xdr:rowOff>87047</xdr:rowOff>
    </xdr:to>
    <xdr:cxnSp macro="">
      <xdr:nvCxnSpPr>
        <xdr:cNvPr id="327" name="直線コネクタ 326"/>
        <xdr:cNvCxnSpPr/>
      </xdr:nvCxnSpPr>
      <xdr:spPr>
        <a:xfrm>
          <a:off x="22072600" y="574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12770</xdr:rowOff>
    </xdr:from>
    <xdr:ext cx="599010" cy="259045"/>
    <xdr:sp macro="" textlink="">
      <xdr:nvSpPr>
        <xdr:cNvPr id="328" name="【一般廃棄物処理施設】&#10;一人当たり有形固定資産（償却資産）額平均値テキスト"/>
        <xdr:cNvSpPr txBox="1"/>
      </xdr:nvSpPr>
      <xdr:spPr>
        <a:xfrm>
          <a:off x="22199600" y="6870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161343</xdr:rowOff>
    </xdr:from>
    <xdr:to>
      <xdr:col>116</xdr:col>
      <xdr:colOff>114300</xdr:colOff>
      <xdr:row>41</xdr:row>
      <xdr:rowOff>91493</xdr:rowOff>
    </xdr:to>
    <xdr:sp macro="" textlink="">
      <xdr:nvSpPr>
        <xdr:cNvPr id="329" name="フローチャート: 判断 328"/>
        <xdr:cNvSpPr/>
      </xdr:nvSpPr>
      <xdr:spPr>
        <a:xfrm>
          <a:off x="22110700" y="701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156039</xdr:rowOff>
    </xdr:from>
    <xdr:to>
      <xdr:col>112</xdr:col>
      <xdr:colOff>38100</xdr:colOff>
      <xdr:row>41</xdr:row>
      <xdr:rowOff>86189</xdr:rowOff>
    </xdr:to>
    <xdr:sp macro="" textlink="">
      <xdr:nvSpPr>
        <xdr:cNvPr id="330" name="フローチャート: 判断 329"/>
        <xdr:cNvSpPr/>
      </xdr:nvSpPr>
      <xdr:spPr>
        <a:xfrm>
          <a:off x="21272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102716</xdr:rowOff>
    </xdr:from>
    <xdr:ext cx="599010" cy="259045"/>
    <xdr:sp macro="" textlink="">
      <xdr:nvSpPr>
        <xdr:cNvPr id="331" name="n_1aveValue【一般廃棄物処理施設】&#10;一人当たり有形固定資産（償却資産）額"/>
        <xdr:cNvSpPr txBox="1"/>
      </xdr:nvSpPr>
      <xdr:spPr>
        <a:xfrm>
          <a:off x="210110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1030</xdr:rowOff>
    </xdr:from>
    <xdr:to>
      <xdr:col>107</xdr:col>
      <xdr:colOff>101600</xdr:colOff>
      <xdr:row>41</xdr:row>
      <xdr:rowOff>102630</xdr:rowOff>
    </xdr:to>
    <xdr:sp macro="" textlink="">
      <xdr:nvSpPr>
        <xdr:cNvPr id="332" name="フローチャート: 判断 331"/>
        <xdr:cNvSpPr/>
      </xdr:nvSpPr>
      <xdr:spPr>
        <a:xfrm>
          <a:off x="20383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119157</xdr:rowOff>
    </xdr:from>
    <xdr:ext cx="599010" cy="259045"/>
    <xdr:sp macro="" textlink="">
      <xdr:nvSpPr>
        <xdr:cNvPr id="333" name="n_2aveValue【一般廃棄物処理施設】&#10;一人当たり有形固定資産（償却資産）額"/>
        <xdr:cNvSpPr txBox="1"/>
      </xdr:nvSpPr>
      <xdr:spPr>
        <a:xfrm>
          <a:off x="20134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4" name="テキスト ボックス 3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5" name="テキスト ボックス 3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6" name="テキスト ボックス 3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7" name="テキスト ボックス 3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8" name="テキスト ボックス 3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40683</xdr:rowOff>
    </xdr:from>
    <xdr:to>
      <xdr:col>116</xdr:col>
      <xdr:colOff>114300</xdr:colOff>
      <xdr:row>41</xdr:row>
      <xdr:rowOff>142283</xdr:rowOff>
    </xdr:to>
    <xdr:sp macro="" textlink="">
      <xdr:nvSpPr>
        <xdr:cNvPr id="339" name="楕円 338"/>
        <xdr:cNvSpPr/>
      </xdr:nvSpPr>
      <xdr:spPr>
        <a:xfrm>
          <a:off x="22110700" y="707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19110</xdr:rowOff>
    </xdr:from>
    <xdr:ext cx="599010" cy="259045"/>
    <xdr:sp macro="" textlink="">
      <xdr:nvSpPr>
        <xdr:cNvPr id="340" name="【一般廃棄物処理施設】&#10;一人当たり有形固定資産（償却資産）額該当値テキスト"/>
        <xdr:cNvSpPr txBox="1"/>
      </xdr:nvSpPr>
      <xdr:spPr>
        <a:xfrm>
          <a:off x="22199600" y="70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59427</xdr:rowOff>
    </xdr:from>
    <xdr:to>
      <xdr:col>112</xdr:col>
      <xdr:colOff>38100</xdr:colOff>
      <xdr:row>41</xdr:row>
      <xdr:rowOff>161027</xdr:rowOff>
    </xdr:to>
    <xdr:sp macro="" textlink="">
      <xdr:nvSpPr>
        <xdr:cNvPr id="341" name="楕円 340"/>
        <xdr:cNvSpPr/>
      </xdr:nvSpPr>
      <xdr:spPr>
        <a:xfrm>
          <a:off x="21272500" y="708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91483</xdr:rowOff>
    </xdr:from>
    <xdr:to>
      <xdr:col>116</xdr:col>
      <xdr:colOff>63500</xdr:colOff>
      <xdr:row>41</xdr:row>
      <xdr:rowOff>110227</xdr:rowOff>
    </xdr:to>
    <xdr:cxnSp macro="">
      <xdr:nvCxnSpPr>
        <xdr:cNvPr id="342" name="直線コネクタ 341"/>
        <xdr:cNvCxnSpPr/>
      </xdr:nvCxnSpPr>
      <xdr:spPr>
        <a:xfrm flipV="1">
          <a:off x="21323300" y="7120933"/>
          <a:ext cx="8382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152154</xdr:rowOff>
    </xdr:from>
    <xdr:ext cx="599010" cy="259045"/>
    <xdr:sp macro="" textlink="">
      <xdr:nvSpPr>
        <xdr:cNvPr id="343" name="n_1mainValue【一般廃棄物処理施設】&#10;一人当たり有形固定資産（償却資産）額"/>
        <xdr:cNvSpPr txBox="1"/>
      </xdr:nvSpPr>
      <xdr:spPr>
        <a:xfrm>
          <a:off x="21011095" y="718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4" name="正方形/長方形 3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5" name="正方形/長方形 3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6" name="正方形/長方形 3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7" name="正方形/長方形 3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8" name="正方形/長方形 3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9" name="正方形/長方形 3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0" name="正方形/長方形 3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1" name="正方形/長方形 3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2" name="テキスト ボックス 3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3" name="直線コネクタ 3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54" name="直線コネクタ 3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55" name="テキスト ボックス 35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56" name="直線コネクタ 3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57" name="テキスト ボックス 3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58" name="直線コネクタ 3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59" name="テキスト ボックス 3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0" name="直線コネクタ 3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1" name="テキスト ボックス 3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2" name="直線コネクタ 3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3" name="テキスト ボックス 3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64" name="直線コネクタ 3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65" name="テキスト ボックス 36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6" name="直線コネクタ 3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7" name="テキスト ボックス 3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164919</xdr:rowOff>
    </xdr:to>
    <xdr:cxnSp macro="">
      <xdr:nvCxnSpPr>
        <xdr:cNvPr id="369" name="直線コネクタ 368"/>
        <xdr:cNvCxnSpPr/>
      </xdr:nvCxnSpPr>
      <xdr:spPr>
        <a:xfrm flipV="1">
          <a:off x="16318864" y="9470572"/>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168746</xdr:rowOff>
    </xdr:from>
    <xdr:ext cx="340478" cy="259045"/>
    <xdr:sp macro="" textlink="">
      <xdr:nvSpPr>
        <xdr:cNvPr id="370" name="【保健センター・保健所】&#10;有形固定資産減価償却率最小値テキスト"/>
        <xdr:cNvSpPr txBox="1"/>
      </xdr:nvSpPr>
      <xdr:spPr>
        <a:xfrm>
          <a:off x="16357600" y="10970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164919</xdr:rowOff>
    </xdr:from>
    <xdr:to>
      <xdr:col>86</xdr:col>
      <xdr:colOff>25400</xdr:colOff>
      <xdr:row>63</xdr:row>
      <xdr:rowOff>164919</xdr:rowOff>
    </xdr:to>
    <xdr:cxnSp macro="">
      <xdr:nvCxnSpPr>
        <xdr:cNvPr id="371" name="直線コネクタ 370"/>
        <xdr:cNvCxnSpPr/>
      </xdr:nvCxnSpPr>
      <xdr:spPr>
        <a:xfrm>
          <a:off x="16230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7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73" name="直線コネクタ 37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22696</xdr:rowOff>
    </xdr:from>
    <xdr:ext cx="405111" cy="259045"/>
    <xdr:sp macro="" textlink="">
      <xdr:nvSpPr>
        <xdr:cNvPr id="374" name="【保健センター・保健所】&#10;有形固定資産減価償却率平均値テキスト"/>
        <xdr:cNvSpPr txBox="1"/>
      </xdr:nvSpPr>
      <xdr:spPr>
        <a:xfrm>
          <a:off x="16357600" y="1013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171269</xdr:rowOff>
    </xdr:from>
    <xdr:to>
      <xdr:col>85</xdr:col>
      <xdr:colOff>177800</xdr:colOff>
      <xdr:row>60</xdr:row>
      <xdr:rowOff>101419</xdr:rowOff>
    </xdr:to>
    <xdr:sp macro="" textlink="">
      <xdr:nvSpPr>
        <xdr:cNvPr id="375" name="フローチャート: 判断 374"/>
        <xdr:cNvSpPr/>
      </xdr:nvSpPr>
      <xdr:spPr>
        <a:xfrm>
          <a:off x="16268700" y="1028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376" name="フローチャート: 判断 375"/>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126110</xdr:rowOff>
    </xdr:from>
    <xdr:ext cx="405111" cy="259045"/>
    <xdr:sp macro="" textlink="">
      <xdr:nvSpPr>
        <xdr:cNvPr id="377" name="n_1aveValue【保健センター・保健所】&#10;有形固定資産減価償却率"/>
        <xdr:cNvSpPr txBox="1"/>
      </xdr:nvSpPr>
      <xdr:spPr>
        <a:xfrm>
          <a:off x="15266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29210</xdr:rowOff>
    </xdr:from>
    <xdr:to>
      <xdr:col>76</xdr:col>
      <xdr:colOff>165100</xdr:colOff>
      <xdr:row>60</xdr:row>
      <xdr:rowOff>130810</xdr:rowOff>
    </xdr:to>
    <xdr:sp macro="" textlink="">
      <xdr:nvSpPr>
        <xdr:cNvPr id="378" name="フローチャート: 判断 377"/>
        <xdr:cNvSpPr/>
      </xdr:nvSpPr>
      <xdr:spPr>
        <a:xfrm>
          <a:off x="14541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147337</xdr:rowOff>
    </xdr:from>
    <xdr:ext cx="405111" cy="259045"/>
    <xdr:sp macro="" textlink="">
      <xdr:nvSpPr>
        <xdr:cNvPr id="379" name="n_2aveValue【保健センター・保健所】&#10;有形固定資産減価償却率"/>
        <xdr:cNvSpPr txBox="1"/>
      </xdr:nvSpPr>
      <xdr:spPr>
        <a:xfrm>
          <a:off x="14389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80" name="テキスト ボックス 3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1" name="テキスト ボックス 3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2" name="テキスト ボックス 3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3" name="テキスト ボックス 3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4" name="テキスト ボックス 3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xdr:rowOff>
    </xdr:from>
    <xdr:to>
      <xdr:col>85</xdr:col>
      <xdr:colOff>177800</xdr:colOff>
      <xdr:row>60</xdr:row>
      <xdr:rowOff>107950</xdr:rowOff>
    </xdr:to>
    <xdr:sp macro="" textlink="">
      <xdr:nvSpPr>
        <xdr:cNvPr id="385" name="楕円 384"/>
        <xdr:cNvSpPr/>
      </xdr:nvSpPr>
      <xdr:spPr>
        <a:xfrm>
          <a:off x="16268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156227</xdr:rowOff>
    </xdr:from>
    <xdr:ext cx="405111" cy="259045"/>
    <xdr:sp macro="" textlink="">
      <xdr:nvSpPr>
        <xdr:cNvPr id="386" name="【保健センター・保健所】&#10;有形固定資産減価償却率該当値テキスト"/>
        <xdr:cNvSpPr txBox="1"/>
      </xdr:nvSpPr>
      <xdr:spPr>
        <a:xfrm>
          <a:off x="16357600"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40640</xdr:rowOff>
    </xdr:from>
    <xdr:to>
      <xdr:col>81</xdr:col>
      <xdr:colOff>101600</xdr:colOff>
      <xdr:row>60</xdr:row>
      <xdr:rowOff>142240</xdr:rowOff>
    </xdr:to>
    <xdr:sp macro="" textlink="">
      <xdr:nvSpPr>
        <xdr:cNvPr id="387" name="楕円 386"/>
        <xdr:cNvSpPr/>
      </xdr:nvSpPr>
      <xdr:spPr>
        <a:xfrm>
          <a:off x="15430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57150</xdr:rowOff>
    </xdr:from>
    <xdr:to>
      <xdr:col>85</xdr:col>
      <xdr:colOff>127000</xdr:colOff>
      <xdr:row>60</xdr:row>
      <xdr:rowOff>91440</xdr:rowOff>
    </xdr:to>
    <xdr:cxnSp macro="">
      <xdr:nvCxnSpPr>
        <xdr:cNvPr id="388" name="直線コネクタ 387"/>
        <xdr:cNvCxnSpPr/>
      </xdr:nvCxnSpPr>
      <xdr:spPr>
        <a:xfrm flipV="1">
          <a:off x="15481300" y="103441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47172</xdr:rowOff>
    </xdr:from>
    <xdr:to>
      <xdr:col>76</xdr:col>
      <xdr:colOff>165100</xdr:colOff>
      <xdr:row>60</xdr:row>
      <xdr:rowOff>148772</xdr:rowOff>
    </xdr:to>
    <xdr:sp macro="" textlink="">
      <xdr:nvSpPr>
        <xdr:cNvPr id="389" name="楕円 388"/>
        <xdr:cNvSpPr/>
      </xdr:nvSpPr>
      <xdr:spPr>
        <a:xfrm>
          <a:off x="14541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91440</xdr:rowOff>
    </xdr:from>
    <xdr:to>
      <xdr:col>81</xdr:col>
      <xdr:colOff>50800</xdr:colOff>
      <xdr:row>60</xdr:row>
      <xdr:rowOff>97972</xdr:rowOff>
    </xdr:to>
    <xdr:cxnSp macro="">
      <xdr:nvCxnSpPr>
        <xdr:cNvPr id="390" name="直線コネクタ 389"/>
        <xdr:cNvCxnSpPr/>
      </xdr:nvCxnSpPr>
      <xdr:spPr>
        <a:xfrm flipV="1">
          <a:off x="14592300" y="103784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133367</xdr:rowOff>
    </xdr:from>
    <xdr:ext cx="405111" cy="259045"/>
    <xdr:sp macro="" textlink="">
      <xdr:nvSpPr>
        <xdr:cNvPr id="391" name="n_1mainValue【保健センター・保健所】&#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139899</xdr:rowOff>
    </xdr:from>
    <xdr:ext cx="405111" cy="259045"/>
    <xdr:sp macro="" textlink="">
      <xdr:nvSpPr>
        <xdr:cNvPr id="392" name="n_2mainValue【保健センター・保健所】&#10;有形固定資産減価償却率"/>
        <xdr:cNvSpPr txBox="1"/>
      </xdr:nvSpPr>
      <xdr:spPr>
        <a:xfrm>
          <a:off x="14389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3" name="正方形/長方形 3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4" name="正方形/長方形 3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5" name="正方形/長方形 3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6" name="正方形/長方形 3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7" name="正方形/長方形 3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8" name="正方形/長方形 3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9" name="正方形/長方形 3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0" name="正方形/長方形 3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1" name="テキスト ボックス 4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2" name="直線コネクタ 4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03" name="直線コネクタ 40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04" name="テキスト ボックス 40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05" name="直線コネクタ 40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06" name="テキスト ボックス 40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07" name="直線コネクタ 40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08" name="テキスト ボックス 40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09" name="直線コネクタ 40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10" name="テキスト ボックス 40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11" name="直線コネクタ 41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12" name="テキスト ボックス 41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3" name="直線コネクタ 4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4" name="テキスト ボックス 41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64770</xdr:rowOff>
    </xdr:from>
    <xdr:to>
      <xdr:col>116</xdr:col>
      <xdr:colOff>62864</xdr:colOff>
      <xdr:row>63</xdr:row>
      <xdr:rowOff>160020</xdr:rowOff>
    </xdr:to>
    <xdr:cxnSp macro="">
      <xdr:nvCxnSpPr>
        <xdr:cNvPr id="416" name="直線コネクタ 415"/>
        <xdr:cNvCxnSpPr/>
      </xdr:nvCxnSpPr>
      <xdr:spPr>
        <a:xfrm flipV="1">
          <a:off x="22160864" y="94945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163847</xdr:rowOff>
    </xdr:from>
    <xdr:ext cx="469744" cy="259045"/>
    <xdr:sp macro="" textlink="">
      <xdr:nvSpPr>
        <xdr:cNvPr id="417" name="【保健センター・保健所】&#10;一人当たり面積最小値テキスト"/>
        <xdr:cNvSpPr txBox="1"/>
      </xdr:nvSpPr>
      <xdr:spPr>
        <a:xfrm>
          <a:off x="22199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160020</xdr:rowOff>
    </xdr:from>
    <xdr:to>
      <xdr:col>116</xdr:col>
      <xdr:colOff>152400</xdr:colOff>
      <xdr:row>63</xdr:row>
      <xdr:rowOff>160020</xdr:rowOff>
    </xdr:to>
    <xdr:cxnSp macro="">
      <xdr:nvCxnSpPr>
        <xdr:cNvPr id="418" name="直線コネクタ 417"/>
        <xdr:cNvCxnSpPr/>
      </xdr:nvCxnSpPr>
      <xdr:spPr>
        <a:xfrm>
          <a:off x="22072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11447</xdr:rowOff>
    </xdr:from>
    <xdr:ext cx="469744" cy="259045"/>
    <xdr:sp macro="" textlink="">
      <xdr:nvSpPr>
        <xdr:cNvPr id="419" name="【保健センター・保健所】&#10;一人当たり面積最大値テキスト"/>
        <xdr:cNvSpPr txBox="1"/>
      </xdr:nvSpPr>
      <xdr:spPr>
        <a:xfrm>
          <a:off x="221996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64770</xdr:rowOff>
    </xdr:from>
    <xdr:to>
      <xdr:col>116</xdr:col>
      <xdr:colOff>152400</xdr:colOff>
      <xdr:row>55</xdr:row>
      <xdr:rowOff>64770</xdr:rowOff>
    </xdr:to>
    <xdr:cxnSp macro="">
      <xdr:nvCxnSpPr>
        <xdr:cNvPr id="420" name="直線コネクタ 419"/>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15511</xdr:rowOff>
    </xdr:from>
    <xdr:ext cx="469744" cy="259045"/>
    <xdr:sp macro="" textlink="">
      <xdr:nvSpPr>
        <xdr:cNvPr id="421" name="【保健センター・保健所】&#10;一人当たり面積平均値テキスト"/>
        <xdr:cNvSpPr txBox="1"/>
      </xdr:nvSpPr>
      <xdr:spPr>
        <a:xfrm>
          <a:off x="22199600" y="10645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422" name="フローチャート: 判断 421"/>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73406</xdr:rowOff>
    </xdr:from>
    <xdr:to>
      <xdr:col>112</xdr:col>
      <xdr:colOff>38100</xdr:colOff>
      <xdr:row>63</xdr:row>
      <xdr:rowOff>3556</xdr:rowOff>
    </xdr:to>
    <xdr:sp macro="" textlink="">
      <xdr:nvSpPr>
        <xdr:cNvPr id="423" name="フローチャート: 判断 422"/>
        <xdr:cNvSpPr/>
      </xdr:nvSpPr>
      <xdr:spPr>
        <a:xfrm>
          <a:off x="212725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20083</xdr:rowOff>
    </xdr:from>
    <xdr:ext cx="469744" cy="259045"/>
    <xdr:sp macro="" textlink="">
      <xdr:nvSpPr>
        <xdr:cNvPr id="424" name="n_1aveValue【保健センター・保健所】&#10;一人当たり面積"/>
        <xdr:cNvSpPr txBox="1"/>
      </xdr:nvSpPr>
      <xdr:spPr>
        <a:xfrm>
          <a:off x="21075727" y="1047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108458</xdr:rowOff>
    </xdr:from>
    <xdr:to>
      <xdr:col>107</xdr:col>
      <xdr:colOff>101600</xdr:colOff>
      <xdr:row>63</xdr:row>
      <xdr:rowOff>38608</xdr:rowOff>
    </xdr:to>
    <xdr:sp macro="" textlink="">
      <xdr:nvSpPr>
        <xdr:cNvPr id="425" name="フローチャート: 判断 424"/>
        <xdr:cNvSpPr/>
      </xdr:nvSpPr>
      <xdr:spPr>
        <a:xfrm>
          <a:off x="20383500" y="10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55135</xdr:rowOff>
    </xdr:from>
    <xdr:ext cx="469744" cy="259045"/>
    <xdr:sp macro="" textlink="">
      <xdr:nvSpPr>
        <xdr:cNvPr id="426" name="n_2aveValue【保健センター・保健所】&#10;一人当たり面積"/>
        <xdr:cNvSpPr txBox="1"/>
      </xdr:nvSpPr>
      <xdr:spPr>
        <a:xfrm>
          <a:off x="20199427" y="1051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27" name="テキスト ボックス 4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8" name="テキスト ボックス 4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9" name="テキスト ボックス 4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0" name="テキスト ボックス 4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1" name="テキスト ボックス 4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67310</xdr:rowOff>
    </xdr:from>
    <xdr:to>
      <xdr:col>116</xdr:col>
      <xdr:colOff>114300</xdr:colOff>
      <xdr:row>63</xdr:row>
      <xdr:rowOff>168910</xdr:rowOff>
    </xdr:to>
    <xdr:sp macro="" textlink="">
      <xdr:nvSpPr>
        <xdr:cNvPr id="432" name="楕円 431"/>
        <xdr:cNvSpPr/>
      </xdr:nvSpPr>
      <xdr:spPr>
        <a:xfrm>
          <a:off x="221107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153687</xdr:rowOff>
    </xdr:from>
    <xdr:ext cx="469744" cy="259045"/>
    <xdr:sp macro="" textlink="">
      <xdr:nvSpPr>
        <xdr:cNvPr id="433" name="【保健センター・保健所】&#10;一人当たり面積該当値テキスト"/>
        <xdr:cNvSpPr txBox="1"/>
      </xdr:nvSpPr>
      <xdr:spPr>
        <a:xfrm>
          <a:off x="2219960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70358</xdr:rowOff>
    </xdr:from>
    <xdr:to>
      <xdr:col>112</xdr:col>
      <xdr:colOff>38100</xdr:colOff>
      <xdr:row>64</xdr:row>
      <xdr:rowOff>508</xdr:rowOff>
    </xdr:to>
    <xdr:sp macro="" textlink="">
      <xdr:nvSpPr>
        <xdr:cNvPr id="434" name="楕円 433"/>
        <xdr:cNvSpPr/>
      </xdr:nvSpPr>
      <xdr:spPr>
        <a:xfrm>
          <a:off x="212725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118110</xdr:rowOff>
    </xdr:from>
    <xdr:to>
      <xdr:col>116</xdr:col>
      <xdr:colOff>63500</xdr:colOff>
      <xdr:row>63</xdr:row>
      <xdr:rowOff>121158</xdr:rowOff>
    </xdr:to>
    <xdr:cxnSp macro="">
      <xdr:nvCxnSpPr>
        <xdr:cNvPr id="435" name="直線コネクタ 434"/>
        <xdr:cNvCxnSpPr/>
      </xdr:nvCxnSpPr>
      <xdr:spPr>
        <a:xfrm flipV="1">
          <a:off x="21323300" y="1091946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71882</xdr:rowOff>
    </xdr:from>
    <xdr:to>
      <xdr:col>107</xdr:col>
      <xdr:colOff>101600</xdr:colOff>
      <xdr:row>64</xdr:row>
      <xdr:rowOff>2032</xdr:rowOff>
    </xdr:to>
    <xdr:sp macro="" textlink="">
      <xdr:nvSpPr>
        <xdr:cNvPr id="436" name="楕円 435"/>
        <xdr:cNvSpPr/>
      </xdr:nvSpPr>
      <xdr:spPr>
        <a:xfrm>
          <a:off x="20383500" y="1087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121158</xdr:rowOff>
    </xdr:from>
    <xdr:to>
      <xdr:col>111</xdr:col>
      <xdr:colOff>177800</xdr:colOff>
      <xdr:row>63</xdr:row>
      <xdr:rowOff>122682</xdr:rowOff>
    </xdr:to>
    <xdr:cxnSp macro="">
      <xdr:nvCxnSpPr>
        <xdr:cNvPr id="437" name="直線コネクタ 436"/>
        <xdr:cNvCxnSpPr/>
      </xdr:nvCxnSpPr>
      <xdr:spPr>
        <a:xfrm flipV="1">
          <a:off x="20434300" y="1092250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163085</xdr:rowOff>
    </xdr:from>
    <xdr:ext cx="469744" cy="259045"/>
    <xdr:sp macro="" textlink="">
      <xdr:nvSpPr>
        <xdr:cNvPr id="438" name="n_1mainValue【保健センター・保健所】&#10;一人当たり面積"/>
        <xdr:cNvSpPr txBox="1"/>
      </xdr:nvSpPr>
      <xdr:spPr>
        <a:xfrm>
          <a:off x="21075727" y="1096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164609</xdr:rowOff>
    </xdr:from>
    <xdr:ext cx="469744" cy="259045"/>
    <xdr:sp macro="" textlink="">
      <xdr:nvSpPr>
        <xdr:cNvPr id="439" name="n_2mainValue【保健センター・保健所】&#10;一人当たり面積"/>
        <xdr:cNvSpPr txBox="1"/>
      </xdr:nvSpPr>
      <xdr:spPr>
        <a:xfrm>
          <a:off x="20199427" y="1096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7" name="正方形/長方形 4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8" name="テキスト ボックス 4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9" name="直線コネクタ 4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50" name="テキスト ボックス 44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51" name="直線コネクタ 45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52" name="テキスト ボックス 45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53" name="直線コネクタ 45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54" name="テキスト ボックス 45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55" name="直線コネクタ 45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56" name="テキスト ボックス 45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57" name="直線コネクタ 45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58" name="テキスト ボックス 45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9" name="直線コネクタ 45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60" name="テキスト ボックス 45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1" name="直線コネクタ 4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2" name="テキスト ボックス 46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102870</xdr:rowOff>
    </xdr:from>
    <xdr:to>
      <xdr:col>85</xdr:col>
      <xdr:colOff>126364</xdr:colOff>
      <xdr:row>86</xdr:row>
      <xdr:rowOff>22861</xdr:rowOff>
    </xdr:to>
    <xdr:cxnSp macro="">
      <xdr:nvCxnSpPr>
        <xdr:cNvPr id="464" name="直線コネクタ 463"/>
        <xdr:cNvCxnSpPr/>
      </xdr:nvCxnSpPr>
      <xdr:spPr>
        <a:xfrm flipV="1">
          <a:off x="16318864" y="13475970"/>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465"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466" name="直線コネクタ 465"/>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49547</xdr:rowOff>
    </xdr:from>
    <xdr:ext cx="405111" cy="259045"/>
    <xdr:sp macro="" textlink="">
      <xdr:nvSpPr>
        <xdr:cNvPr id="467" name="【消防施設】&#10;有形固定資産減価償却率最大値テキスト"/>
        <xdr:cNvSpPr txBox="1"/>
      </xdr:nvSpPr>
      <xdr:spPr>
        <a:xfrm>
          <a:off x="16357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102870</xdr:rowOff>
    </xdr:from>
    <xdr:to>
      <xdr:col>86</xdr:col>
      <xdr:colOff>25400</xdr:colOff>
      <xdr:row>78</xdr:row>
      <xdr:rowOff>102870</xdr:rowOff>
    </xdr:to>
    <xdr:cxnSp macro="">
      <xdr:nvCxnSpPr>
        <xdr:cNvPr id="468" name="直線コネクタ 467"/>
        <xdr:cNvCxnSpPr/>
      </xdr:nvCxnSpPr>
      <xdr:spPr>
        <a:xfrm>
          <a:off x="16230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469" name="【消防施設】&#10;有形固定資産減価償却率平均値テキスト"/>
        <xdr:cNvSpPr txBox="1"/>
      </xdr:nvSpPr>
      <xdr:spPr>
        <a:xfrm>
          <a:off x="16357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470" name="フローチャート: 判断 469"/>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76836</xdr:rowOff>
    </xdr:from>
    <xdr:to>
      <xdr:col>81</xdr:col>
      <xdr:colOff>101600</xdr:colOff>
      <xdr:row>83</xdr:row>
      <xdr:rowOff>6986</xdr:rowOff>
    </xdr:to>
    <xdr:sp macro="" textlink="">
      <xdr:nvSpPr>
        <xdr:cNvPr id="471" name="フローチャート: 判断 470"/>
        <xdr:cNvSpPr/>
      </xdr:nvSpPr>
      <xdr:spPr>
        <a:xfrm>
          <a:off x="15430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23513</xdr:rowOff>
    </xdr:from>
    <xdr:ext cx="405111" cy="259045"/>
    <xdr:sp macro="" textlink="">
      <xdr:nvSpPr>
        <xdr:cNvPr id="472" name="n_1aveValue【消防施設】&#10;有形固定資産減価償却率"/>
        <xdr:cNvSpPr txBox="1"/>
      </xdr:nvSpPr>
      <xdr:spPr>
        <a:xfrm>
          <a:off x="15266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69214</xdr:rowOff>
    </xdr:from>
    <xdr:to>
      <xdr:col>76</xdr:col>
      <xdr:colOff>165100</xdr:colOff>
      <xdr:row>82</xdr:row>
      <xdr:rowOff>170814</xdr:rowOff>
    </xdr:to>
    <xdr:sp macro="" textlink="">
      <xdr:nvSpPr>
        <xdr:cNvPr id="473" name="フローチャート: 判断 472"/>
        <xdr:cNvSpPr/>
      </xdr:nvSpPr>
      <xdr:spPr>
        <a:xfrm>
          <a:off x="14541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15891</xdr:rowOff>
    </xdr:from>
    <xdr:ext cx="405111" cy="259045"/>
    <xdr:sp macro="" textlink="">
      <xdr:nvSpPr>
        <xdr:cNvPr id="474" name="n_2aveValue【消防施設】&#10;有形固定資産減価償却率"/>
        <xdr:cNvSpPr txBox="1"/>
      </xdr:nvSpPr>
      <xdr:spPr>
        <a:xfrm>
          <a:off x="14389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75" name="テキスト ボックス 4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6" name="テキスト ボックス 4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7" name="テキスト ボックス 4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8" name="テキスト ボックス 4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9" name="テキスト ボックス 4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25400</xdr:rowOff>
    </xdr:from>
    <xdr:to>
      <xdr:col>85</xdr:col>
      <xdr:colOff>177800</xdr:colOff>
      <xdr:row>83</xdr:row>
      <xdr:rowOff>127000</xdr:rowOff>
    </xdr:to>
    <xdr:sp macro="" textlink="">
      <xdr:nvSpPr>
        <xdr:cNvPr id="480" name="楕円 479"/>
        <xdr:cNvSpPr/>
      </xdr:nvSpPr>
      <xdr:spPr>
        <a:xfrm>
          <a:off x="162687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3827</xdr:rowOff>
    </xdr:from>
    <xdr:ext cx="405111" cy="259045"/>
    <xdr:sp macro="" textlink="">
      <xdr:nvSpPr>
        <xdr:cNvPr id="481" name="【消防施設】&#10;有形固定資産減価償却率該当値テキスト"/>
        <xdr:cNvSpPr txBox="1"/>
      </xdr:nvSpPr>
      <xdr:spPr>
        <a:xfrm>
          <a:off x="16357600"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17780</xdr:rowOff>
    </xdr:from>
    <xdr:to>
      <xdr:col>81</xdr:col>
      <xdr:colOff>101600</xdr:colOff>
      <xdr:row>83</xdr:row>
      <xdr:rowOff>119380</xdr:rowOff>
    </xdr:to>
    <xdr:sp macro="" textlink="">
      <xdr:nvSpPr>
        <xdr:cNvPr id="482" name="楕円 481"/>
        <xdr:cNvSpPr/>
      </xdr:nvSpPr>
      <xdr:spPr>
        <a:xfrm>
          <a:off x="15430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68580</xdr:rowOff>
    </xdr:from>
    <xdr:to>
      <xdr:col>85</xdr:col>
      <xdr:colOff>127000</xdr:colOff>
      <xdr:row>83</xdr:row>
      <xdr:rowOff>76200</xdr:rowOff>
    </xdr:to>
    <xdr:cxnSp macro="">
      <xdr:nvCxnSpPr>
        <xdr:cNvPr id="483" name="直線コネクタ 482"/>
        <xdr:cNvCxnSpPr/>
      </xdr:nvCxnSpPr>
      <xdr:spPr>
        <a:xfrm>
          <a:off x="15481300" y="142989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147320</xdr:rowOff>
    </xdr:from>
    <xdr:to>
      <xdr:col>76</xdr:col>
      <xdr:colOff>165100</xdr:colOff>
      <xdr:row>83</xdr:row>
      <xdr:rowOff>77470</xdr:rowOff>
    </xdr:to>
    <xdr:sp macro="" textlink="">
      <xdr:nvSpPr>
        <xdr:cNvPr id="484" name="楕円 483"/>
        <xdr:cNvSpPr/>
      </xdr:nvSpPr>
      <xdr:spPr>
        <a:xfrm>
          <a:off x="14541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26670</xdr:rowOff>
    </xdr:from>
    <xdr:to>
      <xdr:col>81</xdr:col>
      <xdr:colOff>50800</xdr:colOff>
      <xdr:row>83</xdr:row>
      <xdr:rowOff>68580</xdr:rowOff>
    </xdr:to>
    <xdr:cxnSp macro="">
      <xdr:nvCxnSpPr>
        <xdr:cNvPr id="485" name="直線コネクタ 484"/>
        <xdr:cNvCxnSpPr/>
      </xdr:nvCxnSpPr>
      <xdr:spPr>
        <a:xfrm>
          <a:off x="14592300" y="142570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110507</xdr:rowOff>
    </xdr:from>
    <xdr:ext cx="405111" cy="259045"/>
    <xdr:sp macro="" textlink="">
      <xdr:nvSpPr>
        <xdr:cNvPr id="486" name="n_1mainValue【消防施設】&#10;有形固定資産減価償却率"/>
        <xdr:cNvSpPr txBox="1"/>
      </xdr:nvSpPr>
      <xdr:spPr>
        <a:xfrm>
          <a:off x="152660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487" name="n_2mainValue【消防施設】&#10;有形固定資産減価償却率"/>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8" name="正方形/長方形 4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9" name="正方形/長方形 4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0" name="正方形/長方形 4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1" name="正方形/長方形 4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2" name="正方形/長方形 4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3" name="正方形/長方形 4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4" name="正方形/長方形 4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5" name="正方形/長方形 4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6" name="テキスト ボックス 4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7" name="直線コネクタ 4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8" name="直線コネクタ 4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9" name="テキスト ボックス 4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0" name="直線コネクタ 4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1" name="テキスト ボックス 5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2" name="直線コネクタ 5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3" name="テキスト ボックス 5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4" name="直線コネクタ 5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5" name="テキスト ボックス 5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6" name="直線コネクタ 5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7" name="テキスト ボックス 5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85</xdr:row>
      <xdr:rowOff>162916</xdr:rowOff>
    </xdr:to>
    <xdr:cxnSp macro="">
      <xdr:nvCxnSpPr>
        <xdr:cNvPr id="509" name="直線コネクタ 508"/>
        <xdr:cNvCxnSpPr/>
      </xdr:nvCxnSpPr>
      <xdr:spPr>
        <a:xfrm flipV="1">
          <a:off x="22160864" y="13461949"/>
          <a:ext cx="0" cy="1274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166743</xdr:rowOff>
    </xdr:from>
    <xdr:ext cx="469744" cy="259045"/>
    <xdr:sp macro="" textlink="">
      <xdr:nvSpPr>
        <xdr:cNvPr id="510" name="【消防施設】&#10;一人当たり面積最小値テキスト"/>
        <xdr:cNvSpPr txBox="1"/>
      </xdr:nvSpPr>
      <xdr:spPr>
        <a:xfrm>
          <a:off x="221996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162916</xdr:rowOff>
    </xdr:from>
    <xdr:to>
      <xdr:col>116</xdr:col>
      <xdr:colOff>152400</xdr:colOff>
      <xdr:row>85</xdr:row>
      <xdr:rowOff>162916</xdr:rowOff>
    </xdr:to>
    <xdr:cxnSp macro="">
      <xdr:nvCxnSpPr>
        <xdr:cNvPr id="511" name="直線コネクタ 510"/>
        <xdr:cNvCxnSpPr/>
      </xdr:nvCxnSpPr>
      <xdr:spPr>
        <a:xfrm>
          <a:off x="22072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512"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513" name="直線コネクタ 512"/>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117975</xdr:rowOff>
    </xdr:from>
    <xdr:ext cx="469744" cy="259045"/>
    <xdr:sp macro="" textlink="">
      <xdr:nvSpPr>
        <xdr:cNvPr id="514" name="【消防施設】&#10;一人当たり面積平均値テキスト"/>
        <xdr:cNvSpPr txBox="1"/>
      </xdr:nvSpPr>
      <xdr:spPr>
        <a:xfrm>
          <a:off x="22199600" y="14519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139548</xdr:rowOff>
    </xdr:from>
    <xdr:to>
      <xdr:col>116</xdr:col>
      <xdr:colOff>114300</xdr:colOff>
      <xdr:row>85</xdr:row>
      <xdr:rowOff>69698</xdr:rowOff>
    </xdr:to>
    <xdr:sp macro="" textlink="">
      <xdr:nvSpPr>
        <xdr:cNvPr id="515" name="フローチャート: 判断 514"/>
        <xdr:cNvSpPr/>
      </xdr:nvSpPr>
      <xdr:spPr>
        <a:xfrm>
          <a:off x="22110700" y="1454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83313</xdr:rowOff>
    </xdr:from>
    <xdr:to>
      <xdr:col>112</xdr:col>
      <xdr:colOff>38100</xdr:colOff>
      <xdr:row>85</xdr:row>
      <xdr:rowOff>13463</xdr:rowOff>
    </xdr:to>
    <xdr:sp macro="" textlink="">
      <xdr:nvSpPr>
        <xdr:cNvPr id="516" name="フローチャート: 判断 515"/>
        <xdr:cNvSpPr/>
      </xdr:nvSpPr>
      <xdr:spPr>
        <a:xfrm>
          <a:off x="21272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4590</xdr:rowOff>
    </xdr:from>
    <xdr:ext cx="469744" cy="259045"/>
    <xdr:sp macro="" textlink="">
      <xdr:nvSpPr>
        <xdr:cNvPr id="517" name="n_1aveValue【消防施設】&#10;一人当たり面積"/>
        <xdr:cNvSpPr txBox="1"/>
      </xdr:nvSpPr>
      <xdr:spPr>
        <a:xfrm>
          <a:off x="21075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11988</xdr:rowOff>
    </xdr:from>
    <xdr:to>
      <xdr:col>107</xdr:col>
      <xdr:colOff>101600</xdr:colOff>
      <xdr:row>85</xdr:row>
      <xdr:rowOff>113588</xdr:rowOff>
    </xdr:to>
    <xdr:sp macro="" textlink="">
      <xdr:nvSpPr>
        <xdr:cNvPr id="518" name="フローチャート: 判断 517"/>
        <xdr:cNvSpPr/>
      </xdr:nvSpPr>
      <xdr:spPr>
        <a:xfrm>
          <a:off x="20383500" y="145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130115</xdr:rowOff>
    </xdr:from>
    <xdr:ext cx="469744" cy="259045"/>
    <xdr:sp macro="" textlink="">
      <xdr:nvSpPr>
        <xdr:cNvPr id="519" name="n_2aveValue【消防施設】&#10;一人当たり面積"/>
        <xdr:cNvSpPr txBox="1"/>
      </xdr:nvSpPr>
      <xdr:spPr>
        <a:xfrm>
          <a:off x="20199427" y="1436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20" name="テキスト ボックス 5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1" name="テキスト ボックス 5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2" name="テキスト ボックス 5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3" name="テキスト ボックス 5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4" name="テキスト ボックス 5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92456</xdr:rowOff>
    </xdr:from>
    <xdr:to>
      <xdr:col>116</xdr:col>
      <xdr:colOff>114300</xdr:colOff>
      <xdr:row>83</xdr:row>
      <xdr:rowOff>22606</xdr:rowOff>
    </xdr:to>
    <xdr:sp macro="" textlink="">
      <xdr:nvSpPr>
        <xdr:cNvPr id="525" name="楕円 524"/>
        <xdr:cNvSpPr/>
      </xdr:nvSpPr>
      <xdr:spPr>
        <a:xfrm>
          <a:off x="221107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115333</xdr:rowOff>
    </xdr:from>
    <xdr:ext cx="469744" cy="259045"/>
    <xdr:sp macro="" textlink="">
      <xdr:nvSpPr>
        <xdr:cNvPr id="526" name="【消防施設】&#10;一人当たり面積該当値テキスト"/>
        <xdr:cNvSpPr txBox="1"/>
      </xdr:nvSpPr>
      <xdr:spPr>
        <a:xfrm>
          <a:off x="22199600" y="1400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130403</xdr:rowOff>
    </xdr:from>
    <xdr:to>
      <xdr:col>112</xdr:col>
      <xdr:colOff>38100</xdr:colOff>
      <xdr:row>83</xdr:row>
      <xdr:rowOff>60553</xdr:rowOff>
    </xdr:to>
    <xdr:sp macro="" textlink="">
      <xdr:nvSpPr>
        <xdr:cNvPr id="527" name="楕円 526"/>
        <xdr:cNvSpPr/>
      </xdr:nvSpPr>
      <xdr:spPr>
        <a:xfrm>
          <a:off x="21272500" y="1418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143256</xdr:rowOff>
    </xdr:from>
    <xdr:to>
      <xdr:col>116</xdr:col>
      <xdr:colOff>63500</xdr:colOff>
      <xdr:row>83</xdr:row>
      <xdr:rowOff>9753</xdr:rowOff>
    </xdr:to>
    <xdr:cxnSp macro="">
      <xdr:nvCxnSpPr>
        <xdr:cNvPr id="528" name="直線コネクタ 527"/>
        <xdr:cNvCxnSpPr/>
      </xdr:nvCxnSpPr>
      <xdr:spPr>
        <a:xfrm flipV="1">
          <a:off x="21323300" y="14202156"/>
          <a:ext cx="8382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95656</xdr:rowOff>
    </xdr:from>
    <xdr:to>
      <xdr:col>107</xdr:col>
      <xdr:colOff>101600</xdr:colOff>
      <xdr:row>86</xdr:row>
      <xdr:rowOff>25806</xdr:rowOff>
    </xdr:to>
    <xdr:sp macro="" textlink="">
      <xdr:nvSpPr>
        <xdr:cNvPr id="529" name="楕円 528"/>
        <xdr:cNvSpPr/>
      </xdr:nvSpPr>
      <xdr:spPr>
        <a:xfrm>
          <a:off x="20383500" y="1466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9753</xdr:rowOff>
    </xdr:from>
    <xdr:to>
      <xdr:col>111</xdr:col>
      <xdr:colOff>177800</xdr:colOff>
      <xdr:row>85</xdr:row>
      <xdr:rowOff>146456</xdr:rowOff>
    </xdr:to>
    <xdr:cxnSp macro="">
      <xdr:nvCxnSpPr>
        <xdr:cNvPr id="530" name="直線コネクタ 529"/>
        <xdr:cNvCxnSpPr/>
      </xdr:nvCxnSpPr>
      <xdr:spPr>
        <a:xfrm flipV="1">
          <a:off x="20434300" y="14240103"/>
          <a:ext cx="889000" cy="47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77080</xdr:rowOff>
    </xdr:from>
    <xdr:ext cx="469744" cy="259045"/>
    <xdr:sp macro="" textlink="">
      <xdr:nvSpPr>
        <xdr:cNvPr id="531" name="n_1mainValue【消防施設】&#10;一人当たり面積"/>
        <xdr:cNvSpPr txBox="1"/>
      </xdr:nvSpPr>
      <xdr:spPr>
        <a:xfrm>
          <a:off x="21075727" y="1396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16933</xdr:rowOff>
    </xdr:from>
    <xdr:ext cx="469744" cy="259045"/>
    <xdr:sp macro="" textlink="">
      <xdr:nvSpPr>
        <xdr:cNvPr id="532" name="n_2mainValue【消防施設】&#10;一人当たり面積"/>
        <xdr:cNvSpPr txBox="1"/>
      </xdr:nvSpPr>
      <xdr:spPr>
        <a:xfrm>
          <a:off x="20199427" y="1476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3" name="正方形/長方形 5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4" name="正方形/長方形 5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5" name="正方形/長方形 5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6" name="正方形/長方形 5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7" name="正方形/長方形 5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8" name="正方形/長方形 5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9" name="正方形/長方形 5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0" name="正方形/長方形 5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1" name="テキスト ボックス 5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2" name="直線コネクタ 5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3" name="直線コネクタ 5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4" name="テキスト ボックス 54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5" name="直線コネクタ 5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6" name="テキスト ボックス 5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7" name="直線コネクタ 5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8" name="テキスト ボックス 5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9" name="直線コネクタ 5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0" name="テキスト ボックス 5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1" name="直線コネクタ 5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2" name="テキスト ボックス 5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3" name="直線コネクタ 5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4" name="テキスト ボックス 55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5" name="直線コネクタ 5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6" name="テキスト ボックス 5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558" name="直線コネクタ 557"/>
        <xdr:cNvCxnSpPr/>
      </xdr:nvCxnSpPr>
      <xdr:spPr>
        <a:xfrm flipV="1">
          <a:off x="16318864"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59"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60" name="直線コネクタ 559"/>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561" name="【庁舎】&#10;有形固定資産減価償却率最大値テキスト"/>
        <xdr:cNvSpPr txBox="1"/>
      </xdr:nvSpPr>
      <xdr:spPr>
        <a:xfrm>
          <a:off x="16357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562" name="直線コネクタ 561"/>
        <xdr:cNvCxnSpPr/>
      </xdr:nvCxnSpPr>
      <xdr:spPr>
        <a:xfrm>
          <a:off x="16230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98533</xdr:rowOff>
    </xdr:from>
    <xdr:ext cx="405111" cy="259045"/>
    <xdr:sp macro="" textlink="">
      <xdr:nvSpPr>
        <xdr:cNvPr id="563" name="【庁舎】&#10;有形固定資産減価償却率平均値テキスト"/>
        <xdr:cNvSpPr txBox="1"/>
      </xdr:nvSpPr>
      <xdr:spPr>
        <a:xfrm>
          <a:off x="16357600" y="1775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564" name="フローチャート: 判断 563"/>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565" name="フローチャート: 判断 564"/>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163847</xdr:rowOff>
    </xdr:from>
    <xdr:ext cx="405111" cy="259045"/>
    <xdr:sp macro="" textlink="">
      <xdr:nvSpPr>
        <xdr:cNvPr id="566" name="n_1aveValue【庁舎】&#10;有形固定資産減価償却率"/>
        <xdr:cNvSpPr txBox="1"/>
      </xdr:nvSpPr>
      <xdr:spPr>
        <a:xfrm>
          <a:off x="152660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20501</xdr:rowOff>
    </xdr:from>
    <xdr:to>
      <xdr:col>76</xdr:col>
      <xdr:colOff>165100</xdr:colOff>
      <xdr:row>103</xdr:row>
      <xdr:rowOff>122101</xdr:rowOff>
    </xdr:to>
    <xdr:sp macro="" textlink="">
      <xdr:nvSpPr>
        <xdr:cNvPr id="567" name="フローチャート: 判断 566"/>
        <xdr:cNvSpPr/>
      </xdr:nvSpPr>
      <xdr:spPr>
        <a:xfrm>
          <a:off x="14541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113228</xdr:rowOff>
    </xdr:from>
    <xdr:ext cx="405111" cy="259045"/>
    <xdr:sp macro="" textlink="">
      <xdr:nvSpPr>
        <xdr:cNvPr id="568" name="n_2aveValue【庁舎】&#10;有形固定資産減価償却率"/>
        <xdr:cNvSpPr txBox="1"/>
      </xdr:nvSpPr>
      <xdr:spPr>
        <a:xfrm>
          <a:off x="1438974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69" name="テキスト ボックス 5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0" name="テキスト ボックス 5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1" name="テキスト ボックス 5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2" name="テキスト ボックス 5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3" name="テキスト ボックス 5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69487</xdr:rowOff>
    </xdr:from>
    <xdr:to>
      <xdr:col>85</xdr:col>
      <xdr:colOff>177800</xdr:colOff>
      <xdr:row>102</xdr:row>
      <xdr:rowOff>171087</xdr:rowOff>
    </xdr:to>
    <xdr:sp macro="" textlink="">
      <xdr:nvSpPr>
        <xdr:cNvPr id="574" name="楕円 573"/>
        <xdr:cNvSpPr/>
      </xdr:nvSpPr>
      <xdr:spPr>
        <a:xfrm>
          <a:off x="162687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92364</xdr:rowOff>
    </xdr:from>
    <xdr:ext cx="405111" cy="259045"/>
    <xdr:sp macro="" textlink="">
      <xdr:nvSpPr>
        <xdr:cNvPr id="575" name="【庁舎】&#10;有形固定資産減価償却率該当値テキスト"/>
        <xdr:cNvSpPr txBox="1"/>
      </xdr:nvSpPr>
      <xdr:spPr>
        <a:xfrm>
          <a:off x="16357600" y="1740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102144</xdr:rowOff>
    </xdr:from>
    <xdr:to>
      <xdr:col>81</xdr:col>
      <xdr:colOff>101600</xdr:colOff>
      <xdr:row>103</xdr:row>
      <xdr:rowOff>32294</xdr:rowOff>
    </xdr:to>
    <xdr:sp macro="" textlink="">
      <xdr:nvSpPr>
        <xdr:cNvPr id="576" name="楕円 575"/>
        <xdr:cNvSpPr/>
      </xdr:nvSpPr>
      <xdr:spPr>
        <a:xfrm>
          <a:off x="15430500" y="1759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120287</xdr:rowOff>
    </xdr:from>
    <xdr:to>
      <xdr:col>85</xdr:col>
      <xdr:colOff>127000</xdr:colOff>
      <xdr:row>102</xdr:row>
      <xdr:rowOff>152944</xdr:rowOff>
    </xdr:to>
    <xdr:cxnSp macro="">
      <xdr:nvCxnSpPr>
        <xdr:cNvPr id="577" name="直線コネクタ 576"/>
        <xdr:cNvCxnSpPr/>
      </xdr:nvCxnSpPr>
      <xdr:spPr>
        <a:xfrm flipV="1">
          <a:off x="15481300" y="176081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169092</xdr:rowOff>
    </xdr:from>
    <xdr:to>
      <xdr:col>76</xdr:col>
      <xdr:colOff>165100</xdr:colOff>
      <xdr:row>103</xdr:row>
      <xdr:rowOff>99242</xdr:rowOff>
    </xdr:to>
    <xdr:sp macro="" textlink="">
      <xdr:nvSpPr>
        <xdr:cNvPr id="578" name="楕円 577"/>
        <xdr:cNvSpPr/>
      </xdr:nvSpPr>
      <xdr:spPr>
        <a:xfrm>
          <a:off x="14541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152944</xdr:rowOff>
    </xdr:from>
    <xdr:to>
      <xdr:col>81</xdr:col>
      <xdr:colOff>50800</xdr:colOff>
      <xdr:row>103</xdr:row>
      <xdr:rowOff>48442</xdr:rowOff>
    </xdr:to>
    <xdr:cxnSp macro="">
      <xdr:nvCxnSpPr>
        <xdr:cNvPr id="579" name="直線コネクタ 578"/>
        <xdr:cNvCxnSpPr/>
      </xdr:nvCxnSpPr>
      <xdr:spPr>
        <a:xfrm flipV="1">
          <a:off x="14592300" y="17640844"/>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48821</xdr:rowOff>
    </xdr:from>
    <xdr:ext cx="405111" cy="259045"/>
    <xdr:sp macro="" textlink="">
      <xdr:nvSpPr>
        <xdr:cNvPr id="580" name="n_1mainValue【庁舎】&#10;有形固定資産減価償却率"/>
        <xdr:cNvSpPr txBox="1"/>
      </xdr:nvSpPr>
      <xdr:spPr>
        <a:xfrm>
          <a:off x="15266044" y="1736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115769</xdr:rowOff>
    </xdr:from>
    <xdr:ext cx="405111" cy="259045"/>
    <xdr:sp macro="" textlink="">
      <xdr:nvSpPr>
        <xdr:cNvPr id="581" name="n_2mainValue【庁舎】&#10;有形固定資産減価償却率"/>
        <xdr:cNvSpPr txBox="1"/>
      </xdr:nvSpPr>
      <xdr:spPr>
        <a:xfrm>
          <a:off x="14389744"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2" name="正方形/長方形 5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3" name="正方形/長方形 5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4" name="正方形/長方形 5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5" name="正方形/長方形 5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6" name="正方形/長方形 5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7" name="正方形/長方形 5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8" name="正方形/長方形 5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9" name="正方形/長方形 5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0" name="テキスト ボックス 5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1" name="直線コネクタ 5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2" name="直線コネクタ 59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3" name="テキスト ボックス 59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4" name="直線コネクタ 59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5" name="テキスト ボックス 59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6" name="直線コネクタ 59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7" name="テキスト ボックス 59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8" name="直線コネクタ 59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9" name="テキスト ボックス 59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0" name="直線コネクタ 59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1" name="テキスト ボックス 60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2" name="直線コネクタ 60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03" name="テキスト ボックス 602"/>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05" name="テキスト ボックス 604"/>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607" name="直線コネクタ 606"/>
        <xdr:cNvCxnSpPr/>
      </xdr:nvCxnSpPr>
      <xdr:spPr>
        <a:xfrm flipV="1">
          <a:off x="221608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608" name="【庁舎】&#10;一人当たり面積最小値テキスト"/>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609" name="直線コネクタ 608"/>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610" name="【庁舎】&#10;一人当たり面積最大値テキスト"/>
        <xdr:cNvSpPr txBox="1"/>
      </xdr:nvSpPr>
      <xdr:spPr>
        <a:xfrm>
          <a:off x="221996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611" name="直線コネクタ 610"/>
        <xdr:cNvCxnSpPr/>
      </xdr:nvCxnSpPr>
      <xdr:spPr>
        <a:xfrm>
          <a:off x="22072600" y="1715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170542</xdr:rowOff>
    </xdr:from>
    <xdr:ext cx="469744" cy="259045"/>
    <xdr:sp macro="" textlink="">
      <xdr:nvSpPr>
        <xdr:cNvPr id="612" name="【庁舎】&#10;一人当たり面積平均値テキスト"/>
        <xdr:cNvSpPr txBox="1"/>
      </xdr:nvSpPr>
      <xdr:spPr>
        <a:xfrm>
          <a:off x="22199600" y="1851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613" name="フローチャート: 判断 612"/>
        <xdr:cNvSpPr/>
      </xdr:nvSpPr>
      <xdr:spPr>
        <a:xfrm>
          <a:off x="221107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614" name="フローチャート: 判断 613"/>
        <xdr:cNvSpPr/>
      </xdr:nvSpPr>
      <xdr:spPr>
        <a:xfrm>
          <a:off x="21272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104412</xdr:rowOff>
    </xdr:from>
    <xdr:ext cx="469744" cy="259045"/>
    <xdr:sp macro="" textlink="">
      <xdr:nvSpPr>
        <xdr:cNvPr id="615" name="n_1aveValue【庁舎】&#10;一人当たり面積"/>
        <xdr:cNvSpPr txBox="1"/>
      </xdr:nvSpPr>
      <xdr:spPr>
        <a:xfrm>
          <a:off x="210757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16582</xdr:rowOff>
    </xdr:from>
    <xdr:to>
      <xdr:col>107</xdr:col>
      <xdr:colOff>101600</xdr:colOff>
      <xdr:row>108</xdr:row>
      <xdr:rowOff>118182</xdr:rowOff>
    </xdr:to>
    <xdr:sp macro="" textlink="">
      <xdr:nvSpPr>
        <xdr:cNvPr id="616" name="フローチャート: 判断 615"/>
        <xdr:cNvSpPr/>
      </xdr:nvSpPr>
      <xdr:spPr>
        <a:xfrm>
          <a:off x="20383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109309</xdr:rowOff>
    </xdr:from>
    <xdr:ext cx="469744" cy="259045"/>
    <xdr:sp macro="" textlink="">
      <xdr:nvSpPr>
        <xdr:cNvPr id="617" name="n_2aveValue【庁舎】&#10;一人当たり面積"/>
        <xdr:cNvSpPr txBox="1"/>
      </xdr:nvSpPr>
      <xdr:spPr>
        <a:xfrm>
          <a:off x="20199427" y="1862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18" name="テキスト ボックス 6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9" name="テキスト ボックス 6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0" name="テキスト ボックス 6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1" name="テキスト ボックス 6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2" name="テキスト ボックス 6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164356</xdr:rowOff>
    </xdr:from>
    <xdr:to>
      <xdr:col>116</xdr:col>
      <xdr:colOff>114300</xdr:colOff>
      <xdr:row>108</xdr:row>
      <xdr:rowOff>94506</xdr:rowOff>
    </xdr:to>
    <xdr:sp macro="" textlink="">
      <xdr:nvSpPr>
        <xdr:cNvPr id="623" name="楕円 622"/>
        <xdr:cNvSpPr/>
      </xdr:nvSpPr>
      <xdr:spPr>
        <a:xfrm>
          <a:off x="22110700" y="1850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123733</xdr:rowOff>
    </xdr:from>
    <xdr:ext cx="469744" cy="259045"/>
    <xdr:sp macro="" textlink="">
      <xdr:nvSpPr>
        <xdr:cNvPr id="624" name="【庁舎】&#10;一人当たり面積該当値テキスト"/>
        <xdr:cNvSpPr txBox="1"/>
      </xdr:nvSpPr>
      <xdr:spPr>
        <a:xfrm>
          <a:off x="22199600" y="1829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168602</xdr:rowOff>
    </xdr:from>
    <xdr:to>
      <xdr:col>112</xdr:col>
      <xdr:colOff>38100</xdr:colOff>
      <xdr:row>108</xdr:row>
      <xdr:rowOff>98752</xdr:rowOff>
    </xdr:to>
    <xdr:sp macro="" textlink="">
      <xdr:nvSpPr>
        <xdr:cNvPr id="625" name="楕円 624"/>
        <xdr:cNvSpPr/>
      </xdr:nvSpPr>
      <xdr:spPr>
        <a:xfrm>
          <a:off x="21272500" y="1851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43706</xdr:rowOff>
    </xdr:from>
    <xdr:to>
      <xdr:col>116</xdr:col>
      <xdr:colOff>63500</xdr:colOff>
      <xdr:row>108</xdr:row>
      <xdr:rowOff>47952</xdr:rowOff>
    </xdr:to>
    <xdr:cxnSp macro="">
      <xdr:nvCxnSpPr>
        <xdr:cNvPr id="626" name="直線コネクタ 625"/>
        <xdr:cNvCxnSpPr/>
      </xdr:nvCxnSpPr>
      <xdr:spPr>
        <a:xfrm flipV="1">
          <a:off x="21323300" y="18560306"/>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147048</xdr:rowOff>
    </xdr:from>
    <xdr:to>
      <xdr:col>107</xdr:col>
      <xdr:colOff>101600</xdr:colOff>
      <xdr:row>108</xdr:row>
      <xdr:rowOff>77198</xdr:rowOff>
    </xdr:to>
    <xdr:sp macro="" textlink="">
      <xdr:nvSpPr>
        <xdr:cNvPr id="627" name="楕円 626"/>
        <xdr:cNvSpPr/>
      </xdr:nvSpPr>
      <xdr:spPr>
        <a:xfrm>
          <a:off x="20383500" y="1849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26398</xdr:rowOff>
    </xdr:from>
    <xdr:to>
      <xdr:col>111</xdr:col>
      <xdr:colOff>177800</xdr:colOff>
      <xdr:row>108</xdr:row>
      <xdr:rowOff>47952</xdr:rowOff>
    </xdr:to>
    <xdr:cxnSp macro="">
      <xdr:nvCxnSpPr>
        <xdr:cNvPr id="628" name="直線コネクタ 627"/>
        <xdr:cNvCxnSpPr/>
      </xdr:nvCxnSpPr>
      <xdr:spPr>
        <a:xfrm>
          <a:off x="20434300" y="18542998"/>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115279</xdr:rowOff>
    </xdr:from>
    <xdr:ext cx="469744" cy="259045"/>
    <xdr:sp macro="" textlink="">
      <xdr:nvSpPr>
        <xdr:cNvPr id="629" name="n_1mainValue【庁舎】&#10;一人当たり面積"/>
        <xdr:cNvSpPr txBox="1"/>
      </xdr:nvSpPr>
      <xdr:spPr>
        <a:xfrm>
          <a:off x="21075727" y="182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93725</xdr:rowOff>
    </xdr:from>
    <xdr:ext cx="469744" cy="259045"/>
    <xdr:sp macro="" textlink="">
      <xdr:nvSpPr>
        <xdr:cNvPr id="630" name="n_2mainValue【庁舎】&#10;一人当たり面積"/>
        <xdr:cNvSpPr txBox="1"/>
      </xdr:nvSpPr>
      <xdr:spPr>
        <a:xfrm>
          <a:off x="20199427" y="182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入力類似団体と比較して、有形固定資産減価償却率（福祉施設）（庁舎）が平均よりも高い傾向にある。これは、福祉施設と庁舎が築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迎えていることが理由に挙げられる。中でも老人福祉センターは、改修工事等を行いながら継続使用している。庁舎は日常の重要性だけでなく災害時の災害対策本部設置など重要機能を果たすことから適切な維持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また、上記以外の公共施設に関しては、平成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月に策定した「広野町公共施設等総合管理計画」に基づき、長期的な視点をもって、更新・統廃合・長寿命化などを計画的に行っていく。</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4,899
4,855
58.69
9,240,924
8,299,811
652,852
2,950,623
2,215,653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法人町民税の税収が大幅に増加したが、それ以上に大規模償却資産に係る固定資産税が減少し、単年度の財政力指数、３ヶ年平均の財政力指数ともに下がっている。大規模償却資産については、今後も大きく減少する見込みにあり、指数については平成３３年度まで段階的に下降する見込みにある。現在東日本大震災及び原発事故からの復旧・復興に多額の資金が必要となっていることから、復興計画に沿った施策を重点的に執行しつつ、行政の効率化に努めることにより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164254</xdr:rowOff>
    </xdr:from>
    <xdr:to>
      <xdr:col>23</xdr:col>
      <xdr:colOff>133350</xdr:colOff>
      <xdr:row>39</xdr:row>
      <xdr:rowOff>41063</xdr:rowOff>
    </xdr:to>
    <xdr:cxnSp macro="">
      <xdr:nvCxnSpPr>
        <xdr:cNvPr id="68" name="直線コネクタ 67"/>
        <xdr:cNvCxnSpPr/>
      </xdr:nvCxnSpPr>
      <xdr:spPr>
        <a:xfrm>
          <a:off x="4114800" y="6679354"/>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169350</xdr:rowOff>
    </xdr:from>
    <xdr:ext cx="762000" cy="259045"/>
    <xdr:sp macro="" textlink="">
      <xdr:nvSpPr>
        <xdr:cNvPr id="69" name="財政力平均値テキスト"/>
        <xdr:cNvSpPr txBox="1"/>
      </xdr:nvSpPr>
      <xdr:spPr>
        <a:xfrm>
          <a:off x="5041900" y="754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164254</xdr:rowOff>
    </xdr:from>
    <xdr:to>
      <xdr:col>19</xdr:col>
      <xdr:colOff>133350</xdr:colOff>
      <xdr:row>39</xdr:row>
      <xdr:rowOff>97367</xdr:rowOff>
    </xdr:to>
    <xdr:cxnSp macro="">
      <xdr:nvCxnSpPr>
        <xdr:cNvPr id="71" name="直線コネクタ 70"/>
        <xdr:cNvCxnSpPr/>
      </xdr:nvCxnSpPr>
      <xdr:spPr>
        <a:xfrm flipV="1">
          <a:off x="3225800" y="667935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73" name="テキスト ボックス 72"/>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40</xdr:row>
      <xdr:rowOff>30480</xdr:rowOff>
    </xdr:to>
    <xdr:cxnSp macro="">
      <xdr:nvCxnSpPr>
        <xdr:cNvPr id="74" name="直線コネクタ 73"/>
        <xdr:cNvCxnSpPr/>
      </xdr:nvCxnSpPr>
      <xdr:spPr>
        <a:xfrm flipV="1">
          <a:off x="2336800" y="678391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76" name="テキスト ボックス 75"/>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30480</xdr:rowOff>
    </xdr:from>
    <xdr:to>
      <xdr:col>11</xdr:col>
      <xdr:colOff>31750</xdr:colOff>
      <xdr:row>40</xdr:row>
      <xdr:rowOff>167217</xdr:rowOff>
    </xdr:to>
    <xdr:cxnSp macro="">
      <xdr:nvCxnSpPr>
        <xdr:cNvPr id="77" name="直線コネクタ 76"/>
        <xdr:cNvCxnSpPr/>
      </xdr:nvCxnSpPr>
      <xdr:spPr>
        <a:xfrm flipV="1">
          <a:off x="1447800" y="688848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52494</xdr:rowOff>
    </xdr:from>
    <xdr:to>
      <xdr:col>11</xdr:col>
      <xdr:colOff>82550</xdr:colOff>
      <xdr:row>43</xdr:row>
      <xdr:rowOff>154094</xdr:rowOff>
    </xdr:to>
    <xdr:sp macro="" textlink="">
      <xdr:nvSpPr>
        <xdr:cNvPr id="78" name="フローチャート: 判断 77"/>
        <xdr:cNvSpPr/>
      </xdr:nvSpPr>
      <xdr:spPr>
        <a:xfrm>
          <a:off x="2286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138871</xdr:rowOff>
    </xdr:from>
    <xdr:ext cx="762000" cy="259045"/>
    <xdr:sp macro="" textlink="">
      <xdr:nvSpPr>
        <xdr:cNvPr id="79" name="テキスト ボックス 78"/>
        <xdr:cNvSpPr txBox="1"/>
      </xdr:nvSpPr>
      <xdr:spPr>
        <a:xfrm>
          <a:off x="1955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80" name="フローチャート: 判断 79"/>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81" name="テキスト ボックス 80"/>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161713</xdr:rowOff>
    </xdr:from>
    <xdr:to>
      <xdr:col>23</xdr:col>
      <xdr:colOff>184150</xdr:colOff>
      <xdr:row>39</xdr:row>
      <xdr:rowOff>91863</xdr:rowOff>
    </xdr:to>
    <xdr:sp macro="" textlink="">
      <xdr:nvSpPr>
        <xdr:cNvPr id="87" name="楕円 86"/>
        <xdr:cNvSpPr/>
      </xdr:nvSpPr>
      <xdr:spPr>
        <a:xfrm>
          <a:off x="49022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6790</xdr:rowOff>
    </xdr:from>
    <xdr:ext cx="762000" cy="259045"/>
    <xdr:sp macro="" textlink="">
      <xdr:nvSpPr>
        <xdr:cNvPr id="88" name="財政力該当値テキスト"/>
        <xdr:cNvSpPr txBox="1"/>
      </xdr:nvSpPr>
      <xdr:spPr>
        <a:xfrm>
          <a:off x="5041900" y="652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113454</xdr:rowOff>
    </xdr:from>
    <xdr:to>
      <xdr:col>19</xdr:col>
      <xdr:colOff>184150</xdr:colOff>
      <xdr:row>39</xdr:row>
      <xdr:rowOff>43604</xdr:rowOff>
    </xdr:to>
    <xdr:sp macro="" textlink="">
      <xdr:nvSpPr>
        <xdr:cNvPr id="89" name="楕円 88"/>
        <xdr:cNvSpPr/>
      </xdr:nvSpPr>
      <xdr:spPr>
        <a:xfrm>
          <a:off x="4064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53780</xdr:rowOff>
    </xdr:from>
    <xdr:ext cx="736600" cy="259045"/>
    <xdr:sp macro="" textlink="">
      <xdr:nvSpPr>
        <xdr:cNvPr id="90" name="テキスト ボックス 89"/>
        <xdr:cNvSpPr txBox="1"/>
      </xdr:nvSpPr>
      <xdr:spPr>
        <a:xfrm>
          <a:off x="3733800" y="639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1" name="楕円 90"/>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92" name="テキスト ボックス 91"/>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151130</xdr:rowOff>
    </xdr:from>
    <xdr:to>
      <xdr:col>11</xdr:col>
      <xdr:colOff>82550</xdr:colOff>
      <xdr:row>40</xdr:row>
      <xdr:rowOff>81280</xdr:rowOff>
    </xdr:to>
    <xdr:sp macro="" textlink="">
      <xdr:nvSpPr>
        <xdr:cNvPr id="93" name="楕円 92"/>
        <xdr:cNvSpPr/>
      </xdr:nvSpPr>
      <xdr:spPr>
        <a:xfrm>
          <a:off x="2286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91457</xdr:rowOff>
    </xdr:from>
    <xdr:ext cx="762000" cy="259045"/>
    <xdr:sp macro="" textlink="">
      <xdr:nvSpPr>
        <xdr:cNvPr id="94" name="テキスト ボックス 93"/>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5" name="楕円 94"/>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6" name="テキスト ボックス 95"/>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規模償却資産に係る固定資産税が減少したことにより、経常的な一般財源収入の総額が前年度比で１．２％減少したことに加え、補助費等の増加による経常経費の一般財源が増加したことにより、指数は前年度比３．７ポイント比率が増加した。今後、固定資産税は毎年大きく減少することが予想され、比率は大きく増加することが見込まれるが、すべての事務事業の優先度を厳しく点検し、優先度の低い事業については、計画的に廃止・縮小を進め、経常経費の縮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73406</xdr:rowOff>
    </xdr:from>
    <xdr:to>
      <xdr:col>23</xdr:col>
      <xdr:colOff>133350</xdr:colOff>
      <xdr:row>62</xdr:row>
      <xdr:rowOff>162687</xdr:rowOff>
    </xdr:to>
    <xdr:cxnSp macro="">
      <xdr:nvCxnSpPr>
        <xdr:cNvPr id="129" name="直線コネクタ 128"/>
        <xdr:cNvCxnSpPr/>
      </xdr:nvCxnSpPr>
      <xdr:spPr>
        <a:xfrm>
          <a:off x="4114800" y="10703306"/>
          <a:ext cx="8382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3954</xdr:rowOff>
    </xdr:from>
    <xdr:ext cx="762000" cy="259045"/>
    <xdr:sp macro="" textlink="">
      <xdr:nvSpPr>
        <xdr:cNvPr id="130" name="財政構造の弾力性平均値テキスト"/>
        <xdr:cNvSpPr txBox="1"/>
      </xdr:nvSpPr>
      <xdr:spPr>
        <a:xfrm>
          <a:off x="5041900" y="11148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78359</xdr:rowOff>
    </xdr:from>
    <xdr:to>
      <xdr:col>19</xdr:col>
      <xdr:colOff>133350</xdr:colOff>
      <xdr:row>62</xdr:row>
      <xdr:rowOff>73406</xdr:rowOff>
    </xdr:to>
    <xdr:cxnSp macro="">
      <xdr:nvCxnSpPr>
        <xdr:cNvPr id="132" name="直線コネクタ 131"/>
        <xdr:cNvCxnSpPr/>
      </xdr:nvCxnSpPr>
      <xdr:spPr>
        <a:xfrm>
          <a:off x="3225800" y="10536809"/>
          <a:ext cx="889000" cy="1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50690</xdr:rowOff>
    </xdr:from>
    <xdr:ext cx="736600" cy="259045"/>
    <xdr:sp macro="" textlink="">
      <xdr:nvSpPr>
        <xdr:cNvPr id="134" name="テキスト ボックス 133"/>
        <xdr:cNvSpPr txBox="1"/>
      </xdr:nvSpPr>
      <xdr:spPr>
        <a:xfrm>
          <a:off x="3733800" y="11194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78359</xdr:rowOff>
    </xdr:from>
    <xdr:to>
      <xdr:col>15</xdr:col>
      <xdr:colOff>82550</xdr:colOff>
      <xdr:row>61</xdr:row>
      <xdr:rowOff>114554</xdr:rowOff>
    </xdr:to>
    <xdr:cxnSp macro="">
      <xdr:nvCxnSpPr>
        <xdr:cNvPr id="135" name="直線コネクタ 134"/>
        <xdr:cNvCxnSpPr/>
      </xdr:nvCxnSpPr>
      <xdr:spPr>
        <a:xfrm flipV="1">
          <a:off x="2336800" y="10536809"/>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82186</xdr:rowOff>
    </xdr:from>
    <xdr:ext cx="762000" cy="259045"/>
    <xdr:sp macro="" textlink="">
      <xdr:nvSpPr>
        <xdr:cNvPr id="137" name="テキスト ボックス 136"/>
        <xdr:cNvSpPr txBox="1"/>
      </xdr:nvSpPr>
      <xdr:spPr>
        <a:xfrm>
          <a:off x="2844800" y="1105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114554</xdr:rowOff>
    </xdr:from>
    <xdr:to>
      <xdr:col>11</xdr:col>
      <xdr:colOff>31750</xdr:colOff>
      <xdr:row>66</xdr:row>
      <xdr:rowOff>123571</xdr:rowOff>
    </xdr:to>
    <xdr:cxnSp macro="">
      <xdr:nvCxnSpPr>
        <xdr:cNvPr id="138" name="直線コネクタ 137"/>
        <xdr:cNvCxnSpPr/>
      </xdr:nvCxnSpPr>
      <xdr:spPr>
        <a:xfrm flipV="1">
          <a:off x="1447800" y="10573004"/>
          <a:ext cx="889000" cy="86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24638</xdr:rowOff>
    </xdr:from>
    <xdr:to>
      <xdr:col>11</xdr:col>
      <xdr:colOff>82550</xdr:colOff>
      <xdr:row>65</xdr:row>
      <xdr:rowOff>126238</xdr:rowOff>
    </xdr:to>
    <xdr:sp macro="" textlink="">
      <xdr:nvSpPr>
        <xdr:cNvPr id="139" name="フローチャート: 判断 138"/>
        <xdr:cNvSpPr/>
      </xdr:nvSpPr>
      <xdr:spPr>
        <a:xfrm>
          <a:off x="2286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111015</xdr:rowOff>
    </xdr:from>
    <xdr:ext cx="762000" cy="259045"/>
    <xdr:sp macro="" textlink="">
      <xdr:nvSpPr>
        <xdr:cNvPr id="140" name="テキスト ボックス 139"/>
        <xdr:cNvSpPr txBox="1"/>
      </xdr:nvSpPr>
      <xdr:spPr>
        <a:xfrm>
          <a:off x="1955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145415</xdr:rowOff>
    </xdr:from>
    <xdr:to>
      <xdr:col>7</xdr:col>
      <xdr:colOff>31750</xdr:colOff>
      <xdr:row>65</xdr:row>
      <xdr:rowOff>75565</xdr:rowOff>
    </xdr:to>
    <xdr:sp macro="" textlink="">
      <xdr:nvSpPr>
        <xdr:cNvPr id="141" name="フローチャート: 判断 140"/>
        <xdr:cNvSpPr/>
      </xdr:nvSpPr>
      <xdr:spPr>
        <a:xfrm>
          <a:off x="1397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85742</xdr:rowOff>
    </xdr:from>
    <xdr:ext cx="762000" cy="259045"/>
    <xdr:sp macro="" textlink="">
      <xdr:nvSpPr>
        <xdr:cNvPr id="142" name="テキスト ボックス 141"/>
        <xdr:cNvSpPr txBox="1"/>
      </xdr:nvSpPr>
      <xdr:spPr>
        <a:xfrm>
          <a:off x="1066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111887</xdr:rowOff>
    </xdr:from>
    <xdr:to>
      <xdr:col>23</xdr:col>
      <xdr:colOff>184150</xdr:colOff>
      <xdr:row>63</xdr:row>
      <xdr:rowOff>42037</xdr:rowOff>
    </xdr:to>
    <xdr:sp macro="" textlink="">
      <xdr:nvSpPr>
        <xdr:cNvPr id="148" name="楕円 147"/>
        <xdr:cNvSpPr/>
      </xdr:nvSpPr>
      <xdr:spPr>
        <a:xfrm>
          <a:off x="4902200" y="107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128414</xdr:rowOff>
    </xdr:from>
    <xdr:ext cx="762000" cy="259045"/>
    <xdr:sp macro="" textlink="">
      <xdr:nvSpPr>
        <xdr:cNvPr id="149" name="財政構造の弾力性該当値テキスト"/>
        <xdr:cNvSpPr txBox="1"/>
      </xdr:nvSpPr>
      <xdr:spPr>
        <a:xfrm>
          <a:off x="5041900" y="1058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22606</xdr:rowOff>
    </xdr:from>
    <xdr:to>
      <xdr:col>19</xdr:col>
      <xdr:colOff>184150</xdr:colOff>
      <xdr:row>62</xdr:row>
      <xdr:rowOff>124206</xdr:rowOff>
    </xdr:to>
    <xdr:sp macro="" textlink="">
      <xdr:nvSpPr>
        <xdr:cNvPr id="150" name="楕円 149"/>
        <xdr:cNvSpPr/>
      </xdr:nvSpPr>
      <xdr:spPr>
        <a:xfrm>
          <a:off x="4064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134383</xdr:rowOff>
    </xdr:from>
    <xdr:ext cx="736600" cy="259045"/>
    <xdr:sp macro="" textlink="">
      <xdr:nvSpPr>
        <xdr:cNvPr id="151" name="テキスト ボックス 150"/>
        <xdr:cNvSpPr txBox="1"/>
      </xdr:nvSpPr>
      <xdr:spPr>
        <a:xfrm>
          <a:off x="3733800" y="1042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27559</xdr:rowOff>
    </xdr:from>
    <xdr:to>
      <xdr:col>15</xdr:col>
      <xdr:colOff>133350</xdr:colOff>
      <xdr:row>61</xdr:row>
      <xdr:rowOff>129159</xdr:rowOff>
    </xdr:to>
    <xdr:sp macro="" textlink="">
      <xdr:nvSpPr>
        <xdr:cNvPr id="152" name="楕円 151"/>
        <xdr:cNvSpPr/>
      </xdr:nvSpPr>
      <xdr:spPr>
        <a:xfrm>
          <a:off x="3175000" y="104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139336</xdr:rowOff>
    </xdr:from>
    <xdr:ext cx="762000" cy="259045"/>
    <xdr:sp macro="" textlink="">
      <xdr:nvSpPr>
        <xdr:cNvPr id="153" name="テキスト ボックス 152"/>
        <xdr:cNvSpPr txBox="1"/>
      </xdr:nvSpPr>
      <xdr:spPr>
        <a:xfrm>
          <a:off x="2844800" y="1025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63754</xdr:rowOff>
    </xdr:from>
    <xdr:to>
      <xdr:col>11</xdr:col>
      <xdr:colOff>82550</xdr:colOff>
      <xdr:row>61</xdr:row>
      <xdr:rowOff>165354</xdr:rowOff>
    </xdr:to>
    <xdr:sp macro="" textlink="">
      <xdr:nvSpPr>
        <xdr:cNvPr id="154" name="楕円 153"/>
        <xdr:cNvSpPr/>
      </xdr:nvSpPr>
      <xdr:spPr>
        <a:xfrm>
          <a:off x="2286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4081</xdr:rowOff>
    </xdr:from>
    <xdr:ext cx="762000" cy="259045"/>
    <xdr:sp macro="" textlink="">
      <xdr:nvSpPr>
        <xdr:cNvPr id="155" name="テキスト ボックス 154"/>
        <xdr:cNvSpPr txBox="1"/>
      </xdr:nvSpPr>
      <xdr:spPr>
        <a:xfrm>
          <a:off x="1955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72771</xdr:rowOff>
    </xdr:from>
    <xdr:to>
      <xdr:col>7</xdr:col>
      <xdr:colOff>31750</xdr:colOff>
      <xdr:row>67</xdr:row>
      <xdr:rowOff>2921</xdr:rowOff>
    </xdr:to>
    <xdr:sp macro="" textlink="">
      <xdr:nvSpPr>
        <xdr:cNvPr id="156" name="楕円 155"/>
        <xdr:cNvSpPr/>
      </xdr:nvSpPr>
      <xdr:spPr>
        <a:xfrm>
          <a:off x="1397000" y="1138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159148</xdr:rowOff>
    </xdr:from>
    <xdr:ext cx="762000" cy="259045"/>
    <xdr:sp macro="" textlink="">
      <xdr:nvSpPr>
        <xdr:cNvPr id="157" name="テキスト ボックス 156"/>
        <xdr:cNvSpPr txBox="1"/>
      </xdr:nvSpPr>
      <xdr:spPr>
        <a:xfrm>
          <a:off x="1066800" y="1147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[673,345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人件費・物件費等決算額が、類似団体に比べ上回っているのは、昨年同様、原発事故に伴う除染対策事業が主な要因となっている。当該事業を含め除染関連経費については、約２４億円減少しており、人口１人当たりの決算額が大きく減少している。これらの特殊要因を除いた決算額が類似団体を上回ることのないよう、事業の選別化・行政コストの削減を図り、財政の健全化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147157</xdr:rowOff>
    </xdr:from>
    <xdr:to>
      <xdr:col>23</xdr:col>
      <xdr:colOff>133350</xdr:colOff>
      <xdr:row>84</xdr:row>
      <xdr:rowOff>79806</xdr:rowOff>
    </xdr:to>
    <xdr:cxnSp macro="">
      <xdr:nvCxnSpPr>
        <xdr:cNvPr id="189" name="直線コネクタ 188"/>
        <xdr:cNvCxnSpPr/>
      </xdr:nvCxnSpPr>
      <xdr:spPr>
        <a:xfrm flipV="1">
          <a:off x="4114800" y="14206057"/>
          <a:ext cx="838200" cy="27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31244</xdr:rowOff>
    </xdr:from>
    <xdr:ext cx="762000" cy="259045"/>
    <xdr:sp macro="" textlink="">
      <xdr:nvSpPr>
        <xdr:cNvPr id="190" name="人件費・物件費等の状況平均値テキスト"/>
        <xdr:cNvSpPr txBox="1"/>
      </xdr:nvSpPr>
      <xdr:spPr>
        <a:xfrm>
          <a:off x="5041900" y="13918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79806</xdr:rowOff>
    </xdr:from>
    <xdr:to>
      <xdr:col>19</xdr:col>
      <xdr:colOff>133350</xdr:colOff>
      <xdr:row>86</xdr:row>
      <xdr:rowOff>145726</xdr:rowOff>
    </xdr:to>
    <xdr:cxnSp macro="">
      <xdr:nvCxnSpPr>
        <xdr:cNvPr id="192" name="直線コネクタ 191"/>
        <xdr:cNvCxnSpPr/>
      </xdr:nvCxnSpPr>
      <xdr:spPr>
        <a:xfrm flipV="1">
          <a:off x="3225800" y="14481606"/>
          <a:ext cx="889000" cy="40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121097</xdr:rowOff>
    </xdr:from>
    <xdr:ext cx="736600" cy="259045"/>
    <xdr:sp macro="" textlink="">
      <xdr:nvSpPr>
        <xdr:cNvPr id="194" name="テキスト ボックス 193"/>
        <xdr:cNvSpPr txBox="1"/>
      </xdr:nvSpPr>
      <xdr:spPr>
        <a:xfrm>
          <a:off x="3733800" y="138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134877</xdr:rowOff>
    </xdr:from>
    <xdr:to>
      <xdr:col>15</xdr:col>
      <xdr:colOff>82550</xdr:colOff>
      <xdr:row>86</xdr:row>
      <xdr:rowOff>145726</xdr:rowOff>
    </xdr:to>
    <xdr:cxnSp macro="">
      <xdr:nvCxnSpPr>
        <xdr:cNvPr id="195" name="直線コネクタ 194"/>
        <xdr:cNvCxnSpPr/>
      </xdr:nvCxnSpPr>
      <xdr:spPr>
        <a:xfrm>
          <a:off x="2336800" y="14365227"/>
          <a:ext cx="889000" cy="52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122361</xdr:rowOff>
    </xdr:from>
    <xdr:ext cx="762000" cy="259045"/>
    <xdr:sp macro="" textlink="">
      <xdr:nvSpPr>
        <xdr:cNvPr id="197" name="テキスト ボックス 196"/>
        <xdr:cNvSpPr txBox="1"/>
      </xdr:nvSpPr>
      <xdr:spPr>
        <a:xfrm>
          <a:off x="2844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134587</xdr:rowOff>
    </xdr:from>
    <xdr:to>
      <xdr:col>11</xdr:col>
      <xdr:colOff>31750</xdr:colOff>
      <xdr:row>83</xdr:row>
      <xdr:rowOff>134877</xdr:rowOff>
    </xdr:to>
    <xdr:cxnSp macro="">
      <xdr:nvCxnSpPr>
        <xdr:cNvPr id="198" name="直線コネクタ 197"/>
        <xdr:cNvCxnSpPr/>
      </xdr:nvCxnSpPr>
      <xdr:spPr>
        <a:xfrm>
          <a:off x="1447800" y="14364937"/>
          <a:ext cx="8890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47391</xdr:rowOff>
    </xdr:from>
    <xdr:to>
      <xdr:col>11</xdr:col>
      <xdr:colOff>82550</xdr:colOff>
      <xdr:row>81</xdr:row>
      <xdr:rowOff>148991</xdr:rowOff>
    </xdr:to>
    <xdr:sp macro="" textlink="">
      <xdr:nvSpPr>
        <xdr:cNvPr id="199" name="フローチャート: 判断 198"/>
        <xdr:cNvSpPr/>
      </xdr:nvSpPr>
      <xdr:spPr>
        <a:xfrm>
          <a:off x="2286000" y="1393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159168</xdr:rowOff>
    </xdr:from>
    <xdr:ext cx="762000" cy="259045"/>
    <xdr:sp macro="" textlink="">
      <xdr:nvSpPr>
        <xdr:cNvPr id="200" name="テキスト ボックス 199"/>
        <xdr:cNvSpPr txBox="1"/>
      </xdr:nvSpPr>
      <xdr:spPr>
        <a:xfrm>
          <a:off x="1955800" y="1370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39322</xdr:rowOff>
    </xdr:from>
    <xdr:to>
      <xdr:col>7</xdr:col>
      <xdr:colOff>31750</xdr:colOff>
      <xdr:row>81</xdr:row>
      <xdr:rowOff>140922</xdr:rowOff>
    </xdr:to>
    <xdr:sp macro="" textlink="">
      <xdr:nvSpPr>
        <xdr:cNvPr id="201" name="フローチャート: 判断 200"/>
        <xdr:cNvSpPr/>
      </xdr:nvSpPr>
      <xdr:spPr>
        <a:xfrm>
          <a:off x="1397000" y="1392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151099</xdr:rowOff>
    </xdr:from>
    <xdr:ext cx="762000" cy="259045"/>
    <xdr:sp macro="" textlink="">
      <xdr:nvSpPr>
        <xdr:cNvPr id="202" name="テキスト ボックス 201"/>
        <xdr:cNvSpPr txBox="1"/>
      </xdr:nvSpPr>
      <xdr:spPr>
        <a:xfrm>
          <a:off x="1066800" y="1369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96357</xdr:rowOff>
    </xdr:from>
    <xdr:to>
      <xdr:col>23</xdr:col>
      <xdr:colOff>184150</xdr:colOff>
      <xdr:row>83</xdr:row>
      <xdr:rowOff>26507</xdr:rowOff>
    </xdr:to>
    <xdr:sp macro="" textlink="">
      <xdr:nvSpPr>
        <xdr:cNvPr id="208" name="楕円 207"/>
        <xdr:cNvSpPr/>
      </xdr:nvSpPr>
      <xdr:spPr>
        <a:xfrm>
          <a:off x="4902200" y="1415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68434</xdr:rowOff>
    </xdr:from>
    <xdr:ext cx="762000" cy="259045"/>
    <xdr:sp macro="" textlink="">
      <xdr:nvSpPr>
        <xdr:cNvPr id="209" name="人件費・物件費等の状況該当値テキスト"/>
        <xdr:cNvSpPr txBox="1"/>
      </xdr:nvSpPr>
      <xdr:spPr>
        <a:xfrm>
          <a:off x="5041900" y="1412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29006</xdr:rowOff>
    </xdr:from>
    <xdr:to>
      <xdr:col>19</xdr:col>
      <xdr:colOff>184150</xdr:colOff>
      <xdr:row>84</xdr:row>
      <xdr:rowOff>130606</xdr:rowOff>
    </xdr:to>
    <xdr:sp macro="" textlink="">
      <xdr:nvSpPr>
        <xdr:cNvPr id="210" name="楕円 209"/>
        <xdr:cNvSpPr/>
      </xdr:nvSpPr>
      <xdr:spPr>
        <a:xfrm>
          <a:off x="4064000" y="144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115383</xdr:rowOff>
    </xdr:from>
    <xdr:ext cx="736600" cy="259045"/>
    <xdr:sp macro="" textlink="">
      <xdr:nvSpPr>
        <xdr:cNvPr id="211" name="テキスト ボックス 210"/>
        <xdr:cNvSpPr txBox="1"/>
      </xdr:nvSpPr>
      <xdr:spPr>
        <a:xfrm>
          <a:off x="3733800" y="14517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94926</xdr:rowOff>
    </xdr:from>
    <xdr:to>
      <xdr:col>15</xdr:col>
      <xdr:colOff>133350</xdr:colOff>
      <xdr:row>87</xdr:row>
      <xdr:rowOff>25076</xdr:rowOff>
    </xdr:to>
    <xdr:sp macro="" textlink="">
      <xdr:nvSpPr>
        <xdr:cNvPr id="212" name="楕円 211"/>
        <xdr:cNvSpPr/>
      </xdr:nvSpPr>
      <xdr:spPr>
        <a:xfrm>
          <a:off x="3175000" y="1483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9853</xdr:rowOff>
    </xdr:from>
    <xdr:ext cx="762000" cy="259045"/>
    <xdr:sp macro="" textlink="">
      <xdr:nvSpPr>
        <xdr:cNvPr id="213" name="テキスト ボックス 212"/>
        <xdr:cNvSpPr txBox="1"/>
      </xdr:nvSpPr>
      <xdr:spPr>
        <a:xfrm>
          <a:off x="2844800" y="1492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84077</xdr:rowOff>
    </xdr:from>
    <xdr:to>
      <xdr:col>11</xdr:col>
      <xdr:colOff>82550</xdr:colOff>
      <xdr:row>84</xdr:row>
      <xdr:rowOff>14227</xdr:rowOff>
    </xdr:to>
    <xdr:sp macro="" textlink="">
      <xdr:nvSpPr>
        <xdr:cNvPr id="214" name="楕円 213"/>
        <xdr:cNvSpPr/>
      </xdr:nvSpPr>
      <xdr:spPr>
        <a:xfrm>
          <a:off x="2286000" y="1431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170454</xdr:rowOff>
    </xdr:from>
    <xdr:ext cx="762000" cy="259045"/>
    <xdr:sp macro="" textlink="">
      <xdr:nvSpPr>
        <xdr:cNvPr id="215" name="テキスト ボックス 214"/>
        <xdr:cNvSpPr txBox="1"/>
      </xdr:nvSpPr>
      <xdr:spPr>
        <a:xfrm>
          <a:off x="1955800" y="1440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83787</xdr:rowOff>
    </xdr:from>
    <xdr:to>
      <xdr:col>7</xdr:col>
      <xdr:colOff>31750</xdr:colOff>
      <xdr:row>84</xdr:row>
      <xdr:rowOff>13937</xdr:rowOff>
    </xdr:to>
    <xdr:sp macro="" textlink="">
      <xdr:nvSpPr>
        <xdr:cNvPr id="216" name="楕円 215"/>
        <xdr:cNvSpPr/>
      </xdr:nvSpPr>
      <xdr:spPr>
        <a:xfrm>
          <a:off x="1397000" y="1431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170164</xdr:rowOff>
    </xdr:from>
    <xdr:ext cx="762000" cy="259045"/>
    <xdr:sp macro="" textlink="">
      <xdr:nvSpPr>
        <xdr:cNvPr id="217" name="テキスト ボックス 216"/>
        <xdr:cNvSpPr txBox="1"/>
      </xdr:nvSpPr>
      <xdr:spPr>
        <a:xfrm>
          <a:off x="1066800" y="14400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今年度数値が未公表であるため、前年度数値を引用しています。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福島県人事委員会勧告に基づき給与改正を実施した。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経験年数階層の変動等により本年度のラスパイレス指数は０．２ポイント上昇し９９．７となっている。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ラスパイレス指数が類似団体の平均を上回る要因の一つには、東日本大震災原子力発電所事故からの復旧・復興に対応するため、昇給停止を実施していないこと等があげられる。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90488</xdr:rowOff>
    </xdr:from>
    <xdr:to>
      <xdr:col>81</xdr:col>
      <xdr:colOff>44450</xdr:colOff>
      <xdr:row>88</xdr:row>
      <xdr:rowOff>90488</xdr:rowOff>
    </xdr:to>
    <xdr:cxnSp macro="">
      <xdr:nvCxnSpPr>
        <xdr:cNvPr id="247" name="直線コネクタ 246"/>
        <xdr:cNvCxnSpPr/>
      </xdr:nvCxnSpPr>
      <xdr:spPr>
        <a:xfrm>
          <a:off x="16179800" y="151780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48"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90488</xdr:rowOff>
    </xdr:from>
    <xdr:to>
      <xdr:col>77</xdr:col>
      <xdr:colOff>44450</xdr:colOff>
      <xdr:row>88</xdr:row>
      <xdr:rowOff>156845</xdr:rowOff>
    </xdr:to>
    <xdr:cxnSp macro="">
      <xdr:nvCxnSpPr>
        <xdr:cNvPr id="250" name="直線コネクタ 249"/>
        <xdr:cNvCxnSpPr/>
      </xdr:nvCxnSpPr>
      <xdr:spPr>
        <a:xfrm flipV="1">
          <a:off x="15290800" y="1517808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3191</xdr:rowOff>
    </xdr:from>
    <xdr:ext cx="736600" cy="259045"/>
    <xdr:sp macro="" textlink="">
      <xdr:nvSpPr>
        <xdr:cNvPr id="252" name="テキスト ボックス 251"/>
        <xdr:cNvSpPr txBox="1"/>
      </xdr:nvSpPr>
      <xdr:spPr>
        <a:xfrm>
          <a:off x="15798800" y="1457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114618</xdr:rowOff>
    </xdr:from>
    <xdr:to>
      <xdr:col>72</xdr:col>
      <xdr:colOff>203200</xdr:colOff>
      <xdr:row>88</xdr:row>
      <xdr:rowOff>156845</xdr:rowOff>
    </xdr:to>
    <xdr:cxnSp macro="">
      <xdr:nvCxnSpPr>
        <xdr:cNvPr id="253" name="直線コネクタ 252"/>
        <xdr:cNvCxnSpPr/>
      </xdr:nvCxnSpPr>
      <xdr:spPr>
        <a:xfrm>
          <a:off x="14401800" y="1520221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21290</xdr:rowOff>
    </xdr:from>
    <xdr:ext cx="762000" cy="259045"/>
    <xdr:sp macro="" textlink="">
      <xdr:nvSpPr>
        <xdr:cNvPr id="255" name="テキスト ボックス 254"/>
        <xdr:cNvSpPr txBox="1"/>
      </xdr:nvSpPr>
      <xdr:spPr>
        <a:xfrm>
          <a:off x="14909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114618</xdr:rowOff>
    </xdr:from>
    <xdr:to>
      <xdr:col>68</xdr:col>
      <xdr:colOff>152400</xdr:colOff>
      <xdr:row>88</xdr:row>
      <xdr:rowOff>114618</xdr:rowOff>
    </xdr:to>
    <xdr:cxnSp macro="">
      <xdr:nvCxnSpPr>
        <xdr:cNvPr id="256" name="直線コネクタ 255"/>
        <xdr:cNvCxnSpPr/>
      </xdr:nvCxnSpPr>
      <xdr:spPr>
        <a:xfrm>
          <a:off x="13512800" y="15202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117157</xdr:rowOff>
    </xdr:from>
    <xdr:to>
      <xdr:col>68</xdr:col>
      <xdr:colOff>203200</xdr:colOff>
      <xdr:row>87</xdr:row>
      <xdr:rowOff>47307</xdr:rowOff>
    </xdr:to>
    <xdr:sp macro="" textlink="">
      <xdr:nvSpPr>
        <xdr:cNvPr id="257" name="フローチャート: 判断 256"/>
        <xdr:cNvSpPr/>
      </xdr:nvSpPr>
      <xdr:spPr>
        <a:xfrm>
          <a:off x="14351000" y="148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57484</xdr:rowOff>
    </xdr:from>
    <xdr:ext cx="762000" cy="259045"/>
    <xdr:sp macro="" textlink="">
      <xdr:nvSpPr>
        <xdr:cNvPr id="258" name="テキスト ボックス 257"/>
        <xdr:cNvSpPr txBox="1"/>
      </xdr:nvSpPr>
      <xdr:spPr>
        <a:xfrm>
          <a:off x="14020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105093</xdr:rowOff>
    </xdr:from>
    <xdr:to>
      <xdr:col>64</xdr:col>
      <xdr:colOff>152400</xdr:colOff>
      <xdr:row>87</xdr:row>
      <xdr:rowOff>35243</xdr:rowOff>
    </xdr:to>
    <xdr:sp macro="" textlink="">
      <xdr:nvSpPr>
        <xdr:cNvPr id="259" name="フローチャート: 判断 258"/>
        <xdr:cNvSpPr/>
      </xdr:nvSpPr>
      <xdr:spPr>
        <a:xfrm>
          <a:off x="13462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45420</xdr:rowOff>
    </xdr:from>
    <xdr:ext cx="762000" cy="259045"/>
    <xdr:sp macro="" textlink="">
      <xdr:nvSpPr>
        <xdr:cNvPr id="260" name="テキスト ボックス 259"/>
        <xdr:cNvSpPr txBox="1"/>
      </xdr:nvSpPr>
      <xdr:spPr>
        <a:xfrm>
          <a:off x="13131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39688</xdr:rowOff>
    </xdr:from>
    <xdr:to>
      <xdr:col>81</xdr:col>
      <xdr:colOff>95250</xdr:colOff>
      <xdr:row>88</xdr:row>
      <xdr:rowOff>141288</xdr:rowOff>
    </xdr:to>
    <xdr:sp macro="" textlink="">
      <xdr:nvSpPr>
        <xdr:cNvPr id="266" name="楕円 265"/>
        <xdr:cNvSpPr/>
      </xdr:nvSpPr>
      <xdr:spPr>
        <a:xfrm>
          <a:off x="169672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11765</xdr:rowOff>
    </xdr:from>
    <xdr:ext cx="762000" cy="259045"/>
    <xdr:sp macro="" textlink="">
      <xdr:nvSpPr>
        <xdr:cNvPr id="267" name="給与水準   （国との比較）該当値テキスト"/>
        <xdr:cNvSpPr txBox="1"/>
      </xdr:nvSpPr>
      <xdr:spPr>
        <a:xfrm>
          <a:off x="17106900" y="1509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39688</xdr:rowOff>
    </xdr:from>
    <xdr:to>
      <xdr:col>77</xdr:col>
      <xdr:colOff>95250</xdr:colOff>
      <xdr:row>88</xdr:row>
      <xdr:rowOff>141288</xdr:rowOff>
    </xdr:to>
    <xdr:sp macro="" textlink="">
      <xdr:nvSpPr>
        <xdr:cNvPr id="268" name="楕円 267"/>
        <xdr:cNvSpPr/>
      </xdr:nvSpPr>
      <xdr:spPr>
        <a:xfrm>
          <a:off x="161290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126065</xdr:rowOff>
    </xdr:from>
    <xdr:ext cx="736600" cy="259045"/>
    <xdr:sp macro="" textlink="">
      <xdr:nvSpPr>
        <xdr:cNvPr id="269" name="テキスト ボックス 268"/>
        <xdr:cNvSpPr txBox="1"/>
      </xdr:nvSpPr>
      <xdr:spPr>
        <a:xfrm>
          <a:off x="15798800" y="1521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106045</xdr:rowOff>
    </xdr:from>
    <xdr:to>
      <xdr:col>73</xdr:col>
      <xdr:colOff>44450</xdr:colOff>
      <xdr:row>89</xdr:row>
      <xdr:rowOff>36195</xdr:rowOff>
    </xdr:to>
    <xdr:sp macro="" textlink="">
      <xdr:nvSpPr>
        <xdr:cNvPr id="270" name="楕円 269"/>
        <xdr:cNvSpPr/>
      </xdr:nvSpPr>
      <xdr:spPr>
        <a:xfrm>
          <a:off x="15240000" y="151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20972</xdr:rowOff>
    </xdr:from>
    <xdr:ext cx="762000" cy="259045"/>
    <xdr:sp macro="" textlink="">
      <xdr:nvSpPr>
        <xdr:cNvPr id="271" name="テキスト ボックス 270"/>
        <xdr:cNvSpPr txBox="1"/>
      </xdr:nvSpPr>
      <xdr:spPr>
        <a:xfrm>
          <a:off x="14909800" y="1528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63818</xdr:rowOff>
    </xdr:from>
    <xdr:to>
      <xdr:col>68</xdr:col>
      <xdr:colOff>203200</xdr:colOff>
      <xdr:row>88</xdr:row>
      <xdr:rowOff>165418</xdr:rowOff>
    </xdr:to>
    <xdr:sp macro="" textlink="">
      <xdr:nvSpPr>
        <xdr:cNvPr id="272" name="楕円 271"/>
        <xdr:cNvSpPr/>
      </xdr:nvSpPr>
      <xdr:spPr>
        <a:xfrm>
          <a:off x="14351000" y="1515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150195</xdr:rowOff>
    </xdr:from>
    <xdr:ext cx="762000" cy="259045"/>
    <xdr:sp macro="" textlink="">
      <xdr:nvSpPr>
        <xdr:cNvPr id="273" name="テキスト ボックス 272"/>
        <xdr:cNvSpPr txBox="1"/>
      </xdr:nvSpPr>
      <xdr:spPr>
        <a:xfrm>
          <a:off x="14020800" y="1523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63818</xdr:rowOff>
    </xdr:from>
    <xdr:to>
      <xdr:col>64</xdr:col>
      <xdr:colOff>152400</xdr:colOff>
      <xdr:row>88</xdr:row>
      <xdr:rowOff>165418</xdr:rowOff>
    </xdr:to>
    <xdr:sp macro="" textlink="">
      <xdr:nvSpPr>
        <xdr:cNvPr id="274" name="楕円 273"/>
        <xdr:cNvSpPr/>
      </xdr:nvSpPr>
      <xdr:spPr>
        <a:xfrm>
          <a:off x="13462000" y="1515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150195</xdr:rowOff>
    </xdr:from>
    <xdr:ext cx="762000" cy="259045"/>
    <xdr:sp macro="" textlink="">
      <xdr:nvSpPr>
        <xdr:cNvPr id="275" name="テキスト ボックス 274"/>
        <xdr:cNvSpPr txBox="1"/>
      </xdr:nvSpPr>
      <xdr:spPr>
        <a:xfrm>
          <a:off x="13131800" y="1523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職員数は、類似団体に比べ少ないが毎年増加傾向にあり、本年度は前年度と比較して０．４５人増加している。要因は、職員数は増減がないが、人口が２．７％減少したためである。東日本大震災及び原子力発電所事故からの復旧・復興に対応するため、現在も他の地方公共団体から人的支援を受けている状況にあり、定員管理としての職員採用抑制は難しい状況にあるが、任期付き職員の採用や再任用制度を活用し、復興期間の定員管理に努める。</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93494</xdr:rowOff>
    </xdr:from>
    <xdr:to>
      <xdr:col>81</xdr:col>
      <xdr:colOff>44450</xdr:colOff>
      <xdr:row>59</xdr:row>
      <xdr:rowOff>99526</xdr:rowOff>
    </xdr:to>
    <xdr:cxnSp macro="">
      <xdr:nvCxnSpPr>
        <xdr:cNvPr id="309" name="直線コネクタ 308"/>
        <xdr:cNvCxnSpPr/>
      </xdr:nvCxnSpPr>
      <xdr:spPr>
        <a:xfrm>
          <a:off x="16179800" y="10209044"/>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129253</xdr:rowOff>
    </xdr:from>
    <xdr:ext cx="762000" cy="259045"/>
    <xdr:sp macro="" textlink="">
      <xdr:nvSpPr>
        <xdr:cNvPr id="310" name="定員管理の状況平均値テキスト"/>
        <xdr:cNvSpPr txBox="1"/>
      </xdr:nvSpPr>
      <xdr:spPr>
        <a:xfrm>
          <a:off x="17106900" y="10244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90410</xdr:rowOff>
    </xdr:from>
    <xdr:to>
      <xdr:col>77</xdr:col>
      <xdr:colOff>44450</xdr:colOff>
      <xdr:row>59</xdr:row>
      <xdr:rowOff>93494</xdr:rowOff>
    </xdr:to>
    <xdr:cxnSp macro="">
      <xdr:nvCxnSpPr>
        <xdr:cNvPr id="312" name="直線コネクタ 311"/>
        <xdr:cNvCxnSpPr/>
      </xdr:nvCxnSpPr>
      <xdr:spPr>
        <a:xfrm>
          <a:off x="15290800" y="10205960"/>
          <a:ext cx="889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70629</xdr:rowOff>
    </xdr:from>
    <xdr:ext cx="736600" cy="259045"/>
    <xdr:sp macro="" textlink="">
      <xdr:nvSpPr>
        <xdr:cNvPr id="314" name="テキスト ボックス 313"/>
        <xdr:cNvSpPr txBox="1"/>
      </xdr:nvSpPr>
      <xdr:spPr>
        <a:xfrm>
          <a:off x="15798800" y="1035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72982</xdr:rowOff>
    </xdr:from>
    <xdr:to>
      <xdr:col>72</xdr:col>
      <xdr:colOff>203200</xdr:colOff>
      <xdr:row>59</xdr:row>
      <xdr:rowOff>90410</xdr:rowOff>
    </xdr:to>
    <xdr:cxnSp macro="">
      <xdr:nvCxnSpPr>
        <xdr:cNvPr id="315" name="直線コネクタ 314"/>
        <xdr:cNvCxnSpPr/>
      </xdr:nvCxnSpPr>
      <xdr:spPr>
        <a:xfrm>
          <a:off x="14401800" y="10188532"/>
          <a:ext cx="8890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40064</xdr:rowOff>
    </xdr:from>
    <xdr:ext cx="762000" cy="259045"/>
    <xdr:sp macro="" textlink="">
      <xdr:nvSpPr>
        <xdr:cNvPr id="317" name="テキスト ボックス 316"/>
        <xdr:cNvSpPr txBox="1"/>
      </xdr:nvSpPr>
      <xdr:spPr>
        <a:xfrm>
          <a:off x="14909800" y="103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55287</xdr:rowOff>
    </xdr:from>
    <xdr:to>
      <xdr:col>68</xdr:col>
      <xdr:colOff>152400</xdr:colOff>
      <xdr:row>59</xdr:row>
      <xdr:rowOff>72982</xdr:rowOff>
    </xdr:to>
    <xdr:cxnSp macro="">
      <xdr:nvCxnSpPr>
        <xdr:cNvPr id="318" name="直線コネクタ 317"/>
        <xdr:cNvCxnSpPr/>
      </xdr:nvCxnSpPr>
      <xdr:spPr>
        <a:xfrm>
          <a:off x="13512800" y="10170837"/>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162532</xdr:rowOff>
    </xdr:from>
    <xdr:to>
      <xdr:col>68</xdr:col>
      <xdr:colOff>203200</xdr:colOff>
      <xdr:row>59</xdr:row>
      <xdr:rowOff>92682</xdr:rowOff>
    </xdr:to>
    <xdr:sp macro="" textlink="">
      <xdr:nvSpPr>
        <xdr:cNvPr id="319" name="フローチャート: 判断 318"/>
        <xdr:cNvSpPr/>
      </xdr:nvSpPr>
      <xdr:spPr>
        <a:xfrm>
          <a:off x="14351000" y="1010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102859</xdr:rowOff>
    </xdr:from>
    <xdr:ext cx="762000" cy="259045"/>
    <xdr:sp macro="" textlink="">
      <xdr:nvSpPr>
        <xdr:cNvPr id="320" name="テキスト ボックス 319"/>
        <xdr:cNvSpPr txBox="1"/>
      </xdr:nvSpPr>
      <xdr:spPr>
        <a:xfrm>
          <a:off x="14020800" y="987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160119</xdr:rowOff>
    </xdr:from>
    <xdr:to>
      <xdr:col>64</xdr:col>
      <xdr:colOff>152400</xdr:colOff>
      <xdr:row>59</xdr:row>
      <xdr:rowOff>90269</xdr:rowOff>
    </xdr:to>
    <xdr:sp macro="" textlink="">
      <xdr:nvSpPr>
        <xdr:cNvPr id="321" name="フローチャート: 判断 320"/>
        <xdr:cNvSpPr/>
      </xdr:nvSpPr>
      <xdr:spPr>
        <a:xfrm>
          <a:off x="13462000" y="1010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100446</xdr:rowOff>
    </xdr:from>
    <xdr:ext cx="762000" cy="259045"/>
    <xdr:sp macro="" textlink="">
      <xdr:nvSpPr>
        <xdr:cNvPr id="322" name="テキスト ボックス 321"/>
        <xdr:cNvSpPr txBox="1"/>
      </xdr:nvSpPr>
      <xdr:spPr>
        <a:xfrm>
          <a:off x="13131800" y="987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48726</xdr:rowOff>
    </xdr:from>
    <xdr:to>
      <xdr:col>81</xdr:col>
      <xdr:colOff>95250</xdr:colOff>
      <xdr:row>59</xdr:row>
      <xdr:rowOff>150326</xdr:rowOff>
    </xdr:to>
    <xdr:sp macro="" textlink="">
      <xdr:nvSpPr>
        <xdr:cNvPr id="328" name="楕円 327"/>
        <xdr:cNvSpPr/>
      </xdr:nvSpPr>
      <xdr:spPr>
        <a:xfrm>
          <a:off x="16967200" y="101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141453</xdr:rowOff>
    </xdr:from>
    <xdr:ext cx="762000" cy="259045"/>
    <xdr:sp macro="" textlink="">
      <xdr:nvSpPr>
        <xdr:cNvPr id="329" name="定員管理の状況該当値テキスト"/>
        <xdr:cNvSpPr txBox="1"/>
      </xdr:nvSpPr>
      <xdr:spPr>
        <a:xfrm>
          <a:off x="17106900" y="10085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42694</xdr:rowOff>
    </xdr:from>
    <xdr:to>
      <xdr:col>77</xdr:col>
      <xdr:colOff>95250</xdr:colOff>
      <xdr:row>59</xdr:row>
      <xdr:rowOff>144294</xdr:rowOff>
    </xdr:to>
    <xdr:sp macro="" textlink="">
      <xdr:nvSpPr>
        <xdr:cNvPr id="330" name="楕円 329"/>
        <xdr:cNvSpPr/>
      </xdr:nvSpPr>
      <xdr:spPr>
        <a:xfrm>
          <a:off x="16129000" y="1015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154471</xdr:rowOff>
    </xdr:from>
    <xdr:ext cx="736600" cy="259045"/>
    <xdr:sp macro="" textlink="">
      <xdr:nvSpPr>
        <xdr:cNvPr id="331" name="テキスト ボックス 330"/>
        <xdr:cNvSpPr txBox="1"/>
      </xdr:nvSpPr>
      <xdr:spPr>
        <a:xfrm>
          <a:off x="15798800" y="9927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39610</xdr:rowOff>
    </xdr:from>
    <xdr:to>
      <xdr:col>73</xdr:col>
      <xdr:colOff>44450</xdr:colOff>
      <xdr:row>59</xdr:row>
      <xdr:rowOff>141210</xdr:rowOff>
    </xdr:to>
    <xdr:sp macro="" textlink="">
      <xdr:nvSpPr>
        <xdr:cNvPr id="332" name="楕円 331"/>
        <xdr:cNvSpPr/>
      </xdr:nvSpPr>
      <xdr:spPr>
        <a:xfrm>
          <a:off x="15240000" y="1015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151387</xdr:rowOff>
    </xdr:from>
    <xdr:ext cx="762000" cy="259045"/>
    <xdr:sp macro="" textlink="">
      <xdr:nvSpPr>
        <xdr:cNvPr id="333" name="テキスト ボックス 332"/>
        <xdr:cNvSpPr txBox="1"/>
      </xdr:nvSpPr>
      <xdr:spPr>
        <a:xfrm>
          <a:off x="14909800" y="992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22182</xdr:rowOff>
    </xdr:from>
    <xdr:to>
      <xdr:col>68</xdr:col>
      <xdr:colOff>203200</xdr:colOff>
      <xdr:row>59</xdr:row>
      <xdr:rowOff>123782</xdr:rowOff>
    </xdr:to>
    <xdr:sp macro="" textlink="">
      <xdr:nvSpPr>
        <xdr:cNvPr id="334" name="楕円 333"/>
        <xdr:cNvSpPr/>
      </xdr:nvSpPr>
      <xdr:spPr>
        <a:xfrm>
          <a:off x="14351000" y="101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108559</xdr:rowOff>
    </xdr:from>
    <xdr:ext cx="762000" cy="259045"/>
    <xdr:sp macro="" textlink="">
      <xdr:nvSpPr>
        <xdr:cNvPr id="335" name="テキスト ボックス 334"/>
        <xdr:cNvSpPr txBox="1"/>
      </xdr:nvSpPr>
      <xdr:spPr>
        <a:xfrm>
          <a:off x="14020800" y="1022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4487</xdr:rowOff>
    </xdr:from>
    <xdr:to>
      <xdr:col>64</xdr:col>
      <xdr:colOff>152400</xdr:colOff>
      <xdr:row>59</xdr:row>
      <xdr:rowOff>106087</xdr:rowOff>
    </xdr:to>
    <xdr:sp macro="" textlink="">
      <xdr:nvSpPr>
        <xdr:cNvPr id="336" name="楕円 335"/>
        <xdr:cNvSpPr/>
      </xdr:nvSpPr>
      <xdr:spPr>
        <a:xfrm>
          <a:off x="13462000" y="101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90864</xdr:rowOff>
    </xdr:from>
    <xdr:ext cx="762000" cy="259045"/>
    <xdr:sp macro="" textlink="">
      <xdr:nvSpPr>
        <xdr:cNvPr id="337" name="テキスト ボックス 336"/>
        <xdr:cNvSpPr txBox="1"/>
      </xdr:nvSpPr>
      <xdr:spPr>
        <a:xfrm>
          <a:off x="13131800" y="102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標準税収入額が固定資産税の減少等により減少した上に、平成２５年度に借入をした公営住宅整備事業債及び臨時財政対策債の元金償還開始に伴い元利償還金額が増加したことにより、単年度の実質公債比率は０．１ポイント増となったが、３ヶ年平均では１．０ポイント減となっている。今後は、固定資産税の減少に伴い、復興関連のための新規地方債の借入により元利償還金の額の上昇が予想されるが、事業の緊急性・必要性を的確に見極め、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41</xdr:row>
      <xdr:rowOff>11854</xdr:rowOff>
    </xdr:to>
    <xdr:cxnSp macro="">
      <xdr:nvCxnSpPr>
        <xdr:cNvPr id="370" name="直線コネクタ 369"/>
        <xdr:cNvCxnSpPr/>
      </xdr:nvCxnSpPr>
      <xdr:spPr>
        <a:xfrm flipV="1">
          <a:off x="16179800" y="696087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1"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11854</xdr:rowOff>
    </xdr:from>
    <xdr:to>
      <xdr:col>77</xdr:col>
      <xdr:colOff>44450</xdr:colOff>
      <xdr:row>42</xdr:row>
      <xdr:rowOff>41487</xdr:rowOff>
    </xdr:to>
    <xdr:cxnSp macro="">
      <xdr:nvCxnSpPr>
        <xdr:cNvPr id="373" name="直線コネクタ 372"/>
        <xdr:cNvCxnSpPr/>
      </xdr:nvCxnSpPr>
      <xdr:spPr>
        <a:xfrm flipV="1">
          <a:off x="15290800" y="704130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75" name="テキスト ボックス 374"/>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41487</xdr:rowOff>
    </xdr:from>
    <xdr:to>
      <xdr:col>72</xdr:col>
      <xdr:colOff>203200</xdr:colOff>
      <xdr:row>43</xdr:row>
      <xdr:rowOff>71120</xdr:rowOff>
    </xdr:to>
    <xdr:cxnSp macro="">
      <xdr:nvCxnSpPr>
        <xdr:cNvPr id="376" name="直線コネクタ 375"/>
        <xdr:cNvCxnSpPr/>
      </xdr:nvCxnSpPr>
      <xdr:spPr>
        <a:xfrm flipV="1">
          <a:off x="14401800" y="724238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78" name="テキスト ボックス 377"/>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71120</xdr:rowOff>
    </xdr:from>
    <xdr:to>
      <xdr:col>68</xdr:col>
      <xdr:colOff>152400</xdr:colOff>
      <xdr:row>45</xdr:row>
      <xdr:rowOff>114300</xdr:rowOff>
    </xdr:to>
    <xdr:cxnSp macro="">
      <xdr:nvCxnSpPr>
        <xdr:cNvPr id="379" name="直線コネクタ 378"/>
        <xdr:cNvCxnSpPr/>
      </xdr:nvCxnSpPr>
      <xdr:spPr>
        <a:xfrm flipV="1">
          <a:off x="13512800" y="7443470"/>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95250</xdr:rowOff>
    </xdr:from>
    <xdr:to>
      <xdr:col>68</xdr:col>
      <xdr:colOff>203200</xdr:colOff>
      <xdr:row>43</xdr:row>
      <xdr:rowOff>25400</xdr:rowOff>
    </xdr:to>
    <xdr:sp macro="" textlink="">
      <xdr:nvSpPr>
        <xdr:cNvPr id="380" name="フローチャート: 判断 379"/>
        <xdr:cNvSpPr/>
      </xdr:nvSpPr>
      <xdr:spPr>
        <a:xfrm>
          <a:off x="14351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35577</xdr:rowOff>
    </xdr:from>
    <xdr:ext cx="762000" cy="259045"/>
    <xdr:sp macro="" textlink="">
      <xdr:nvSpPr>
        <xdr:cNvPr id="381" name="テキスト ボックス 380"/>
        <xdr:cNvSpPr txBox="1"/>
      </xdr:nvSpPr>
      <xdr:spPr>
        <a:xfrm>
          <a:off x="14020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4233</xdr:rowOff>
    </xdr:from>
    <xdr:to>
      <xdr:col>64</xdr:col>
      <xdr:colOff>152400</xdr:colOff>
      <xdr:row>43</xdr:row>
      <xdr:rowOff>105833</xdr:rowOff>
    </xdr:to>
    <xdr:sp macro="" textlink="">
      <xdr:nvSpPr>
        <xdr:cNvPr id="382" name="フローチャート: 判断 381"/>
        <xdr:cNvSpPr/>
      </xdr:nvSpPr>
      <xdr:spPr>
        <a:xfrm>
          <a:off x="13462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116010</xdr:rowOff>
    </xdr:from>
    <xdr:ext cx="762000" cy="259045"/>
    <xdr:sp macro="" textlink="">
      <xdr:nvSpPr>
        <xdr:cNvPr id="383" name="テキスト ボックス 382"/>
        <xdr:cNvSpPr txBox="1"/>
      </xdr:nvSpPr>
      <xdr:spPr>
        <a:xfrm>
          <a:off x="13131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9" name="楕円 388"/>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68597</xdr:rowOff>
    </xdr:from>
    <xdr:ext cx="762000" cy="259045"/>
    <xdr:sp macro="" textlink="">
      <xdr:nvSpPr>
        <xdr:cNvPr id="390" name="公債費負担の状況該当値テキスト"/>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132504</xdr:rowOff>
    </xdr:from>
    <xdr:to>
      <xdr:col>77</xdr:col>
      <xdr:colOff>95250</xdr:colOff>
      <xdr:row>41</xdr:row>
      <xdr:rowOff>62654</xdr:rowOff>
    </xdr:to>
    <xdr:sp macro="" textlink="">
      <xdr:nvSpPr>
        <xdr:cNvPr id="391" name="楕円 390"/>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92" name="テキスト ボックス 391"/>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162137</xdr:rowOff>
    </xdr:from>
    <xdr:to>
      <xdr:col>73</xdr:col>
      <xdr:colOff>44450</xdr:colOff>
      <xdr:row>42</xdr:row>
      <xdr:rowOff>92287</xdr:rowOff>
    </xdr:to>
    <xdr:sp macro="" textlink="">
      <xdr:nvSpPr>
        <xdr:cNvPr id="393" name="楕円 392"/>
        <xdr:cNvSpPr/>
      </xdr:nvSpPr>
      <xdr:spPr>
        <a:xfrm>
          <a:off x="15240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77064</xdr:rowOff>
    </xdr:from>
    <xdr:ext cx="762000" cy="259045"/>
    <xdr:sp macro="" textlink="">
      <xdr:nvSpPr>
        <xdr:cNvPr id="394" name="テキスト ボックス 393"/>
        <xdr:cNvSpPr txBox="1"/>
      </xdr:nvSpPr>
      <xdr:spPr>
        <a:xfrm>
          <a:off x="14909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20320</xdr:rowOff>
    </xdr:from>
    <xdr:to>
      <xdr:col>68</xdr:col>
      <xdr:colOff>203200</xdr:colOff>
      <xdr:row>43</xdr:row>
      <xdr:rowOff>121920</xdr:rowOff>
    </xdr:to>
    <xdr:sp macro="" textlink="">
      <xdr:nvSpPr>
        <xdr:cNvPr id="395" name="楕円 394"/>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106697</xdr:rowOff>
    </xdr:from>
    <xdr:ext cx="762000" cy="259045"/>
    <xdr:sp macro="" textlink="">
      <xdr:nvSpPr>
        <xdr:cNvPr id="396" name="テキスト ボックス 395"/>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63500</xdr:rowOff>
    </xdr:from>
    <xdr:to>
      <xdr:col>64</xdr:col>
      <xdr:colOff>152400</xdr:colOff>
      <xdr:row>45</xdr:row>
      <xdr:rowOff>165100</xdr:rowOff>
    </xdr:to>
    <xdr:sp macro="" textlink="">
      <xdr:nvSpPr>
        <xdr:cNvPr id="397" name="楕円 396"/>
        <xdr:cNvSpPr/>
      </xdr:nvSpPr>
      <xdr:spPr>
        <a:xfrm>
          <a:off x="13462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149877</xdr:rowOff>
    </xdr:from>
    <xdr:ext cx="762000" cy="259045"/>
    <xdr:sp macro="" textlink="">
      <xdr:nvSpPr>
        <xdr:cNvPr id="398" name="テキスト ボックス 397"/>
        <xdr:cNvSpPr txBox="1"/>
      </xdr:nvSpPr>
      <xdr:spPr>
        <a:xfrm>
          <a:off x="13131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固定資産税が減収したことにより標準財政規模が縮小したが、充当可能基金である財政調整基金残高の増額、公営企業に係る地方債残高が減少したこと等により、前年度と同様に将来負担額よりも充当可能財源が上回る結果となった。今後、復旧・復興事業に伴う基金の取り崩しによる比率の上昇が見込まれるため、新規事業の実施については、地方債借入の抑制など総点検を図り、財政健全化に努める。</a:t>
          </a: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63542</xdr:rowOff>
    </xdr:from>
    <xdr:to>
      <xdr:col>68</xdr:col>
      <xdr:colOff>203200</xdr:colOff>
      <xdr:row>14</xdr:row>
      <xdr:rowOff>165142</xdr:rowOff>
    </xdr:to>
    <xdr:sp macro="" textlink="">
      <xdr:nvSpPr>
        <xdr:cNvPr id="438" name="フローチャート: 判断 437"/>
        <xdr:cNvSpPr/>
      </xdr:nvSpPr>
      <xdr:spPr>
        <a:xfrm>
          <a:off x="14351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3869</xdr:rowOff>
    </xdr:from>
    <xdr:ext cx="762000" cy="259045"/>
    <xdr:sp macro="" textlink="">
      <xdr:nvSpPr>
        <xdr:cNvPr id="439" name="テキスト ボックス 438"/>
        <xdr:cNvSpPr txBox="1"/>
      </xdr:nvSpPr>
      <xdr:spPr>
        <a:xfrm>
          <a:off x="14020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84455</xdr:rowOff>
    </xdr:from>
    <xdr:to>
      <xdr:col>64</xdr:col>
      <xdr:colOff>152400</xdr:colOff>
      <xdr:row>15</xdr:row>
      <xdr:rowOff>14605</xdr:rowOff>
    </xdr:to>
    <xdr:sp macro="" textlink="">
      <xdr:nvSpPr>
        <xdr:cNvPr id="440" name="フローチャート: 判断 439"/>
        <xdr:cNvSpPr/>
      </xdr:nvSpPr>
      <xdr:spPr>
        <a:xfrm>
          <a:off x="13462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170832</xdr:rowOff>
    </xdr:from>
    <xdr:ext cx="762000" cy="259045"/>
    <xdr:sp macro="" textlink="">
      <xdr:nvSpPr>
        <xdr:cNvPr id="441" name="テキスト ボックス 440"/>
        <xdr:cNvSpPr txBox="1"/>
      </xdr:nvSpPr>
      <xdr:spPr>
        <a:xfrm>
          <a:off x="13131800" y="257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61129</xdr:rowOff>
    </xdr:from>
    <xdr:to>
      <xdr:col>64</xdr:col>
      <xdr:colOff>152400</xdr:colOff>
      <xdr:row>14</xdr:row>
      <xdr:rowOff>162729</xdr:rowOff>
    </xdr:to>
    <xdr:sp macro="" textlink="">
      <xdr:nvSpPr>
        <xdr:cNvPr id="447" name="楕円 446"/>
        <xdr:cNvSpPr/>
      </xdr:nvSpPr>
      <xdr:spPr>
        <a:xfrm>
          <a:off x="13462000" y="246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1456</xdr:rowOff>
    </xdr:from>
    <xdr:ext cx="762000" cy="259045"/>
    <xdr:sp macro="" textlink="">
      <xdr:nvSpPr>
        <xdr:cNvPr id="448" name="テキスト ボックス 447"/>
        <xdr:cNvSpPr txBox="1"/>
      </xdr:nvSpPr>
      <xdr:spPr>
        <a:xfrm>
          <a:off x="13131800" y="223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4,899
4,855
58.69
9,240,924
8,299,811
652,852
2,950,623
2,215,653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指数の分母となる経常的一般財源収入が１．２％減少したことに加え、職員給の増加により前年度比１．０ポイントの増となっている。今後は、全国から人的支援を受けている状況において職員数を削減することが難しい状況にあること、固定資産税が毎年減少していくことにより比率の増が見込まれるが、給与・手当水準の見直し等により比率の増加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120142</xdr:rowOff>
    </xdr:from>
    <xdr:to>
      <xdr:col>24</xdr:col>
      <xdr:colOff>25400</xdr:colOff>
      <xdr:row>33</xdr:row>
      <xdr:rowOff>165862</xdr:rowOff>
    </xdr:to>
    <xdr:cxnSp macro="">
      <xdr:nvCxnSpPr>
        <xdr:cNvPr id="64" name="直線コネクタ 63"/>
        <xdr:cNvCxnSpPr/>
      </xdr:nvCxnSpPr>
      <xdr:spPr>
        <a:xfrm>
          <a:off x="3987800" y="57779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14986</xdr:rowOff>
    </xdr:from>
    <xdr:to>
      <xdr:col>19</xdr:col>
      <xdr:colOff>187325</xdr:colOff>
      <xdr:row>33</xdr:row>
      <xdr:rowOff>120142</xdr:rowOff>
    </xdr:to>
    <xdr:cxnSp macro="">
      <xdr:nvCxnSpPr>
        <xdr:cNvPr id="67" name="直線コネクタ 66"/>
        <xdr:cNvCxnSpPr/>
      </xdr:nvCxnSpPr>
      <xdr:spPr>
        <a:xfrm>
          <a:off x="3098800" y="567283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18559</xdr:rowOff>
    </xdr:from>
    <xdr:ext cx="736600" cy="259045"/>
    <xdr:sp macro="" textlink="">
      <xdr:nvSpPr>
        <xdr:cNvPr id="69" name="テキスト ボックス 68"/>
        <xdr:cNvSpPr txBox="1"/>
      </xdr:nvSpPr>
      <xdr:spPr>
        <a:xfrm>
          <a:off x="3606800" y="601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131572</xdr:rowOff>
    </xdr:from>
    <xdr:to>
      <xdr:col>15</xdr:col>
      <xdr:colOff>98425</xdr:colOff>
      <xdr:row>33</xdr:row>
      <xdr:rowOff>14986</xdr:rowOff>
    </xdr:to>
    <xdr:cxnSp macro="">
      <xdr:nvCxnSpPr>
        <xdr:cNvPr id="70" name="直線コネクタ 69"/>
        <xdr:cNvCxnSpPr/>
      </xdr:nvCxnSpPr>
      <xdr:spPr>
        <a:xfrm>
          <a:off x="2209800" y="56179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135145</xdr:rowOff>
    </xdr:from>
    <xdr:ext cx="762000" cy="259045"/>
    <xdr:sp macro="" textlink="">
      <xdr:nvSpPr>
        <xdr:cNvPr id="72" name="テキスト ボックス 71"/>
        <xdr:cNvSpPr txBox="1"/>
      </xdr:nvSpPr>
      <xdr:spPr>
        <a:xfrm>
          <a:off x="2717800" y="596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131572</xdr:rowOff>
    </xdr:from>
    <xdr:to>
      <xdr:col>11</xdr:col>
      <xdr:colOff>9525</xdr:colOff>
      <xdr:row>36</xdr:row>
      <xdr:rowOff>44704</xdr:rowOff>
    </xdr:to>
    <xdr:cxnSp macro="">
      <xdr:nvCxnSpPr>
        <xdr:cNvPr id="73" name="直線コネクタ 72"/>
        <xdr:cNvCxnSpPr/>
      </xdr:nvCxnSpPr>
      <xdr:spPr>
        <a:xfrm flipV="1">
          <a:off x="1320800" y="5617972"/>
          <a:ext cx="889000" cy="59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76200</xdr:rowOff>
    </xdr:from>
    <xdr:to>
      <xdr:col>11</xdr:col>
      <xdr:colOff>60325</xdr:colOff>
      <xdr:row>35</xdr:row>
      <xdr:rowOff>6350</xdr:rowOff>
    </xdr:to>
    <xdr:sp macro="" textlink="">
      <xdr:nvSpPr>
        <xdr:cNvPr id="74" name="フローチャート: 判断 73"/>
        <xdr:cNvSpPr/>
      </xdr:nvSpPr>
      <xdr:spPr>
        <a:xfrm>
          <a:off x="2159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162577</xdr:rowOff>
    </xdr:from>
    <xdr:ext cx="762000" cy="259045"/>
    <xdr:sp macro="" textlink="">
      <xdr:nvSpPr>
        <xdr:cNvPr id="75" name="テキスト ボックス 74"/>
        <xdr:cNvSpPr txBox="1"/>
      </xdr:nvSpPr>
      <xdr:spPr>
        <a:xfrm>
          <a:off x="1828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48768</xdr:rowOff>
    </xdr:from>
    <xdr:to>
      <xdr:col>6</xdr:col>
      <xdr:colOff>171450</xdr:colOff>
      <xdr:row>34</xdr:row>
      <xdr:rowOff>150368</xdr:rowOff>
    </xdr:to>
    <xdr:sp macro="" textlink="">
      <xdr:nvSpPr>
        <xdr:cNvPr id="76" name="フローチャート: 判断 75"/>
        <xdr:cNvSpPr/>
      </xdr:nvSpPr>
      <xdr:spPr>
        <a:xfrm>
          <a:off x="1270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160545</xdr:rowOff>
    </xdr:from>
    <xdr:ext cx="762000" cy="259045"/>
    <xdr:sp macro="" textlink="">
      <xdr:nvSpPr>
        <xdr:cNvPr id="77" name="テキスト ボックス 76"/>
        <xdr:cNvSpPr txBox="1"/>
      </xdr:nvSpPr>
      <xdr:spPr>
        <a:xfrm>
          <a:off x="939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115062</xdr:rowOff>
    </xdr:from>
    <xdr:to>
      <xdr:col>24</xdr:col>
      <xdr:colOff>76200</xdr:colOff>
      <xdr:row>34</xdr:row>
      <xdr:rowOff>45212</xdr:rowOff>
    </xdr:to>
    <xdr:sp macro="" textlink="">
      <xdr:nvSpPr>
        <xdr:cNvPr id="83" name="楕円 82"/>
        <xdr:cNvSpPr/>
      </xdr:nvSpPr>
      <xdr:spPr>
        <a:xfrm>
          <a:off x="47752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131589</xdr:rowOff>
    </xdr:from>
    <xdr:ext cx="762000" cy="259045"/>
    <xdr:sp macro="" textlink="">
      <xdr:nvSpPr>
        <xdr:cNvPr id="84" name="人件費該当値テキスト"/>
        <xdr:cNvSpPr txBox="1"/>
      </xdr:nvSpPr>
      <xdr:spPr>
        <a:xfrm>
          <a:off x="4914900" y="561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69342</xdr:rowOff>
    </xdr:from>
    <xdr:to>
      <xdr:col>20</xdr:col>
      <xdr:colOff>38100</xdr:colOff>
      <xdr:row>33</xdr:row>
      <xdr:rowOff>170942</xdr:rowOff>
    </xdr:to>
    <xdr:sp macro="" textlink="">
      <xdr:nvSpPr>
        <xdr:cNvPr id="85" name="楕円 84"/>
        <xdr:cNvSpPr/>
      </xdr:nvSpPr>
      <xdr:spPr>
        <a:xfrm>
          <a:off x="3937000" y="57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9669</xdr:rowOff>
    </xdr:from>
    <xdr:ext cx="736600" cy="259045"/>
    <xdr:sp macro="" textlink="">
      <xdr:nvSpPr>
        <xdr:cNvPr id="86" name="テキスト ボックス 85"/>
        <xdr:cNvSpPr txBox="1"/>
      </xdr:nvSpPr>
      <xdr:spPr>
        <a:xfrm>
          <a:off x="3606800" y="549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135636</xdr:rowOff>
    </xdr:from>
    <xdr:to>
      <xdr:col>15</xdr:col>
      <xdr:colOff>149225</xdr:colOff>
      <xdr:row>33</xdr:row>
      <xdr:rowOff>65786</xdr:rowOff>
    </xdr:to>
    <xdr:sp macro="" textlink="">
      <xdr:nvSpPr>
        <xdr:cNvPr id="87" name="楕円 86"/>
        <xdr:cNvSpPr/>
      </xdr:nvSpPr>
      <xdr:spPr>
        <a:xfrm>
          <a:off x="3048000" y="562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75963</xdr:rowOff>
    </xdr:from>
    <xdr:ext cx="762000" cy="259045"/>
    <xdr:sp macro="" textlink="">
      <xdr:nvSpPr>
        <xdr:cNvPr id="88" name="テキスト ボックス 87"/>
        <xdr:cNvSpPr txBox="1"/>
      </xdr:nvSpPr>
      <xdr:spPr>
        <a:xfrm>
          <a:off x="2717800" y="539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80772</xdr:rowOff>
    </xdr:from>
    <xdr:to>
      <xdr:col>11</xdr:col>
      <xdr:colOff>60325</xdr:colOff>
      <xdr:row>33</xdr:row>
      <xdr:rowOff>10922</xdr:rowOff>
    </xdr:to>
    <xdr:sp macro="" textlink="">
      <xdr:nvSpPr>
        <xdr:cNvPr id="89" name="楕円 88"/>
        <xdr:cNvSpPr/>
      </xdr:nvSpPr>
      <xdr:spPr>
        <a:xfrm>
          <a:off x="2159000" y="5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21099</xdr:rowOff>
    </xdr:from>
    <xdr:ext cx="762000" cy="259045"/>
    <xdr:sp macro="" textlink="">
      <xdr:nvSpPr>
        <xdr:cNvPr id="90" name="テキスト ボックス 89"/>
        <xdr:cNvSpPr txBox="1"/>
      </xdr:nvSpPr>
      <xdr:spPr>
        <a:xfrm>
          <a:off x="1828800" y="53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165354</xdr:rowOff>
    </xdr:from>
    <xdr:to>
      <xdr:col>6</xdr:col>
      <xdr:colOff>171450</xdr:colOff>
      <xdr:row>36</xdr:row>
      <xdr:rowOff>95504</xdr:rowOff>
    </xdr:to>
    <xdr:sp macro="" textlink="">
      <xdr:nvSpPr>
        <xdr:cNvPr id="91" name="楕円 90"/>
        <xdr:cNvSpPr/>
      </xdr:nvSpPr>
      <xdr:spPr>
        <a:xfrm>
          <a:off x="1270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80281</xdr:rowOff>
    </xdr:from>
    <xdr:ext cx="762000" cy="259045"/>
    <xdr:sp macro="" textlink="">
      <xdr:nvSpPr>
        <xdr:cNvPr id="92" name="テキスト ボックス 91"/>
        <xdr:cNvSpPr txBox="1"/>
      </xdr:nvSpPr>
      <xdr:spPr>
        <a:xfrm>
          <a:off x="939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的収支比率については、経常的一般財源収入が減少したこと及び経常的な委託料等の増加により、前年度比０．５ポイント上昇した。今後、震災後に整備した施設の維持管理経費の増加により比率の上昇が見込まれるが、行政経費のコスト削減、事務事業の見直し、選別化により経費の削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46990</xdr:rowOff>
    </xdr:from>
    <xdr:to>
      <xdr:col>82</xdr:col>
      <xdr:colOff>107950</xdr:colOff>
      <xdr:row>17</xdr:row>
      <xdr:rowOff>69850</xdr:rowOff>
    </xdr:to>
    <xdr:cxnSp macro="">
      <xdr:nvCxnSpPr>
        <xdr:cNvPr id="122" name="直線コネクタ 121"/>
        <xdr:cNvCxnSpPr/>
      </xdr:nvCxnSpPr>
      <xdr:spPr>
        <a:xfrm>
          <a:off x="15671800" y="2961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154432</xdr:rowOff>
    </xdr:from>
    <xdr:to>
      <xdr:col>78</xdr:col>
      <xdr:colOff>69850</xdr:colOff>
      <xdr:row>17</xdr:row>
      <xdr:rowOff>46990</xdr:rowOff>
    </xdr:to>
    <xdr:cxnSp macro="">
      <xdr:nvCxnSpPr>
        <xdr:cNvPr id="125" name="直線コネクタ 124"/>
        <xdr:cNvCxnSpPr/>
      </xdr:nvCxnSpPr>
      <xdr:spPr>
        <a:xfrm>
          <a:off x="14782800" y="28976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100855</xdr:rowOff>
    </xdr:from>
    <xdr:ext cx="736600" cy="259045"/>
    <xdr:sp macro="" textlink="">
      <xdr:nvSpPr>
        <xdr:cNvPr id="127" name="テキスト ボックス 126"/>
        <xdr:cNvSpPr txBox="1"/>
      </xdr:nvSpPr>
      <xdr:spPr>
        <a:xfrm>
          <a:off x="15290800" y="301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154432</xdr:rowOff>
    </xdr:to>
    <xdr:cxnSp macro="">
      <xdr:nvCxnSpPr>
        <xdr:cNvPr id="128" name="直線コネクタ 127"/>
        <xdr:cNvCxnSpPr/>
      </xdr:nvCxnSpPr>
      <xdr:spPr>
        <a:xfrm>
          <a:off x="13893800" y="28473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17</xdr:row>
      <xdr:rowOff>147574</xdr:rowOff>
    </xdr:to>
    <xdr:cxnSp macro="">
      <xdr:nvCxnSpPr>
        <xdr:cNvPr id="131" name="直線コネクタ 130"/>
        <xdr:cNvCxnSpPr/>
      </xdr:nvCxnSpPr>
      <xdr:spPr>
        <a:xfrm flipV="1">
          <a:off x="13004800" y="2847340"/>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117348</xdr:rowOff>
    </xdr:from>
    <xdr:to>
      <xdr:col>69</xdr:col>
      <xdr:colOff>142875</xdr:colOff>
      <xdr:row>17</xdr:row>
      <xdr:rowOff>47498</xdr:rowOff>
    </xdr:to>
    <xdr:sp macro="" textlink="">
      <xdr:nvSpPr>
        <xdr:cNvPr id="132" name="フローチャート: 判断 131"/>
        <xdr:cNvSpPr/>
      </xdr:nvSpPr>
      <xdr:spPr>
        <a:xfrm>
          <a:off x="13843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32275</xdr:rowOff>
    </xdr:from>
    <xdr:ext cx="762000" cy="259045"/>
    <xdr:sp macro="" textlink="">
      <xdr:nvSpPr>
        <xdr:cNvPr id="133" name="テキスト ボックス 132"/>
        <xdr:cNvSpPr txBox="1"/>
      </xdr:nvSpPr>
      <xdr:spPr>
        <a:xfrm>
          <a:off x="13512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1" name="楕円 140"/>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2"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43" name="楕円 142"/>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107967</xdr:rowOff>
    </xdr:from>
    <xdr:ext cx="736600" cy="259045"/>
    <xdr:sp macro="" textlink="">
      <xdr:nvSpPr>
        <xdr:cNvPr id="144" name="テキスト ボックス 143"/>
        <xdr:cNvSpPr txBox="1"/>
      </xdr:nvSpPr>
      <xdr:spPr>
        <a:xfrm>
          <a:off x="15290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103632</xdr:rowOff>
    </xdr:from>
    <xdr:to>
      <xdr:col>74</xdr:col>
      <xdr:colOff>31750</xdr:colOff>
      <xdr:row>17</xdr:row>
      <xdr:rowOff>33782</xdr:rowOff>
    </xdr:to>
    <xdr:sp macro="" textlink="">
      <xdr:nvSpPr>
        <xdr:cNvPr id="145" name="楕円 144"/>
        <xdr:cNvSpPr/>
      </xdr:nvSpPr>
      <xdr:spPr>
        <a:xfrm>
          <a:off x="14732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43959</xdr:rowOff>
    </xdr:from>
    <xdr:ext cx="762000" cy="259045"/>
    <xdr:sp macro="" textlink="">
      <xdr:nvSpPr>
        <xdr:cNvPr id="146" name="テキスト ボックス 145"/>
        <xdr:cNvSpPr txBox="1"/>
      </xdr:nvSpPr>
      <xdr:spPr>
        <a:xfrm>
          <a:off x="14401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47" name="楕円 146"/>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48" name="テキスト ボックス 147"/>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96774</xdr:rowOff>
    </xdr:from>
    <xdr:to>
      <xdr:col>65</xdr:col>
      <xdr:colOff>53975</xdr:colOff>
      <xdr:row>18</xdr:row>
      <xdr:rowOff>26924</xdr:rowOff>
    </xdr:to>
    <xdr:sp macro="" textlink="">
      <xdr:nvSpPr>
        <xdr:cNvPr id="149" name="楕円 148"/>
        <xdr:cNvSpPr/>
      </xdr:nvSpPr>
      <xdr:spPr>
        <a:xfrm>
          <a:off x="12954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11701</xdr:rowOff>
    </xdr:from>
    <xdr:ext cx="762000" cy="259045"/>
    <xdr:sp macro="" textlink="">
      <xdr:nvSpPr>
        <xdr:cNvPr id="150" name="テキスト ボックス 149"/>
        <xdr:cNvSpPr txBox="1"/>
      </xdr:nvSpPr>
      <xdr:spPr>
        <a:xfrm>
          <a:off x="12623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扶助費に係る経常的収支比率は、前年度比０．１ポイント上昇した。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原発事故により医療費個人負担の減免が継続しているために類似団体と比較して低い比率となっているが、今後の経常的一般財源収入の減も併せて比率の上昇が見込まれる。制度の見直し等を行い、比率の上昇を抑えるよう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54</xdr:row>
      <xdr:rowOff>127000</xdr:rowOff>
    </xdr:to>
    <xdr:cxnSp macro="">
      <xdr:nvCxnSpPr>
        <xdr:cNvPr id="184" name="直線コネクタ 183"/>
        <xdr:cNvCxnSpPr/>
      </xdr:nvCxnSpPr>
      <xdr:spPr>
        <a:xfrm>
          <a:off x="3987800" y="93689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45357</xdr:rowOff>
    </xdr:from>
    <xdr:to>
      <xdr:col>19</xdr:col>
      <xdr:colOff>187325</xdr:colOff>
      <xdr:row>54</xdr:row>
      <xdr:rowOff>110672</xdr:rowOff>
    </xdr:to>
    <xdr:cxnSp macro="">
      <xdr:nvCxnSpPr>
        <xdr:cNvPr id="187" name="直線コネクタ 186"/>
        <xdr:cNvCxnSpPr/>
      </xdr:nvCxnSpPr>
      <xdr:spPr>
        <a:xfrm>
          <a:off x="3098800" y="93036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45357</xdr:rowOff>
    </xdr:to>
    <xdr:cxnSp macro="">
      <xdr:nvCxnSpPr>
        <xdr:cNvPr id="190" name="直線コネクタ 189"/>
        <xdr:cNvCxnSpPr/>
      </xdr:nvCxnSpPr>
      <xdr:spPr>
        <a:xfrm>
          <a:off x="2209800" y="9271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56442</xdr:rowOff>
    </xdr:from>
    <xdr:ext cx="762000" cy="259045"/>
    <xdr:sp macro="" textlink="">
      <xdr:nvSpPr>
        <xdr:cNvPr id="192" name="テキスト ボックス 191"/>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55</xdr:row>
      <xdr:rowOff>20865</xdr:rowOff>
    </xdr:to>
    <xdr:cxnSp macro="">
      <xdr:nvCxnSpPr>
        <xdr:cNvPr id="193" name="直線コネクタ 192"/>
        <xdr:cNvCxnSpPr/>
      </xdr:nvCxnSpPr>
      <xdr:spPr>
        <a:xfrm flipV="1">
          <a:off x="1320800" y="9271000"/>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43543</xdr:rowOff>
    </xdr:from>
    <xdr:to>
      <xdr:col>6</xdr:col>
      <xdr:colOff>171450</xdr:colOff>
      <xdr:row>56</xdr:row>
      <xdr:rowOff>145143</xdr:rowOff>
    </xdr:to>
    <xdr:sp macro="" textlink="">
      <xdr:nvSpPr>
        <xdr:cNvPr id="196" name="フローチャート: 判断 195"/>
        <xdr:cNvSpPr/>
      </xdr:nvSpPr>
      <xdr:spPr>
        <a:xfrm>
          <a:off x="1270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129920</xdr:rowOff>
    </xdr:from>
    <xdr:ext cx="762000" cy="259045"/>
    <xdr:sp macro="" textlink="">
      <xdr:nvSpPr>
        <xdr:cNvPr id="197" name="テキスト ボックス 196"/>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3" name="楕円 202"/>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4"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59872</xdr:rowOff>
    </xdr:from>
    <xdr:to>
      <xdr:col>20</xdr:col>
      <xdr:colOff>38100</xdr:colOff>
      <xdr:row>54</xdr:row>
      <xdr:rowOff>161472</xdr:rowOff>
    </xdr:to>
    <xdr:sp macro="" textlink="">
      <xdr:nvSpPr>
        <xdr:cNvPr id="205" name="楕円 204"/>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199</xdr:rowOff>
    </xdr:from>
    <xdr:ext cx="736600" cy="259045"/>
    <xdr:sp macro="" textlink="">
      <xdr:nvSpPr>
        <xdr:cNvPr id="206" name="テキスト ボックス 205"/>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166007</xdr:rowOff>
    </xdr:from>
    <xdr:to>
      <xdr:col>15</xdr:col>
      <xdr:colOff>149225</xdr:colOff>
      <xdr:row>54</xdr:row>
      <xdr:rowOff>96157</xdr:rowOff>
    </xdr:to>
    <xdr:sp macro="" textlink="">
      <xdr:nvSpPr>
        <xdr:cNvPr id="207" name="楕円 206"/>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106334</xdr:rowOff>
    </xdr:from>
    <xdr:ext cx="762000" cy="259045"/>
    <xdr:sp macro="" textlink="">
      <xdr:nvSpPr>
        <xdr:cNvPr id="208" name="テキスト ボックス 207"/>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9" name="楕円 208"/>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0" name="テキスト ボックス 209"/>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1" name="楕円 210"/>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2" name="テキスト ボックス 211"/>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については、維持補修費、操出金ともに経常的経費が減少したことにより、１．１ポイント低下した。国民健康保険、介護保険及び後期高齢者医療特別会計への操出金については、医療費等の増加に伴い比率の上昇が見込まれるため、被保険者に対する健康管理など予防措置の周知・啓蒙を図り、操出金の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58</xdr:row>
      <xdr:rowOff>21844</xdr:rowOff>
    </xdr:to>
    <xdr:cxnSp macro="">
      <xdr:nvCxnSpPr>
        <xdr:cNvPr id="237" name="直線コネクタ 236"/>
        <xdr:cNvCxnSpPr/>
      </xdr:nvCxnSpPr>
      <xdr:spPr>
        <a:xfrm flipV="1">
          <a:off x="16510000" y="9161272"/>
          <a:ext cx="0" cy="80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165371</xdr:rowOff>
    </xdr:from>
    <xdr:ext cx="762000" cy="259045"/>
    <xdr:sp macro="" textlink="">
      <xdr:nvSpPr>
        <xdr:cNvPr id="238" name="その他最小値テキスト"/>
        <xdr:cNvSpPr txBox="1"/>
      </xdr:nvSpPr>
      <xdr:spPr>
        <a:xfrm>
          <a:off x="16598900" y="993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21844</xdr:rowOff>
    </xdr:from>
    <xdr:to>
      <xdr:col>82</xdr:col>
      <xdr:colOff>196850</xdr:colOff>
      <xdr:row>58</xdr:row>
      <xdr:rowOff>21844</xdr:rowOff>
    </xdr:to>
    <xdr:cxnSp macro="">
      <xdr:nvCxnSpPr>
        <xdr:cNvPr id="239" name="直線コネクタ 238"/>
        <xdr:cNvCxnSpPr/>
      </xdr:nvCxnSpPr>
      <xdr:spPr>
        <a:xfrm>
          <a:off x="16421100" y="9965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26416</xdr:rowOff>
    </xdr:from>
    <xdr:to>
      <xdr:col>82</xdr:col>
      <xdr:colOff>107950</xdr:colOff>
      <xdr:row>56</xdr:row>
      <xdr:rowOff>76708</xdr:rowOff>
    </xdr:to>
    <xdr:cxnSp macro="">
      <xdr:nvCxnSpPr>
        <xdr:cNvPr id="242" name="直線コネクタ 241"/>
        <xdr:cNvCxnSpPr/>
      </xdr:nvCxnSpPr>
      <xdr:spPr>
        <a:xfrm flipV="1">
          <a:off x="15671800" y="96276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3"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4" name="フローチャート: 判断 243"/>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76708</xdr:rowOff>
    </xdr:from>
    <xdr:to>
      <xdr:col>78</xdr:col>
      <xdr:colOff>69850</xdr:colOff>
      <xdr:row>56</xdr:row>
      <xdr:rowOff>94996</xdr:rowOff>
    </xdr:to>
    <xdr:cxnSp macro="">
      <xdr:nvCxnSpPr>
        <xdr:cNvPr id="245" name="直線コネクタ 244"/>
        <xdr:cNvCxnSpPr/>
      </xdr:nvCxnSpPr>
      <xdr:spPr>
        <a:xfrm flipV="1">
          <a:off x="14782800" y="9677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169926</xdr:rowOff>
    </xdr:from>
    <xdr:to>
      <xdr:col>78</xdr:col>
      <xdr:colOff>120650</xdr:colOff>
      <xdr:row>56</xdr:row>
      <xdr:rowOff>100076</xdr:rowOff>
    </xdr:to>
    <xdr:sp macro="" textlink="">
      <xdr:nvSpPr>
        <xdr:cNvPr id="246" name="フローチャート: 判断 245"/>
        <xdr:cNvSpPr/>
      </xdr:nvSpPr>
      <xdr:spPr>
        <a:xfrm>
          <a:off x="15621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110253</xdr:rowOff>
    </xdr:from>
    <xdr:ext cx="736600" cy="259045"/>
    <xdr:sp macro="" textlink="">
      <xdr:nvSpPr>
        <xdr:cNvPr id="247" name="テキスト ボックス 246"/>
        <xdr:cNvSpPr txBox="1"/>
      </xdr:nvSpPr>
      <xdr:spPr>
        <a:xfrm>
          <a:off x="15290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94996</xdr:rowOff>
    </xdr:from>
    <xdr:to>
      <xdr:col>73</xdr:col>
      <xdr:colOff>180975</xdr:colOff>
      <xdr:row>56</xdr:row>
      <xdr:rowOff>127000</xdr:rowOff>
    </xdr:to>
    <xdr:cxnSp macro="">
      <xdr:nvCxnSpPr>
        <xdr:cNvPr id="248" name="直線コネクタ 247"/>
        <xdr:cNvCxnSpPr/>
      </xdr:nvCxnSpPr>
      <xdr:spPr>
        <a:xfrm flipV="1">
          <a:off x="13893800" y="96961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49" name="フローチャート: 判断 248"/>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0" name="テキスト ボックス 249"/>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59</xdr:row>
      <xdr:rowOff>97282</xdr:rowOff>
    </xdr:to>
    <xdr:cxnSp macro="">
      <xdr:nvCxnSpPr>
        <xdr:cNvPr id="251" name="直線コネクタ 250"/>
        <xdr:cNvCxnSpPr/>
      </xdr:nvCxnSpPr>
      <xdr:spPr>
        <a:xfrm flipV="1">
          <a:off x="13004800" y="9728200"/>
          <a:ext cx="889000" cy="48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2" name="フローチャート: 判断 251"/>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53" name="テキスト ボックス 252"/>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89916</xdr:rowOff>
    </xdr:from>
    <xdr:to>
      <xdr:col>65</xdr:col>
      <xdr:colOff>53975</xdr:colOff>
      <xdr:row>57</xdr:row>
      <xdr:rowOff>20066</xdr:rowOff>
    </xdr:to>
    <xdr:sp macro="" textlink="">
      <xdr:nvSpPr>
        <xdr:cNvPr id="254" name="フローチャート: 判断 253"/>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30243</xdr:rowOff>
    </xdr:from>
    <xdr:ext cx="762000" cy="259045"/>
    <xdr:sp macro="" textlink="">
      <xdr:nvSpPr>
        <xdr:cNvPr id="255" name="テキスト ボックス 254"/>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61" name="楕円 260"/>
        <xdr:cNvSpPr/>
      </xdr:nvSpPr>
      <xdr:spPr>
        <a:xfrm>
          <a:off x="164592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163593</xdr:rowOff>
    </xdr:from>
    <xdr:ext cx="762000" cy="259045"/>
    <xdr:sp macro="" textlink="">
      <xdr:nvSpPr>
        <xdr:cNvPr id="262" name="その他該当値テキスト"/>
        <xdr:cNvSpPr txBox="1"/>
      </xdr:nvSpPr>
      <xdr:spPr>
        <a:xfrm>
          <a:off x="16598900" y="942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25908</xdr:rowOff>
    </xdr:from>
    <xdr:to>
      <xdr:col>78</xdr:col>
      <xdr:colOff>120650</xdr:colOff>
      <xdr:row>56</xdr:row>
      <xdr:rowOff>127508</xdr:rowOff>
    </xdr:to>
    <xdr:sp macro="" textlink="">
      <xdr:nvSpPr>
        <xdr:cNvPr id="263" name="楕円 262"/>
        <xdr:cNvSpPr/>
      </xdr:nvSpPr>
      <xdr:spPr>
        <a:xfrm>
          <a:off x="15621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64" name="テキスト ボックス 263"/>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44196</xdr:rowOff>
    </xdr:from>
    <xdr:to>
      <xdr:col>74</xdr:col>
      <xdr:colOff>31750</xdr:colOff>
      <xdr:row>56</xdr:row>
      <xdr:rowOff>145796</xdr:rowOff>
    </xdr:to>
    <xdr:sp macro="" textlink="">
      <xdr:nvSpPr>
        <xdr:cNvPr id="265" name="楕円 264"/>
        <xdr:cNvSpPr/>
      </xdr:nvSpPr>
      <xdr:spPr>
        <a:xfrm>
          <a:off x="14732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66" name="テキスト ボックス 265"/>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67" name="楕円 266"/>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8" name="テキスト ボックス 26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46482</xdr:rowOff>
    </xdr:from>
    <xdr:to>
      <xdr:col>65</xdr:col>
      <xdr:colOff>53975</xdr:colOff>
      <xdr:row>59</xdr:row>
      <xdr:rowOff>148082</xdr:rowOff>
    </xdr:to>
    <xdr:sp macro="" textlink="">
      <xdr:nvSpPr>
        <xdr:cNvPr id="269" name="楕円 268"/>
        <xdr:cNvSpPr/>
      </xdr:nvSpPr>
      <xdr:spPr>
        <a:xfrm>
          <a:off x="12954000" y="101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132859</xdr:rowOff>
    </xdr:from>
    <xdr:ext cx="762000" cy="259045"/>
    <xdr:sp macro="" textlink="">
      <xdr:nvSpPr>
        <xdr:cNvPr id="270" name="テキスト ボックス 269"/>
        <xdr:cNvSpPr txBox="1"/>
      </xdr:nvSpPr>
      <xdr:spPr>
        <a:xfrm>
          <a:off x="12623800" y="1024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については、経常経費に係る一般財源額が２３．７％増加したことにより２．８ポイント上昇した。この要因は双葉地方広域市町村圏組合に対するし尿処理費負担金が大幅に増加したことによる。今後は、補助金交付に係る明確な基準を設けて、補助金の見直しを図り、比率の上昇を抑えるよう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5" name="直線コネクタ 294"/>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6" name="補助費等最小値テキスト"/>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7" name="直線コネクタ 296"/>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37</xdr:row>
      <xdr:rowOff>24130</xdr:rowOff>
    </xdr:to>
    <xdr:cxnSp macro="">
      <xdr:nvCxnSpPr>
        <xdr:cNvPr id="300" name="直線コネクタ 299"/>
        <xdr:cNvCxnSpPr/>
      </xdr:nvCxnSpPr>
      <xdr:spPr>
        <a:xfrm>
          <a:off x="15671800" y="623976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133875</xdr:rowOff>
    </xdr:from>
    <xdr:ext cx="762000" cy="259045"/>
    <xdr:sp macro="" textlink="">
      <xdr:nvSpPr>
        <xdr:cNvPr id="301"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2" name="フローチャート: 判断 301"/>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36</xdr:row>
      <xdr:rowOff>67564</xdr:rowOff>
    </xdr:to>
    <xdr:cxnSp macro="">
      <xdr:nvCxnSpPr>
        <xdr:cNvPr id="303" name="直線コネクタ 302"/>
        <xdr:cNvCxnSpPr/>
      </xdr:nvCxnSpPr>
      <xdr:spPr>
        <a:xfrm>
          <a:off x="14782800" y="61208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4" name="フローチャート: 判断 303"/>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05" name="テキスト ボックス 304"/>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36</xdr:row>
      <xdr:rowOff>12700</xdr:rowOff>
    </xdr:to>
    <xdr:cxnSp macro="">
      <xdr:nvCxnSpPr>
        <xdr:cNvPr id="306" name="直線コネクタ 305"/>
        <xdr:cNvCxnSpPr/>
      </xdr:nvCxnSpPr>
      <xdr:spPr>
        <a:xfrm flipV="1">
          <a:off x="13893800" y="61208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7" name="フローチャート: 判断 306"/>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08" name="テキスト ボックス 307"/>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94996</xdr:rowOff>
    </xdr:to>
    <xdr:cxnSp macro="">
      <xdr:nvCxnSpPr>
        <xdr:cNvPr id="309" name="直線コネクタ 308"/>
        <xdr:cNvCxnSpPr/>
      </xdr:nvCxnSpPr>
      <xdr:spPr>
        <a:xfrm flipV="1">
          <a:off x="13004800" y="61849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0" name="フローチャート: 判断 309"/>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1" name="テキスト ボックス 310"/>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2" name="フローチャート: 判断 311"/>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3" name="テキスト ボックス 312"/>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9" name="楕円 318"/>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20"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21" name="楕円 320"/>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2" name="テキスト ボックス 321"/>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23" name="楕円 322"/>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24" name="テキスト ボックス 323"/>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25" name="楕円 324"/>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6" name="テキスト ボックス 325"/>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7" name="楕円 326"/>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8" name="テキスト ボックス 327"/>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については、経常的一般財源収入が減少したことに加え、平成２５年度に借入をした公営住宅整備事業債及び臨時財政対策債の元金償還開始により、前年度比０．４ポイント上昇した。今後、復旧・復興に向けた様々な事業が展開される中、新規地方債の発行については、事業の重要性を十分に見極めながら慎重に検討し、比率の上昇を極力抑えるよう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5" name="直線コネクタ 354"/>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6"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7" name="直線コネクタ 356"/>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8"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9" name="直線コネクタ 358"/>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46990</xdr:rowOff>
    </xdr:from>
    <xdr:to>
      <xdr:col>24</xdr:col>
      <xdr:colOff>25400</xdr:colOff>
      <xdr:row>74</xdr:row>
      <xdr:rowOff>62230</xdr:rowOff>
    </xdr:to>
    <xdr:cxnSp macro="">
      <xdr:nvCxnSpPr>
        <xdr:cNvPr id="360" name="直線コネクタ 359"/>
        <xdr:cNvCxnSpPr/>
      </xdr:nvCxnSpPr>
      <xdr:spPr>
        <a:xfrm>
          <a:off x="3987800" y="127342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1" name="公債費平均値テキスト"/>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2" name="フローチャート: 判断 361"/>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24130</xdr:rowOff>
    </xdr:from>
    <xdr:to>
      <xdr:col>19</xdr:col>
      <xdr:colOff>187325</xdr:colOff>
      <xdr:row>74</xdr:row>
      <xdr:rowOff>46990</xdr:rowOff>
    </xdr:to>
    <xdr:cxnSp macro="">
      <xdr:nvCxnSpPr>
        <xdr:cNvPr id="363" name="直線コネクタ 362"/>
        <xdr:cNvCxnSpPr/>
      </xdr:nvCxnSpPr>
      <xdr:spPr>
        <a:xfrm>
          <a:off x="3098800" y="127114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4" name="フローチャート: 判断 363"/>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40657</xdr:rowOff>
    </xdr:from>
    <xdr:ext cx="736600" cy="259045"/>
    <xdr:sp macro="" textlink="">
      <xdr:nvSpPr>
        <xdr:cNvPr id="365" name="テキスト ボックス 364"/>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24130</xdr:rowOff>
    </xdr:from>
    <xdr:to>
      <xdr:col>15</xdr:col>
      <xdr:colOff>98425</xdr:colOff>
      <xdr:row>74</xdr:row>
      <xdr:rowOff>96520</xdr:rowOff>
    </xdr:to>
    <xdr:cxnSp macro="">
      <xdr:nvCxnSpPr>
        <xdr:cNvPr id="366" name="直線コネクタ 365"/>
        <xdr:cNvCxnSpPr/>
      </xdr:nvCxnSpPr>
      <xdr:spPr>
        <a:xfrm flipV="1">
          <a:off x="2209800" y="127114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7" name="フローチャート: 判断 366"/>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113047</xdr:rowOff>
    </xdr:from>
    <xdr:ext cx="762000" cy="259045"/>
    <xdr:sp macro="" textlink="">
      <xdr:nvSpPr>
        <xdr:cNvPr id="368" name="テキスト ボックス 367"/>
        <xdr:cNvSpPr txBox="1"/>
      </xdr:nvSpPr>
      <xdr:spPr>
        <a:xfrm>
          <a:off x="2717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96520</xdr:rowOff>
    </xdr:from>
    <xdr:to>
      <xdr:col>11</xdr:col>
      <xdr:colOff>9525</xdr:colOff>
      <xdr:row>75</xdr:row>
      <xdr:rowOff>100330</xdr:rowOff>
    </xdr:to>
    <xdr:cxnSp macro="">
      <xdr:nvCxnSpPr>
        <xdr:cNvPr id="369" name="直線コネクタ 368"/>
        <xdr:cNvCxnSpPr/>
      </xdr:nvCxnSpPr>
      <xdr:spPr>
        <a:xfrm flipV="1">
          <a:off x="1320800" y="127838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72389</xdr:rowOff>
    </xdr:from>
    <xdr:to>
      <xdr:col>11</xdr:col>
      <xdr:colOff>60325</xdr:colOff>
      <xdr:row>77</xdr:row>
      <xdr:rowOff>2539</xdr:rowOff>
    </xdr:to>
    <xdr:sp macro="" textlink="">
      <xdr:nvSpPr>
        <xdr:cNvPr id="370" name="フローチャート: 判断 369"/>
        <xdr:cNvSpPr/>
      </xdr:nvSpPr>
      <xdr:spPr>
        <a:xfrm>
          <a:off x="2159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158766</xdr:rowOff>
    </xdr:from>
    <xdr:ext cx="762000" cy="259045"/>
    <xdr:sp macro="" textlink="">
      <xdr:nvSpPr>
        <xdr:cNvPr id="371" name="テキスト ボックス 370"/>
        <xdr:cNvSpPr txBox="1"/>
      </xdr:nvSpPr>
      <xdr:spPr>
        <a:xfrm>
          <a:off x="1828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87630</xdr:rowOff>
    </xdr:from>
    <xdr:to>
      <xdr:col>6</xdr:col>
      <xdr:colOff>171450</xdr:colOff>
      <xdr:row>77</xdr:row>
      <xdr:rowOff>17780</xdr:rowOff>
    </xdr:to>
    <xdr:sp macro="" textlink="">
      <xdr:nvSpPr>
        <xdr:cNvPr id="372" name="フローチャート: 判断 371"/>
        <xdr:cNvSpPr/>
      </xdr:nvSpPr>
      <xdr:spPr>
        <a:xfrm>
          <a:off x="1270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2557</xdr:rowOff>
    </xdr:from>
    <xdr:ext cx="762000" cy="259045"/>
    <xdr:sp macro="" textlink="">
      <xdr:nvSpPr>
        <xdr:cNvPr id="373" name="テキスト ボックス 372"/>
        <xdr:cNvSpPr txBox="1"/>
      </xdr:nvSpPr>
      <xdr:spPr>
        <a:xfrm>
          <a:off x="939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11430</xdr:rowOff>
    </xdr:from>
    <xdr:to>
      <xdr:col>24</xdr:col>
      <xdr:colOff>76200</xdr:colOff>
      <xdr:row>74</xdr:row>
      <xdr:rowOff>113030</xdr:rowOff>
    </xdr:to>
    <xdr:sp macro="" textlink="">
      <xdr:nvSpPr>
        <xdr:cNvPr id="379" name="楕円 378"/>
        <xdr:cNvSpPr/>
      </xdr:nvSpPr>
      <xdr:spPr>
        <a:xfrm>
          <a:off x="4775200" y="126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27957</xdr:rowOff>
    </xdr:from>
    <xdr:ext cx="762000" cy="259045"/>
    <xdr:sp macro="" textlink="">
      <xdr:nvSpPr>
        <xdr:cNvPr id="380" name="公債費該当値テキスト"/>
        <xdr:cNvSpPr txBox="1"/>
      </xdr:nvSpPr>
      <xdr:spPr>
        <a:xfrm>
          <a:off x="49149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167640</xdr:rowOff>
    </xdr:from>
    <xdr:to>
      <xdr:col>20</xdr:col>
      <xdr:colOff>38100</xdr:colOff>
      <xdr:row>74</xdr:row>
      <xdr:rowOff>97790</xdr:rowOff>
    </xdr:to>
    <xdr:sp macro="" textlink="">
      <xdr:nvSpPr>
        <xdr:cNvPr id="381" name="楕円 380"/>
        <xdr:cNvSpPr/>
      </xdr:nvSpPr>
      <xdr:spPr>
        <a:xfrm>
          <a:off x="3937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107967</xdr:rowOff>
    </xdr:from>
    <xdr:ext cx="736600" cy="259045"/>
    <xdr:sp macro="" textlink="">
      <xdr:nvSpPr>
        <xdr:cNvPr id="382" name="テキスト ボックス 381"/>
        <xdr:cNvSpPr txBox="1"/>
      </xdr:nvSpPr>
      <xdr:spPr>
        <a:xfrm>
          <a:off x="3606800" y="12452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144780</xdr:rowOff>
    </xdr:from>
    <xdr:to>
      <xdr:col>15</xdr:col>
      <xdr:colOff>149225</xdr:colOff>
      <xdr:row>74</xdr:row>
      <xdr:rowOff>74930</xdr:rowOff>
    </xdr:to>
    <xdr:sp macro="" textlink="">
      <xdr:nvSpPr>
        <xdr:cNvPr id="383" name="楕円 382"/>
        <xdr:cNvSpPr/>
      </xdr:nvSpPr>
      <xdr:spPr>
        <a:xfrm>
          <a:off x="3048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85107</xdr:rowOff>
    </xdr:from>
    <xdr:ext cx="762000" cy="259045"/>
    <xdr:sp macro="" textlink="">
      <xdr:nvSpPr>
        <xdr:cNvPr id="384" name="テキスト ボックス 383"/>
        <xdr:cNvSpPr txBox="1"/>
      </xdr:nvSpPr>
      <xdr:spPr>
        <a:xfrm>
          <a:off x="2717800" y="1242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45720</xdr:rowOff>
    </xdr:from>
    <xdr:to>
      <xdr:col>11</xdr:col>
      <xdr:colOff>60325</xdr:colOff>
      <xdr:row>74</xdr:row>
      <xdr:rowOff>147320</xdr:rowOff>
    </xdr:to>
    <xdr:sp macro="" textlink="">
      <xdr:nvSpPr>
        <xdr:cNvPr id="385" name="楕円 384"/>
        <xdr:cNvSpPr/>
      </xdr:nvSpPr>
      <xdr:spPr>
        <a:xfrm>
          <a:off x="2159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157497</xdr:rowOff>
    </xdr:from>
    <xdr:ext cx="762000" cy="259045"/>
    <xdr:sp macro="" textlink="">
      <xdr:nvSpPr>
        <xdr:cNvPr id="386" name="テキスト ボックス 385"/>
        <xdr:cNvSpPr txBox="1"/>
      </xdr:nvSpPr>
      <xdr:spPr>
        <a:xfrm>
          <a:off x="1828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49530</xdr:rowOff>
    </xdr:from>
    <xdr:to>
      <xdr:col>6</xdr:col>
      <xdr:colOff>171450</xdr:colOff>
      <xdr:row>75</xdr:row>
      <xdr:rowOff>151130</xdr:rowOff>
    </xdr:to>
    <xdr:sp macro="" textlink="">
      <xdr:nvSpPr>
        <xdr:cNvPr id="387" name="楕円 386"/>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161307</xdr:rowOff>
    </xdr:from>
    <xdr:ext cx="762000" cy="259045"/>
    <xdr:sp macro="" textlink="">
      <xdr:nvSpPr>
        <xdr:cNvPr id="388" name="テキスト ボックス 387"/>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については、経常的一般財源収入が前年度比で１．２％減少したことに加え、人件費や補助費等に係る経常的経費が増加したことにより前年度比２．７ポイント上昇した。今後は、税収が毎年減少することに加え、復旧・復興が進むことによって経常収支比率は悪化することが予想される。事業の選別化・効率化による歳出の削減に努めるとともに税収の確保に努め、財政の健全化を図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18" name="直線コネクタ 417"/>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9"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0" name="直線コネクタ 419"/>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1" name="公債費以外最大値テキスト"/>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2" name="直線コネクタ 421"/>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87812</xdr:rowOff>
    </xdr:from>
    <xdr:to>
      <xdr:col>82</xdr:col>
      <xdr:colOff>107950</xdr:colOff>
      <xdr:row>77</xdr:row>
      <xdr:rowOff>24130</xdr:rowOff>
    </xdr:to>
    <xdr:cxnSp macro="">
      <xdr:nvCxnSpPr>
        <xdr:cNvPr id="423" name="直線コネクタ 422"/>
        <xdr:cNvCxnSpPr/>
      </xdr:nvCxnSpPr>
      <xdr:spPr>
        <a:xfrm>
          <a:off x="15671800" y="13118012"/>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102161</xdr:rowOff>
    </xdr:from>
    <xdr:ext cx="762000" cy="259045"/>
    <xdr:sp macro="" textlink="">
      <xdr:nvSpPr>
        <xdr:cNvPr id="424" name="公債費以外平均値テキスト"/>
        <xdr:cNvSpPr txBox="1"/>
      </xdr:nvSpPr>
      <xdr:spPr>
        <a:xfrm>
          <a:off x="16598900" y="13303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5" name="フローチャート: 判断 424"/>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53522</xdr:rowOff>
    </xdr:from>
    <xdr:to>
      <xdr:col>78</xdr:col>
      <xdr:colOff>69850</xdr:colOff>
      <xdr:row>76</xdr:row>
      <xdr:rowOff>87812</xdr:rowOff>
    </xdr:to>
    <xdr:cxnSp macro="">
      <xdr:nvCxnSpPr>
        <xdr:cNvPr id="426" name="直線コネクタ 425"/>
        <xdr:cNvCxnSpPr/>
      </xdr:nvCxnSpPr>
      <xdr:spPr>
        <a:xfrm>
          <a:off x="14782800" y="12912272"/>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7" name="フローチャート: 判断 426"/>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164209</xdr:rowOff>
    </xdr:from>
    <xdr:ext cx="736600" cy="259045"/>
    <xdr:sp macro="" textlink="">
      <xdr:nvSpPr>
        <xdr:cNvPr id="428" name="テキスト ボックス 427"/>
        <xdr:cNvSpPr txBox="1"/>
      </xdr:nvSpPr>
      <xdr:spPr>
        <a:xfrm>
          <a:off x="15290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40459</xdr:rowOff>
    </xdr:from>
    <xdr:to>
      <xdr:col>73</xdr:col>
      <xdr:colOff>180975</xdr:colOff>
      <xdr:row>75</xdr:row>
      <xdr:rowOff>53522</xdr:rowOff>
    </xdr:to>
    <xdr:cxnSp macro="">
      <xdr:nvCxnSpPr>
        <xdr:cNvPr id="429" name="直線コネクタ 428"/>
        <xdr:cNvCxnSpPr/>
      </xdr:nvCxnSpPr>
      <xdr:spPr>
        <a:xfrm>
          <a:off x="13893800" y="1289920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0" name="フローチャート: 判断 429"/>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31" name="テキスト ボックス 430"/>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40459</xdr:rowOff>
    </xdr:from>
    <xdr:to>
      <xdr:col>69</xdr:col>
      <xdr:colOff>92075</xdr:colOff>
      <xdr:row>81</xdr:row>
      <xdr:rowOff>33927</xdr:rowOff>
    </xdr:to>
    <xdr:cxnSp macro="">
      <xdr:nvCxnSpPr>
        <xdr:cNvPr id="432" name="直線コネクタ 431"/>
        <xdr:cNvCxnSpPr/>
      </xdr:nvCxnSpPr>
      <xdr:spPr>
        <a:xfrm flipV="1">
          <a:off x="13004800" y="12899209"/>
          <a:ext cx="889000" cy="102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33745</xdr:rowOff>
    </xdr:from>
    <xdr:to>
      <xdr:col>69</xdr:col>
      <xdr:colOff>142875</xdr:colOff>
      <xdr:row>78</xdr:row>
      <xdr:rowOff>135345</xdr:rowOff>
    </xdr:to>
    <xdr:sp macro="" textlink="">
      <xdr:nvSpPr>
        <xdr:cNvPr id="433" name="フローチャート: 判断 432"/>
        <xdr:cNvSpPr/>
      </xdr:nvSpPr>
      <xdr:spPr>
        <a:xfrm>
          <a:off x="13843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120122</xdr:rowOff>
    </xdr:from>
    <xdr:ext cx="762000" cy="259045"/>
    <xdr:sp macro="" textlink="">
      <xdr:nvSpPr>
        <xdr:cNvPr id="434" name="テキスト ボックス 433"/>
        <xdr:cNvSpPr txBox="1"/>
      </xdr:nvSpPr>
      <xdr:spPr>
        <a:xfrm>
          <a:off x="13512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123552</xdr:rowOff>
    </xdr:from>
    <xdr:to>
      <xdr:col>65</xdr:col>
      <xdr:colOff>53975</xdr:colOff>
      <xdr:row>78</xdr:row>
      <xdr:rowOff>53702</xdr:rowOff>
    </xdr:to>
    <xdr:sp macro="" textlink="">
      <xdr:nvSpPr>
        <xdr:cNvPr id="435" name="フローチャート: 判断 434"/>
        <xdr:cNvSpPr/>
      </xdr:nvSpPr>
      <xdr:spPr>
        <a:xfrm>
          <a:off x="12954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63879</xdr:rowOff>
    </xdr:from>
    <xdr:ext cx="762000" cy="259045"/>
    <xdr:sp macro="" textlink="">
      <xdr:nvSpPr>
        <xdr:cNvPr id="436" name="テキスト ボックス 435"/>
        <xdr:cNvSpPr txBox="1"/>
      </xdr:nvSpPr>
      <xdr:spPr>
        <a:xfrm>
          <a:off x="12623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2" name="楕円 441"/>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161307</xdr:rowOff>
    </xdr:from>
    <xdr:ext cx="762000" cy="259045"/>
    <xdr:sp macro="" textlink="">
      <xdr:nvSpPr>
        <xdr:cNvPr id="443" name="公債費以外該当値テキスト"/>
        <xdr:cNvSpPr txBox="1"/>
      </xdr:nvSpPr>
      <xdr:spPr>
        <a:xfrm>
          <a:off x="16598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37012</xdr:rowOff>
    </xdr:from>
    <xdr:to>
      <xdr:col>78</xdr:col>
      <xdr:colOff>120650</xdr:colOff>
      <xdr:row>76</xdr:row>
      <xdr:rowOff>138612</xdr:rowOff>
    </xdr:to>
    <xdr:sp macro="" textlink="">
      <xdr:nvSpPr>
        <xdr:cNvPr id="444" name="楕円 443"/>
        <xdr:cNvSpPr/>
      </xdr:nvSpPr>
      <xdr:spPr>
        <a:xfrm>
          <a:off x="15621000" y="130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148789</xdr:rowOff>
    </xdr:from>
    <xdr:ext cx="736600" cy="259045"/>
    <xdr:sp macro="" textlink="">
      <xdr:nvSpPr>
        <xdr:cNvPr id="445" name="テキスト ボックス 444"/>
        <xdr:cNvSpPr txBox="1"/>
      </xdr:nvSpPr>
      <xdr:spPr>
        <a:xfrm>
          <a:off x="15290800" y="1283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2722</xdr:rowOff>
    </xdr:from>
    <xdr:to>
      <xdr:col>74</xdr:col>
      <xdr:colOff>31750</xdr:colOff>
      <xdr:row>75</xdr:row>
      <xdr:rowOff>104322</xdr:rowOff>
    </xdr:to>
    <xdr:sp macro="" textlink="">
      <xdr:nvSpPr>
        <xdr:cNvPr id="446" name="楕円 445"/>
        <xdr:cNvSpPr/>
      </xdr:nvSpPr>
      <xdr:spPr>
        <a:xfrm>
          <a:off x="14732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114499</xdr:rowOff>
    </xdr:from>
    <xdr:ext cx="762000" cy="259045"/>
    <xdr:sp macro="" textlink="">
      <xdr:nvSpPr>
        <xdr:cNvPr id="447" name="テキスト ボックス 446"/>
        <xdr:cNvSpPr txBox="1"/>
      </xdr:nvSpPr>
      <xdr:spPr>
        <a:xfrm>
          <a:off x="14401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161109</xdr:rowOff>
    </xdr:from>
    <xdr:to>
      <xdr:col>69</xdr:col>
      <xdr:colOff>142875</xdr:colOff>
      <xdr:row>75</xdr:row>
      <xdr:rowOff>91259</xdr:rowOff>
    </xdr:to>
    <xdr:sp macro="" textlink="">
      <xdr:nvSpPr>
        <xdr:cNvPr id="448" name="楕円 447"/>
        <xdr:cNvSpPr/>
      </xdr:nvSpPr>
      <xdr:spPr>
        <a:xfrm>
          <a:off x="13843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101436</xdr:rowOff>
    </xdr:from>
    <xdr:ext cx="762000" cy="259045"/>
    <xdr:sp macro="" textlink="">
      <xdr:nvSpPr>
        <xdr:cNvPr id="449" name="テキスト ボックス 448"/>
        <xdr:cNvSpPr txBox="1"/>
      </xdr:nvSpPr>
      <xdr:spPr>
        <a:xfrm>
          <a:off x="13512800" y="1261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154577</xdr:rowOff>
    </xdr:from>
    <xdr:to>
      <xdr:col>65</xdr:col>
      <xdr:colOff>53975</xdr:colOff>
      <xdr:row>81</xdr:row>
      <xdr:rowOff>84727</xdr:rowOff>
    </xdr:to>
    <xdr:sp macro="" textlink="">
      <xdr:nvSpPr>
        <xdr:cNvPr id="450" name="楕円 449"/>
        <xdr:cNvSpPr/>
      </xdr:nvSpPr>
      <xdr:spPr>
        <a:xfrm>
          <a:off x="12954000" y="1387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69504</xdr:rowOff>
    </xdr:from>
    <xdr:ext cx="762000" cy="259045"/>
    <xdr:sp macro="" textlink="">
      <xdr:nvSpPr>
        <xdr:cNvPr id="451" name="テキスト ボックス 450"/>
        <xdr:cNvSpPr txBox="1"/>
      </xdr:nvSpPr>
      <xdr:spPr>
        <a:xfrm>
          <a:off x="12623800" y="1395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9032</xdr:rowOff>
    </xdr:from>
    <xdr:to>
      <xdr:col>29</xdr:col>
      <xdr:colOff>127000</xdr:colOff>
      <xdr:row>19</xdr:row>
      <xdr:rowOff>21964</xdr:rowOff>
    </xdr:to>
    <xdr:cxnSp macro="">
      <xdr:nvCxnSpPr>
        <xdr:cNvPr id="51" name="直線コネクタ 50"/>
        <xdr:cNvCxnSpPr/>
      </xdr:nvCxnSpPr>
      <xdr:spPr bwMode="auto">
        <a:xfrm flipV="1">
          <a:off x="5003800" y="3314207"/>
          <a:ext cx="647700" cy="12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4361</xdr:rowOff>
    </xdr:from>
    <xdr:ext cx="762000" cy="259045"/>
    <xdr:sp macro="" textlink="">
      <xdr:nvSpPr>
        <xdr:cNvPr id="52" name="人口1人当たり決算額の推移平均値テキスト130"/>
        <xdr:cNvSpPr txBox="1"/>
      </xdr:nvSpPr>
      <xdr:spPr>
        <a:xfrm>
          <a:off x="5740400" y="2966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21964</xdr:rowOff>
    </xdr:from>
    <xdr:to>
      <xdr:col>26</xdr:col>
      <xdr:colOff>50800</xdr:colOff>
      <xdr:row>19</xdr:row>
      <xdr:rowOff>33239</xdr:rowOff>
    </xdr:to>
    <xdr:cxnSp macro="">
      <xdr:nvCxnSpPr>
        <xdr:cNvPr id="54" name="直線コネクタ 53"/>
        <xdr:cNvCxnSpPr/>
      </xdr:nvCxnSpPr>
      <xdr:spPr bwMode="auto">
        <a:xfrm flipV="1">
          <a:off x="4305300" y="3327139"/>
          <a:ext cx="698500" cy="11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107651</xdr:rowOff>
    </xdr:from>
    <xdr:ext cx="736600" cy="259045"/>
    <xdr:sp macro="" textlink="">
      <xdr:nvSpPr>
        <xdr:cNvPr id="56" name="テキスト ボックス 55"/>
        <xdr:cNvSpPr txBox="1"/>
      </xdr:nvSpPr>
      <xdr:spPr>
        <a:xfrm>
          <a:off x="4622800" y="2898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33239</xdr:rowOff>
    </xdr:from>
    <xdr:to>
      <xdr:col>22</xdr:col>
      <xdr:colOff>114300</xdr:colOff>
      <xdr:row>19</xdr:row>
      <xdr:rowOff>46718</xdr:rowOff>
    </xdr:to>
    <xdr:cxnSp macro="">
      <xdr:nvCxnSpPr>
        <xdr:cNvPr id="57" name="直線コネクタ 56"/>
        <xdr:cNvCxnSpPr/>
      </xdr:nvCxnSpPr>
      <xdr:spPr bwMode="auto">
        <a:xfrm flipV="1">
          <a:off x="3606800" y="3338414"/>
          <a:ext cx="698500" cy="13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142596</xdr:rowOff>
    </xdr:from>
    <xdr:ext cx="762000" cy="259045"/>
    <xdr:sp macro="" textlink="">
      <xdr:nvSpPr>
        <xdr:cNvPr id="59" name="テキスト ボックス 58"/>
        <xdr:cNvSpPr txBox="1"/>
      </xdr:nvSpPr>
      <xdr:spPr>
        <a:xfrm>
          <a:off x="39243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37978</xdr:rowOff>
    </xdr:from>
    <xdr:to>
      <xdr:col>18</xdr:col>
      <xdr:colOff>177800</xdr:colOff>
      <xdr:row>19</xdr:row>
      <xdr:rowOff>46718</xdr:rowOff>
    </xdr:to>
    <xdr:cxnSp macro="">
      <xdr:nvCxnSpPr>
        <xdr:cNvPr id="60" name="直線コネクタ 59"/>
        <xdr:cNvCxnSpPr/>
      </xdr:nvCxnSpPr>
      <xdr:spPr bwMode="auto">
        <a:xfrm>
          <a:off x="2908300" y="3343153"/>
          <a:ext cx="698500" cy="8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35362</xdr:rowOff>
    </xdr:from>
    <xdr:to>
      <xdr:col>19</xdr:col>
      <xdr:colOff>38100</xdr:colOff>
      <xdr:row>19</xdr:row>
      <xdr:rowOff>136962</xdr:rowOff>
    </xdr:to>
    <xdr:sp macro="" textlink="">
      <xdr:nvSpPr>
        <xdr:cNvPr id="61" name="フローチャート: 判断 60"/>
        <xdr:cNvSpPr/>
      </xdr:nvSpPr>
      <xdr:spPr bwMode="auto">
        <a:xfrm>
          <a:off x="3556000" y="3340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121739</xdr:rowOff>
    </xdr:from>
    <xdr:ext cx="762000" cy="259045"/>
    <xdr:sp macro="" textlink="">
      <xdr:nvSpPr>
        <xdr:cNvPr id="62" name="テキスト ボックス 61"/>
        <xdr:cNvSpPr txBox="1"/>
      </xdr:nvSpPr>
      <xdr:spPr>
        <a:xfrm>
          <a:off x="3225800" y="342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41758</xdr:rowOff>
    </xdr:from>
    <xdr:to>
      <xdr:col>15</xdr:col>
      <xdr:colOff>101600</xdr:colOff>
      <xdr:row>19</xdr:row>
      <xdr:rowOff>143358</xdr:rowOff>
    </xdr:to>
    <xdr:sp macro="" textlink="">
      <xdr:nvSpPr>
        <xdr:cNvPr id="63" name="フローチャート: 判断 62"/>
        <xdr:cNvSpPr/>
      </xdr:nvSpPr>
      <xdr:spPr bwMode="auto">
        <a:xfrm>
          <a:off x="2857500" y="33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128135</xdr:rowOff>
    </xdr:from>
    <xdr:ext cx="762000" cy="259045"/>
    <xdr:sp macro="" textlink="">
      <xdr:nvSpPr>
        <xdr:cNvPr id="64" name="テキスト ボックス 63"/>
        <xdr:cNvSpPr txBox="1"/>
      </xdr:nvSpPr>
      <xdr:spPr>
        <a:xfrm>
          <a:off x="2527300" y="34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129682</xdr:rowOff>
    </xdr:from>
    <xdr:to>
      <xdr:col>29</xdr:col>
      <xdr:colOff>177800</xdr:colOff>
      <xdr:row>19</xdr:row>
      <xdr:rowOff>59832</xdr:rowOff>
    </xdr:to>
    <xdr:sp macro="" textlink="">
      <xdr:nvSpPr>
        <xdr:cNvPr id="70" name="楕円 69"/>
        <xdr:cNvSpPr/>
      </xdr:nvSpPr>
      <xdr:spPr bwMode="auto">
        <a:xfrm>
          <a:off x="5600700" y="3263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101759</xdr:rowOff>
    </xdr:from>
    <xdr:ext cx="762000" cy="259045"/>
    <xdr:sp macro="" textlink="">
      <xdr:nvSpPr>
        <xdr:cNvPr id="71" name="人口1人当たり決算額の推移該当値テキスト130"/>
        <xdr:cNvSpPr txBox="1"/>
      </xdr:nvSpPr>
      <xdr:spPr>
        <a:xfrm>
          <a:off x="5740400" y="323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142614</xdr:rowOff>
    </xdr:from>
    <xdr:to>
      <xdr:col>26</xdr:col>
      <xdr:colOff>101600</xdr:colOff>
      <xdr:row>19</xdr:row>
      <xdr:rowOff>72764</xdr:rowOff>
    </xdr:to>
    <xdr:sp macro="" textlink="">
      <xdr:nvSpPr>
        <xdr:cNvPr id="72" name="楕円 71"/>
        <xdr:cNvSpPr/>
      </xdr:nvSpPr>
      <xdr:spPr bwMode="auto">
        <a:xfrm>
          <a:off x="4953000" y="3276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57541</xdr:rowOff>
    </xdr:from>
    <xdr:ext cx="736600" cy="259045"/>
    <xdr:sp macro="" textlink="">
      <xdr:nvSpPr>
        <xdr:cNvPr id="73" name="テキスト ボックス 72"/>
        <xdr:cNvSpPr txBox="1"/>
      </xdr:nvSpPr>
      <xdr:spPr>
        <a:xfrm>
          <a:off x="4622800" y="3362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153889</xdr:rowOff>
    </xdr:from>
    <xdr:to>
      <xdr:col>22</xdr:col>
      <xdr:colOff>165100</xdr:colOff>
      <xdr:row>19</xdr:row>
      <xdr:rowOff>84039</xdr:rowOff>
    </xdr:to>
    <xdr:sp macro="" textlink="">
      <xdr:nvSpPr>
        <xdr:cNvPr id="74" name="楕円 73"/>
        <xdr:cNvSpPr/>
      </xdr:nvSpPr>
      <xdr:spPr bwMode="auto">
        <a:xfrm>
          <a:off x="4254500" y="3287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68816</xdr:rowOff>
    </xdr:from>
    <xdr:ext cx="762000" cy="259045"/>
    <xdr:sp macro="" textlink="">
      <xdr:nvSpPr>
        <xdr:cNvPr id="75" name="テキスト ボックス 74"/>
        <xdr:cNvSpPr txBox="1"/>
      </xdr:nvSpPr>
      <xdr:spPr>
        <a:xfrm>
          <a:off x="3924300" y="337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167368</xdr:rowOff>
    </xdr:from>
    <xdr:to>
      <xdr:col>19</xdr:col>
      <xdr:colOff>38100</xdr:colOff>
      <xdr:row>19</xdr:row>
      <xdr:rowOff>97518</xdr:rowOff>
    </xdr:to>
    <xdr:sp macro="" textlink="">
      <xdr:nvSpPr>
        <xdr:cNvPr id="76" name="楕円 75"/>
        <xdr:cNvSpPr/>
      </xdr:nvSpPr>
      <xdr:spPr bwMode="auto">
        <a:xfrm>
          <a:off x="3556000" y="330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107695</xdr:rowOff>
    </xdr:from>
    <xdr:ext cx="762000" cy="259045"/>
    <xdr:sp macro="" textlink="">
      <xdr:nvSpPr>
        <xdr:cNvPr id="77" name="テキスト ボックス 76"/>
        <xdr:cNvSpPr txBox="1"/>
      </xdr:nvSpPr>
      <xdr:spPr>
        <a:xfrm>
          <a:off x="3225800" y="306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158628</xdr:rowOff>
    </xdr:from>
    <xdr:to>
      <xdr:col>15</xdr:col>
      <xdr:colOff>101600</xdr:colOff>
      <xdr:row>19</xdr:row>
      <xdr:rowOff>88778</xdr:rowOff>
    </xdr:to>
    <xdr:sp macro="" textlink="">
      <xdr:nvSpPr>
        <xdr:cNvPr id="78" name="楕円 77"/>
        <xdr:cNvSpPr/>
      </xdr:nvSpPr>
      <xdr:spPr bwMode="auto">
        <a:xfrm>
          <a:off x="2857500" y="3292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98955</xdr:rowOff>
    </xdr:from>
    <xdr:ext cx="762000" cy="259045"/>
    <xdr:sp macro="" textlink="">
      <xdr:nvSpPr>
        <xdr:cNvPr id="79" name="テキスト ボックス 78"/>
        <xdr:cNvSpPr txBox="1"/>
      </xdr:nvSpPr>
      <xdr:spPr>
        <a:xfrm>
          <a:off x="2527300" y="3061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32992</xdr:rowOff>
    </xdr:from>
    <xdr:to>
      <xdr:col>29</xdr:col>
      <xdr:colOff>127000</xdr:colOff>
      <xdr:row>36</xdr:row>
      <xdr:rowOff>35789</xdr:rowOff>
    </xdr:to>
    <xdr:cxnSp macro="">
      <xdr:nvCxnSpPr>
        <xdr:cNvPr id="112" name="直線コネクタ 111"/>
        <xdr:cNvCxnSpPr/>
      </xdr:nvCxnSpPr>
      <xdr:spPr bwMode="auto">
        <a:xfrm flipV="1">
          <a:off x="5003800" y="6986242"/>
          <a:ext cx="647700" cy="2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9441</xdr:rowOff>
    </xdr:from>
    <xdr:ext cx="762000" cy="259045"/>
    <xdr:sp macro="" textlink="">
      <xdr:nvSpPr>
        <xdr:cNvPr id="113" name="人口1人当たり決算額の推移平均値テキスト445"/>
        <xdr:cNvSpPr txBox="1"/>
      </xdr:nvSpPr>
      <xdr:spPr>
        <a:xfrm>
          <a:off x="5740400" y="6619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324427</xdr:rowOff>
    </xdr:from>
    <xdr:to>
      <xdr:col>26</xdr:col>
      <xdr:colOff>50800</xdr:colOff>
      <xdr:row>36</xdr:row>
      <xdr:rowOff>35789</xdr:rowOff>
    </xdr:to>
    <xdr:cxnSp macro="">
      <xdr:nvCxnSpPr>
        <xdr:cNvPr id="115" name="直線コネクタ 114"/>
        <xdr:cNvCxnSpPr/>
      </xdr:nvCxnSpPr>
      <xdr:spPr bwMode="auto">
        <a:xfrm>
          <a:off x="4305300" y="6934777"/>
          <a:ext cx="698500" cy="54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306926</xdr:rowOff>
    </xdr:from>
    <xdr:ext cx="736600" cy="259045"/>
    <xdr:sp macro="" textlink="">
      <xdr:nvSpPr>
        <xdr:cNvPr id="117" name="テキスト ボックス 116"/>
        <xdr:cNvSpPr txBox="1"/>
      </xdr:nvSpPr>
      <xdr:spPr>
        <a:xfrm>
          <a:off x="4622800" y="6574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226708</xdr:rowOff>
    </xdr:from>
    <xdr:to>
      <xdr:col>22</xdr:col>
      <xdr:colOff>114300</xdr:colOff>
      <xdr:row>35</xdr:row>
      <xdr:rowOff>324427</xdr:rowOff>
    </xdr:to>
    <xdr:cxnSp macro="">
      <xdr:nvCxnSpPr>
        <xdr:cNvPr id="118" name="直線コネクタ 117"/>
        <xdr:cNvCxnSpPr/>
      </xdr:nvCxnSpPr>
      <xdr:spPr bwMode="auto">
        <a:xfrm>
          <a:off x="3606800" y="6837058"/>
          <a:ext cx="698500" cy="97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23705</xdr:rowOff>
    </xdr:from>
    <xdr:ext cx="762000" cy="259045"/>
    <xdr:sp macro="" textlink="">
      <xdr:nvSpPr>
        <xdr:cNvPr id="120" name="テキスト ボックス 119"/>
        <xdr:cNvSpPr txBox="1"/>
      </xdr:nvSpPr>
      <xdr:spPr>
        <a:xfrm>
          <a:off x="3924300" y="663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226708</xdr:rowOff>
    </xdr:from>
    <xdr:to>
      <xdr:col>18</xdr:col>
      <xdr:colOff>177800</xdr:colOff>
      <xdr:row>35</xdr:row>
      <xdr:rowOff>228895</xdr:rowOff>
    </xdr:to>
    <xdr:cxnSp macro="">
      <xdr:nvCxnSpPr>
        <xdr:cNvPr id="121" name="直線コネクタ 120"/>
        <xdr:cNvCxnSpPr/>
      </xdr:nvCxnSpPr>
      <xdr:spPr bwMode="auto">
        <a:xfrm flipV="1">
          <a:off x="2908300" y="6837058"/>
          <a:ext cx="698500" cy="2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300495</xdr:rowOff>
    </xdr:from>
    <xdr:to>
      <xdr:col>19</xdr:col>
      <xdr:colOff>38100</xdr:colOff>
      <xdr:row>36</xdr:row>
      <xdr:rowOff>59195</xdr:rowOff>
    </xdr:to>
    <xdr:sp macro="" textlink="">
      <xdr:nvSpPr>
        <xdr:cNvPr id="122" name="フローチャート: 判断 121"/>
        <xdr:cNvSpPr/>
      </xdr:nvSpPr>
      <xdr:spPr bwMode="auto">
        <a:xfrm>
          <a:off x="3556000" y="6910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43972</xdr:rowOff>
    </xdr:from>
    <xdr:ext cx="762000" cy="259045"/>
    <xdr:sp macro="" textlink="">
      <xdr:nvSpPr>
        <xdr:cNvPr id="123" name="テキスト ボックス 122"/>
        <xdr:cNvSpPr txBox="1"/>
      </xdr:nvSpPr>
      <xdr:spPr>
        <a:xfrm>
          <a:off x="3225800" y="699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275585</xdr:rowOff>
    </xdr:from>
    <xdr:to>
      <xdr:col>15</xdr:col>
      <xdr:colOff>101600</xdr:colOff>
      <xdr:row>36</xdr:row>
      <xdr:rowOff>34285</xdr:rowOff>
    </xdr:to>
    <xdr:sp macro="" textlink="">
      <xdr:nvSpPr>
        <xdr:cNvPr id="124" name="フローチャート: 判断 123"/>
        <xdr:cNvSpPr/>
      </xdr:nvSpPr>
      <xdr:spPr bwMode="auto">
        <a:xfrm>
          <a:off x="2857500" y="6885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19062</xdr:rowOff>
    </xdr:from>
    <xdr:ext cx="762000" cy="259045"/>
    <xdr:sp macro="" textlink="">
      <xdr:nvSpPr>
        <xdr:cNvPr id="125" name="テキスト ボックス 124"/>
        <xdr:cNvSpPr txBox="1"/>
      </xdr:nvSpPr>
      <xdr:spPr>
        <a:xfrm>
          <a:off x="2527300" y="697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325092</xdr:rowOff>
    </xdr:from>
    <xdr:to>
      <xdr:col>29</xdr:col>
      <xdr:colOff>177800</xdr:colOff>
      <xdr:row>36</xdr:row>
      <xdr:rowOff>83792</xdr:rowOff>
    </xdr:to>
    <xdr:sp macro="" textlink="">
      <xdr:nvSpPr>
        <xdr:cNvPr id="131" name="楕円 130"/>
        <xdr:cNvSpPr/>
      </xdr:nvSpPr>
      <xdr:spPr bwMode="auto">
        <a:xfrm>
          <a:off x="5600700" y="6935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297169</xdr:rowOff>
    </xdr:from>
    <xdr:ext cx="762000" cy="259045"/>
    <xdr:sp macro="" textlink="">
      <xdr:nvSpPr>
        <xdr:cNvPr id="132" name="人口1人当たり決算額の推移該当値テキスト445"/>
        <xdr:cNvSpPr txBox="1"/>
      </xdr:nvSpPr>
      <xdr:spPr>
        <a:xfrm>
          <a:off x="5740400" y="690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327889</xdr:rowOff>
    </xdr:from>
    <xdr:to>
      <xdr:col>26</xdr:col>
      <xdr:colOff>101600</xdr:colOff>
      <xdr:row>36</xdr:row>
      <xdr:rowOff>86589</xdr:rowOff>
    </xdr:to>
    <xdr:sp macro="" textlink="">
      <xdr:nvSpPr>
        <xdr:cNvPr id="133" name="楕円 132"/>
        <xdr:cNvSpPr/>
      </xdr:nvSpPr>
      <xdr:spPr bwMode="auto">
        <a:xfrm>
          <a:off x="4953000" y="6938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71366</xdr:rowOff>
    </xdr:from>
    <xdr:ext cx="736600" cy="259045"/>
    <xdr:sp macro="" textlink="">
      <xdr:nvSpPr>
        <xdr:cNvPr id="134" name="テキスト ボックス 133"/>
        <xdr:cNvSpPr txBox="1"/>
      </xdr:nvSpPr>
      <xdr:spPr>
        <a:xfrm>
          <a:off x="4622800" y="702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273627</xdr:rowOff>
    </xdr:from>
    <xdr:to>
      <xdr:col>22</xdr:col>
      <xdr:colOff>165100</xdr:colOff>
      <xdr:row>36</xdr:row>
      <xdr:rowOff>32327</xdr:rowOff>
    </xdr:to>
    <xdr:sp macro="" textlink="">
      <xdr:nvSpPr>
        <xdr:cNvPr id="135" name="楕円 134"/>
        <xdr:cNvSpPr/>
      </xdr:nvSpPr>
      <xdr:spPr bwMode="auto">
        <a:xfrm>
          <a:off x="4254500" y="6883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17104</xdr:rowOff>
    </xdr:from>
    <xdr:ext cx="762000" cy="259045"/>
    <xdr:sp macro="" textlink="">
      <xdr:nvSpPr>
        <xdr:cNvPr id="136" name="テキスト ボックス 135"/>
        <xdr:cNvSpPr txBox="1"/>
      </xdr:nvSpPr>
      <xdr:spPr>
        <a:xfrm>
          <a:off x="3924300" y="6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175908</xdr:rowOff>
    </xdr:from>
    <xdr:to>
      <xdr:col>19</xdr:col>
      <xdr:colOff>38100</xdr:colOff>
      <xdr:row>35</xdr:row>
      <xdr:rowOff>277508</xdr:rowOff>
    </xdr:to>
    <xdr:sp macro="" textlink="">
      <xdr:nvSpPr>
        <xdr:cNvPr id="137" name="楕円 136"/>
        <xdr:cNvSpPr/>
      </xdr:nvSpPr>
      <xdr:spPr bwMode="auto">
        <a:xfrm>
          <a:off x="3556000" y="6786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287685</xdr:rowOff>
    </xdr:from>
    <xdr:ext cx="762000" cy="259045"/>
    <xdr:sp macro="" textlink="">
      <xdr:nvSpPr>
        <xdr:cNvPr id="138" name="テキスト ボックス 137"/>
        <xdr:cNvSpPr txBox="1"/>
      </xdr:nvSpPr>
      <xdr:spPr>
        <a:xfrm>
          <a:off x="3225800" y="655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178095</xdr:rowOff>
    </xdr:from>
    <xdr:to>
      <xdr:col>15</xdr:col>
      <xdr:colOff>101600</xdr:colOff>
      <xdr:row>35</xdr:row>
      <xdr:rowOff>279695</xdr:rowOff>
    </xdr:to>
    <xdr:sp macro="" textlink="">
      <xdr:nvSpPr>
        <xdr:cNvPr id="139" name="楕円 138"/>
        <xdr:cNvSpPr/>
      </xdr:nvSpPr>
      <xdr:spPr bwMode="auto">
        <a:xfrm>
          <a:off x="2857500" y="6788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289872</xdr:rowOff>
    </xdr:from>
    <xdr:ext cx="762000" cy="259045"/>
    <xdr:sp macro="" textlink="">
      <xdr:nvSpPr>
        <xdr:cNvPr id="140" name="テキスト ボックス 139"/>
        <xdr:cNvSpPr txBox="1"/>
      </xdr:nvSpPr>
      <xdr:spPr>
        <a:xfrm>
          <a:off x="2527300" y="655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4,899
4,855
58.69
9,240,924
8,299,811
652,852
2,950,623
2,215,653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29414</xdr:rowOff>
    </xdr:from>
    <xdr:to>
      <xdr:col>24</xdr:col>
      <xdr:colOff>63500</xdr:colOff>
      <xdr:row>38</xdr:row>
      <xdr:rowOff>39686</xdr:rowOff>
    </xdr:to>
    <xdr:cxnSp macro="">
      <xdr:nvCxnSpPr>
        <xdr:cNvPr id="60" name="直線コネクタ 59"/>
        <xdr:cNvCxnSpPr/>
      </xdr:nvCxnSpPr>
      <xdr:spPr>
        <a:xfrm flipV="1">
          <a:off x="3797300" y="6544514"/>
          <a:ext cx="838200" cy="1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83960</xdr:rowOff>
    </xdr:from>
    <xdr:ext cx="599010" cy="259045"/>
    <xdr:sp macro="" textlink="">
      <xdr:nvSpPr>
        <xdr:cNvPr id="61" name="人件費平均値テキスト"/>
        <xdr:cNvSpPr txBox="1"/>
      </xdr:nvSpPr>
      <xdr:spPr>
        <a:xfrm>
          <a:off x="4686300" y="6256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39686</xdr:rowOff>
    </xdr:from>
    <xdr:to>
      <xdr:col>19</xdr:col>
      <xdr:colOff>177800</xdr:colOff>
      <xdr:row>38</xdr:row>
      <xdr:rowOff>47325</xdr:rowOff>
    </xdr:to>
    <xdr:cxnSp macro="">
      <xdr:nvCxnSpPr>
        <xdr:cNvPr id="63" name="直線コネクタ 62"/>
        <xdr:cNvCxnSpPr/>
      </xdr:nvCxnSpPr>
      <xdr:spPr>
        <a:xfrm flipV="1">
          <a:off x="2908300" y="6554786"/>
          <a:ext cx="889000" cy="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10396</xdr:rowOff>
    </xdr:from>
    <xdr:ext cx="599010" cy="259045"/>
    <xdr:sp macro="" textlink="">
      <xdr:nvSpPr>
        <xdr:cNvPr id="65" name="テキスト ボックス 64"/>
        <xdr:cNvSpPr txBox="1"/>
      </xdr:nvSpPr>
      <xdr:spPr>
        <a:xfrm>
          <a:off x="3497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47325</xdr:rowOff>
    </xdr:from>
    <xdr:to>
      <xdr:col>15</xdr:col>
      <xdr:colOff>50800</xdr:colOff>
      <xdr:row>38</xdr:row>
      <xdr:rowOff>59320</xdr:rowOff>
    </xdr:to>
    <xdr:cxnSp macro="">
      <xdr:nvCxnSpPr>
        <xdr:cNvPr id="66" name="直線コネクタ 65"/>
        <xdr:cNvCxnSpPr/>
      </xdr:nvCxnSpPr>
      <xdr:spPr>
        <a:xfrm flipV="1">
          <a:off x="2019300" y="6562425"/>
          <a:ext cx="889000" cy="1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30015</xdr:rowOff>
    </xdr:from>
    <xdr:ext cx="599010" cy="259045"/>
    <xdr:sp macro="" textlink="">
      <xdr:nvSpPr>
        <xdr:cNvPr id="68" name="テキスト ボックス 67"/>
        <xdr:cNvSpPr txBox="1"/>
      </xdr:nvSpPr>
      <xdr:spPr>
        <a:xfrm>
          <a:off x="2608795" y="62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48761</xdr:rowOff>
    </xdr:from>
    <xdr:to>
      <xdr:col>10</xdr:col>
      <xdr:colOff>114300</xdr:colOff>
      <xdr:row>38</xdr:row>
      <xdr:rowOff>59320</xdr:rowOff>
    </xdr:to>
    <xdr:cxnSp macro="">
      <xdr:nvCxnSpPr>
        <xdr:cNvPr id="69" name="直線コネクタ 68"/>
        <xdr:cNvCxnSpPr/>
      </xdr:nvCxnSpPr>
      <xdr:spPr>
        <a:xfrm>
          <a:off x="1130300" y="6563861"/>
          <a:ext cx="8890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25146</xdr:rowOff>
    </xdr:from>
    <xdr:to>
      <xdr:col>10</xdr:col>
      <xdr:colOff>165100</xdr:colOff>
      <xdr:row>38</xdr:row>
      <xdr:rowOff>126746</xdr:rowOff>
    </xdr:to>
    <xdr:sp macro="" textlink="">
      <xdr:nvSpPr>
        <xdr:cNvPr id="70" name="フローチャート: 判断 69"/>
        <xdr:cNvSpPr/>
      </xdr:nvSpPr>
      <xdr:spPr>
        <a:xfrm>
          <a:off x="1968500" y="654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117873</xdr:rowOff>
    </xdr:from>
    <xdr:ext cx="599010" cy="259045"/>
    <xdr:sp macro="" textlink="">
      <xdr:nvSpPr>
        <xdr:cNvPr id="71" name="テキスト ボックス 70"/>
        <xdr:cNvSpPr txBox="1"/>
      </xdr:nvSpPr>
      <xdr:spPr>
        <a:xfrm>
          <a:off x="1719795" y="663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28118</xdr:rowOff>
    </xdr:from>
    <xdr:to>
      <xdr:col>6</xdr:col>
      <xdr:colOff>38100</xdr:colOff>
      <xdr:row>38</xdr:row>
      <xdr:rowOff>129718</xdr:rowOff>
    </xdr:to>
    <xdr:sp macro="" textlink="">
      <xdr:nvSpPr>
        <xdr:cNvPr id="72" name="フローチャート: 判断 71"/>
        <xdr:cNvSpPr/>
      </xdr:nvSpPr>
      <xdr:spPr>
        <a:xfrm>
          <a:off x="1079500" y="65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120845</xdr:rowOff>
    </xdr:from>
    <xdr:ext cx="599010" cy="259045"/>
    <xdr:sp macro="" textlink="">
      <xdr:nvSpPr>
        <xdr:cNvPr id="73" name="テキスト ボックス 72"/>
        <xdr:cNvSpPr txBox="1"/>
      </xdr:nvSpPr>
      <xdr:spPr>
        <a:xfrm>
          <a:off x="830795" y="663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150064</xdr:rowOff>
    </xdr:from>
    <xdr:to>
      <xdr:col>24</xdr:col>
      <xdr:colOff>114300</xdr:colOff>
      <xdr:row>38</xdr:row>
      <xdr:rowOff>80214</xdr:rowOff>
    </xdr:to>
    <xdr:sp macro="" textlink="">
      <xdr:nvSpPr>
        <xdr:cNvPr id="79" name="楕円 78"/>
        <xdr:cNvSpPr/>
      </xdr:nvSpPr>
      <xdr:spPr>
        <a:xfrm>
          <a:off x="4584700" y="649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64991</xdr:rowOff>
    </xdr:from>
    <xdr:ext cx="599010" cy="259045"/>
    <xdr:sp macro="" textlink="">
      <xdr:nvSpPr>
        <xdr:cNvPr id="80" name="人件費該当値テキスト"/>
        <xdr:cNvSpPr txBox="1"/>
      </xdr:nvSpPr>
      <xdr:spPr>
        <a:xfrm>
          <a:off x="4686300" y="640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160336</xdr:rowOff>
    </xdr:from>
    <xdr:to>
      <xdr:col>20</xdr:col>
      <xdr:colOff>38100</xdr:colOff>
      <xdr:row>38</xdr:row>
      <xdr:rowOff>90486</xdr:rowOff>
    </xdr:to>
    <xdr:sp macro="" textlink="">
      <xdr:nvSpPr>
        <xdr:cNvPr id="81" name="楕円 80"/>
        <xdr:cNvSpPr/>
      </xdr:nvSpPr>
      <xdr:spPr>
        <a:xfrm>
          <a:off x="3746500" y="650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81613</xdr:rowOff>
    </xdr:from>
    <xdr:ext cx="599010" cy="259045"/>
    <xdr:sp macro="" textlink="">
      <xdr:nvSpPr>
        <xdr:cNvPr id="82" name="テキスト ボックス 81"/>
        <xdr:cNvSpPr txBox="1"/>
      </xdr:nvSpPr>
      <xdr:spPr>
        <a:xfrm>
          <a:off x="3497795" y="659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167975</xdr:rowOff>
    </xdr:from>
    <xdr:to>
      <xdr:col>15</xdr:col>
      <xdr:colOff>101600</xdr:colOff>
      <xdr:row>38</xdr:row>
      <xdr:rowOff>98125</xdr:rowOff>
    </xdr:to>
    <xdr:sp macro="" textlink="">
      <xdr:nvSpPr>
        <xdr:cNvPr id="83" name="楕円 82"/>
        <xdr:cNvSpPr/>
      </xdr:nvSpPr>
      <xdr:spPr>
        <a:xfrm>
          <a:off x="2857500" y="651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89252</xdr:rowOff>
    </xdr:from>
    <xdr:ext cx="599010" cy="259045"/>
    <xdr:sp macro="" textlink="">
      <xdr:nvSpPr>
        <xdr:cNvPr id="84" name="テキスト ボックス 83"/>
        <xdr:cNvSpPr txBox="1"/>
      </xdr:nvSpPr>
      <xdr:spPr>
        <a:xfrm>
          <a:off x="2608795" y="660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8520</xdr:rowOff>
    </xdr:from>
    <xdr:to>
      <xdr:col>10</xdr:col>
      <xdr:colOff>165100</xdr:colOff>
      <xdr:row>38</xdr:row>
      <xdr:rowOff>110120</xdr:rowOff>
    </xdr:to>
    <xdr:sp macro="" textlink="">
      <xdr:nvSpPr>
        <xdr:cNvPr id="85" name="楕円 84"/>
        <xdr:cNvSpPr/>
      </xdr:nvSpPr>
      <xdr:spPr>
        <a:xfrm>
          <a:off x="1968500" y="65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126647</xdr:rowOff>
    </xdr:from>
    <xdr:ext cx="599010" cy="259045"/>
    <xdr:sp macro="" textlink="">
      <xdr:nvSpPr>
        <xdr:cNvPr id="86" name="テキスト ボックス 85"/>
        <xdr:cNvSpPr txBox="1"/>
      </xdr:nvSpPr>
      <xdr:spPr>
        <a:xfrm>
          <a:off x="1719795" y="629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169411</xdr:rowOff>
    </xdr:from>
    <xdr:to>
      <xdr:col>6</xdr:col>
      <xdr:colOff>38100</xdr:colOff>
      <xdr:row>38</xdr:row>
      <xdr:rowOff>99561</xdr:rowOff>
    </xdr:to>
    <xdr:sp macro="" textlink="">
      <xdr:nvSpPr>
        <xdr:cNvPr id="87" name="楕円 86"/>
        <xdr:cNvSpPr/>
      </xdr:nvSpPr>
      <xdr:spPr>
        <a:xfrm>
          <a:off x="1079500" y="651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116087</xdr:rowOff>
    </xdr:from>
    <xdr:ext cx="599010" cy="259045"/>
    <xdr:sp macro="" textlink="">
      <xdr:nvSpPr>
        <xdr:cNvPr id="88" name="テキスト ボックス 87"/>
        <xdr:cNvSpPr txBox="1"/>
      </xdr:nvSpPr>
      <xdr:spPr>
        <a:xfrm>
          <a:off x="830795" y="6288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147105</xdr:rowOff>
    </xdr:from>
    <xdr:to>
      <xdr:col>24</xdr:col>
      <xdr:colOff>63500</xdr:colOff>
      <xdr:row>57</xdr:row>
      <xdr:rowOff>86379</xdr:rowOff>
    </xdr:to>
    <xdr:cxnSp macro="">
      <xdr:nvCxnSpPr>
        <xdr:cNvPr id="115" name="直線コネクタ 114"/>
        <xdr:cNvCxnSpPr/>
      </xdr:nvCxnSpPr>
      <xdr:spPr>
        <a:xfrm>
          <a:off x="3797300" y="9576855"/>
          <a:ext cx="838200" cy="28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111005</xdr:rowOff>
    </xdr:from>
    <xdr:ext cx="599010" cy="259045"/>
    <xdr:sp macro="" textlink="">
      <xdr:nvSpPr>
        <xdr:cNvPr id="116" name="物件費平均値テキスト"/>
        <xdr:cNvSpPr txBox="1"/>
      </xdr:nvSpPr>
      <xdr:spPr>
        <a:xfrm>
          <a:off x="4686300" y="9883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103598</xdr:rowOff>
    </xdr:from>
    <xdr:to>
      <xdr:col>19</xdr:col>
      <xdr:colOff>177800</xdr:colOff>
      <xdr:row>55</xdr:row>
      <xdr:rowOff>147105</xdr:rowOff>
    </xdr:to>
    <xdr:cxnSp macro="">
      <xdr:nvCxnSpPr>
        <xdr:cNvPr id="118" name="直線コネクタ 117"/>
        <xdr:cNvCxnSpPr/>
      </xdr:nvCxnSpPr>
      <xdr:spPr>
        <a:xfrm>
          <a:off x="2908300" y="9190448"/>
          <a:ext cx="889000" cy="38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56881</xdr:rowOff>
    </xdr:from>
    <xdr:ext cx="599010" cy="259045"/>
    <xdr:sp macro="" textlink="">
      <xdr:nvSpPr>
        <xdr:cNvPr id="120" name="テキスト ボックス 119"/>
        <xdr:cNvSpPr txBox="1"/>
      </xdr:nvSpPr>
      <xdr:spPr>
        <a:xfrm>
          <a:off x="3497795" y="1000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103598</xdr:rowOff>
    </xdr:from>
    <xdr:to>
      <xdr:col>15</xdr:col>
      <xdr:colOff>50800</xdr:colOff>
      <xdr:row>56</xdr:row>
      <xdr:rowOff>84004</xdr:rowOff>
    </xdr:to>
    <xdr:cxnSp macro="">
      <xdr:nvCxnSpPr>
        <xdr:cNvPr id="121" name="直線コネクタ 120"/>
        <xdr:cNvCxnSpPr/>
      </xdr:nvCxnSpPr>
      <xdr:spPr>
        <a:xfrm flipV="1">
          <a:off x="2019300" y="9190448"/>
          <a:ext cx="889000" cy="49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47487</xdr:rowOff>
    </xdr:from>
    <xdr:ext cx="599010" cy="259045"/>
    <xdr:sp macro="" textlink="">
      <xdr:nvSpPr>
        <xdr:cNvPr id="123" name="テキスト ボックス 122"/>
        <xdr:cNvSpPr txBox="1"/>
      </xdr:nvSpPr>
      <xdr:spPr>
        <a:xfrm>
          <a:off x="2608795" y="999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84004</xdr:rowOff>
    </xdr:from>
    <xdr:to>
      <xdr:col>10</xdr:col>
      <xdr:colOff>114300</xdr:colOff>
      <xdr:row>56</xdr:row>
      <xdr:rowOff>88578</xdr:rowOff>
    </xdr:to>
    <xdr:cxnSp macro="">
      <xdr:nvCxnSpPr>
        <xdr:cNvPr id="124" name="直線コネクタ 123"/>
        <xdr:cNvCxnSpPr/>
      </xdr:nvCxnSpPr>
      <xdr:spPr>
        <a:xfrm flipV="1">
          <a:off x="1130300" y="9685204"/>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39746</xdr:rowOff>
    </xdr:from>
    <xdr:to>
      <xdr:col>10</xdr:col>
      <xdr:colOff>165100</xdr:colOff>
      <xdr:row>58</xdr:row>
      <xdr:rowOff>141346</xdr:rowOff>
    </xdr:to>
    <xdr:sp macro="" textlink="">
      <xdr:nvSpPr>
        <xdr:cNvPr id="125" name="フローチャート: 判断 124"/>
        <xdr:cNvSpPr/>
      </xdr:nvSpPr>
      <xdr:spPr>
        <a:xfrm>
          <a:off x="1968500" y="998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132473</xdr:rowOff>
    </xdr:from>
    <xdr:ext cx="599010" cy="259045"/>
    <xdr:sp macro="" textlink="">
      <xdr:nvSpPr>
        <xdr:cNvPr id="126" name="テキスト ボックス 125"/>
        <xdr:cNvSpPr txBox="1"/>
      </xdr:nvSpPr>
      <xdr:spPr>
        <a:xfrm>
          <a:off x="1719795" y="1007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45672</xdr:rowOff>
    </xdr:from>
    <xdr:to>
      <xdr:col>6</xdr:col>
      <xdr:colOff>38100</xdr:colOff>
      <xdr:row>58</xdr:row>
      <xdr:rowOff>147272</xdr:rowOff>
    </xdr:to>
    <xdr:sp macro="" textlink="">
      <xdr:nvSpPr>
        <xdr:cNvPr id="127" name="フローチャート: 判断 126"/>
        <xdr:cNvSpPr/>
      </xdr:nvSpPr>
      <xdr:spPr>
        <a:xfrm>
          <a:off x="1079500" y="998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138399</xdr:rowOff>
    </xdr:from>
    <xdr:ext cx="534377" cy="259045"/>
    <xdr:sp macro="" textlink="">
      <xdr:nvSpPr>
        <xdr:cNvPr id="128" name="テキスト ボックス 127"/>
        <xdr:cNvSpPr txBox="1"/>
      </xdr:nvSpPr>
      <xdr:spPr>
        <a:xfrm>
          <a:off x="863111" y="1008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35579</xdr:rowOff>
    </xdr:from>
    <xdr:to>
      <xdr:col>24</xdr:col>
      <xdr:colOff>114300</xdr:colOff>
      <xdr:row>57</xdr:row>
      <xdr:rowOff>137179</xdr:rowOff>
    </xdr:to>
    <xdr:sp macro="" textlink="">
      <xdr:nvSpPr>
        <xdr:cNvPr id="134" name="楕円 133"/>
        <xdr:cNvSpPr/>
      </xdr:nvSpPr>
      <xdr:spPr>
        <a:xfrm>
          <a:off x="4584700" y="980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58456</xdr:rowOff>
    </xdr:from>
    <xdr:ext cx="599010" cy="259045"/>
    <xdr:sp macro="" textlink="">
      <xdr:nvSpPr>
        <xdr:cNvPr id="135" name="物件費該当値テキスト"/>
        <xdr:cNvSpPr txBox="1"/>
      </xdr:nvSpPr>
      <xdr:spPr>
        <a:xfrm>
          <a:off x="4686300" y="965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96305</xdr:rowOff>
    </xdr:from>
    <xdr:to>
      <xdr:col>20</xdr:col>
      <xdr:colOff>38100</xdr:colOff>
      <xdr:row>56</xdr:row>
      <xdr:rowOff>26455</xdr:rowOff>
    </xdr:to>
    <xdr:sp macro="" textlink="">
      <xdr:nvSpPr>
        <xdr:cNvPr id="136" name="楕円 135"/>
        <xdr:cNvSpPr/>
      </xdr:nvSpPr>
      <xdr:spPr>
        <a:xfrm>
          <a:off x="3746500" y="95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54</xdr:row>
      <xdr:rowOff>42982</xdr:rowOff>
    </xdr:from>
    <xdr:ext cx="690189" cy="259045"/>
    <xdr:sp macro="" textlink="">
      <xdr:nvSpPr>
        <xdr:cNvPr id="137" name="テキスト ボックス 136"/>
        <xdr:cNvSpPr txBox="1"/>
      </xdr:nvSpPr>
      <xdr:spPr>
        <a:xfrm>
          <a:off x="3452205" y="93012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52798</xdr:rowOff>
    </xdr:from>
    <xdr:to>
      <xdr:col>15</xdr:col>
      <xdr:colOff>101600</xdr:colOff>
      <xdr:row>53</xdr:row>
      <xdr:rowOff>154398</xdr:rowOff>
    </xdr:to>
    <xdr:sp macro="" textlink="">
      <xdr:nvSpPr>
        <xdr:cNvPr id="138" name="楕円 137"/>
        <xdr:cNvSpPr/>
      </xdr:nvSpPr>
      <xdr:spPr>
        <a:xfrm>
          <a:off x="2857500" y="913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51</xdr:row>
      <xdr:rowOff>170925</xdr:rowOff>
    </xdr:from>
    <xdr:ext cx="690189" cy="259045"/>
    <xdr:sp macro="" textlink="">
      <xdr:nvSpPr>
        <xdr:cNvPr id="139" name="テキスト ボックス 138"/>
        <xdr:cNvSpPr txBox="1"/>
      </xdr:nvSpPr>
      <xdr:spPr>
        <a:xfrm>
          <a:off x="2563205" y="89148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33204</xdr:rowOff>
    </xdr:from>
    <xdr:to>
      <xdr:col>10</xdr:col>
      <xdr:colOff>165100</xdr:colOff>
      <xdr:row>56</xdr:row>
      <xdr:rowOff>134804</xdr:rowOff>
    </xdr:to>
    <xdr:sp macro="" textlink="">
      <xdr:nvSpPr>
        <xdr:cNvPr id="140" name="楕円 139"/>
        <xdr:cNvSpPr/>
      </xdr:nvSpPr>
      <xdr:spPr>
        <a:xfrm>
          <a:off x="1968500" y="96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151331</xdr:rowOff>
    </xdr:from>
    <xdr:ext cx="599010" cy="259045"/>
    <xdr:sp macro="" textlink="">
      <xdr:nvSpPr>
        <xdr:cNvPr id="141" name="テキスト ボックス 140"/>
        <xdr:cNvSpPr txBox="1"/>
      </xdr:nvSpPr>
      <xdr:spPr>
        <a:xfrm>
          <a:off x="1719795" y="94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37778</xdr:rowOff>
    </xdr:from>
    <xdr:to>
      <xdr:col>6</xdr:col>
      <xdr:colOff>38100</xdr:colOff>
      <xdr:row>56</xdr:row>
      <xdr:rowOff>139378</xdr:rowOff>
    </xdr:to>
    <xdr:sp macro="" textlink="">
      <xdr:nvSpPr>
        <xdr:cNvPr id="142" name="楕円 141"/>
        <xdr:cNvSpPr/>
      </xdr:nvSpPr>
      <xdr:spPr>
        <a:xfrm>
          <a:off x="1079500" y="963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155905</xdr:rowOff>
    </xdr:from>
    <xdr:ext cx="599010" cy="259045"/>
    <xdr:sp macro="" textlink="">
      <xdr:nvSpPr>
        <xdr:cNvPr id="143" name="テキスト ボックス 142"/>
        <xdr:cNvSpPr txBox="1"/>
      </xdr:nvSpPr>
      <xdr:spPr>
        <a:xfrm>
          <a:off x="830795" y="941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107979</xdr:rowOff>
    </xdr:from>
    <xdr:to>
      <xdr:col>24</xdr:col>
      <xdr:colOff>63500</xdr:colOff>
      <xdr:row>78</xdr:row>
      <xdr:rowOff>110279</xdr:rowOff>
    </xdr:to>
    <xdr:cxnSp macro="">
      <xdr:nvCxnSpPr>
        <xdr:cNvPr id="170" name="直線コネクタ 169"/>
        <xdr:cNvCxnSpPr/>
      </xdr:nvCxnSpPr>
      <xdr:spPr>
        <a:xfrm flipV="1">
          <a:off x="3797300" y="13309629"/>
          <a:ext cx="838200" cy="17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132030</xdr:rowOff>
    </xdr:from>
    <xdr:ext cx="534377" cy="259045"/>
    <xdr:sp macro="" textlink="">
      <xdr:nvSpPr>
        <xdr:cNvPr id="171" name="維持補修費平均値テキスト"/>
        <xdr:cNvSpPr txBox="1"/>
      </xdr:nvSpPr>
      <xdr:spPr>
        <a:xfrm>
          <a:off x="4686300" y="13333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84882</xdr:rowOff>
    </xdr:from>
    <xdr:to>
      <xdr:col>19</xdr:col>
      <xdr:colOff>177800</xdr:colOff>
      <xdr:row>78</xdr:row>
      <xdr:rowOff>110279</xdr:rowOff>
    </xdr:to>
    <xdr:cxnSp macro="">
      <xdr:nvCxnSpPr>
        <xdr:cNvPr id="173" name="直線コネクタ 172"/>
        <xdr:cNvCxnSpPr/>
      </xdr:nvCxnSpPr>
      <xdr:spPr>
        <a:xfrm>
          <a:off x="2908300" y="13457982"/>
          <a:ext cx="889000" cy="2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105542</xdr:rowOff>
    </xdr:from>
    <xdr:ext cx="534377" cy="259045"/>
    <xdr:sp macro="" textlink="">
      <xdr:nvSpPr>
        <xdr:cNvPr id="175" name="テキスト ボックス 174"/>
        <xdr:cNvSpPr txBox="1"/>
      </xdr:nvSpPr>
      <xdr:spPr>
        <a:xfrm>
          <a:off x="3530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77580</xdr:rowOff>
    </xdr:from>
    <xdr:to>
      <xdr:col>15</xdr:col>
      <xdr:colOff>50800</xdr:colOff>
      <xdr:row>78</xdr:row>
      <xdr:rowOff>84882</xdr:rowOff>
    </xdr:to>
    <xdr:cxnSp macro="">
      <xdr:nvCxnSpPr>
        <xdr:cNvPr id="176" name="直線コネクタ 175"/>
        <xdr:cNvCxnSpPr/>
      </xdr:nvCxnSpPr>
      <xdr:spPr>
        <a:xfrm>
          <a:off x="2019300" y="13450680"/>
          <a:ext cx="889000" cy="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123775</xdr:rowOff>
    </xdr:from>
    <xdr:ext cx="534377" cy="259045"/>
    <xdr:sp macro="" textlink="">
      <xdr:nvSpPr>
        <xdr:cNvPr id="178" name="テキスト ボックス 177"/>
        <xdr:cNvSpPr txBox="1"/>
      </xdr:nvSpPr>
      <xdr:spPr>
        <a:xfrm>
          <a:off x="2641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77580</xdr:rowOff>
    </xdr:from>
    <xdr:to>
      <xdr:col>10</xdr:col>
      <xdr:colOff>114300</xdr:colOff>
      <xdr:row>78</xdr:row>
      <xdr:rowOff>97098</xdr:rowOff>
    </xdr:to>
    <xdr:cxnSp macro="">
      <xdr:nvCxnSpPr>
        <xdr:cNvPr id="179" name="直線コネクタ 178"/>
        <xdr:cNvCxnSpPr/>
      </xdr:nvCxnSpPr>
      <xdr:spPr>
        <a:xfrm flipV="1">
          <a:off x="1130300" y="13450680"/>
          <a:ext cx="889000" cy="1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53389</xdr:rowOff>
    </xdr:from>
    <xdr:to>
      <xdr:col>10</xdr:col>
      <xdr:colOff>165100</xdr:colOff>
      <xdr:row>78</xdr:row>
      <xdr:rowOff>154989</xdr:rowOff>
    </xdr:to>
    <xdr:sp macro="" textlink="">
      <xdr:nvSpPr>
        <xdr:cNvPr id="180" name="フローチャート: 判断 179"/>
        <xdr:cNvSpPr/>
      </xdr:nvSpPr>
      <xdr:spPr>
        <a:xfrm>
          <a:off x="1968500" y="134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146116</xdr:rowOff>
    </xdr:from>
    <xdr:ext cx="469744" cy="259045"/>
    <xdr:sp macro="" textlink="">
      <xdr:nvSpPr>
        <xdr:cNvPr id="181" name="テキスト ボックス 180"/>
        <xdr:cNvSpPr txBox="1"/>
      </xdr:nvSpPr>
      <xdr:spPr>
        <a:xfrm>
          <a:off x="1784428" y="1351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56037</xdr:rowOff>
    </xdr:from>
    <xdr:to>
      <xdr:col>6</xdr:col>
      <xdr:colOff>38100</xdr:colOff>
      <xdr:row>78</xdr:row>
      <xdr:rowOff>157637</xdr:rowOff>
    </xdr:to>
    <xdr:sp macro="" textlink="">
      <xdr:nvSpPr>
        <xdr:cNvPr id="182" name="フローチャート: 判断 181"/>
        <xdr:cNvSpPr/>
      </xdr:nvSpPr>
      <xdr:spPr>
        <a:xfrm>
          <a:off x="1079500" y="1342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148764</xdr:rowOff>
    </xdr:from>
    <xdr:ext cx="469744" cy="259045"/>
    <xdr:sp macro="" textlink="">
      <xdr:nvSpPr>
        <xdr:cNvPr id="183" name="テキスト ボックス 182"/>
        <xdr:cNvSpPr txBox="1"/>
      </xdr:nvSpPr>
      <xdr:spPr>
        <a:xfrm>
          <a:off x="895428" y="1352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57179</xdr:rowOff>
    </xdr:from>
    <xdr:to>
      <xdr:col>24</xdr:col>
      <xdr:colOff>114300</xdr:colOff>
      <xdr:row>77</xdr:row>
      <xdr:rowOff>158779</xdr:rowOff>
    </xdr:to>
    <xdr:sp macro="" textlink="">
      <xdr:nvSpPr>
        <xdr:cNvPr id="189" name="楕円 188"/>
        <xdr:cNvSpPr/>
      </xdr:nvSpPr>
      <xdr:spPr>
        <a:xfrm>
          <a:off x="4584700" y="1325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80056</xdr:rowOff>
    </xdr:from>
    <xdr:ext cx="534377" cy="259045"/>
    <xdr:sp macro="" textlink="">
      <xdr:nvSpPr>
        <xdr:cNvPr id="190" name="維持補修費該当値テキスト"/>
        <xdr:cNvSpPr txBox="1"/>
      </xdr:nvSpPr>
      <xdr:spPr>
        <a:xfrm>
          <a:off x="4686300" y="1311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59479</xdr:rowOff>
    </xdr:from>
    <xdr:to>
      <xdr:col>20</xdr:col>
      <xdr:colOff>38100</xdr:colOff>
      <xdr:row>78</xdr:row>
      <xdr:rowOff>161079</xdr:rowOff>
    </xdr:to>
    <xdr:sp macro="" textlink="">
      <xdr:nvSpPr>
        <xdr:cNvPr id="191" name="楕円 190"/>
        <xdr:cNvSpPr/>
      </xdr:nvSpPr>
      <xdr:spPr>
        <a:xfrm>
          <a:off x="3746500" y="1343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152206</xdr:rowOff>
    </xdr:from>
    <xdr:ext cx="469744" cy="259045"/>
    <xdr:sp macro="" textlink="">
      <xdr:nvSpPr>
        <xdr:cNvPr id="192" name="テキスト ボックス 191"/>
        <xdr:cNvSpPr txBox="1"/>
      </xdr:nvSpPr>
      <xdr:spPr>
        <a:xfrm>
          <a:off x="3562428" y="1352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34082</xdr:rowOff>
    </xdr:from>
    <xdr:to>
      <xdr:col>15</xdr:col>
      <xdr:colOff>101600</xdr:colOff>
      <xdr:row>78</xdr:row>
      <xdr:rowOff>135682</xdr:rowOff>
    </xdr:to>
    <xdr:sp macro="" textlink="">
      <xdr:nvSpPr>
        <xdr:cNvPr id="193" name="楕円 192"/>
        <xdr:cNvSpPr/>
      </xdr:nvSpPr>
      <xdr:spPr>
        <a:xfrm>
          <a:off x="2857500" y="1340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126809</xdr:rowOff>
    </xdr:from>
    <xdr:ext cx="534377" cy="259045"/>
    <xdr:sp macro="" textlink="">
      <xdr:nvSpPr>
        <xdr:cNvPr id="194" name="テキスト ボックス 193"/>
        <xdr:cNvSpPr txBox="1"/>
      </xdr:nvSpPr>
      <xdr:spPr>
        <a:xfrm>
          <a:off x="2641111" y="1349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26780</xdr:rowOff>
    </xdr:from>
    <xdr:to>
      <xdr:col>10</xdr:col>
      <xdr:colOff>165100</xdr:colOff>
      <xdr:row>78</xdr:row>
      <xdr:rowOff>128380</xdr:rowOff>
    </xdr:to>
    <xdr:sp macro="" textlink="">
      <xdr:nvSpPr>
        <xdr:cNvPr id="195" name="楕円 194"/>
        <xdr:cNvSpPr/>
      </xdr:nvSpPr>
      <xdr:spPr>
        <a:xfrm>
          <a:off x="1968500" y="1339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144907</xdr:rowOff>
    </xdr:from>
    <xdr:ext cx="534377" cy="259045"/>
    <xdr:sp macro="" textlink="">
      <xdr:nvSpPr>
        <xdr:cNvPr id="196" name="テキスト ボックス 195"/>
        <xdr:cNvSpPr txBox="1"/>
      </xdr:nvSpPr>
      <xdr:spPr>
        <a:xfrm>
          <a:off x="1752111" y="1317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46298</xdr:rowOff>
    </xdr:from>
    <xdr:to>
      <xdr:col>6</xdr:col>
      <xdr:colOff>38100</xdr:colOff>
      <xdr:row>78</xdr:row>
      <xdr:rowOff>147898</xdr:rowOff>
    </xdr:to>
    <xdr:sp macro="" textlink="">
      <xdr:nvSpPr>
        <xdr:cNvPr id="197" name="楕円 196"/>
        <xdr:cNvSpPr/>
      </xdr:nvSpPr>
      <xdr:spPr>
        <a:xfrm>
          <a:off x="1079500" y="1341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164425</xdr:rowOff>
    </xdr:from>
    <xdr:ext cx="469744" cy="259045"/>
    <xdr:sp macro="" textlink="">
      <xdr:nvSpPr>
        <xdr:cNvPr id="198" name="テキスト ボックス 197"/>
        <xdr:cNvSpPr txBox="1"/>
      </xdr:nvSpPr>
      <xdr:spPr>
        <a:xfrm>
          <a:off x="895428" y="1319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130959</xdr:rowOff>
    </xdr:from>
    <xdr:to>
      <xdr:col>24</xdr:col>
      <xdr:colOff>63500</xdr:colOff>
      <xdr:row>96</xdr:row>
      <xdr:rowOff>148952</xdr:rowOff>
    </xdr:to>
    <xdr:cxnSp macro="">
      <xdr:nvCxnSpPr>
        <xdr:cNvPr id="229" name="直線コネクタ 228"/>
        <xdr:cNvCxnSpPr/>
      </xdr:nvCxnSpPr>
      <xdr:spPr>
        <a:xfrm>
          <a:off x="3797300" y="16590159"/>
          <a:ext cx="838200" cy="1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171387</xdr:rowOff>
    </xdr:from>
    <xdr:ext cx="534377" cy="259045"/>
    <xdr:sp macro="" textlink="">
      <xdr:nvSpPr>
        <xdr:cNvPr id="230" name="扶助費平均値テキスト"/>
        <xdr:cNvSpPr txBox="1"/>
      </xdr:nvSpPr>
      <xdr:spPr>
        <a:xfrm>
          <a:off x="4686300" y="1611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130959</xdr:rowOff>
    </xdr:from>
    <xdr:to>
      <xdr:col>19</xdr:col>
      <xdr:colOff>177800</xdr:colOff>
      <xdr:row>97</xdr:row>
      <xdr:rowOff>20752</xdr:rowOff>
    </xdr:to>
    <xdr:cxnSp macro="">
      <xdr:nvCxnSpPr>
        <xdr:cNvPr id="232" name="直線コネクタ 231"/>
        <xdr:cNvCxnSpPr/>
      </xdr:nvCxnSpPr>
      <xdr:spPr>
        <a:xfrm flipV="1">
          <a:off x="2908300" y="16590159"/>
          <a:ext cx="889000" cy="6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82168</xdr:rowOff>
    </xdr:from>
    <xdr:ext cx="534377" cy="259045"/>
    <xdr:sp macro="" textlink="">
      <xdr:nvSpPr>
        <xdr:cNvPr id="234" name="テキスト ボックス 233"/>
        <xdr:cNvSpPr txBox="1"/>
      </xdr:nvSpPr>
      <xdr:spPr>
        <a:xfrm>
          <a:off x="3530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131122</xdr:rowOff>
    </xdr:from>
    <xdr:to>
      <xdr:col>15</xdr:col>
      <xdr:colOff>50800</xdr:colOff>
      <xdr:row>97</xdr:row>
      <xdr:rowOff>20752</xdr:rowOff>
    </xdr:to>
    <xdr:cxnSp macro="">
      <xdr:nvCxnSpPr>
        <xdr:cNvPr id="235" name="直線コネクタ 234"/>
        <xdr:cNvCxnSpPr/>
      </xdr:nvCxnSpPr>
      <xdr:spPr>
        <a:xfrm>
          <a:off x="2019300" y="16590322"/>
          <a:ext cx="889000" cy="6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4063</xdr:rowOff>
    </xdr:from>
    <xdr:ext cx="534377" cy="259045"/>
    <xdr:sp macro="" textlink="">
      <xdr:nvSpPr>
        <xdr:cNvPr id="237" name="テキスト ボックス 236"/>
        <xdr:cNvSpPr txBox="1"/>
      </xdr:nvSpPr>
      <xdr:spPr>
        <a:xfrm>
          <a:off x="2641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131122</xdr:rowOff>
    </xdr:from>
    <xdr:to>
      <xdr:col>10</xdr:col>
      <xdr:colOff>114300</xdr:colOff>
      <xdr:row>97</xdr:row>
      <xdr:rowOff>31714</xdr:rowOff>
    </xdr:to>
    <xdr:cxnSp macro="">
      <xdr:nvCxnSpPr>
        <xdr:cNvPr id="238" name="直線コネクタ 237"/>
        <xdr:cNvCxnSpPr/>
      </xdr:nvCxnSpPr>
      <xdr:spPr>
        <a:xfrm flipV="1">
          <a:off x="1130300" y="16590322"/>
          <a:ext cx="889000" cy="7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104618</xdr:rowOff>
    </xdr:from>
    <xdr:to>
      <xdr:col>10</xdr:col>
      <xdr:colOff>165100</xdr:colOff>
      <xdr:row>96</xdr:row>
      <xdr:rowOff>34768</xdr:rowOff>
    </xdr:to>
    <xdr:sp macro="" textlink="">
      <xdr:nvSpPr>
        <xdr:cNvPr id="239" name="フローチャート: 判断 238"/>
        <xdr:cNvSpPr/>
      </xdr:nvSpPr>
      <xdr:spPr>
        <a:xfrm>
          <a:off x="1968500" y="1639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51295</xdr:rowOff>
    </xdr:from>
    <xdr:ext cx="534377" cy="259045"/>
    <xdr:sp macro="" textlink="">
      <xdr:nvSpPr>
        <xdr:cNvPr id="240" name="テキスト ボックス 239"/>
        <xdr:cNvSpPr txBox="1"/>
      </xdr:nvSpPr>
      <xdr:spPr>
        <a:xfrm>
          <a:off x="1752111" y="1616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152930</xdr:rowOff>
    </xdr:from>
    <xdr:to>
      <xdr:col>6</xdr:col>
      <xdr:colOff>38100</xdr:colOff>
      <xdr:row>96</xdr:row>
      <xdr:rowOff>83080</xdr:rowOff>
    </xdr:to>
    <xdr:sp macro="" textlink="">
      <xdr:nvSpPr>
        <xdr:cNvPr id="241" name="フローチャート: 判断 240"/>
        <xdr:cNvSpPr/>
      </xdr:nvSpPr>
      <xdr:spPr>
        <a:xfrm>
          <a:off x="1079500" y="1644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99607</xdr:rowOff>
    </xdr:from>
    <xdr:ext cx="534377" cy="259045"/>
    <xdr:sp macro="" textlink="">
      <xdr:nvSpPr>
        <xdr:cNvPr id="242" name="テキスト ボックス 241"/>
        <xdr:cNvSpPr txBox="1"/>
      </xdr:nvSpPr>
      <xdr:spPr>
        <a:xfrm>
          <a:off x="863111" y="1621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98152</xdr:rowOff>
    </xdr:from>
    <xdr:to>
      <xdr:col>24</xdr:col>
      <xdr:colOff>114300</xdr:colOff>
      <xdr:row>97</xdr:row>
      <xdr:rowOff>28302</xdr:rowOff>
    </xdr:to>
    <xdr:sp macro="" textlink="">
      <xdr:nvSpPr>
        <xdr:cNvPr id="248" name="楕円 247"/>
        <xdr:cNvSpPr/>
      </xdr:nvSpPr>
      <xdr:spPr>
        <a:xfrm>
          <a:off x="4584700" y="165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76579</xdr:rowOff>
    </xdr:from>
    <xdr:ext cx="534377" cy="259045"/>
    <xdr:sp macro="" textlink="">
      <xdr:nvSpPr>
        <xdr:cNvPr id="249" name="扶助費該当値テキスト"/>
        <xdr:cNvSpPr txBox="1"/>
      </xdr:nvSpPr>
      <xdr:spPr>
        <a:xfrm>
          <a:off x="4686300" y="1653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80159</xdr:rowOff>
    </xdr:from>
    <xdr:to>
      <xdr:col>20</xdr:col>
      <xdr:colOff>38100</xdr:colOff>
      <xdr:row>97</xdr:row>
      <xdr:rowOff>10309</xdr:rowOff>
    </xdr:to>
    <xdr:sp macro="" textlink="">
      <xdr:nvSpPr>
        <xdr:cNvPr id="250" name="楕円 249"/>
        <xdr:cNvSpPr/>
      </xdr:nvSpPr>
      <xdr:spPr>
        <a:xfrm>
          <a:off x="3746500" y="1653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1436</xdr:rowOff>
    </xdr:from>
    <xdr:ext cx="534377" cy="259045"/>
    <xdr:sp macro="" textlink="">
      <xdr:nvSpPr>
        <xdr:cNvPr id="251" name="テキスト ボックス 250"/>
        <xdr:cNvSpPr txBox="1"/>
      </xdr:nvSpPr>
      <xdr:spPr>
        <a:xfrm>
          <a:off x="3530111" y="1663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141402</xdr:rowOff>
    </xdr:from>
    <xdr:to>
      <xdr:col>15</xdr:col>
      <xdr:colOff>101600</xdr:colOff>
      <xdr:row>97</xdr:row>
      <xdr:rowOff>71552</xdr:rowOff>
    </xdr:to>
    <xdr:sp macro="" textlink="">
      <xdr:nvSpPr>
        <xdr:cNvPr id="252" name="楕円 251"/>
        <xdr:cNvSpPr/>
      </xdr:nvSpPr>
      <xdr:spPr>
        <a:xfrm>
          <a:off x="2857500" y="166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62679</xdr:rowOff>
    </xdr:from>
    <xdr:ext cx="534377" cy="259045"/>
    <xdr:sp macro="" textlink="">
      <xdr:nvSpPr>
        <xdr:cNvPr id="253" name="テキスト ボックス 252"/>
        <xdr:cNvSpPr txBox="1"/>
      </xdr:nvSpPr>
      <xdr:spPr>
        <a:xfrm>
          <a:off x="2641111" y="1669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80322</xdr:rowOff>
    </xdr:from>
    <xdr:to>
      <xdr:col>10</xdr:col>
      <xdr:colOff>165100</xdr:colOff>
      <xdr:row>97</xdr:row>
      <xdr:rowOff>10472</xdr:rowOff>
    </xdr:to>
    <xdr:sp macro="" textlink="">
      <xdr:nvSpPr>
        <xdr:cNvPr id="254" name="楕円 253"/>
        <xdr:cNvSpPr/>
      </xdr:nvSpPr>
      <xdr:spPr>
        <a:xfrm>
          <a:off x="1968500" y="1653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1599</xdr:rowOff>
    </xdr:from>
    <xdr:ext cx="534377" cy="259045"/>
    <xdr:sp macro="" textlink="">
      <xdr:nvSpPr>
        <xdr:cNvPr id="255" name="テキスト ボックス 254"/>
        <xdr:cNvSpPr txBox="1"/>
      </xdr:nvSpPr>
      <xdr:spPr>
        <a:xfrm>
          <a:off x="1752111" y="166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152364</xdr:rowOff>
    </xdr:from>
    <xdr:to>
      <xdr:col>6</xdr:col>
      <xdr:colOff>38100</xdr:colOff>
      <xdr:row>97</xdr:row>
      <xdr:rowOff>82514</xdr:rowOff>
    </xdr:to>
    <xdr:sp macro="" textlink="">
      <xdr:nvSpPr>
        <xdr:cNvPr id="256" name="楕円 255"/>
        <xdr:cNvSpPr/>
      </xdr:nvSpPr>
      <xdr:spPr>
        <a:xfrm>
          <a:off x="1079500" y="166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73641</xdr:rowOff>
    </xdr:from>
    <xdr:ext cx="534377" cy="259045"/>
    <xdr:sp macro="" textlink="">
      <xdr:nvSpPr>
        <xdr:cNvPr id="257" name="テキスト ボックス 256"/>
        <xdr:cNvSpPr txBox="1"/>
      </xdr:nvSpPr>
      <xdr:spPr>
        <a:xfrm>
          <a:off x="863111" y="1670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131848</xdr:rowOff>
    </xdr:from>
    <xdr:to>
      <xdr:col>55</xdr:col>
      <xdr:colOff>0</xdr:colOff>
      <xdr:row>36</xdr:row>
      <xdr:rowOff>145000</xdr:rowOff>
    </xdr:to>
    <xdr:cxnSp macro="">
      <xdr:nvCxnSpPr>
        <xdr:cNvPr id="286" name="直線コネクタ 285"/>
        <xdr:cNvCxnSpPr/>
      </xdr:nvCxnSpPr>
      <xdr:spPr>
        <a:xfrm>
          <a:off x="9639300" y="6132598"/>
          <a:ext cx="838200" cy="18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142268</xdr:rowOff>
    </xdr:from>
    <xdr:ext cx="599010" cy="259045"/>
    <xdr:sp macro="" textlink="">
      <xdr:nvSpPr>
        <xdr:cNvPr id="287" name="補助費等平均値テキスト"/>
        <xdr:cNvSpPr txBox="1"/>
      </xdr:nvSpPr>
      <xdr:spPr>
        <a:xfrm>
          <a:off x="10528300" y="631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131848</xdr:rowOff>
    </xdr:from>
    <xdr:to>
      <xdr:col>50</xdr:col>
      <xdr:colOff>114300</xdr:colOff>
      <xdr:row>36</xdr:row>
      <xdr:rowOff>138161</xdr:rowOff>
    </xdr:to>
    <xdr:cxnSp macro="">
      <xdr:nvCxnSpPr>
        <xdr:cNvPr id="289" name="直線コネクタ 288"/>
        <xdr:cNvCxnSpPr/>
      </xdr:nvCxnSpPr>
      <xdr:spPr>
        <a:xfrm flipV="1">
          <a:off x="8750300" y="6132598"/>
          <a:ext cx="889000" cy="17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88621</xdr:rowOff>
    </xdr:from>
    <xdr:ext cx="599010" cy="259045"/>
    <xdr:sp macro="" textlink="">
      <xdr:nvSpPr>
        <xdr:cNvPr id="291" name="テキスト ボックス 290"/>
        <xdr:cNvSpPr txBox="1"/>
      </xdr:nvSpPr>
      <xdr:spPr>
        <a:xfrm>
          <a:off x="9339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138161</xdr:rowOff>
    </xdr:from>
    <xdr:to>
      <xdr:col>45</xdr:col>
      <xdr:colOff>177800</xdr:colOff>
      <xdr:row>37</xdr:row>
      <xdr:rowOff>87173</xdr:rowOff>
    </xdr:to>
    <xdr:cxnSp macro="">
      <xdr:nvCxnSpPr>
        <xdr:cNvPr id="292" name="直線コネクタ 291"/>
        <xdr:cNvCxnSpPr/>
      </xdr:nvCxnSpPr>
      <xdr:spPr>
        <a:xfrm flipV="1">
          <a:off x="7861300" y="6310361"/>
          <a:ext cx="889000" cy="12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102726</xdr:rowOff>
    </xdr:from>
    <xdr:ext cx="599010" cy="259045"/>
    <xdr:sp macro="" textlink="">
      <xdr:nvSpPr>
        <xdr:cNvPr id="294" name="テキスト ボックス 293"/>
        <xdr:cNvSpPr txBox="1"/>
      </xdr:nvSpPr>
      <xdr:spPr>
        <a:xfrm>
          <a:off x="8450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87173</xdr:rowOff>
    </xdr:from>
    <xdr:to>
      <xdr:col>41</xdr:col>
      <xdr:colOff>50800</xdr:colOff>
      <xdr:row>38</xdr:row>
      <xdr:rowOff>37487</xdr:rowOff>
    </xdr:to>
    <xdr:cxnSp macro="">
      <xdr:nvCxnSpPr>
        <xdr:cNvPr id="295" name="直線コネクタ 294"/>
        <xdr:cNvCxnSpPr/>
      </xdr:nvCxnSpPr>
      <xdr:spPr>
        <a:xfrm flipV="1">
          <a:off x="6972300" y="6430823"/>
          <a:ext cx="889000" cy="12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162903</xdr:rowOff>
    </xdr:from>
    <xdr:to>
      <xdr:col>41</xdr:col>
      <xdr:colOff>101600</xdr:colOff>
      <xdr:row>38</xdr:row>
      <xdr:rowOff>93053</xdr:rowOff>
    </xdr:to>
    <xdr:sp macro="" textlink="">
      <xdr:nvSpPr>
        <xdr:cNvPr id="296" name="フローチャート: 判断 295"/>
        <xdr:cNvSpPr/>
      </xdr:nvSpPr>
      <xdr:spPr>
        <a:xfrm>
          <a:off x="7810500" y="650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84180</xdr:rowOff>
    </xdr:from>
    <xdr:ext cx="534377" cy="259045"/>
    <xdr:sp macro="" textlink="">
      <xdr:nvSpPr>
        <xdr:cNvPr id="297" name="テキスト ボックス 296"/>
        <xdr:cNvSpPr txBox="1"/>
      </xdr:nvSpPr>
      <xdr:spPr>
        <a:xfrm>
          <a:off x="7594111" y="659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1872</xdr:rowOff>
    </xdr:from>
    <xdr:to>
      <xdr:col>36</xdr:col>
      <xdr:colOff>165100</xdr:colOff>
      <xdr:row>38</xdr:row>
      <xdr:rowOff>103472</xdr:rowOff>
    </xdr:to>
    <xdr:sp macro="" textlink="">
      <xdr:nvSpPr>
        <xdr:cNvPr id="298" name="フローチャート: 判断 297"/>
        <xdr:cNvSpPr/>
      </xdr:nvSpPr>
      <xdr:spPr>
        <a:xfrm>
          <a:off x="6921500" y="65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94599</xdr:rowOff>
    </xdr:from>
    <xdr:ext cx="534377" cy="259045"/>
    <xdr:sp macro="" textlink="">
      <xdr:nvSpPr>
        <xdr:cNvPr id="299" name="テキスト ボックス 298"/>
        <xdr:cNvSpPr txBox="1"/>
      </xdr:nvSpPr>
      <xdr:spPr>
        <a:xfrm>
          <a:off x="6705111" y="660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94200</xdr:rowOff>
    </xdr:from>
    <xdr:to>
      <xdr:col>55</xdr:col>
      <xdr:colOff>50800</xdr:colOff>
      <xdr:row>37</xdr:row>
      <xdr:rowOff>24350</xdr:rowOff>
    </xdr:to>
    <xdr:sp macro="" textlink="">
      <xdr:nvSpPr>
        <xdr:cNvPr id="305" name="楕円 304"/>
        <xdr:cNvSpPr/>
      </xdr:nvSpPr>
      <xdr:spPr>
        <a:xfrm>
          <a:off x="10426700" y="62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117077</xdr:rowOff>
    </xdr:from>
    <xdr:ext cx="599010" cy="259045"/>
    <xdr:sp macro="" textlink="">
      <xdr:nvSpPr>
        <xdr:cNvPr id="306" name="補助費等該当値テキスト"/>
        <xdr:cNvSpPr txBox="1"/>
      </xdr:nvSpPr>
      <xdr:spPr>
        <a:xfrm>
          <a:off x="10528300" y="611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81048</xdr:rowOff>
    </xdr:from>
    <xdr:to>
      <xdr:col>50</xdr:col>
      <xdr:colOff>165100</xdr:colOff>
      <xdr:row>36</xdr:row>
      <xdr:rowOff>11198</xdr:rowOff>
    </xdr:to>
    <xdr:sp macro="" textlink="">
      <xdr:nvSpPr>
        <xdr:cNvPr id="307" name="楕円 306"/>
        <xdr:cNvSpPr/>
      </xdr:nvSpPr>
      <xdr:spPr>
        <a:xfrm>
          <a:off x="9588500" y="608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27725</xdr:rowOff>
    </xdr:from>
    <xdr:ext cx="599010" cy="259045"/>
    <xdr:sp macro="" textlink="">
      <xdr:nvSpPr>
        <xdr:cNvPr id="308" name="テキスト ボックス 307"/>
        <xdr:cNvSpPr txBox="1"/>
      </xdr:nvSpPr>
      <xdr:spPr>
        <a:xfrm>
          <a:off x="9339795" y="585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87361</xdr:rowOff>
    </xdr:from>
    <xdr:to>
      <xdr:col>46</xdr:col>
      <xdr:colOff>38100</xdr:colOff>
      <xdr:row>37</xdr:row>
      <xdr:rowOff>17511</xdr:rowOff>
    </xdr:to>
    <xdr:sp macro="" textlink="">
      <xdr:nvSpPr>
        <xdr:cNvPr id="309" name="楕円 308"/>
        <xdr:cNvSpPr/>
      </xdr:nvSpPr>
      <xdr:spPr>
        <a:xfrm>
          <a:off x="8699500" y="6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34038</xdr:rowOff>
    </xdr:from>
    <xdr:ext cx="599010" cy="259045"/>
    <xdr:sp macro="" textlink="">
      <xdr:nvSpPr>
        <xdr:cNvPr id="310" name="テキスト ボックス 309"/>
        <xdr:cNvSpPr txBox="1"/>
      </xdr:nvSpPr>
      <xdr:spPr>
        <a:xfrm>
          <a:off x="8450795" y="603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36373</xdr:rowOff>
    </xdr:from>
    <xdr:to>
      <xdr:col>41</xdr:col>
      <xdr:colOff>101600</xdr:colOff>
      <xdr:row>37</xdr:row>
      <xdr:rowOff>137973</xdr:rowOff>
    </xdr:to>
    <xdr:sp macro="" textlink="">
      <xdr:nvSpPr>
        <xdr:cNvPr id="311" name="楕円 310"/>
        <xdr:cNvSpPr/>
      </xdr:nvSpPr>
      <xdr:spPr>
        <a:xfrm>
          <a:off x="7810500" y="638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154500</xdr:rowOff>
    </xdr:from>
    <xdr:ext cx="599010" cy="259045"/>
    <xdr:sp macro="" textlink="">
      <xdr:nvSpPr>
        <xdr:cNvPr id="312" name="テキスト ボックス 311"/>
        <xdr:cNvSpPr txBox="1"/>
      </xdr:nvSpPr>
      <xdr:spPr>
        <a:xfrm>
          <a:off x="7561795" y="6155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158137</xdr:rowOff>
    </xdr:from>
    <xdr:to>
      <xdr:col>36</xdr:col>
      <xdr:colOff>165100</xdr:colOff>
      <xdr:row>38</xdr:row>
      <xdr:rowOff>88288</xdr:rowOff>
    </xdr:to>
    <xdr:sp macro="" textlink="">
      <xdr:nvSpPr>
        <xdr:cNvPr id="313" name="楕円 312"/>
        <xdr:cNvSpPr/>
      </xdr:nvSpPr>
      <xdr:spPr>
        <a:xfrm>
          <a:off x="6921500" y="65017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104814</xdr:rowOff>
    </xdr:from>
    <xdr:ext cx="534377" cy="259045"/>
    <xdr:sp macro="" textlink="">
      <xdr:nvSpPr>
        <xdr:cNvPr id="314" name="テキスト ボックス 313"/>
        <xdr:cNvSpPr txBox="1"/>
      </xdr:nvSpPr>
      <xdr:spPr>
        <a:xfrm>
          <a:off x="6705111" y="627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73659</xdr:rowOff>
    </xdr:from>
    <xdr:to>
      <xdr:col>55</xdr:col>
      <xdr:colOff>0</xdr:colOff>
      <xdr:row>58</xdr:row>
      <xdr:rowOff>85226</xdr:rowOff>
    </xdr:to>
    <xdr:cxnSp macro="">
      <xdr:nvCxnSpPr>
        <xdr:cNvPr id="343" name="直線コネクタ 342"/>
        <xdr:cNvCxnSpPr/>
      </xdr:nvCxnSpPr>
      <xdr:spPr>
        <a:xfrm>
          <a:off x="9639300" y="10017759"/>
          <a:ext cx="8382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22628</xdr:rowOff>
    </xdr:from>
    <xdr:ext cx="599010" cy="259045"/>
    <xdr:sp macro="" textlink="">
      <xdr:nvSpPr>
        <xdr:cNvPr id="344" name="普通建設事業費平均値テキスト"/>
        <xdr:cNvSpPr txBox="1"/>
      </xdr:nvSpPr>
      <xdr:spPr>
        <a:xfrm>
          <a:off x="10528300" y="9966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73659</xdr:rowOff>
    </xdr:from>
    <xdr:to>
      <xdr:col>50</xdr:col>
      <xdr:colOff>114300</xdr:colOff>
      <xdr:row>58</xdr:row>
      <xdr:rowOff>77708</xdr:rowOff>
    </xdr:to>
    <xdr:cxnSp macro="">
      <xdr:nvCxnSpPr>
        <xdr:cNvPr id="346" name="直線コネクタ 345"/>
        <xdr:cNvCxnSpPr/>
      </xdr:nvCxnSpPr>
      <xdr:spPr>
        <a:xfrm flipV="1">
          <a:off x="8750300" y="10017759"/>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139602</xdr:rowOff>
    </xdr:from>
    <xdr:ext cx="599010" cy="259045"/>
    <xdr:sp macro="" textlink="">
      <xdr:nvSpPr>
        <xdr:cNvPr id="348" name="テキスト ボックス 347"/>
        <xdr:cNvSpPr txBox="1"/>
      </xdr:nvSpPr>
      <xdr:spPr>
        <a:xfrm>
          <a:off x="9339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67688</xdr:rowOff>
    </xdr:from>
    <xdr:to>
      <xdr:col>45</xdr:col>
      <xdr:colOff>177800</xdr:colOff>
      <xdr:row>58</xdr:row>
      <xdr:rowOff>77708</xdr:rowOff>
    </xdr:to>
    <xdr:cxnSp macro="">
      <xdr:nvCxnSpPr>
        <xdr:cNvPr id="349" name="直線コネクタ 348"/>
        <xdr:cNvCxnSpPr/>
      </xdr:nvCxnSpPr>
      <xdr:spPr>
        <a:xfrm>
          <a:off x="7861300" y="10011788"/>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148132</xdr:rowOff>
    </xdr:from>
    <xdr:ext cx="599010" cy="259045"/>
    <xdr:sp macro="" textlink="">
      <xdr:nvSpPr>
        <xdr:cNvPr id="351" name="テキスト ボックス 350"/>
        <xdr:cNvSpPr txBox="1"/>
      </xdr:nvSpPr>
      <xdr:spPr>
        <a:xfrm>
          <a:off x="8450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67688</xdr:rowOff>
    </xdr:from>
    <xdr:to>
      <xdr:col>41</xdr:col>
      <xdr:colOff>50800</xdr:colOff>
      <xdr:row>58</xdr:row>
      <xdr:rowOff>91012</xdr:rowOff>
    </xdr:to>
    <xdr:cxnSp macro="">
      <xdr:nvCxnSpPr>
        <xdr:cNvPr id="352" name="直線コネクタ 351"/>
        <xdr:cNvCxnSpPr/>
      </xdr:nvCxnSpPr>
      <xdr:spPr>
        <a:xfrm flipV="1">
          <a:off x="6972300" y="10011788"/>
          <a:ext cx="889000" cy="2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119500</xdr:rowOff>
    </xdr:from>
    <xdr:to>
      <xdr:col>41</xdr:col>
      <xdr:colOff>101600</xdr:colOff>
      <xdr:row>59</xdr:row>
      <xdr:rowOff>49650</xdr:rowOff>
    </xdr:to>
    <xdr:sp macro="" textlink="">
      <xdr:nvSpPr>
        <xdr:cNvPr id="353" name="フローチャート: 判断 352"/>
        <xdr:cNvSpPr/>
      </xdr:nvSpPr>
      <xdr:spPr>
        <a:xfrm>
          <a:off x="7810500" y="100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40777</xdr:rowOff>
    </xdr:from>
    <xdr:ext cx="599010" cy="259045"/>
    <xdr:sp macro="" textlink="">
      <xdr:nvSpPr>
        <xdr:cNvPr id="354" name="テキスト ボックス 353"/>
        <xdr:cNvSpPr txBox="1"/>
      </xdr:nvSpPr>
      <xdr:spPr>
        <a:xfrm>
          <a:off x="7561795" y="1015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119504</xdr:rowOff>
    </xdr:from>
    <xdr:to>
      <xdr:col>36</xdr:col>
      <xdr:colOff>165100</xdr:colOff>
      <xdr:row>59</xdr:row>
      <xdr:rowOff>49654</xdr:rowOff>
    </xdr:to>
    <xdr:sp macro="" textlink="">
      <xdr:nvSpPr>
        <xdr:cNvPr id="355" name="フローチャート: 判断 354"/>
        <xdr:cNvSpPr/>
      </xdr:nvSpPr>
      <xdr:spPr>
        <a:xfrm>
          <a:off x="6921500" y="1006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40781</xdr:rowOff>
    </xdr:from>
    <xdr:ext cx="599010" cy="259045"/>
    <xdr:sp macro="" textlink="">
      <xdr:nvSpPr>
        <xdr:cNvPr id="356" name="テキスト ボックス 355"/>
        <xdr:cNvSpPr txBox="1"/>
      </xdr:nvSpPr>
      <xdr:spPr>
        <a:xfrm>
          <a:off x="6672795" y="10156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34426</xdr:rowOff>
    </xdr:from>
    <xdr:to>
      <xdr:col>55</xdr:col>
      <xdr:colOff>50800</xdr:colOff>
      <xdr:row>58</xdr:row>
      <xdr:rowOff>136026</xdr:rowOff>
    </xdr:to>
    <xdr:sp macro="" textlink="">
      <xdr:nvSpPr>
        <xdr:cNvPr id="362" name="楕円 361"/>
        <xdr:cNvSpPr/>
      </xdr:nvSpPr>
      <xdr:spPr>
        <a:xfrm>
          <a:off x="10426700" y="99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165253</xdr:rowOff>
    </xdr:from>
    <xdr:ext cx="599010" cy="259045"/>
    <xdr:sp macro="" textlink="">
      <xdr:nvSpPr>
        <xdr:cNvPr id="363" name="普通建設事業費該当値テキスト"/>
        <xdr:cNvSpPr txBox="1"/>
      </xdr:nvSpPr>
      <xdr:spPr>
        <a:xfrm>
          <a:off x="10528300" y="976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22859</xdr:rowOff>
    </xdr:from>
    <xdr:to>
      <xdr:col>50</xdr:col>
      <xdr:colOff>165100</xdr:colOff>
      <xdr:row>58</xdr:row>
      <xdr:rowOff>124459</xdr:rowOff>
    </xdr:to>
    <xdr:sp macro="" textlink="">
      <xdr:nvSpPr>
        <xdr:cNvPr id="364" name="楕円 363"/>
        <xdr:cNvSpPr/>
      </xdr:nvSpPr>
      <xdr:spPr>
        <a:xfrm>
          <a:off x="9588500" y="996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140986</xdr:rowOff>
    </xdr:from>
    <xdr:ext cx="599010" cy="259045"/>
    <xdr:sp macro="" textlink="">
      <xdr:nvSpPr>
        <xdr:cNvPr id="365" name="テキスト ボックス 364"/>
        <xdr:cNvSpPr txBox="1"/>
      </xdr:nvSpPr>
      <xdr:spPr>
        <a:xfrm>
          <a:off x="9339795" y="974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26908</xdr:rowOff>
    </xdr:from>
    <xdr:to>
      <xdr:col>46</xdr:col>
      <xdr:colOff>38100</xdr:colOff>
      <xdr:row>58</xdr:row>
      <xdr:rowOff>128508</xdr:rowOff>
    </xdr:to>
    <xdr:sp macro="" textlink="">
      <xdr:nvSpPr>
        <xdr:cNvPr id="366" name="楕円 365"/>
        <xdr:cNvSpPr/>
      </xdr:nvSpPr>
      <xdr:spPr>
        <a:xfrm>
          <a:off x="8699500" y="997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145035</xdr:rowOff>
    </xdr:from>
    <xdr:ext cx="599010" cy="259045"/>
    <xdr:sp macro="" textlink="">
      <xdr:nvSpPr>
        <xdr:cNvPr id="367" name="テキスト ボックス 366"/>
        <xdr:cNvSpPr txBox="1"/>
      </xdr:nvSpPr>
      <xdr:spPr>
        <a:xfrm>
          <a:off x="8450795" y="974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16888</xdr:rowOff>
    </xdr:from>
    <xdr:to>
      <xdr:col>41</xdr:col>
      <xdr:colOff>101600</xdr:colOff>
      <xdr:row>58</xdr:row>
      <xdr:rowOff>118488</xdr:rowOff>
    </xdr:to>
    <xdr:sp macro="" textlink="">
      <xdr:nvSpPr>
        <xdr:cNvPr id="368" name="楕円 367"/>
        <xdr:cNvSpPr/>
      </xdr:nvSpPr>
      <xdr:spPr>
        <a:xfrm>
          <a:off x="7810500" y="996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135015</xdr:rowOff>
    </xdr:from>
    <xdr:ext cx="599010" cy="259045"/>
    <xdr:sp macro="" textlink="">
      <xdr:nvSpPr>
        <xdr:cNvPr id="369" name="テキスト ボックス 368"/>
        <xdr:cNvSpPr txBox="1"/>
      </xdr:nvSpPr>
      <xdr:spPr>
        <a:xfrm>
          <a:off x="7561795" y="9736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40212</xdr:rowOff>
    </xdr:from>
    <xdr:to>
      <xdr:col>36</xdr:col>
      <xdr:colOff>165100</xdr:colOff>
      <xdr:row>58</xdr:row>
      <xdr:rowOff>141812</xdr:rowOff>
    </xdr:to>
    <xdr:sp macro="" textlink="">
      <xdr:nvSpPr>
        <xdr:cNvPr id="370" name="楕円 369"/>
        <xdr:cNvSpPr/>
      </xdr:nvSpPr>
      <xdr:spPr>
        <a:xfrm>
          <a:off x="6921500" y="998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158339</xdr:rowOff>
    </xdr:from>
    <xdr:ext cx="599010" cy="259045"/>
    <xdr:sp macro="" textlink="">
      <xdr:nvSpPr>
        <xdr:cNvPr id="371" name="テキスト ボックス 370"/>
        <xdr:cNvSpPr txBox="1"/>
      </xdr:nvSpPr>
      <xdr:spPr>
        <a:xfrm>
          <a:off x="6672795" y="975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137981</xdr:rowOff>
    </xdr:from>
    <xdr:to>
      <xdr:col>55</xdr:col>
      <xdr:colOff>0</xdr:colOff>
      <xdr:row>79</xdr:row>
      <xdr:rowOff>28611</xdr:rowOff>
    </xdr:to>
    <xdr:cxnSp macro="">
      <xdr:nvCxnSpPr>
        <xdr:cNvPr id="402" name="直線コネクタ 401"/>
        <xdr:cNvCxnSpPr/>
      </xdr:nvCxnSpPr>
      <xdr:spPr>
        <a:xfrm>
          <a:off x="9639300" y="13511081"/>
          <a:ext cx="838200" cy="6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108343</xdr:rowOff>
    </xdr:from>
    <xdr:ext cx="599010" cy="259045"/>
    <xdr:sp macro="" textlink="">
      <xdr:nvSpPr>
        <xdr:cNvPr id="403" name="普通建設事業費 （ うち新規整備　）平均値テキスト"/>
        <xdr:cNvSpPr txBox="1"/>
      </xdr:nvSpPr>
      <xdr:spPr>
        <a:xfrm>
          <a:off x="10528300" y="1330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33116</xdr:rowOff>
    </xdr:from>
    <xdr:to>
      <xdr:col>50</xdr:col>
      <xdr:colOff>114300</xdr:colOff>
      <xdr:row>78</xdr:row>
      <xdr:rowOff>137981</xdr:rowOff>
    </xdr:to>
    <xdr:cxnSp macro="">
      <xdr:nvCxnSpPr>
        <xdr:cNvPr id="405" name="直線コネクタ 404"/>
        <xdr:cNvCxnSpPr/>
      </xdr:nvCxnSpPr>
      <xdr:spPr>
        <a:xfrm>
          <a:off x="8750300" y="13406216"/>
          <a:ext cx="889000" cy="10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10496</xdr:rowOff>
    </xdr:from>
    <xdr:ext cx="599010" cy="259045"/>
    <xdr:sp macro="" textlink="">
      <xdr:nvSpPr>
        <xdr:cNvPr id="407" name="テキスト ボックス 406"/>
        <xdr:cNvSpPr txBox="1"/>
      </xdr:nvSpPr>
      <xdr:spPr>
        <a:xfrm>
          <a:off x="9339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139080</xdr:rowOff>
    </xdr:from>
    <xdr:to>
      <xdr:col>45</xdr:col>
      <xdr:colOff>177800</xdr:colOff>
      <xdr:row>78</xdr:row>
      <xdr:rowOff>33116</xdr:rowOff>
    </xdr:to>
    <xdr:cxnSp macro="">
      <xdr:nvCxnSpPr>
        <xdr:cNvPr id="408" name="直線コネクタ 407"/>
        <xdr:cNvCxnSpPr/>
      </xdr:nvCxnSpPr>
      <xdr:spPr>
        <a:xfrm>
          <a:off x="7861300" y="13340730"/>
          <a:ext cx="889000" cy="6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6571</xdr:rowOff>
    </xdr:from>
    <xdr:ext cx="599010" cy="259045"/>
    <xdr:sp macro="" textlink="">
      <xdr:nvSpPr>
        <xdr:cNvPr id="410" name="テキスト ボックス 409"/>
        <xdr:cNvSpPr txBox="1"/>
      </xdr:nvSpPr>
      <xdr:spPr>
        <a:xfrm>
          <a:off x="8450795" y="1355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160810</xdr:rowOff>
    </xdr:from>
    <xdr:to>
      <xdr:col>41</xdr:col>
      <xdr:colOff>101600</xdr:colOff>
      <xdr:row>79</xdr:row>
      <xdr:rowOff>90960</xdr:rowOff>
    </xdr:to>
    <xdr:sp macro="" textlink="">
      <xdr:nvSpPr>
        <xdr:cNvPr id="411" name="フローチャート: 判断 410"/>
        <xdr:cNvSpPr/>
      </xdr:nvSpPr>
      <xdr:spPr>
        <a:xfrm>
          <a:off x="7810500" y="1353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82087</xdr:rowOff>
    </xdr:from>
    <xdr:ext cx="534377" cy="259045"/>
    <xdr:sp macro="" textlink="">
      <xdr:nvSpPr>
        <xdr:cNvPr id="412" name="テキスト ボックス 411"/>
        <xdr:cNvSpPr txBox="1"/>
      </xdr:nvSpPr>
      <xdr:spPr>
        <a:xfrm>
          <a:off x="7594111" y="136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149261</xdr:rowOff>
    </xdr:from>
    <xdr:to>
      <xdr:col>55</xdr:col>
      <xdr:colOff>50800</xdr:colOff>
      <xdr:row>79</xdr:row>
      <xdr:rowOff>79411</xdr:rowOff>
    </xdr:to>
    <xdr:sp macro="" textlink="">
      <xdr:nvSpPr>
        <xdr:cNvPr id="418" name="楕円 417"/>
        <xdr:cNvSpPr/>
      </xdr:nvSpPr>
      <xdr:spPr>
        <a:xfrm>
          <a:off x="10426700" y="1352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64188</xdr:rowOff>
    </xdr:from>
    <xdr:ext cx="534377" cy="259045"/>
    <xdr:sp macro="" textlink="">
      <xdr:nvSpPr>
        <xdr:cNvPr id="419" name="普通建設事業費 （ うち新規整備　）該当値テキスト"/>
        <xdr:cNvSpPr txBox="1"/>
      </xdr:nvSpPr>
      <xdr:spPr>
        <a:xfrm>
          <a:off x="10528300" y="1343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87181</xdr:rowOff>
    </xdr:from>
    <xdr:to>
      <xdr:col>50</xdr:col>
      <xdr:colOff>165100</xdr:colOff>
      <xdr:row>79</xdr:row>
      <xdr:rowOff>17331</xdr:rowOff>
    </xdr:to>
    <xdr:sp macro="" textlink="">
      <xdr:nvSpPr>
        <xdr:cNvPr id="420" name="楕円 419"/>
        <xdr:cNvSpPr/>
      </xdr:nvSpPr>
      <xdr:spPr>
        <a:xfrm>
          <a:off x="9588500" y="1346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33858</xdr:rowOff>
    </xdr:from>
    <xdr:ext cx="599010" cy="259045"/>
    <xdr:sp macro="" textlink="">
      <xdr:nvSpPr>
        <xdr:cNvPr id="421" name="テキスト ボックス 420"/>
        <xdr:cNvSpPr txBox="1"/>
      </xdr:nvSpPr>
      <xdr:spPr>
        <a:xfrm>
          <a:off x="9339795" y="1323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153766</xdr:rowOff>
    </xdr:from>
    <xdr:to>
      <xdr:col>46</xdr:col>
      <xdr:colOff>38100</xdr:colOff>
      <xdr:row>78</xdr:row>
      <xdr:rowOff>83916</xdr:rowOff>
    </xdr:to>
    <xdr:sp macro="" textlink="">
      <xdr:nvSpPr>
        <xdr:cNvPr id="422" name="楕円 421"/>
        <xdr:cNvSpPr/>
      </xdr:nvSpPr>
      <xdr:spPr>
        <a:xfrm>
          <a:off x="8699500" y="1335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100443</xdr:rowOff>
    </xdr:from>
    <xdr:ext cx="599010" cy="259045"/>
    <xdr:sp macro="" textlink="">
      <xdr:nvSpPr>
        <xdr:cNvPr id="423" name="テキスト ボックス 422"/>
        <xdr:cNvSpPr txBox="1"/>
      </xdr:nvSpPr>
      <xdr:spPr>
        <a:xfrm>
          <a:off x="8450795" y="1313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88280</xdr:rowOff>
    </xdr:from>
    <xdr:to>
      <xdr:col>41</xdr:col>
      <xdr:colOff>101600</xdr:colOff>
      <xdr:row>78</xdr:row>
      <xdr:rowOff>18430</xdr:rowOff>
    </xdr:to>
    <xdr:sp macro="" textlink="">
      <xdr:nvSpPr>
        <xdr:cNvPr id="424" name="楕円 423"/>
        <xdr:cNvSpPr/>
      </xdr:nvSpPr>
      <xdr:spPr>
        <a:xfrm>
          <a:off x="7810500" y="132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34957</xdr:rowOff>
    </xdr:from>
    <xdr:ext cx="599010" cy="259045"/>
    <xdr:sp macro="" textlink="">
      <xdr:nvSpPr>
        <xdr:cNvPr id="425" name="テキスト ボックス 424"/>
        <xdr:cNvSpPr txBox="1"/>
      </xdr:nvSpPr>
      <xdr:spPr>
        <a:xfrm>
          <a:off x="7561795" y="1306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53952</xdr:rowOff>
    </xdr:from>
    <xdr:to>
      <xdr:col>55</xdr:col>
      <xdr:colOff>0</xdr:colOff>
      <xdr:row>97</xdr:row>
      <xdr:rowOff>79519</xdr:rowOff>
    </xdr:to>
    <xdr:cxnSp macro="">
      <xdr:nvCxnSpPr>
        <xdr:cNvPr id="450" name="直線コネクタ 449"/>
        <xdr:cNvCxnSpPr/>
      </xdr:nvCxnSpPr>
      <xdr:spPr>
        <a:xfrm flipV="1">
          <a:off x="9639300" y="16684602"/>
          <a:ext cx="838200" cy="2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29077</xdr:rowOff>
    </xdr:from>
    <xdr:ext cx="599010" cy="259045"/>
    <xdr:sp macro="" textlink="">
      <xdr:nvSpPr>
        <xdr:cNvPr id="451" name="普通建設事業費 （ うち更新整備　）平均値テキスト"/>
        <xdr:cNvSpPr txBox="1"/>
      </xdr:nvSpPr>
      <xdr:spPr>
        <a:xfrm>
          <a:off x="10528300" y="16659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79519</xdr:rowOff>
    </xdr:from>
    <xdr:to>
      <xdr:col>50</xdr:col>
      <xdr:colOff>114300</xdr:colOff>
      <xdr:row>97</xdr:row>
      <xdr:rowOff>120971</xdr:rowOff>
    </xdr:to>
    <xdr:cxnSp macro="">
      <xdr:nvCxnSpPr>
        <xdr:cNvPr id="453" name="直線コネクタ 452"/>
        <xdr:cNvCxnSpPr/>
      </xdr:nvCxnSpPr>
      <xdr:spPr>
        <a:xfrm flipV="1">
          <a:off x="8750300" y="16710169"/>
          <a:ext cx="889000" cy="4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148558</xdr:rowOff>
    </xdr:from>
    <xdr:ext cx="599010" cy="259045"/>
    <xdr:sp macro="" textlink="">
      <xdr:nvSpPr>
        <xdr:cNvPr id="455" name="テキスト ボックス 454"/>
        <xdr:cNvSpPr txBox="1"/>
      </xdr:nvSpPr>
      <xdr:spPr>
        <a:xfrm>
          <a:off x="9339795" y="1677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120971</xdr:rowOff>
    </xdr:from>
    <xdr:to>
      <xdr:col>45</xdr:col>
      <xdr:colOff>177800</xdr:colOff>
      <xdr:row>97</xdr:row>
      <xdr:rowOff>144239</xdr:rowOff>
    </xdr:to>
    <xdr:cxnSp macro="">
      <xdr:nvCxnSpPr>
        <xdr:cNvPr id="456" name="直線コネクタ 455"/>
        <xdr:cNvCxnSpPr/>
      </xdr:nvCxnSpPr>
      <xdr:spPr>
        <a:xfrm flipV="1">
          <a:off x="7861300" y="16751621"/>
          <a:ext cx="889000" cy="2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164027</xdr:rowOff>
    </xdr:from>
    <xdr:ext cx="599010" cy="259045"/>
    <xdr:sp macro="" textlink="">
      <xdr:nvSpPr>
        <xdr:cNvPr id="458" name="テキスト ボックス 457"/>
        <xdr:cNvSpPr txBox="1"/>
      </xdr:nvSpPr>
      <xdr:spPr>
        <a:xfrm>
          <a:off x="8450795" y="1679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118064</xdr:rowOff>
    </xdr:from>
    <xdr:to>
      <xdr:col>41</xdr:col>
      <xdr:colOff>101600</xdr:colOff>
      <xdr:row>98</xdr:row>
      <xdr:rowOff>48214</xdr:rowOff>
    </xdr:to>
    <xdr:sp macro="" textlink="">
      <xdr:nvSpPr>
        <xdr:cNvPr id="459" name="フローチャート: 判断 458"/>
        <xdr:cNvSpPr/>
      </xdr:nvSpPr>
      <xdr:spPr>
        <a:xfrm>
          <a:off x="7810500" y="1674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39341</xdr:rowOff>
    </xdr:from>
    <xdr:ext cx="534377" cy="259045"/>
    <xdr:sp macro="" textlink="">
      <xdr:nvSpPr>
        <xdr:cNvPr id="460" name="テキスト ボックス 459"/>
        <xdr:cNvSpPr txBox="1"/>
      </xdr:nvSpPr>
      <xdr:spPr>
        <a:xfrm>
          <a:off x="7594111" y="1684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3152</xdr:rowOff>
    </xdr:from>
    <xdr:to>
      <xdr:col>55</xdr:col>
      <xdr:colOff>50800</xdr:colOff>
      <xdr:row>97</xdr:row>
      <xdr:rowOff>104752</xdr:rowOff>
    </xdr:to>
    <xdr:sp macro="" textlink="">
      <xdr:nvSpPr>
        <xdr:cNvPr id="466" name="楕円 465"/>
        <xdr:cNvSpPr/>
      </xdr:nvSpPr>
      <xdr:spPr>
        <a:xfrm>
          <a:off x="10426700" y="1663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26029</xdr:rowOff>
    </xdr:from>
    <xdr:ext cx="599010" cy="259045"/>
    <xdr:sp macro="" textlink="">
      <xdr:nvSpPr>
        <xdr:cNvPr id="467" name="普通建設事業費 （ うち更新整備　）該当値テキスト"/>
        <xdr:cNvSpPr txBox="1"/>
      </xdr:nvSpPr>
      <xdr:spPr>
        <a:xfrm>
          <a:off x="10528300" y="1648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28719</xdr:rowOff>
    </xdr:from>
    <xdr:to>
      <xdr:col>50</xdr:col>
      <xdr:colOff>165100</xdr:colOff>
      <xdr:row>97</xdr:row>
      <xdr:rowOff>130319</xdr:rowOff>
    </xdr:to>
    <xdr:sp macro="" textlink="">
      <xdr:nvSpPr>
        <xdr:cNvPr id="468" name="楕円 467"/>
        <xdr:cNvSpPr/>
      </xdr:nvSpPr>
      <xdr:spPr>
        <a:xfrm>
          <a:off x="9588500" y="1665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146846</xdr:rowOff>
    </xdr:from>
    <xdr:ext cx="599010" cy="259045"/>
    <xdr:sp macro="" textlink="">
      <xdr:nvSpPr>
        <xdr:cNvPr id="469" name="テキスト ボックス 468"/>
        <xdr:cNvSpPr txBox="1"/>
      </xdr:nvSpPr>
      <xdr:spPr>
        <a:xfrm>
          <a:off x="9339795" y="1643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70171</xdr:rowOff>
    </xdr:from>
    <xdr:to>
      <xdr:col>46</xdr:col>
      <xdr:colOff>38100</xdr:colOff>
      <xdr:row>98</xdr:row>
      <xdr:rowOff>321</xdr:rowOff>
    </xdr:to>
    <xdr:sp macro="" textlink="">
      <xdr:nvSpPr>
        <xdr:cNvPr id="470" name="楕円 469"/>
        <xdr:cNvSpPr/>
      </xdr:nvSpPr>
      <xdr:spPr>
        <a:xfrm>
          <a:off x="8699500" y="1670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16848</xdr:rowOff>
    </xdr:from>
    <xdr:ext cx="599010" cy="259045"/>
    <xdr:sp macro="" textlink="">
      <xdr:nvSpPr>
        <xdr:cNvPr id="471" name="テキスト ボックス 470"/>
        <xdr:cNvSpPr txBox="1"/>
      </xdr:nvSpPr>
      <xdr:spPr>
        <a:xfrm>
          <a:off x="8450795" y="1647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93439</xdr:rowOff>
    </xdr:from>
    <xdr:to>
      <xdr:col>41</xdr:col>
      <xdr:colOff>101600</xdr:colOff>
      <xdr:row>98</xdr:row>
      <xdr:rowOff>23589</xdr:rowOff>
    </xdr:to>
    <xdr:sp macro="" textlink="">
      <xdr:nvSpPr>
        <xdr:cNvPr id="472" name="楕円 471"/>
        <xdr:cNvSpPr/>
      </xdr:nvSpPr>
      <xdr:spPr>
        <a:xfrm>
          <a:off x="7810500" y="1672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40116</xdr:rowOff>
    </xdr:from>
    <xdr:ext cx="534377" cy="259045"/>
    <xdr:sp macro="" textlink="">
      <xdr:nvSpPr>
        <xdr:cNvPr id="473" name="テキスト ボックス 472"/>
        <xdr:cNvSpPr txBox="1"/>
      </xdr:nvSpPr>
      <xdr:spPr>
        <a:xfrm>
          <a:off x="7594111" y="1649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39593</xdr:rowOff>
    </xdr:from>
    <xdr:to>
      <xdr:col>85</xdr:col>
      <xdr:colOff>127000</xdr:colOff>
      <xdr:row>39</xdr:row>
      <xdr:rowOff>61145</xdr:rowOff>
    </xdr:to>
    <xdr:cxnSp macro="">
      <xdr:nvCxnSpPr>
        <xdr:cNvPr id="504" name="直線コネクタ 503"/>
        <xdr:cNvCxnSpPr/>
      </xdr:nvCxnSpPr>
      <xdr:spPr>
        <a:xfrm>
          <a:off x="15481300" y="6726143"/>
          <a:ext cx="838200" cy="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1547</xdr:rowOff>
    </xdr:from>
    <xdr:ext cx="534377" cy="259045"/>
    <xdr:sp macro="" textlink="">
      <xdr:nvSpPr>
        <xdr:cNvPr id="505" name="災害復旧事業費平均値テキスト"/>
        <xdr:cNvSpPr txBox="1"/>
      </xdr:nvSpPr>
      <xdr:spPr>
        <a:xfrm>
          <a:off x="16370300" y="6688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39088</xdr:rowOff>
    </xdr:from>
    <xdr:to>
      <xdr:col>81</xdr:col>
      <xdr:colOff>50800</xdr:colOff>
      <xdr:row>39</xdr:row>
      <xdr:rowOff>39593</xdr:rowOff>
    </xdr:to>
    <xdr:cxnSp macro="">
      <xdr:nvCxnSpPr>
        <xdr:cNvPr id="507" name="直線コネクタ 506"/>
        <xdr:cNvCxnSpPr/>
      </xdr:nvCxnSpPr>
      <xdr:spPr>
        <a:xfrm>
          <a:off x="14592300" y="6725638"/>
          <a:ext cx="889000" cy="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122986</xdr:rowOff>
    </xdr:from>
    <xdr:ext cx="534377" cy="259045"/>
    <xdr:sp macro="" textlink="">
      <xdr:nvSpPr>
        <xdr:cNvPr id="509" name="テキスト ボックス 508"/>
        <xdr:cNvSpPr txBox="1"/>
      </xdr:nvSpPr>
      <xdr:spPr>
        <a:xfrm>
          <a:off x="15214111" y="680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76621</xdr:rowOff>
    </xdr:from>
    <xdr:to>
      <xdr:col>76</xdr:col>
      <xdr:colOff>114300</xdr:colOff>
      <xdr:row>39</xdr:row>
      <xdr:rowOff>39088</xdr:rowOff>
    </xdr:to>
    <xdr:cxnSp macro="">
      <xdr:nvCxnSpPr>
        <xdr:cNvPr id="510" name="直線コネクタ 509"/>
        <xdr:cNvCxnSpPr/>
      </xdr:nvCxnSpPr>
      <xdr:spPr>
        <a:xfrm>
          <a:off x="13703300" y="6591721"/>
          <a:ext cx="889000" cy="13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113248</xdr:rowOff>
    </xdr:from>
    <xdr:ext cx="534377" cy="259045"/>
    <xdr:sp macro="" textlink="">
      <xdr:nvSpPr>
        <xdr:cNvPr id="512" name="テキスト ボックス 511"/>
        <xdr:cNvSpPr txBox="1"/>
      </xdr:nvSpPr>
      <xdr:spPr>
        <a:xfrm>
          <a:off x="14325111" y="679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76621</xdr:rowOff>
    </xdr:from>
    <xdr:to>
      <xdr:col>71</xdr:col>
      <xdr:colOff>177800</xdr:colOff>
      <xdr:row>38</xdr:row>
      <xdr:rowOff>135866</xdr:rowOff>
    </xdr:to>
    <xdr:cxnSp macro="">
      <xdr:nvCxnSpPr>
        <xdr:cNvPr id="513" name="直線コネクタ 512"/>
        <xdr:cNvCxnSpPr/>
      </xdr:nvCxnSpPr>
      <xdr:spPr>
        <a:xfrm flipV="1">
          <a:off x="12814300" y="6591721"/>
          <a:ext cx="889000" cy="5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28049</xdr:rowOff>
    </xdr:from>
    <xdr:to>
      <xdr:col>72</xdr:col>
      <xdr:colOff>38100</xdr:colOff>
      <xdr:row>39</xdr:row>
      <xdr:rowOff>129649</xdr:rowOff>
    </xdr:to>
    <xdr:sp macro="" textlink="">
      <xdr:nvSpPr>
        <xdr:cNvPr id="514" name="フローチャート: 判断 513"/>
        <xdr:cNvSpPr/>
      </xdr:nvSpPr>
      <xdr:spPr>
        <a:xfrm>
          <a:off x="13652500" y="671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120776</xdr:rowOff>
    </xdr:from>
    <xdr:ext cx="534377" cy="259045"/>
    <xdr:sp macro="" textlink="">
      <xdr:nvSpPr>
        <xdr:cNvPr id="515" name="テキスト ボックス 514"/>
        <xdr:cNvSpPr txBox="1"/>
      </xdr:nvSpPr>
      <xdr:spPr>
        <a:xfrm>
          <a:off x="13436111" y="680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33074</xdr:rowOff>
    </xdr:from>
    <xdr:to>
      <xdr:col>67</xdr:col>
      <xdr:colOff>101600</xdr:colOff>
      <xdr:row>39</xdr:row>
      <xdr:rowOff>134674</xdr:rowOff>
    </xdr:to>
    <xdr:sp macro="" textlink="">
      <xdr:nvSpPr>
        <xdr:cNvPr id="516" name="フローチャート: 判断 515"/>
        <xdr:cNvSpPr/>
      </xdr:nvSpPr>
      <xdr:spPr>
        <a:xfrm>
          <a:off x="12763500" y="67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125801</xdr:rowOff>
    </xdr:from>
    <xdr:ext cx="469744" cy="259045"/>
    <xdr:sp macro="" textlink="">
      <xdr:nvSpPr>
        <xdr:cNvPr id="517" name="テキスト ボックス 516"/>
        <xdr:cNvSpPr txBox="1"/>
      </xdr:nvSpPr>
      <xdr:spPr>
        <a:xfrm>
          <a:off x="12579428" y="681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10345</xdr:rowOff>
    </xdr:from>
    <xdr:to>
      <xdr:col>85</xdr:col>
      <xdr:colOff>177800</xdr:colOff>
      <xdr:row>39</xdr:row>
      <xdr:rowOff>111945</xdr:rowOff>
    </xdr:to>
    <xdr:sp macro="" textlink="">
      <xdr:nvSpPr>
        <xdr:cNvPr id="523" name="楕円 522"/>
        <xdr:cNvSpPr/>
      </xdr:nvSpPr>
      <xdr:spPr>
        <a:xfrm>
          <a:off x="16268700" y="669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141172</xdr:rowOff>
    </xdr:from>
    <xdr:ext cx="534377" cy="259045"/>
    <xdr:sp macro="" textlink="">
      <xdr:nvSpPr>
        <xdr:cNvPr id="524" name="災害復旧事業費該当値テキスト"/>
        <xdr:cNvSpPr txBox="1"/>
      </xdr:nvSpPr>
      <xdr:spPr>
        <a:xfrm>
          <a:off x="16370300" y="648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160243</xdr:rowOff>
    </xdr:from>
    <xdr:to>
      <xdr:col>81</xdr:col>
      <xdr:colOff>101600</xdr:colOff>
      <xdr:row>39</xdr:row>
      <xdr:rowOff>90393</xdr:rowOff>
    </xdr:to>
    <xdr:sp macro="" textlink="">
      <xdr:nvSpPr>
        <xdr:cNvPr id="525" name="楕円 524"/>
        <xdr:cNvSpPr/>
      </xdr:nvSpPr>
      <xdr:spPr>
        <a:xfrm>
          <a:off x="15430500" y="667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106920</xdr:rowOff>
    </xdr:from>
    <xdr:ext cx="534377" cy="259045"/>
    <xdr:sp macro="" textlink="">
      <xdr:nvSpPr>
        <xdr:cNvPr id="526" name="テキスト ボックス 525"/>
        <xdr:cNvSpPr txBox="1"/>
      </xdr:nvSpPr>
      <xdr:spPr>
        <a:xfrm>
          <a:off x="15214111" y="645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159738</xdr:rowOff>
    </xdr:from>
    <xdr:to>
      <xdr:col>76</xdr:col>
      <xdr:colOff>165100</xdr:colOff>
      <xdr:row>39</xdr:row>
      <xdr:rowOff>89888</xdr:rowOff>
    </xdr:to>
    <xdr:sp macro="" textlink="">
      <xdr:nvSpPr>
        <xdr:cNvPr id="527" name="楕円 526"/>
        <xdr:cNvSpPr/>
      </xdr:nvSpPr>
      <xdr:spPr>
        <a:xfrm>
          <a:off x="14541500" y="667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106415</xdr:rowOff>
    </xdr:from>
    <xdr:ext cx="534377" cy="259045"/>
    <xdr:sp macro="" textlink="">
      <xdr:nvSpPr>
        <xdr:cNvPr id="528" name="テキスト ボックス 527"/>
        <xdr:cNvSpPr txBox="1"/>
      </xdr:nvSpPr>
      <xdr:spPr>
        <a:xfrm>
          <a:off x="14325111" y="645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25821</xdr:rowOff>
    </xdr:from>
    <xdr:to>
      <xdr:col>72</xdr:col>
      <xdr:colOff>38100</xdr:colOff>
      <xdr:row>38</xdr:row>
      <xdr:rowOff>127421</xdr:rowOff>
    </xdr:to>
    <xdr:sp macro="" textlink="">
      <xdr:nvSpPr>
        <xdr:cNvPr id="529" name="楕円 528"/>
        <xdr:cNvSpPr/>
      </xdr:nvSpPr>
      <xdr:spPr>
        <a:xfrm>
          <a:off x="13652500" y="654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143948</xdr:rowOff>
    </xdr:from>
    <xdr:ext cx="599010" cy="259045"/>
    <xdr:sp macro="" textlink="">
      <xdr:nvSpPr>
        <xdr:cNvPr id="530" name="テキスト ボックス 529"/>
        <xdr:cNvSpPr txBox="1"/>
      </xdr:nvSpPr>
      <xdr:spPr>
        <a:xfrm>
          <a:off x="13403795" y="6316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85066</xdr:rowOff>
    </xdr:from>
    <xdr:to>
      <xdr:col>67</xdr:col>
      <xdr:colOff>101600</xdr:colOff>
      <xdr:row>39</xdr:row>
      <xdr:rowOff>15216</xdr:rowOff>
    </xdr:to>
    <xdr:sp macro="" textlink="">
      <xdr:nvSpPr>
        <xdr:cNvPr id="531" name="楕円 530"/>
        <xdr:cNvSpPr/>
      </xdr:nvSpPr>
      <xdr:spPr>
        <a:xfrm>
          <a:off x="12763500" y="660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31743</xdr:rowOff>
    </xdr:from>
    <xdr:ext cx="534377" cy="259045"/>
    <xdr:sp macro="" textlink="">
      <xdr:nvSpPr>
        <xdr:cNvPr id="532" name="テキスト ボックス 531"/>
        <xdr:cNvSpPr txBox="1"/>
      </xdr:nvSpPr>
      <xdr:spPr>
        <a:xfrm>
          <a:off x="12547111" y="63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135229</xdr:rowOff>
    </xdr:from>
    <xdr:to>
      <xdr:col>85</xdr:col>
      <xdr:colOff>127000</xdr:colOff>
      <xdr:row>78</xdr:row>
      <xdr:rowOff>144132</xdr:rowOff>
    </xdr:to>
    <xdr:cxnSp macro="">
      <xdr:nvCxnSpPr>
        <xdr:cNvPr id="610" name="直線コネクタ 609"/>
        <xdr:cNvCxnSpPr/>
      </xdr:nvCxnSpPr>
      <xdr:spPr>
        <a:xfrm flipV="1">
          <a:off x="15481300" y="13508329"/>
          <a:ext cx="838200" cy="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55326</xdr:rowOff>
    </xdr:from>
    <xdr:ext cx="599010" cy="259045"/>
    <xdr:sp macro="" textlink="">
      <xdr:nvSpPr>
        <xdr:cNvPr id="611" name="公債費平均値テキスト"/>
        <xdr:cNvSpPr txBox="1"/>
      </xdr:nvSpPr>
      <xdr:spPr>
        <a:xfrm>
          <a:off x="16370300" y="13085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144132</xdr:rowOff>
    </xdr:from>
    <xdr:to>
      <xdr:col>81</xdr:col>
      <xdr:colOff>50800</xdr:colOff>
      <xdr:row>78</xdr:row>
      <xdr:rowOff>147120</xdr:rowOff>
    </xdr:to>
    <xdr:cxnSp macro="">
      <xdr:nvCxnSpPr>
        <xdr:cNvPr id="613" name="直線コネクタ 612"/>
        <xdr:cNvCxnSpPr/>
      </xdr:nvCxnSpPr>
      <xdr:spPr>
        <a:xfrm flipV="1">
          <a:off x="14592300" y="13517232"/>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165078</xdr:rowOff>
    </xdr:from>
    <xdr:ext cx="599010" cy="259045"/>
    <xdr:sp macro="" textlink="">
      <xdr:nvSpPr>
        <xdr:cNvPr id="615" name="テキスト ボックス 614"/>
        <xdr:cNvSpPr txBox="1"/>
      </xdr:nvSpPr>
      <xdr:spPr>
        <a:xfrm>
          <a:off x="15181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91221</xdr:rowOff>
    </xdr:from>
    <xdr:to>
      <xdr:col>76</xdr:col>
      <xdr:colOff>114300</xdr:colOff>
      <xdr:row>78</xdr:row>
      <xdr:rowOff>147120</xdr:rowOff>
    </xdr:to>
    <xdr:cxnSp macro="">
      <xdr:nvCxnSpPr>
        <xdr:cNvPr id="616" name="直線コネクタ 615"/>
        <xdr:cNvCxnSpPr/>
      </xdr:nvCxnSpPr>
      <xdr:spPr>
        <a:xfrm>
          <a:off x="13703300" y="13464321"/>
          <a:ext cx="889000" cy="5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53984</xdr:rowOff>
    </xdr:from>
    <xdr:ext cx="599010" cy="259045"/>
    <xdr:sp macro="" textlink="">
      <xdr:nvSpPr>
        <xdr:cNvPr id="618" name="テキスト ボックス 617"/>
        <xdr:cNvSpPr txBox="1"/>
      </xdr:nvSpPr>
      <xdr:spPr>
        <a:xfrm>
          <a:off x="14292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91221</xdr:rowOff>
    </xdr:from>
    <xdr:to>
      <xdr:col>71</xdr:col>
      <xdr:colOff>177800</xdr:colOff>
      <xdr:row>78</xdr:row>
      <xdr:rowOff>129897</xdr:rowOff>
    </xdr:to>
    <xdr:cxnSp macro="">
      <xdr:nvCxnSpPr>
        <xdr:cNvPr id="619" name="直線コネクタ 618"/>
        <xdr:cNvCxnSpPr/>
      </xdr:nvCxnSpPr>
      <xdr:spPr>
        <a:xfrm flipV="1">
          <a:off x="12814300" y="13464321"/>
          <a:ext cx="889000" cy="3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29603</xdr:rowOff>
    </xdr:from>
    <xdr:to>
      <xdr:col>72</xdr:col>
      <xdr:colOff>38100</xdr:colOff>
      <xdr:row>78</xdr:row>
      <xdr:rowOff>131203</xdr:rowOff>
    </xdr:to>
    <xdr:sp macro="" textlink="">
      <xdr:nvSpPr>
        <xdr:cNvPr id="620" name="フローチャート: 判断 619"/>
        <xdr:cNvSpPr/>
      </xdr:nvSpPr>
      <xdr:spPr>
        <a:xfrm>
          <a:off x="13652500" y="1340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147730</xdr:rowOff>
    </xdr:from>
    <xdr:ext cx="534377" cy="259045"/>
    <xdr:sp macro="" textlink="">
      <xdr:nvSpPr>
        <xdr:cNvPr id="621" name="テキスト ボックス 620"/>
        <xdr:cNvSpPr txBox="1"/>
      </xdr:nvSpPr>
      <xdr:spPr>
        <a:xfrm>
          <a:off x="13436111" y="1317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25236</xdr:rowOff>
    </xdr:from>
    <xdr:to>
      <xdr:col>67</xdr:col>
      <xdr:colOff>101600</xdr:colOff>
      <xdr:row>78</xdr:row>
      <xdr:rowOff>126836</xdr:rowOff>
    </xdr:to>
    <xdr:sp macro="" textlink="">
      <xdr:nvSpPr>
        <xdr:cNvPr id="622" name="フローチャート: 判断 621"/>
        <xdr:cNvSpPr/>
      </xdr:nvSpPr>
      <xdr:spPr>
        <a:xfrm>
          <a:off x="12763500" y="13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143363</xdr:rowOff>
    </xdr:from>
    <xdr:ext cx="534377" cy="259045"/>
    <xdr:sp macro="" textlink="">
      <xdr:nvSpPr>
        <xdr:cNvPr id="623" name="テキスト ボックス 622"/>
        <xdr:cNvSpPr txBox="1"/>
      </xdr:nvSpPr>
      <xdr:spPr>
        <a:xfrm>
          <a:off x="12547111" y="13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84429</xdr:rowOff>
    </xdr:from>
    <xdr:to>
      <xdr:col>85</xdr:col>
      <xdr:colOff>177800</xdr:colOff>
      <xdr:row>79</xdr:row>
      <xdr:rowOff>14579</xdr:rowOff>
    </xdr:to>
    <xdr:sp macro="" textlink="">
      <xdr:nvSpPr>
        <xdr:cNvPr id="629" name="楕円 628"/>
        <xdr:cNvSpPr/>
      </xdr:nvSpPr>
      <xdr:spPr>
        <a:xfrm>
          <a:off x="16268700" y="1345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170806</xdr:rowOff>
    </xdr:from>
    <xdr:ext cx="534377" cy="259045"/>
    <xdr:sp macro="" textlink="">
      <xdr:nvSpPr>
        <xdr:cNvPr id="630" name="公債費該当値テキスト"/>
        <xdr:cNvSpPr txBox="1"/>
      </xdr:nvSpPr>
      <xdr:spPr>
        <a:xfrm>
          <a:off x="16370300" y="1337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93332</xdr:rowOff>
    </xdr:from>
    <xdr:to>
      <xdr:col>81</xdr:col>
      <xdr:colOff>101600</xdr:colOff>
      <xdr:row>79</xdr:row>
      <xdr:rowOff>23482</xdr:rowOff>
    </xdr:to>
    <xdr:sp macro="" textlink="">
      <xdr:nvSpPr>
        <xdr:cNvPr id="631" name="楕円 630"/>
        <xdr:cNvSpPr/>
      </xdr:nvSpPr>
      <xdr:spPr>
        <a:xfrm>
          <a:off x="15430500" y="134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14609</xdr:rowOff>
    </xdr:from>
    <xdr:ext cx="534377" cy="259045"/>
    <xdr:sp macro="" textlink="">
      <xdr:nvSpPr>
        <xdr:cNvPr id="632" name="テキスト ボックス 631"/>
        <xdr:cNvSpPr txBox="1"/>
      </xdr:nvSpPr>
      <xdr:spPr>
        <a:xfrm>
          <a:off x="15214111" y="135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96320</xdr:rowOff>
    </xdr:from>
    <xdr:to>
      <xdr:col>76</xdr:col>
      <xdr:colOff>165100</xdr:colOff>
      <xdr:row>79</xdr:row>
      <xdr:rowOff>26470</xdr:rowOff>
    </xdr:to>
    <xdr:sp macro="" textlink="">
      <xdr:nvSpPr>
        <xdr:cNvPr id="633" name="楕円 632"/>
        <xdr:cNvSpPr/>
      </xdr:nvSpPr>
      <xdr:spPr>
        <a:xfrm>
          <a:off x="14541500" y="1346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17597</xdr:rowOff>
    </xdr:from>
    <xdr:ext cx="534377" cy="259045"/>
    <xdr:sp macro="" textlink="">
      <xdr:nvSpPr>
        <xdr:cNvPr id="634" name="テキスト ボックス 633"/>
        <xdr:cNvSpPr txBox="1"/>
      </xdr:nvSpPr>
      <xdr:spPr>
        <a:xfrm>
          <a:off x="14325111" y="1356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40421</xdr:rowOff>
    </xdr:from>
    <xdr:to>
      <xdr:col>72</xdr:col>
      <xdr:colOff>38100</xdr:colOff>
      <xdr:row>78</xdr:row>
      <xdr:rowOff>142021</xdr:rowOff>
    </xdr:to>
    <xdr:sp macro="" textlink="">
      <xdr:nvSpPr>
        <xdr:cNvPr id="635" name="楕円 634"/>
        <xdr:cNvSpPr/>
      </xdr:nvSpPr>
      <xdr:spPr>
        <a:xfrm>
          <a:off x="13652500" y="1341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133148</xdr:rowOff>
    </xdr:from>
    <xdr:ext cx="534377" cy="259045"/>
    <xdr:sp macro="" textlink="">
      <xdr:nvSpPr>
        <xdr:cNvPr id="636" name="テキスト ボックス 635"/>
        <xdr:cNvSpPr txBox="1"/>
      </xdr:nvSpPr>
      <xdr:spPr>
        <a:xfrm>
          <a:off x="13436111" y="1350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79097</xdr:rowOff>
    </xdr:from>
    <xdr:to>
      <xdr:col>67</xdr:col>
      <xdr:colOff>101600</xdr:colOff>
      <xdr:row>79</xdr:row>
      <xdr:rowOff>9247</xdr:rowOff>
    </xdr:to>
    <xdr:sp macro="" textlink="">
      <xdr:nvSpPr>
        <xdr:cNvPr id="637" name="楕円 636"/>
        <xdr:cNvSpPr/>
      </xdr:nvSpPr>
      <xdr:spPr>
        <a:xfrm>
          <a:off x="12763500" y="1345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374</xdr:rowOff>
    </xdr:from>
    <xdr:ext cx="534377" cy="259045"/>
    <xdr:sp macro="" textlink="">
      <xdr:nvSpPr>
        <xdr:cNvPr id="638" name="テキスト ボックス 637"/>
        <xdr:cNvSpPr txBox="1"/>
      </xdr:nvSpPr>
      <xdr:spPr>
        <a:xfrm>
          <a:off x="12547111" y="135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48054</xdr:rowOff>
    </xdr:from>
    <xdr:to>
      <xdr:col>85</xdr:col>
      <xdr:colOff>127000</xdr:colOff>
      <xdr:row>98</xdr:row>
      <xdr:rowOff>74721</xdr:rowOff>
    </xdr:to>
    <xdr:cxnSp macro="">
      <xdr:nvCxnSpPr>
        <xdr:cNvPr id="667" name="直線コネクタ 666"/>
        <xdr:cNvCxnSpPr/>
      </xdr:nvCxnSpPr>
      <xdr:spPr>
        <a:xfrm flipV="1">
          <a:off x="15481300" y="16850154"/>
          <a:ext cx="838200" cy="2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89003</xdr:rowOff>
    </xdr:from>
    <xdr:ext cx="534377" cy="259045"/>
    <xdr:sp macro="" textlink="">
      <xdr:nvSpPr>
        <xdr:cNvPr id="668" name="積立金平均値テキスト"/>
        <xdr:cNvSpPr txBox="1"/>
      </xdr:nvSpPr>
      <xdr:spPr>
        <a:xfrm>
          <a:off x="16370300" y="1689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165097</xdr:rowOff>
    </xdr:from>
    <xdr:to>
      <xdr:col>81</xdr:col>
      <xdr:colOff>50800</xdr:colOff>
      <xdr:row>98</xdr:row>
      <xdr:rowOff>74721</xdr:rowOff>
    </xdr:to>
    <xdr:cxnSp macro="">
      <xdr:nvCxnSpPr>
        <xdr:cNvPr id="670" name="直線コネクタ 669"/>
        <xdr:cNvCxnSpPr/>
      </xdr:nvCxnSpPr>
      <xdr:spPr>
        <a:xfrm>
          <a:off x="14592300" y="16795747"/>
          <a:ext cx="889000" cy="8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19297</xdr:rowOff>
    </xdr:from>
    <xdr:ext cx="534377" cy="259045"/>
    <xdr:sp macro="" textlink="">
      <xdr:nvSpPr>
        <xdr:cNvPr id="672" name="テキスト ボックス 671"/>
        <xdr:cNvSpPr txBox="1"/>
      </xdr:nvSpPr>
      <xdr:spPr>
        <a:xfrm>
          <a:off x="15214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165097</xdr:rowOff>
    </xdr:from>
    <xdr:to>
      <xdr:col>76</xdr:col>
      <xdr:colOff>114300</xdr:colOff>
      <xdr:row>98</xdr:row>
      <xdr:rowOff>73462</xdr:rowOff>
    </xdr:to>
    <xdr:cxnSp macro="">
      <xdr:nvCxnSpPr>
        <xdr:cNvPr id="673" name="直線コネクタ 672"/>
        <xdr:cNvCxnSpPr/>
      </xdr:nvCxnSpPr>
      <xdr:spPr>
        <a:xfrm flipV="1">
          <a:off x="13703300" y="16795747"/>
          <a:ext cx="889000" cy="7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130605</xdr:rowOff>
    </xdr:from>
    <xdr:ext cx="599010" cy="259045"/>
    <xdr:sp macro="" textlink="">
      <xdr:nvSpPr>
        <xdr:cNvPr id="675" name="テキスト ボックス 674"/>
        <xdr:cNvSpPr txBox="1"/>
      </xdr:nvSpPr>
      <xdr:spPr>
        <a:xfrm>
          <a:off x="14292795" y="1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43822</xdr:rowOff>
    </xdr:from>
    <xdr:to>
      <xdr:col>71</xdr:col>
      <xdr:colOff>177800</xdr:colOff>
      <xdr:row>98</xdr:row>
      <xdr:rowOff>73462</xdr:rowOff>
    </xdr:to>
    <xdr:cxnSp macro="">
      <xdr:nvCxnSpPr>
        <xdr:cNvPr id="676" name="直線コネクタ 675"/>
        <xdr:cNvCxnSpPr/>
      </xdr:nvCxnSpPr>
      <xdr:spPr>
        <a:xfrm>
          <a:off x="12814300" y="16845922"/>
          <a:ext cx="889000" cy="2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87331</xdr:rowOff>
    </xdr:from>
    <xdr:to>
      <xdr:col>72</xdr:col>
      <xdr:colOff>38100</xdr:colOff>
      <xdr:row>99</xdr:row>
      <xdr:rowOff>17481</xdr:rowOff>
    </xdr:to>
    <xdr:sp macro="" textlink="">
      <xdr:nvSpPr>
        <xdr:cNvPr id="677" name="フローチャート: 判断 676"/>
        <xdr:cNvSpPr/>
      </xdr:nvSpPr>
      <xdr:spPr>
        <a:xfrm>
          <a:off x="13652500" y="16889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99</xdr:row>
      <xdr:rowOff>8608</xdr:rowOff>
    </xdr:from>
    <xdr:ext cx="599010" cy="259045"/>
    <xdr:sp macro="" textlink="">
      <xdr:nvSpPr>
        <xdr:cNvPr id="678" name="テキスト ボックス 677"/>
        <xdr:cNvSpPr txBox="1"/>
      </xdr:nvSpPr>
      <xdr:spPr>
        <a:xfrm>
          <a:off x="13403795" y="1698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133914</xdr:rowOff>
    </xdr:from>
    <xdr:to>
      <xdr:col>67</xdr:col>
      <xdr:colOff>101600</xdr:colOff>
      <xdr:row>99</xdr:row>
      <xdr:rowOff>64064</xdr:rowOff>
    </xdr:to>
    <xdr:sp macro="" textlink="">
      <xdr:nvSpPr>
        <xdr:cNvPr id="679" name="フローチャート: 判断 678"/>
        <xdr:cNvSpPr/>
      </xdr:nvSpPr>
      <xdr:spPr>
        <a:xfrm>
          <a:off x="12763500" y="1693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55191</xdr:rowOff>
    </xdr:from>
    <xdr:ext cx="534377" cy="259045"/>
    <xdr:sp macro="" textlink="">
      <xdr:nvSpPr>
        <xdr:cNvPr id="680" name="テキスト ボックス 679"/>
        <xdr:cNvSpPr txBox="1"/>
      </xdr:nvSpPr>
      <xdr:spPr>
        <a:xfrm>
          <a:off x="12547111" y="1702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168704</xdr:rowOff>
    </xdr:from>
    <xdr:to>
      <xdr:col>85</xdr:col>
      <xdr:colOff>177800</xdr:colOff>
      <xdr:row>98</xdr:row>
      <xdr:rowOff>98854</xdr:rowOff>
    </xdr:to>
    <xdr:sp macro="" textlink="">
      <xdr:nvSpPr>
        <xdr:cNvPr id="686" name="楕円 685"/>
        <xdr:cNvSpPr/>
      </xdr:nvSpPr>
      <xdr:spPr>
        <a:xfrm>
          <a:off x="16268700" y="16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20131</xdr:rowOff>
    </xdr:from>
    <xdr:ext cx="599010" cy="259045"/>
    <xdr:sp macro="" textlink="">
      <xdr:nvSpPr>
        <xdr:cNvPr id="687" name="積立金該当値テキスト"/>
        <xdr:cNvSpPr txBox="1"/>
      </xdr:nvSpPr>
      <xdr:spPr>
        <a:xfrm>
          <a:off x="16370300" y="1665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23921</xdr:rowOff>
    </xdr:from>
    <xdr:to>
      <xdr:col>81</xdr:col>
      <xdr:colOff>101600</xdr:colOff>
      <xdr:row>98</xdr:row>
      <xdr:rowOff>125521</xdr:rowOff>
    </xdr:to>
    <xdr:sp macro="" textlink="">
      <xdr:nvSpPr>
        <xdr:cNvPr id="688" name="楕円 687"/>
        <xdr:cNvSpPr/>
      </xdr:nvSpPr>
      <xdr:spPr>
        <a:xfrm>
          <a:off x="15430500" y="1682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142048</xdr:rowOff>
    </xdr:from>
    <xdr:ext cx="599010" cy="259045"/>
    <xdr:sp macro="" textlink="">
      <xdr:nvSpPr>
        <xdr:cNvPr id="689" name="テキスト ボックス 688"/>
        <xdr:cNvSpPr txBox="1"/>
      </xdr:nvSpPr>
      <xdr:spPr>
        <a:xfrm>
          <a:off x="15181795" y="1660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114297</xdr:rowOff>
    </xdr:from>
    <xdr:to>
      <xdr:col>76</xdr:col>
      <xdr:colOff>165100</xdr:colOff>
      <xdr:row>98</xdr:row>
      <xdr:rowOff>44447</xdr:rowOff>
    </xdr:to>
    <xdr:sp macro="" textlink="">
      <xdr:nvSpPr>
        <xdr:cNvPr id="690" name="楕円 689"/>
        <xdr:cNvSpPr/>
      </xdr:nvSpPr>
      <xdr:spPr>
        <a:xfrm>
          <a:off x="14541500" y="1674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60974</xdr:rowOff>
    </xdr:from>
    <xdr:ext cx="599010" cy="259045"/>
    <xdr:sp macro="" textlink="">
      <xdr:nvSpPr>
        <xdr:cNvPr id="691" name="テキスト ボックス 690"/>
        <xdr:cNvSpPr txBox="1"/>
      </xdr:nvSpPr>
      <xdr:spPr>
        <a:xfrm>
          <a:off x="14292795" y="1652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22662</xdr:rowOff>
    </xdr:from>
    <xdr:to>
      <xdr:col>72</xdr:col>
      <xdr:colOff>38100</xdr:colOff>
      <xdr:row>98</xdr:row>
      <xdr:rowOff>124262</xdr:rowOff>
    </xdr:to>
    <xdr:sp macro="" textlink="">
      <xdr:nvSpPr>
        <xdr:cNvPr id="692" name="楕円 691"/>
        <xdr:cNvSpPr/>
      </xdr:nvSpPr>
      <xdr:spPr>
        <a:xfrm>
          <a:off x="13652500" y="1682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140789</xdr:rowOff>
    </xdr:from>
    <xdr:ext cx="599010" cy="259045"/>
    <xdr:sp macro="" textlink="">
      <xdr:nvSpPr>
        <xdr:cNvPr id="693" name="テキスト ボックス 692"/>
        <xdr:cNvSpPr txBox="1"/>
      </xdr:nvSpPr>
      <xdr:spPr>
        <a:xfrm>
          <a:off x="13403795" y="1659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164472</xdr:rowOff>
    </xdr:from>
    <xdr:to>
      <xdr:col>67</xdr:col>
      <xdr:colOff>101600</xdr:colOff>
      <xdr:row>98</xdr:row>
      <xdr:rowOff>94622</xdr:rowOff>
    </xdr:to>
    <xdr:sp macro="" textlink="">
      <xdr:nvSpPr>
        <xdr:cNvPr id="694" name="楕円 693"/>
        <xdr:cNvSpPr/>
      </xdr:nvSpPr>
      <xdr:spPr>
        <a:xfrm>
          <a:off x="12763500" y="1679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111149</xdr:rowOff>
    </xdr:from>
    <xdr:ext cx="599010" cy="259045"/>
    <xdr:sp macro="" textlink="">
      <xdr:nvSpPr>
        <xdr:cNvPr id="695" name="テキスト ボックス 694"/>
        <xdr:cNvSpPr txBox="1"/>
      </xdr:nvSpPr>
      <xdr:spPr>
        <a:xfrm>
          <a:off x="12514795" y="1657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5" name="投資及び出資金平均値テキスト"/>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37059</xdr:rowOff>
    </xdr:from>
    <xdr:to>
      <xdr:col>107</xdr:col>
      <xdr:colOff>50800</xdr:colOff>
      <xdr:row>39</xdr:row>
      <xdr:rowOff>44450</xdr:rowOff>
    </xdr:to>
    <xdr:cxnSp macro="">
      <xdr:nvCxnSpPr>
        <xdr:cNvPr id="730" name="直線コネクタ 729"/>
        <xdr:cNvCxnSpPr/>
      </xdr:nvCxnSpPr>
      <xdr:spPr>
        <a:xfrm>
          <a:off x="19545300" y="6723609"/>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69029</xdr:rowOff>
    </xdr:from>
    <xdr:ext cx="469744" cy="259045"/>
    <xdr:sp macro="" textlink="">
      <xdr:nvSpPr>
        <xdr:cNvPr id="732" name="テキスト ボックス 731"/>
        <xdr:cNvSpPr txBox="1"/>
      </xdr:nvSpPr>
      <xdr:spPr>
        <a:xfrm>
          <a:off x="20199428"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37059</xdr:rowOff>
    </xdr:from>
    <xdr:to>
      <xdr:col>102</xdr:col>
      <xdr:colOff>114300</xdr:colOff>
      <xdr:row>39</xdr:row>
      <xdr:rowOff>44450</xdr:rowOff>
    </xdr:to>
    <xdr:cxnSp macro="">
      <xdr:nvCxnSpPr>
        <xdr:cNvPr id="733" name="直線コネクタ 732"/>
        <xdr:cNvCxnSpPr/>
      </xdr:nvCxnSpPr>
      <xdr:spPr>
        <a:xfrm flipV="1">
          <a:off x="18656300" y="6723609"/>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34" name="フローチャート: 判断 733"/>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69486</xdr:rowOff>
    </xdr:from>
    <xdr:ext cx="469744" cy="259045"/>
    <xdr:sp macro="" textlink="">
      <xdr:nvSpPr>
        <xdr:cNvPr id="735" name="テキスト ボックス 734"/>
        <xdr:cNvSpPr txBox="1"/>
      </xdr:nvSpPr>
      <xdr:spPr>
        <a:xfrm>
          <a:off x="19310428" y="641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104635</xdr:rowOff>
    </xdr:from>
    <xdr:to>
      <xdr:col>98</xdr:col>
      <xdr:colOff>38100</xdr:colOff>
      <xdr:row>39</xdr:row>
      <xdr:rowOff>34785</xdr:rowOff>
    </xdr:to>
    <xdr:sp macro="" textlink="">
      <xdr:nvSpPr>
        <xdr:cNvPr id="736" name="フローチャート: 判断 735"/>
        <xdr:cNvSpPr/>
      </xdr:nvSpPr>
      <xdr:spPr>
        <a:xfrm>
          <a:off x="18605500" y="66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51312</xdr:rowOff>
    </xdr:from>
    <xdr:ext cx="469744" cy="259045"/>
    <xdr:sp macro="" textlink="">
      <xdr:nvSpPr>
        <xdr:cNvPr id="737" name="テキスト ボックス 736"/>
        <xdr:cNvSpPr txBox="1"/>
      </xdr:nvSpPr>
      <xdr:spPr>
        <a:xfrm>
          <a:off x="18421428" y="639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44" name="投資及び出資金該当値テキスト"/>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157709</xdr:rowOff>
    </xdr:from>
    <xdr:to>
      <xdr:col>102</xdr:col>
      <xdr:colOff>165100</xdr:colOff>
      <xdr:row>39</xdr:row>
      <xdr:rowOff>87859</xdr:rowOff>
    </xdr:to>
    <xdr:sp macro="" textlink="">
      <xdr:nvSpPr>
        <xdr:cNvPr id="749" name="楕円 748"/>
        <xdr:cNvSpPr/>
      </xdr:nvSpPr>
      <xdr:spPr>
        <a:xfrm>
          <a:off x="19494500" y="667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78986</xdr:rowOff>
    </xdr:from>
    <xdr:ext cx="378565" cy="259045"/>
    <xdr:sp macro="" textlink="">
      <xdr:nvSpPr>
        <xdr:cNvPr id="750" name="テキスト ボックス 749"/>
        <xdr:cNvSpPr txBox="1"/>
      </xdr:nvSpPr>
      <xdr:spPr>
        <a:xfrm>
          <a:off x="19356017" y="6765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148021</xdr:rowOff>
    </xdr:from>
    <xdr:to>
      <xdr:col>116</xdr:col>
      <xdr:colOff>63500</xdr:colOff>
      <xdr:row>58</xdr:row>
      <xdr:rowOff>12141</xdr:rowOff>
    </xdr:to>
    <xdr:cxnSp macro="">
      <xdr:nvCxnSpPr>
        <xdr:cNvPr id="779" name="直線コネクタ 778"/>
        <xdr:cNvCxnSpPr/>
      </xdr:nvCxnSpPr>
      <xdr:spPr>
        <a:xfrm flipV="1">
          <a:off x="21323300" y="9920671"/>
          <a:ext cx="8382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84838</xdr:rowOff>
    </xdr:from>
    <xdr:ext cx="469744" cy="259045"/>
    <xdr:sp macro="" textlink="">
      <xdr:nvSpPr>
        <xdr:cNvPr id="780" name="貸付金平均値テキスト"/>
        <xdr:cNvSpPr txBox="1"/>
      </xdr:nvSpPr>
      <xdr:spPr>
        <a:xfrm>
          <a:off x="22212300" y="9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10587</xdr:rowOff>
    </xdr:from>
    <xdr:to>
      <xdr:col>111</xdr:col>
      <xdr:colOff>177800</xdr:colOff>
      <xdr:row>58</xdr:row>
      <xdr:rowOff>12141</xdr:rowOff>
    </xdr:to>
    <xdr:cxnSp macro="">
      <xdr:nvCxnSpPr>
        <xdr:cNvPr id="782" name="直線コネクタ 781"/>
        <xdr:cNvCxnSpPr/>
      </xdr:nvCxnSpPr>
      <xdr:spPr>
        <a:xfrm>
          <a:off x="20434300" y="9954687"/>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158766</xdr:rowOff>
    </xdr:from>
    <xdr:to>
      <xdr:col>107</xdr:col>
      <xdr:colOff>50800</xdr:colOff>
      <xdr:row>58</xdr:row>
      <xdr:rowOff>10587</xdr:rowOff>
    </xdr:to>
    <xdr:cxnSp macro="">
      <xdr:nvCxnSpPr>
        <xdr:cNvPr id="785" name="直線コネクタ 784"/>
        <xdr:cNvCxnSpPr/>
      </xdr:nvCxnSpPr>
      <xdr:spPr>
        <a:xfrm>
          <a:off x="19545300" y="9931416"/>
          <a:ext cx="889000" cy="2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126240</xdr:rowOff>
    </xdr:from>
    <xdr:ext cx="469744" cy="259045"/>
    <xdr:sp macro="" textlink="">
      <xdr:nvSpPr>
        <xdr:cNvPr id="787" name="テキスト ボックス 786"/>
        <xdr:cNvSpPr txBox="1"/>
      </xdr:nvSpPr>
      <xdr:spPr>
        <a:xfrm>
          <a:off x="20199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156251</xdr:rowOff>
    </xdr:from>
    <xdr:to>
      <xdr:col>102</xdr:col>
      <xdr:colOff>114300</xdr:colOff>
      <xdr:row>57</xdr:row>
      <xdr:rowOff>158766</xdr:rowOff>
    </xdr:to>
    <xdr:cxnSp macro="">
      <xdr:nvCxnSpPr>
        <xdr:cNvPr id="788" name="直線コネクタ 787"/>
        <xdr:cNvCxnSpPr/>
      </xdr:nvCxnSpPr>
      <xdr:spPr>
        <a:xfrm>
          <a:off x="18656300" y="9928901"/>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48810</xdr:rowOff>
    </xdr:from>
    <xdr:ext cx="469744" cy="259045"/>
    <xdr:sp macro="" textlink="">
      <xdr:nvSpPr>
        <xdr:cNvPr id="790" name="テキスト ボックス 789"/>
        <xdr:cNvSpPr txBox="1"/>
      </xdr:nvSpPr>
      <xdr:spPr>
        <a:xfrm>
          <a:off x="19310428" y="999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47027</xdr:rowOff>
    </xdr:from>
    <xdr:ext cx="469744" cy="259045"/>
    <xdr:sp macro="" textlink="">
      <xdr:nvSpPr>
        <xdr:cNvPr id="792" name="テキスト ボックス 791"/>
        <xdr:cNvSpPr txBox="1"/>
      </xdr:nvSpPr>
      <xdr:spPr>
        <a:xfrm>
          <a:off x="18421428" y="999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97221</xdr:rowOff>
    </xdr:from>
    <xdr:to>
      <xdr:col>116</xdr:col>
      <xdr:colOff>114300</xdr:colOff>
      <xdr:row>58</xdr:row>
      <xdr:rowOff>27371</xdr:rowOff>
    </xdr:to>
    <xdr:sp macro="" textlink="">
      <xdr:nvSpPr>
        <xdr:cNvPr id="798" name="楕円 797"/>
        <xdr:cNvSpPr/>
      </xdr:nvSpPr>
      <xdr:spPr>
        <a:xfrm>
          <a:off x="22110700" y="986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120098</xdr:rowOff>
    </xdr:from>
    <xdr:ext cx="469744" cy="259045"/>
    <xdr:sp macro="" textlink="">
      <xdr:nvSpPr>
        <xdr:cNvPr id="799" name="貸付金該当値テキスト"/>
        <xdr:cNvSpPr txBox="1"/>
      </xdr:nvSpPr>
      <xdr:spPr>
        <a:xfrm>
          <a:off x="22212300" y="972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132791</xdr:rowOff>
    </xdr:from>
    <xdr:to>
      <xdr:col>112</xdr:col>
      <xdr:colOff>38100</xdr:colOff>
      <xdr:row>58</xdr:row>
      <xdr:rowOff>62941</xdr:rowOff>
    </xdr:to>
    <xdr:sp macro="" textlink="">
      <xdr:nvSpPr>
        <xdr:cNvPr id="800" name="楕円 799"/>
        <xdr:cNvSpPr/>
      </xdr:nvSpPr>
      <xdr:spPr>
        <a:xfrm>
          <a:off x="21272500" y="990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54068</xdr:rowOff>
    </xdr:from>
    <xdr:ext cx="469744" cy="259045"/>
    <xdr:sp macro="" textlink="">
      <xdr:nvSpPr>
        <xdr:cNvPr id="801" name="テキスト ボックス 800"/>
        <xdr:cNvSpPr txBox="1"/>
      </xdr:nvSpPr>
      <xdr:spPr>
        <a:xfrm>
          <a:off x="21088428" y="999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131237</xdr:rowOff>
    </xdr:from>
    <xdr:to>
      <xdr:col>107</xdr:col>
      <xdr:colOff>101600</xdr:colOff>
      <xdr:row>58</xdr:row>
      <xdr:rowOff>61387</xdr:rowOff>
    </xdr:to>
    <xdr:sp macro="" textlink="">
      <xdr:nvSpPr>
        <xdr:cNvPr id="802" name="楕円 801"/>
        <xdr:cNvSpPr/>
      </xdr:nvSpPr>
      <xdr:spPr>
        <a:xfrm>
          <a:off x="20383500" y="990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52514</xdr:rowOff>
    </xdr:from>
    <xdr:ext cx="469744" cy="259045"/>
    <xdr:sp macro="" textlink="">
      <xdr:nvSpPr>
        <xdr:cNvPr id="803" name="テキスト ボックス 802"/>
        <xdr:cNvSpPr txBox="1"/>
      </xdr:nvSpPr>
      <xdr:spPr>
        <a:xfrm>
          <a:off x="20199428" y="999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107966</xdr:rowOff>
    </xdr:from>
    <xdr:to>
      <xdr:col>102</xdr:col>
      <xdr:colOff>165100</xdr:colOff>
      <xdr:row>58</xdr:row>
      <xdr:rowOff>38116</xdr:rowOff>
    </xdr:to>
    <xdr:sp macro="" textlink="">
      <xdr:nvSpPr>
        <xdr:cNvPr id="804" name="楕円 803"/>
        <xdr:cNvSpPr/>
      </xdr:nvSpPr>
      <xdr:spPr>
        <a:xfrm>
          <a:off x="19494500" y="988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54643</xdr:rowOff>
    </xdr:from>
    <xdr:ext cx="469744" cy="259045"/>
    <xdr:sp macro="" textlink="">
      <xdr:nvSpPr>
        <xdr:cNvPr id="805" name="テキスト ボックス 804"/>
        <xdr:cNvSpPr txBox="1"/>
      </xdr:nvSpPr>
      <xdr:spPr>
        <a:xfrm>
          <a:off x="19310428" y="965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105451</xdr:rowOff>
    </xdr:from>
    <xdr:to>
      <xdr:col>98</xdr:col>
      <xdr:colOff>38100</xdr:colOff>
      <xdr:row>58</xdr:row>
      <xdr:rowOff>35601</xdr:rowOff>
    </xdr:to>
    <xdr:sp macro="" textlink="">
      <xdr:nvSpPr>
        <xdr:cNvPr id="806" name="楕円 805"/>
        <xdr:cNvSpPr/>
      </xdr:nvSpPr>
      <xdr:spPr>
        <a:xfrm>
          <a:off x="18605500" y="987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52128</xdr:rowOff>
    </xdr:from>
    <xdr:ext cx="469744" cy="259045"/>
    <xdr:sp macro="" textlink="">
      <xdr:nvSpPr>
        <xdr:cNvPr id="807" name="テキスト ボックス 806"/>
        <xdr:cNvSpPr txBox="1"/>
      </xdr:nvSpPr>
      <xdr:spPr>
        <a:xfrm>
          <a:off x="18421428" y="965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38782</xdr:rowOff>
    </xdr:from>
    <xdr:to>
      <xdr:col>116</xdr:col>
      <xdr:colOff>63500</xdr:colOff>
      <xdr:row>77</xdr:row>
      <xdr:rowOff>92311</xdr:rowOff>
    </xdr:to>
    <xdr:cxnSp macro="">
      <xdr:nvCxnSpPr>
        <xdr:cNvPr id="834" name="直線コネクタ 833"/>
        <xdr:cNvCxnSpPr/>
      </xdr:nvCxnSpPr>
      <xdr:spPr>
        <a:xfrm flipV="1">
          <a:off x="21323300" y="13240432"/>
          <a:ext cx="838200" cy="5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137980</xdr:rowOff>
    </xdr:from>
    <xdr:ext cx="599010" cy="259045"/>
    <xdr:sp macro="" textlink="">
      <xdr:nvSpPr>
        <xdr:cNvPr id="835" name="繰出金平均値テキスト"/>
        <xdr:cNvSpPr txBox="1"/>
      </xdr:nvSpPr>
      <xdr:spPr>
        <a:xfrm>
          <a:off x="22212300" y="13168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52462</xdr:rowOff>
    </xdr:from>
    <xdr:to>
      <xdr:col>111</xdr:col>
      <xdr:colOff>177800</xdr:colOff>
      <xdr:row>77</xdr:row>
      <xdr:rowOff>92311</xdr:rowOff>
    </xdr:to>
    <xdr:cxnSp macro="">
      <xdr:nvCxnSpPr>
        <xdr:cNvPr id="837" name="直線コネクタ 836"/>
        <xdr:cNvCxnSpPr/>
      </xdr:nvCxnSpPr>
      <xdr:spPr>
        <a:xfrm>
          <a:off x="20434300" y="13082662"/>
          <a:ext cx="889000" cy="21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102909</xdr:rowOff>
    </xdr:from>
    <xdr:ext cx="599010" cy="259045"/>
    <xdr:sp macro="" textlink="">
      <xdr:nvSpPr>
        <xdr:cNvPr id="839" name="テキスト ボックス 838"/>
        <xdr:cNvSpPr txBox="1"/>
      </xdr:nvSpPr>
      <xdr:spPr>
        <a:xfrm>
          <a:off x="21023795" y="1296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103428</xdr:rowOff>
    </xdr:from>
    <xdr:to>
      <xdr:col>107</xdr:col>
      <xdr:colOff>50800</xdr:colOff>
      <xdr:row>76</xdr:row>
      <xdr:rowOff>52462</xdr:rowOff>
    </xdr:to>
    <xdr:cxnSp macro="">
      <xdr:nvCxnSpPr>
        <xdr:cNvPr id="840" name="直線コネクタ 839"/>
        <xdr:cNvCxnSpPr/>
      </xdr:nvCxnSpPr>
      <xdr:spPr>
        <a:xfrm>
          <a:off x="19545300" y="12962178"/>
          <a:ext cx="889000" cy="12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85318</xdr:rowOff>
    </xdr:from>
    <xdr:ext cx="599010" cy="259045"/>
    <xdr:sp macro="" textlink="">
      <xdr:nvSpPr>
        <xdr:cNvPr id="842" name="テキスト ボックス 841"/>
        <xdr:cNvSpPr txBox="1"/>
      </xdr:nvSpPr>
      <xdr:spPr>
        <a:xfrm>
          <a:off x="20134795"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103428</xdr:rowOff>
    </xdr:from>
    <xdr:to>
      <xdr:col>102</xdr:col>
      <xdr:colOff>114300</xdr:colOff>
      <xdr:row>77</xdr:row>
      <xdr:rowOff>29687</xdr:rowOff>
    </xdr:to>
    <xdr:cxnSp macro="">
      <xdr:nvCxnSpPr>
        <xdr:cNvPr id="843" name="直線コネクタ 842"/>
        <xdr:cNvCxnSpPr/>
      </xdr:nvCxnSpPr>
      <xdr:spPr>
        <a:xfrm flipV="1">
          <a:off x="18656300" y="12962178"/>
          <a:ext cx="889000" cy="26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99941</xdr:rowOff>
    </xdr:from>
    <xdr:to>
      <xdr:col>102</xdr:col>
      <xdr:colOff>165100</xdr:colOff>
      <xdr:row>78</xdr:row>
      <xdr:rowOff>30091</xdr:rowOff>
    </xdr:to>
    <xdr:sp macro="" textlink="">
      <xdr:nvSpPr>
        <xdr:cNvPr id="844" name="フローチャート: 判断 843"/>
        <xdr:cNvSpPr/>
      </xdr:nvSpPr>
      <xdr:spPr>
        <a:xfrm>
          <a:off x="19494500" y="13301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21218</xdr:rowOff>
    </xdr:from>
    <xdr:ext cx="534377" cy="259045"/>
    <xdr:sp macro="" textlink="">
      <xdr:nvSpPr>
        <xdr:cNvPr id="845" name="テキスト ボックス 844"/>
        <xdr:cNvSpPr txBox="1"/>
      </xdr:nvSpPr>
      <xdr:spPr>
        <a:xfrm>
          <a:off x="19278111" y="1339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105138</xdr:rowOff>
    </xdr:from>
    <xdr:to>
      <xdr:col>98</xdr:col>
      <xdr:colOff>38100</xdr:colOff>
      <xdr:row>78</xdr:row>
      <xdr:rowOff>35288</xdr:rowOff>
    </xdr:to>
    <xdr:sp macro="" textlink="">
      <xdr:nvSpPr>
        <xdr:cNvPr id="846" name="フローチャート: 判断 845"/>
        <xdr:cNvSpPr/>
      </xdr:nvSpPr>
      <xdr:spPr>
        <a:xfrm>
          <a:off x="18605500" y="1330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26415</xdr:rowOff>
    </xdr:from>
    <xdr:ext cx="534377" cy="259045"/>
    <xdr:sp macro="" textlink="">
      <xdr:nvSpPr>
        <xdr:cNvPr id="847" name="テキスト ボックス 846"/>
        <xdr:cNvSpPr txBox="1"/>
      </xdr:nvSpPr>
      <xdr:spPr>
        <a:xfrm>
          <a:off x="18389111" y="1339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159432</xdr:rowOff>
    </xdr:from>
    <xdr:to>
      <xdr:col>116</xdr:col>
      <xdr:colOff>114300</xdr:colOff>
      <xdr:row>77</xdr:row>
      <xdr:rowOff>89582</xdr:rowOff>
    </xdr:to>
    <xdr:sp macro="" textlink="">
      <xdr:nvSpPr>
        <xdr:cNvPr id="853" name="楕円 852"/>
        <xdr:cNvSpPr/>
      </xdr:nvSpPr>
      <xdr:spPr>
        <a:xfrm>
          <a:off x="22110700" y="1318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10859</xdr:rowOff>
    </xdr:from>
    <xdr:ext cx="599010" cy="259045"/>
    <xdr:sp macro="" textlink="">
      <xdr:nvSpPr>
        <xdr:cNvPr id="854" name="繰出金該当値テキスト"/>
        <xdr:cNvSpPr txBox="1"/>
      </xdr:nvSpPr>
      <xdr:spPr>
        <a:xfrm>
          <a:off x="22212300" y="1304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41511</xdr:rowOff>
    </xdr:from>
    <xdr:to>
      <xdr:col>112</xdr:col>
      <xdr:colOff>38100</xdr:colOff>
      <xdr:row>77</xdr:row>
      <xdr:rowOff>143111</xdr:rowOff>
    </xdr:to>
    <xdr:sp macro="" textlink="">
      <xdr:nvSpPr>
        <xdr:cNvPr id="855" name="楕円 854"/>
        <xdr:cNvSpPr/>
      </xdr:nvSpPr>
      <xdr:spPr>
        <a:xfrm>
          <a:off x="21272500" y="1324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134238</xdr:rowOff>
    </xdr:from>
    <xdr:ext cx="534377" cy="259045"/>
    <xdr:sp macro="" textlink="">
      <xdr:nvSpPr>
        <xdr:cNvPr id="856" name="テキスト ボックス 855"/>
        <xdr:cNvSpPr txBox="1"/>
      </xdr:nvSpPr>
      <xdr:spPr>
        <a:xfrm>
          <a:off x="21056111" y="133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1662</xdr:rowOff>
    </xdr:from>
    <xdr:to>
      <xdr:col>107</xdr:col>
      <xdr:colOff>101600</xdr:colOff>
      <xdr:row>76</xdr:row>
      <xdr:rowOff>103262</xdr:rowOff>
    </xdr:to>
    <xdr:sp macro="" textlink="">
      <xdr:nvSpPr>
        <xdr:cNvPr id="857" name="楕円 856"/>
        <xdr:cNvSpPr/>
      </xdr:nvSpPr>
      <xdr:spPr>
        <a:xfrm>
          <a:off x="20383500" y="1303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119789</xdr:rowOff>
    </xdr:from>
    <xdr:ext cx="599010" cy="259045"/>
    <xdr:sp macro="" textlink="">
      <xdr:nvSpPr>
        <xdr:cNvPr id="858" name="テキスト ボックス 857"/>
        <xdr:cNvSpPr txBox="1"/>
      </xdr:nvSpPr>
      <xdr:spPr>
        <a:xfrm>
          <a:off x="20134795" y="12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52628</xdr:rowOff>
    </xdr:from>
    <xdr:to>
      <xdr:col>102</xdr:col>
      <xdr:colOff>165100</xdr:colOff>
      <xdr:row>75</xdr:row>
      <xdr:rowOff>154228</xdr:rowOff>
    </xdr:to>
    <xdr:sp macro="" textlink="">
      <xdr:nvSpPr>
        <xdr:cNvPr id="859" name="楕円 858"/>
        <xdr:cNvSpPr/>
      </xdr:nvSpPr>
      <xdr:spPr>
        <a:xfrm>
          <a:off x="19494500" y="1291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170755</xdr:rowOff>
    </xdr:from>
    <xdr:ext cx="599010" cy="259045"/>
    <xdr:sp macro="" textlink="">
      <xdr:nvSpPr>
        <xdr:cNvPr id="860" name="テキスト ボックス 859"/>
        <xdr:cNvSpPr txBox="1"/>
      </xdr:nvSpPr>
      <xdr:spPr>
        <a:xfrm>
          <a:off x="19245795" y="1268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150337</xdr:rowOff>
    </xdr:from>
    <xdr:to>
      <xdr:col>98</xdr:col>
      <xdr:colOff>38100</xdr:colOff>
      <xdr:row>77</xdr:row>
      <xdr:rowOff>80487</xdr:rowOff>
    </xdr:to>
    <xdr:sp macro="" textlink="">
      <xdr:nvSpPr>
        <xdr:cNvPr id="861" name="楕円 860"/>
        <xdr:cNvSpPr/>
      </xdr:nvSpPr>
      <xdr:spPr>
        <a:xfrm>
          <a:off x="18605500" y="1318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97014</xdr:rowOff>
    </xdr:from>
    <xdr:ext cx="599010" cy="259045"/>
    <xdr:sp macro="" textlink="">
      <xdr:nvSpPr>
        <xdr:cNvPr id="862" name="テキスト ボックス 861"/>
        <xdr:cNvSpPr txBox="1"/>
      </xdr:nvSpPr>
      <xdr:spPr>
        <a:xfrm>
          <a:off x="18356795" y="1295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に係る住民一人当たりコストは、前年度と比較して６４９，３４１円減額し、１，６９４，１８５円となったが、震災からの復旧・復興に係る経費が多額になっているため、類似団体と比較して一人当たりのコストが高い状況となっている。最も金額の大きな構成項目である物件費は、住民一人当たり４９１，６２４円で、前年度比６１７，１８０円、５５．７％減となっているが、類似団体平均の１．８倍の金額となっている。これは本年度の除染対策事業等の復旧・復興事業経費の物件費総額が約１９億円（住民一人当たり３７８，８１４円）となっていることが主な要因となっている。補助費等については、前年度の生活支援給付事業の皆減により大幅に減額したが、除染対策事業に係る減容化処理施設解体負担金等復旧・復興事業経費の補助費等総額が約６億２千万円（住民一人当たり１２７，３０３円）となっており、類似団体よりも高い状況になっている。積立金については、平成２６年度の広野火力発電所６号機の運転開始による大幅な固定資産税増収以降、毎年固定資産税は減収を続けているが、一般財源収入が一般財源充当経費を上回っているため財政調整基金等への積立をしていることにより類似団体と比較しして住民一人当たりのコストが高い状況に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4,899
4,855
58.69
9,240,924
8,299,811
652,852
2,950,623
2,215,653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36335</xdr:rowOff>
    </xdr:from>
    <xdr:to>
      <xdr:col>24</xdr:col>
      <xdr:colOff>63500</xdr:colOff>
      <xdr:row>38</xdr:row>
      <xdr:rowOff>45809</xdr:rowOff>
    </xdr:to>
    <xdr:cxnSp macro="">
      <xdr:nvCxnSpPr>
        <xdr:cNvPr id="60" name="直線コネクタ 59"/>
        <xdr:cNvCxnSpPr/>
      </xdr:nvCxnSpPr>
      <xdr:spPr>
        <a:xfrm flipV="1">
          <a:off x="3797300" y="6551435"/>
          <a:ext cx="838200" cy="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102366</xdr:rowOff>
    </xdr:from>
    <xdr:ext cx="534377" cy="259045"/>
    <xdr:sp macro="" textlink="">
      <xdr:nvSpPr>
        <xdr:cNvPr id="61" name="議会費平均値テキスト"/>
        <xdr:cNvSpPr txBox="1"/>
      </xdr:nvSpPr>
      <xdr:spPr>
        <a:xfrm>
          <a:off x="4686300" y="627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21882</xdr:rowOff>
    </xdr:from>
    <xdr:to>
      <xdr:col>19</xdr:col>
      <xdr:colOff>177800</xdr:colOff>
      <xdr:row>38</xdr:row>
      <xdr:rowOff>45809</xdr:rowOff>
    </xdr:to>
    <xdr:cxnSp macro="">
      <xdr:nvCxnSpPr>
        <xdr:cNvPr id="63" name="直線コネクタ 62"/>
        <xdr:cNvCxnSpPr/>
      </xdr:nvCxnSpPr>
      <xdr:spPr>
        <a:xfrm>
          <a:off x="2908300" y="6536982"/>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22483</xdr:rowOff>
    </xdr:from>
    <xdr:ext cx="534377" cy="259045"/>
    <xdr:sp macro="" textlink="">
      <xdr:nvSpPr>
        <xdr:cNvPr id="65" name="テキスト ボックス 64"/>
        <xdr:cNvSpPr txBox="1"/>
      </xdr:nvSpPr>
      <xdr:spPr>
        <a:xfrm>
          <a:off x="3530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21882</xdr:rowOff>
    </xdr:from>
    <xdr:to>
      <xdr:col>15</xdr:col>
      <xdr:colOff>50800</xdr:colOff>
      <xdr:row>38</xdr:row>
      <xdr:rowOff>32283</xdr:rowOff>
    </xdr:to>
    <xdr:cxnSp macro="">
      <xdr:nvCxnSpPr>
        <xdr:cNvPr id="66" name="直線コネクタ 65"/>
        <xdr:cNvCxnSpPr/>
      </xdr:nvCxnSpPr>
      <xdr:spPr>
        <a:xfrm flipV="1">
          <a:off x="2019300" y="6536982"/>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20413</xdr:rowOff>
    </xdr:from>
    <xdr:ext cx="534377" cy="259045"/>
    <xdr:sp macro="" textlink="">
      <xdr:nvSpPr>
        <xdr:cNvPr id="68" name="テキスト ボックス 67"/>
        <xdr:cNvSpPr txBox="1"/>
      </xdr:nvSpPr>
      <xdr:spPr>
        <a:xfrm>
          <a:off x="2641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32283</xdr:rowOff>
    </xdr:from>
    <xdr:to>
      <xdr:col>10</xdr:col>
      <xdr:colOff>114300</xdr:colOff>
      <xdr:row>38</xdr:row>
      <xdr:rowOff>42634</xdr:rowOff>
    </xdr:to>
    <xdr:cxnSp macro="">
      <xdr:nvCxnSpPr>
        <xdr:cNvPr id="69" name="直線コネクタ 68"/>
        <xdr:cNvCxnSpPr/>
      </xdr:nvCxnSpPr>
      <xdr:spPr>
        <a:xfrm flipV="1">
          <a:off x="1130300" y="6547383"/>
          <a:ext cx="889000" cy="1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39815</xdr:rowOff>
    </xdr:from>
    <xdr:to>
      <xdr:col>10</xdr:col>
      <xdr:colOff>165100</xdr:colOff>
      <xdr:row>38</xdr:row>
      <xdr:rowOff>141415</xdr:rowOff>
    </xdr:to>
    <xdr:sp macro="" textlink="">
      <xdr:nvSpPr>
        <xdr:cNvPr id="70" name="フローチャート: 判断 69"/>
        <xdr:cNvSpPr/>
      </xdr:nvSpPr>
      <xdr:spPr>
        <a:xfrm>
          <a:off x="1968500" y="655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132542</xdr:rowOff>
    </xdr:from>
    <xdr:ext cx="469744" cy="259045"/>
    <xdr:sp macro="" textlink="">
      <xdr:nvSpPr>
        <xdr:cNvPr id="71" name="テキスト ボックス 70"/>
        <xdr:cNvSpPr txBox="1"/>
      </xdr:nvSpPr>
      <xdr:spPr>
        <a:xfrm>
          <a:off x="1784428" y="664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43205</xdr:rowOff>
    </xdr:from>
    <xdr:to>
      <xdr:col>6</xdr:col>
      <xdr:colOff>38100</xdr:colOff>
      <xdr:row>38</xdr:row>
      <xdr:rowOff>144805</xdr:rowOff>
    </xdr:to>
    <xdr:sp macro="" textlink="">
      <xdr:nvSpPr>
        <xdr:cNvPr id="72" name="フローチャート: 判断 71"/>
        <xdr:cNvSpPr/>
      </xdr:nvSpPr>
      <xdr:spPr>
        <a:xfrm>
          <a:off x="1079500" y="65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135932</xdr:rowOff>
    </xdr:from>
    <xdr:ext cx="469744" cy="259045"/>
    <xdr:sp macro="" textlink="">
      <xdr:nvSpPr>
        <xdr:cNvPr id="73" name="テキスト ボックス 72"/>
        <xdr:cNvSpPr txBox="1"/>
      </xdr:nvSpPr>
      <xdr:spPr>
        <a:xfrm>
          <a:off x="895428" y="665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156985</xdr:rowOff>
    </xdr:from>
    <xdr:to>
      <xdr:col>24</xdr:col>
      <xdr:colOff>114300</xdr:colOff>
      <xdr:row>38</xdr:row>
      <xdr:rowOff>87134</xdr:rowOff>
    </xdr:to>
    <xdr:sp macro="" textlink="">
      <xdr:nvSpPr>
        <xdr:cNvPr id="79" name="楕円 78"/>
        <xdr:cNvSpPr/>
      </xdr:nvSpPr>
      <xdr:spPr>
        <a:xfrm>
          <a:off x="4584700" y="65006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71912</xdr:rowOff>
    </xdr:from>
    <xdr:ext cx="534377" cy="259045"/>
    <xdr:sp macro="" textlink="">
      <xdr:nvSpPr>
        <xdr:cNvPr id="80" name="議会費該当値テキスト"/>
        <xdr:cNvSpPr txBox="1"/>
      </xdr:nvSpPr>
      <xdr:spPr>
        <a:xfrm>
          <a:off x="4686300" y="641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166459</xdr:rowOff>
    </xdr:from>
    <xdr:to>
      <xdr:col>20</xdr:col>
      <xdr:colOff>38100</xdr:colOff>
      <xdr:row>38</xdr:row>
      <xdr:rowOff>96609</xdr:rowOff>
    </xdr:to>
    <xdr:sp macro="" textlink="">
      <xdr:nvSpPr>
        <xdr:cNvPr id="81" name="楕円 80"/>
        <xdr:cNvSpPr/>
      </xdr:nvSpPr>
      <xdr:spPr>
        <a:xfrm>
          <a:off x="3746500" y="651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87736</xdr:rowOff>
    </xdr:from>
    <xdr:ext cx="534377" cy="259045"/>
    <xdr:sp macro="" textlink="">
      <xdr:nvSpPr>
        <xdr:cNvPr id="82" name="テキスト ボックス 81"/>
        <xdr:cNvSpPr txBox="1"/>
      </xdr:nvSpPr>
      <xdr:spPr>
        <a:xfrm>
          <a:off x="3530111" y="660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142532</xdr:rowOff>
    </xdr:from>
    <xdr:to>
      <xdr:col>15</xdr:col>
      <xdr:colOff>101600</xdr:colOff>
      <xdr:row>38</xdr:row>
      <xdr:rowOff>72682</xdr:rowOff>
    </xdr:to>
    <xdr:sp macro="" textlink="">
      <xdr:nvSpPr>
        <xdr:cNvPr id="83" name="楕円 82"/>
        <xdr:cNvSpPr/>
      </xdr:nvSpPr>
      <xdr:spPr>
        <a:xfrm>
          <a:off x="2857500" y="648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63809</xdr:rowOff>
    </xdr:from>
    <xdr:ext cx="534377" cy="259045"/>
    <xdr:sp macro="" textlink="">
      <xdr:nvSpPr>
        <xdr:cNvPr id="84" name="テキスト ボックス 83"/>
        <xdr:cNvSpPr txBox="1"/>
      </xdr:nvSpPr>
      <xdr:spPr>
        <a:xfrm>
          <a:off x="2641111" y="657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152933</xdr:rowOff>
    </xdr:from>
    <xdr:to>
      <xdr:col>10</xdr:col>
      <xdr:colOff>165100</xdr:colOff>
      <xdr:row>38</xdr:row>
      <xdr:rowOff>83083</xdr:rowOff>
    </xdr:to>
    <xdr:sp macro="" textlink="">
      <xdr:nvSpPr>
        <xdr:cNvPr id="85" name="楕円 84"/>
        <xdr:cNvSpPr/>
      </xdr:nvSpPr>
      <xdr:spPr>
        <a:xfrm>
          <a:off x="1968500" y="649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99610</xdr:rowOff>
    </xdr:from>
    <xdr:ext cx="534377" cy="259045"/>
    <xdr:sp macro="" textlink="">
      <xdr:nvSpPr>
        <xdr:cNvPr id="86" name="テキスト ボックス 85"/>
        <xdr:cNvSpPr txBox="1"/>
      </xdr:nvSpPr>
      <xdr:spPr>
        <a:xfrm>
          <a:off x="1752111" y="627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163284</xdr:rowOff>
    </xdr:from>
    <xdr:to>
      <xdr:col>6</xdr:col>
      <xdr:colOff>38100</xdr:colOff>
      <xdr:row>38</xdr:row>
      <xdr:rowOff>93434</xdr:rowOff>
    </xdr:to>
    <xdr:sp macro="" textlink="">
      <xdr:nvSpPr>
        <xdr:cNvPr id="87" name="楕円 86"/>
        <xdr:cNvSpPr/>
      </xdr:nvSpPr>
      <xdr:spPr>
        <a:xfrm>
          <a:off x="1079500" y="650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109961</xdr:rowOff>
    </xdr:from>
    <xdr:ext cx="534377" cy="259045"/>
    <xdr:sp macro="" textlink="">
      <xdr:nvSpPr>
        <xdr:cNvPr id="88" name="テキスト ボックス 87"/>
        <xdr:cNvSpPr txBox="1"/>
      </xdr:nvSpPr>
      <xdr:spPr>
        <a:xfrm>
          <a:off x="863111" y="628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13627</xdr:rowOff>
    </xdr:from>
    <xdr:to>
      <xdr:col>24</xdr:col>
      <xdr:colOff>63500</xdr:colOff>
      <xdr:row>58</xdr:row>
      <xdr:rowOff>71477</xdr:rowOff>
    </xdr:to>
    <xdr:cxnSp macro="">
      <xdr:nvCxnSpPr>
        <xdr:cNvPr id="117" name="直線コネクタ 116"/>
        <xdr:cNvCxnSpPr/>
      </xdr:nvCxnSpPr>
      <xdr:spPr>
        <a:xfrm>
          <a:off x="3797300" y="9957727"/>
          <a:ext cx="838200" cy="5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14405</xdr:rowOff>
    </xdr:from>
    <xdr:ext cx="599010" cy="259045"/>
    <xdr:sp macro="" textlink="">
      <xdr:nvSpPr>
        <xdr:cNvPr id="118" name="総務費平均値テキスト"/>
        <xdr:cNvSpPr txBox="1"/>
      </xdr:nvSpPr>
      <xdr:spPr>
        <a:xfrm>
          <a:off x="4686300" y="9958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13627</xdr:rowOff>
    </xdr:from>
    <xdr:to>
      <xdr:col>19</xdr:col>
      <xdr:colOff>177800</xdr:colOff>
      <xdr:row>58</xdr:row>
      <xdr:rowOff>56461</xdr:rowOff>
    </xdr:to>
    <xdr:cxnSp macro="">
      <xdr:nvCxnSpPr>
        <xdr:cNvPr id="120" name="直線コネクタ 119"/>
        <xdr:cNvCxnSpPr/>
      </xdr:nvCxnSpPr>
      <xdr:spPr>
        <a:xfrm flipV="1">
          <a:off x="2908300" y="9957727"/>
          <a:ext cx="889000" cy="4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120744</xdr:rowOff>
    </xdr:from>
    <xdr:ext cx="599010" cy="259045"/>
    <xdr:sp macro="" textlink="">
      <xdr:nvSpPr>
        <xdr:cNvPr id="122" name="テキスト ボックス 121"/>
        <xdr:cNvSpPr txBox="1"/>
      </xdr:nvSpPr>
      <xdr:spPr>
        <a:xfrm>
          <a:off x="3497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56461</xdr:rowOff>
    </xdr:from>
    <xdr:to>
      <xdr:col>15</xdr:col>
      <xdr:colOff>50800</xdr:colOff>
      <xdr:row>58</xdr:row>
      <xdr:rowOff>85092</xdr:rowOff>
    </xdr:to>
    <xdr:cxnSp macro="">
      <xdr:nvCxnSpPr>
        <xdr:cNvPr id="123" name="直線コネクタ 122"/>
        <xdr:cNvCxnSpPr/>
      </xdr:nvCxnSpPr>
      <xdr:spPr>
        <a:xfrm flipV="1">
          <a:off x="2019300" y="10000561"/>
          <a:ext cx="889000" cy="2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108514</xdr:rowOff>
    </xdr:from>
    <xdr:ext cx="599010" cy="259045"/>
    <xdr:sp macro="" textlink="">
      <xdr:nvSpPr>
        <xdr:cNvPr id="125" name="テキスト ボックス 124"/>
        <xdr:cNvSpPr txBox="1"/>
      </xdr:nvSpPr>
      <xdr:spPr>
        <a:xfrm>
          <a:off x="2608795" y="1005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85092</xdr:rowOff>
    </xdr:from>
    <xdr:to>
      <xdr:col>10</xdr:col>
      <xdr:colOff>114300</xdr:colOff>
      <xdr:row>58</xdr:row>
      <xdr:rowOff>85853</xdr:rowOff>
    </xdr:to>
    <xdr:cxnSp macro="">
      <xdr:nvCxnSpPr>
        <xdr:cNvPr id="126" name="直線コネクタ 125"/>
        <xdr:cNvCxnSpPr/>
      </xdr:nvCxnSpPr>
      <xdr:spPr>
        <a:xfrm flipV="1">
          <a:off x="1130300" y="1002919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92222</xdr:rowOff>
    </xdr:from>
    <xdr:to>
      <xdr:col>10</xdr:col>
      <xdr:colOff>165100</xdr:colOff>
      <xdr:row>59</xdr:row>
      <xdr:rowOff>22372</xdr:rowOff>
    </xdr:to>
    <xdr:sp macro="" textlink="">
      <xdr:nvSpPr>
        <xdr:cNvPr id="127" name="フローチャート: 判断 126"/>
        <xdr:cNvSpPr/>
      </xdr:nvSpPr>
      <xdr:spPr>
        <a:xfrm>
          <a:off x="1968500" y="1003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13499</xdr:rowOff>
    </xdr:from>
    <xdr:ext cx="599010" cy="259045"/>
    <xdr:sp macro="" textlink="">
      <xdr:nvSpPr>
        <xdr:cNvPr id="128" name="テキスト ボックス 127"/>
        <xdr:cNvSpPr txBox="1"/>
      </xdr:nvSpPr>
      <xdr:spPr>
        <a:xfrm>
          <a:off x="1719795" y="101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116995</xdr:rowOff>
    </xdr:from>
    <xdr:to>
      <xdr:col>6</xdr:col>
      <xdr:colOff>38100</xdr:colOff>
      <xdr:row>59</xdr:row>
      <xdr:rowOff>47145</xdr:rowOff>
    </xdr:to>
    <xdr:sp macro="" textlink="">
      <xdr:nvSpPr>
        <xdr:cNvPr id="129" name="フローチャート: 判断 128"/>
        <xdr:cNvSpPr/>
      </xdr:nvSpPr>
      <xdr:spPr>
        <a:xfrm>
          <a:off x="1079500" y="1006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38272</xdr:rowOff>
    </xdr:from>
    <xdr:ext cx="599010" cy="259045"/>
    <xdr:sp macro="" textlink="">
      <xdr:nvSpPr>
        <xdr:cNvPr id="130" name="テキスト ボックス 129"/>
        <xdr:cNvSpPr txBox="1"/>
      </xdr:nvSpPr>
      <xdr:spPr>
        <a:xfrm>
          <a:off x="830795" y="10153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20677</xdr:rowOff>
    </xdr:from>
    <xdr:to>
      <xdr:col>24</xdr:col>
      <xdr:colOff>114300</xdr:colOff>
      <xdr:row>58</xdr:row>
      <xdr:rowOff>122277</xdr:rowOff>
    </xdr:to>
    <xdr:sp macro="" textlink="">
      <xdr:nvSpPr>
        <xdr:cNvPr id="136" name="楕円 135"/>
        <xdr:cNvSpPr/>
      </xdr:nvSpPr>
      <xdr:spPr>
        <a:xfrm>
          <a:off x="4584700" y="996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151504</xdr:rowOff>
    </xdr:from>
    <xdr:ext cx="599010" cy="259045"/>
    <xdr:sp macro="" textlink="">
      <xdr:nvSpPr>
        <xdr:cNvPr id="137" name="総務費該当値テキスト"/>
        <xdr:cNvSpPr txBox="1"/>
      </xdr:nvSpPr>
      <xdr:spPr>
        <a:xfrm>
          <a:off x="4686300" y="9752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134277</xdr:rowOff>
    </xdr:from>
    <xdr:to>
      <xdr:col>20</xdr:col>
      <xdr:colOff>38100</xdr:colOff>
      <xdr:row>58</xdr:row>
      <xdr:rowOff>64427</xdr:rowOff>
    </xdr:to>
    <xdr:sp macro="" textlink="">
      <xdr:nvSpPr>
        <xdr:cNvPr id="138" name="楕円 137"/>
        <xdr:cNvSpPr/>
      </xdr:nvSpPr>
      <xdr:spPr>
        <a:xfrm>
          <a:off x="3746500" y="990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80954</xdr:rowOff>
    </xdr:from>
    <xdr:ext cx="599010" cy="259045"/>
    <xdr:sp macro="" textlink="">
      <xdr:nvSpPr>
        <xdr:cNvPr id="139" name="テキスト ボックス 138"/>
        <xdr:cNvSpPr txBox="1"/>
      </xdr:nvSpPr>
      <xdr:spPr>
        <a:xfrm>
          <a:off x="3497795" y="968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5661</xdr:rowOff>
    </xdr:from>
    <xdr:to>
      <xdr:col>15</xdr:col>
      <xdr:colOff>101600</xdr:colOff>
      <xdr:row>58</xdr:row>
      <xdr:rowOff>107261</xdr:rowOff>
    </xdr:to>
    <xdr:sp macro="" textlink="">
      <xdr:nvSpPr>
        <xdr:cNvPr id="140" name="楕円 139"/>
        <xdr:cNvSpPr/>
      </xdr:nvSpPr>
      <xdr:spPr>
        <a:xfrm>
          <a:off x="2857500" y="994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123788</xdr:rowOff>
    </xdr:from>
    <xdr:ext cx="599010" cy="259045"/>
    <xdr:sp macro="" textlink="">
      <xdr:nvSpPr>
        <xdr:cNvPr id="141" name="テキスト ボックス 140"/>
        <xdr:cNvSpPr txBox="1"/>
      </xdr:nvSpPr>
      <xdr:spPr>
        <a:xfrm>
          <a:off x="2608795" y="972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34292</xdr:rowOff>
    </xdr:from>
    <xdr:to>
      <xdr:col>10</xdr:col>
      <xdr:colOff>165100</xdr:colOff>
      <xdr:row>58</xdr:row>
      <xdr:rowOff>135892</xdr:rowOff>
    </xdr:to>
    <xdr:sp macro="" textlink="">
      <xdr:nvSpPr>
        <xdr:cNvPr id="142" name="楕円 141"/>
        <xdr:cNvSpPr/>
      </xdr:nvSpPr>
      <xdr:spPr>
        <a:xfrm>
          <a:off x="1968500" y="997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152419</xdr:rowOff>
    </xdr:from>
    <xdr:ext cx="599010" cy="259045"/>
    <xdr:sp macro="" textlink="">
      <xdr:nvSpPr>
        <xdr:cNvPr id="143" name="テキスト ボックス 142"/>
        <xdr:cNvSpPr txBox="1"/>
      </xdr:nvSpPr>
      <xdr:spPr>
        <a:xfrm>
          <a:off x="1719795" y="975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35053</xdr:rowOff>
    </xdr:from>
    <xdr:to>
      <xdr:col>6</xdr:col>
      <xdr:colOff>38100</xdr:colOff>
      <xdr:row>58</xdr:row>
      <xdr:rowOff>136653</xdr:rowOff>
    </xdr:to>
    <xdr:sp macro="" textlink="">
      <xdr:nvSpPr>
        <xdr:cNvPr id="144" name="楕円 143"/>
        <xdr:cNvSpPr/>
      </xdr:nvSpPr>
      <xdr:spPr>
        <a:xfrm>
          <a:off x="1079500" y="997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153180</xdr:rowOff>
    </xdr:from>
    <xdr:ext cx="599010" cy="259045"/>
    <xdr:sp macro="" textlink="">
      <xdr:nvSpPr>
        <xdr:cNvPr id="145" name="テキスト ボックス 144"/>
        <xdr:cNvSpPr txBox="1"/>
      </xdr:nvSpPr>
      <xdr:spPr>
        <a:xfrm>
          <a:off x="830795" y="975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61" name="テキスト ボックス 160"/>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3" name="テキスト ボックス 162"/>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98161</xdr:rowOff>
    </xdr:from>
    <xdr:to>
      <xdr:col>24</xdr:col>
      <xdr:colOff>62865</xdr:colOff>
      <xdr:row>78</xdr:row>
      <xdr:rowOff>108934</xdr:rowOff>
    </xdr:to>
    <xdr:cxnSp macro="">
      <xdr:nvCxnSpPr>
        <xdr:cNvPr id="169" name="直線コネクタ 168"/>
        <xdr:cNvCxnSpPr/>
      </xdr:nvCxnSpPr>
      <xdr:spPr>
        <a:xfrm flipV="1">
          <a:off x="4633595" y="12614011"/>
          <a:ext cx="1270" cy="868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112761</xdr:rowOff>
    </xdr:from>
    <xdr:ext cx="599010" cy="259045"/>
    <xdr:sp macro="" textlink="">
      <xdr:nvSpPr>
        <xdr:cNvPr id="170" name="民生費最小値テキスト"/>
        <xdr:cNvSpPr txBox="1"/>
      </xdr:nvSpPr>
      <xdr:spPr>
        <a:xfrm>
          <a:off x="4686300" y="1348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108934</xdr:rowOff>
    </xdr:from>
    <xdr:to>
      <xdr:col>24</xdr:col>
      <xdr:colOff>152400</xdr:colOff>
      <xdr:row>78</xdr:row>
      <xdr:rowOff>108934</xdr:rowOff>
    </xdr:to>
    <xdr:cxnSp macro="">
      <xdr:nvCxnSpPr>
        <xdr:cNvPr id="171" name="直線コネクタ 170"/>
        <xdr:cNvCxnSpPr/>
      </xdr:nvCxnSpPr>
      <xdr:spPr>
        <a:xfrm>
          <a:off x="4546600" y="13482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44838</xdr:rowOff>
    </xdr:from>
    <xdr:ext cx="690189" cy="259045"/>
    <xdr:sp macro="" textlink="">
      <xdr:nvSpPr>
        <xdr:cNvPr id="172" name="民生費最大値テキスト"/>
        <xdr:cNvSpPr txBox="1"/>
      </xdr:nvSpPr>
      <xdr:spPr>
        <a:xfrm>
          <a:off x="4686300" y="123892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73</xdr:row>
      <xdr:rowOff>98161</xdr:rowOff>
    </xdr:from>
    <xdr:to>
      <xdr:col>24</xdr:col>
      <xdr:colOff>152400</xdr:colOff>
      <xdr:row>73</xdr:row>
      <xdr:rowOff>98161</xdr:rowOff>
    </xdr:to>
    <xdr:cxnSp macro="">
      <xdr:nvCxnSpPr>
        <xdr:cNvPr id="173" name="直線コネクタ 172"/>
        <xdr:cNvCxnSpPr/>
      </xdr:nvCxnSpPr>
      <xdr:spPr>
        <a:xfrm>
          <a:off x="4546600" y="1261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156319</xdr:rowOff>
    </xdr:from>
    <xdr:to>
      <xdr:col>24</xdr:col>
      <xdr:colOff>63500</xdr:colOff>
      <xdr:row>76</xdr:row>
      <xdr:rowOff>131896</xdr:rowOff>
    </xdr:to>
    <xdr:cxnSp macro="">
      <xdr:nvCxnSpPr>
        <xdr:cNvPr id="174" name="直線コネクタ 173"/>
        <xdr:cNvCxnSpPr/>
      </xdr:nvCxnSpPr>
      <xdr:spPr>
        <a:xfrm>
          <a:off x="3797300" y="12843619"/>
          <a:ext cx="838200" cy="31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138366</xdr:rowOff>
    </xdr:from>
    <xdr:ext cx="599010" cy="259045"/>
    <xdr:sp macro="" textlink="">
      <xdr:nvSpPr>
        <xdr:cNvPr id="175" name="民生費平均値テキスト"/>
        <xdr:cNvSpPr txBox="1"/>
      </xdr:nvSpPr>
      <xdr:spPr>
        <a:xfrm>
          <a:off x="4686300" y="133400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159939</xdr:rowOff>
    </xdr:from>
    <xdr:to>
      <xdr:col>24</xdr:col>
      <xdr:colOff>114300</xdr:colOff>
      <xdr:row>78</xdr:row>
      <xdr:rowOff>90089</xdr:rowOff>
    </xdr:to>
    <xdr:sp macro="" textlink="">
      <xdr:nvSpPr>
        <xdr:cNvPr id="176" name="フローチャート: 判断 175"/>
        <xdr:cNvSpPr/>
      </xdr:nvSpPr>
      <xdr:spPr>
        <a:xfrm>
          <a:off x="4584700" y="1336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103624</xdr:rowOff>
    </xdr:from>
    <xdr:to>
      <xdr:col>19</xdr:col>
      <xdr:colOff>177800</xdr:colOff>
      <xdr:row>74</xdr:row>
      <xdr:rowOff>156319</xdr:rowOff>
    </xdr:to>
    <xdr:cxnSp macro="">
      <xdr:nvCxnSpPr>
        <xdr:cNvPr id="177" name="直線コネクタ 176"/>
        <xdr:cNvCxnSpPr/>
      </xdr:nvCxnSpPr>
      <xdr:spPr>
        <a:xfrm>
          <a:off x="2908300" y="12105124"/>
          <a:ext cx="889000" cy="73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166942</xdr:rowOff>
    </xdr:from>
    <xdr:to>
      <xdr:col>20</xdr:col>
      <xdr:colOff>38100</xdr:colOff>
      <xdr:row>78</xdr:row>
      <xdr:rowOff>97092</xdr:rowOff>
    </xdr:to>
    <xdr:sp macro="" textlink="">
      <xdr:nvSpPr>
        <xdr:cNvPr id="178" name="フローチャート: 判断 177"/>
        <xdr:cNvSpPr/>
      </xdr:nvSpPr>
      <xdr:spPr>
        <a:xfrm>
          <a:off x="3746500" y="133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88219</xdr:rowOff>
    </xdr:from>
    <xdr:ext cx="599010" cy="259045"/>
    <xdr:sp macro="" textlink="">
      <xdr:nvSpPr>
        <xdr:cNvPr id="179" name="テキスト ボックス 178"/>
        <xdr:cNvSpPr txBox="1"/>
      </xdr:nvSpPr>
      <xdr:spPr>
        <a:xfrm>
          <a:off x="3497795" y="13461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103624</xdr:rowOff>
    </xdr:from>
    <xdr:to>
      <xdr:col>15</xdr:col>
      <xdr:colOff>50800</xdr:colOff>
      <xdr:row>75</xdr:row>
      <xdr:rowOff>62284</xdr:rowOff>
    </xdr:to>
    <xdr:cxnSp macro="">
      <xdr:nvCxnSpPr>
        <xdr:cNvPr id="180" name="直線コネクタ 179"/>
        <xdr:cNvCxnSpPr/>
      </xdr:nvCxnSpPr>
      <xdr:spPr>
        <a:xfrm flipV="1">
          <a:off x="2019300" y="12105124"/>
          <a:ext cx="889000" cy="81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136127</xdr:rowOff>
    </xdr:from>
    <xdr:to>
      <xdr:col>15</xdr:col>
      <xdr:colOff>101600</xdr:colOff>
      <xdr:row>78</xdr:row>
      <xdr:rowOff>66277</xdr:rowOff>
    </xdr:to>
    <xdr:sp macro="" textlink="">
      <xdr:nvSpPr>
        <xdr:cNvPr id="181" name="フローチャート: 判断 180"/>
        <xdr:cNvSpPr/>
      </xdr:nvSpPr>
      <xdr:spPr>
        <a:xfrm>
          <a:off x="28575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57404</xdr:rowOff>
    </xdr:from>
    <xdr:ext cx="599010" cy="259045"/>
    <xdr:sp macro="" textlink="">
      <xdr:nvSpPr>
        <xdr:cNvPr id="182" name="テキスト ボックス 181"/>
        <xdr:cNvSpPr txBox="1"/>
      </xdr:nvSpPr>
      <xdr:spPr>
        <a:xfrm>
          <a:off x="2608795" y="1343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62284</xdr:rowOff>
    </xdr:from>
    <xdr:to>
      <xdr:col>10</xdr:col>
      <xdr:colOff>114300</xdr:colOff>
      <xdr:row>75</xdr:row>
      <xdr:rowOff>67430</xdr:rowOff>
    </xdr:to>
    <xdr:cxnSp macro="">
      <xdr:nvCxnSpPr>
        <xdr:cNvPr id="183" name="直線コネクタ 182"/>
        <xdr:cNvCxnSpPr/>
      </xdr:nvCxnSpPr>
      <xdr:spPr>
        <a:xfrm flipV="1">
          <a:off x="1130300" y="12921034"/>
          <a:ext cx="889000" cy="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49044</xdr:rowOff>
    </xdr:from>
    <xdr:to>
      <xdr:col>10</xdr:col>
      <xdr:colOff>165100</xdr:colOff>
      <xdr:row>78</xdr:row>
      <xdr:rowOff>150644</xdr:rowOff>
    </xdr:to>
    <xdr:sp macro="" textlink="">
      <xdr:nvSpPr>
        <xdr:cNvPr id="184" name="フローチャート: 判断 183"/>
        <xdr:cNvSpPr/>
      </xdr:nvSpPr>
      <xdr:spPr>
        <a:xfrm>
          <a:off x="1968500" y="1342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141771</xdr:rowOff>
    </xdr:from>
    <xdr:ext cx="599010" cy="259045"/>
    <xdr:sp macro="" textlink="">
      <xdr:nvSpPr>
        <xdr:cNvPr id="185" name="テキスト ボックス 184"/>
        <xdr:cNvSpPr txBox="1"/>
      </xdr:nvSpPr>
      <xdr:spPr>
        <a:xfrm>
          <a:off x="1719795" y="1351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59973</xdr:rowOff>
    </xdr:from>
    <xdr:to>
      <xdr:col>6</xdr:col>
      <xdr:colOff>38100</xdr:colOff>
      <xdr:row>78</xdr:row>
      <xdr:rowOff>161573</xdr:rowOff>
    </xdr:to>
    <xdr:sp macro="" textlink="">
      <xdr:nvSpPr>
        <xdr:cNvPr id="186" name="フローチャート: 判断 185"/>
        <xdr:cNvSpPr/>
      </xdr:nvSpPr>
      <xdr:spPr>
        <a:xfrm>
          <a:off x="1079500" y="1343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152700</xdr:rowOff>
    </xdr:from>
    <xdr:ext cx="599010" cy="259045"/>
    <xdr:sp macro="" textlink="">
      <xdr:nvSpPr>
        <xdr:cNvPr id="187" name="テキスト ボックス 186"/>
        <xdr:cNvSpPr txBox="1"/>
      </xdr:nvSpPr>
      <xdr:spPr>
        <a:xfrm>
          <a:off x="830795" y="13525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81096</xdr:rowOff>
    </xdr:from>
    <xdr:to>
      <xdr:col>24</xdr:col>
      <xdr:colOff>114300</xdr:colOff>
      <xdr:row>77</xdr:row>
      <xdr:rowOff>11246</xdr:rowOff>
    </xdr:to>
    <xdr:sp macro="" textlink="">
      <xdr:nvSpPr>
        <xdr:cNvPr id="193" name="楕円 192"/>
        <xdr:cNvSpPr/>
      </xdr:nvSpPr>
      <xdr:spPr>
        <a:xfrm>
          <a:off x="4584700" y="1311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103974</xdr:rowOff>
    </xdr:from>
    <xdr:ext cx="599010" cy="259045"/>
    <xdr:sp macro="" textlink="">
      <xdr:nvSpPr>
        <xdr:cNvPr id="194" name="民生費該当値テキスト"/>
        <xdr:cNvSpPr txBox="1"/>
      </xdr:nvSpPr>
      <xdr:spPr>
        <a:xfrm>
          <a:off x="4686300" y="1296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105519</xdr:rowOff>
    </xdr:from>
    <xdr:to>
      <xdr:col>20</xdr:col>
      <xdr:colOff>38100</xdr:colOff>
      <xdr:row>75</xdr:row>
      <xdr:rowOff>35669</xdr:rowOff>
    </xdr:to>
    <xdr:sp macro="" textlink="">
      <xdr:nvSpPr>
        <xdr:cNvPr id="195" name="楕円 194"/>
        <xdr:cNvSpPr/>
      </xdr:nvSpPr>
      <xdr:spPr>
        <a:xfrm>
          <a:off x="3746500" y="1279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52196</xdr:rowOff>
    </xdr:from>
    <xdr:ext cx="599010" cy="259045"/>
    <xdr:sp macro="" textlink="">
      <xdr:nvSpPr>
        <xdr:cNvPr id="196" name="テキスト ボックス 195"/>
        <xdr:cNvSpPr txBox="1"/>
      </xdr:nvSpPr>
      <xdr:spPr>
        <a:xfrm>
          <a:off x="3497795" y="1256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52824</xdr:rowOff>
    </xdr:from>
    <xdr:to>
      <xdr:col>15</xdr:col>
      <xdr:colOff>101600</xdr:colOff>
      <xdr:row>70</xdr:row>
      <xdr:rowOff>154424</xdr:rowOff>
    </xdr:to>
    <xdr:sp macro="" textlink="">
      <xdr:nvSpPr>
        <xdr:cNvPr id="197" name="楕円 196"/>
        <xdr:cNvSpPr/>
      </xdr:nvSpPr>
      <xdr:spPr>
        <a:xfrm>
          <a:off x="2857500" y="120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68</xdr:row>
      <xdr:rowOff>170951</xdr:rowOff>
    </xdr:from>
    <xdr:ext cx="690189" cy="259045"/>
    <xdr:sp macro="" textlink="">
      <xdr:nvSpPr>
        <xdr:cNvPr id="198" name="テキスト ボックス 197"/>
        <xdr:cNvSpPr txBox="1"/>
      </xdr:nvSpPr>
      <xdr:spPr>
        <a:xfrm>
          <a:off x="2563205" y="118295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11484</xdr:rowOff>
    </xdr:from>
    <xdr:to>
      <xdr:col>10</xdr:col>
      <xdr:colOff>165100</xdr:colOff>
      <xdr:row>75</xdr:row>
      <xdr:rowOff>113084</xdr:rowOff>
    </xdr:to>
    <xdr:sp macro="" textlink="">
      <xdr:nvSpPr>
        <xdr:cNvPr id="199" name="楕円 198"/>
        <xdr:cNvSpPr/>
      </xdr:nvSpPr>
      <xdr:spPr>
        <a:xfrm>
          <a:off x="1968500" y="128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129611</xdr:rowOff>
    </xdr:from>
    <xdr:ext cx="599010" cy="259045"/>
    <xdr:sp macro="" textlink="">
      <xdr:nvSpPr>
        <xdr:cNvPr id="200" name="テキスト ボックス 199"/>
        <xdr:cNvSpPr txBox="1"/>
      </xdr:nvSpPr>
      <xdr:spPr>
        <a:xfrm>
          <a:off x="1719795" y="12645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16630</xdr:rowOff>
    </xdr:from>
    <xdr:to>
      <xdr:col>6</xdr:col>
      <xdr:colOff>38100</xdr:colOff>
      <xdr:row>75</xdr:row>
      <xdr:rowOff>118230</xdr:rowOff>
    </xdr:to>
    <xdr:sp macro="" textlink="">
      <xdr:nvSpPr>
        <xdr:cNvPr id="201" name="楕円 200"/>
        <xdr:cNvSpPr/>
      </xdr:nvSpPr>
      <xdr:spPr>
        <a:xfrm>
          <a:off x="1079500" y="1287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134757</xdr:rowOff>
    </xdr:from>
    <xdr:ext cx="599010" cy="259045"/>
    <xdr:sp macro="" textlink="">
      <xdr:nvSpPr>
        <xdr:cNvPr id="202" name="テキスト ボックス 201"/>
        <xdr:cNvSpPr txBox="1"/>
      </xdr:nvSpPr>
      <xdr:spPr>
        <a:xfrm>
          <a:off x="830795" y="1265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75992</xdr:rowOff>
    </xdr:from>
    <xdr:to>
      <xdr:col>24</xdr:col>
      <xdr:colOff>63500</xdr:colOff>
      <xdr:row>98</xdr:row>
      <xdr:rowOff>82826</xdr:rowOff>
    </xdr:to>
    <xdr:cxnSp macro="">
      <xdr:nvCxnSpPr>
        <xdr:cNvPr id="231" name="直線コネクタ 230"/>
        <xdr:cNvCxnSpPr/>
      </xdr:nvCxnSpPr>
      <xdr:spPr>
        <a:xfrm flipV="1">
          <a:off x="3797300" y="16878092"/>
          <a:ext cx="838200" cy="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66719</xdr:rowOff>
    </xdr:from>
    <xdr:ext cx="599010" cy="259045"/>
    <xdr:sp macro="" textlink="">
      <xdr:nvSpPr>
        <xdr:cNvPr id="232" name="衛生費平均値テキスト"/>
        <xdr:cNvSpPr txBox="1"/>
      </xdr:nvSpPr>
      <xdr:spPr>
        <a:xfrm>
          <a:off x="4686300" y="16525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54158</xdr:rowOff>
    </xdr:from>
    <xdr:to>
      <xdr:col>19</xdr:col>
      <xdr:colOff>177800</xdr:colOff>
      <xdr:row>98</xdr:row>
      <xdr:rowOff>82826</xdr:rowOff>
    </xdr:to>
    <xdr:cxnSp macro="">
      <xdr:nvCxnSpPr>
        <xdr:cNvPr id="234" name="直線コネクタ 233"/>
        <xdr:cNvCxnSpPr/>
      </xdr:nvCxnSpPr>
      <xdr:spPr>
        <a:xfrm>
          <a:off x="2908300" y="16856258"/>
          <a:ext cx="889000" cy="2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8462</xdr:rowOff>
    </xdr:from>
    <xdr:ext cx="599010" cy="259045"/>
    <xdr:sp macro="" textlink="">
      <xdr:nvSpPr>
        <xdr:cNvPr id="236" name="テキスト ボックス 235"/>
        <xdr:cNvSpPr txBox="1"/>
      </xdr:nvSpPr>
      <xdr:spPr>
        <a:xfrm>
          <a:off x="3497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16692</xdr:rowOff>
    </xdr:from>
    <xdr:to>
      <xdr:col>15</xdr:col>
      <xdr:colOff>50800</xdr:colOff>
      <xdr:row>98</xdr:row>
      <xdr:rowOff>54158</xdr:rowOff>
    </xdr:to>
    <xdr:cxnSp macro="">
      <xdr:nvCxnSpPr>
        <xdr:cNvPr id="237" name="直線コネクタ 236"/>
        <xdr:cNvCxnSpPr/>
      </xdr:nvCxnSpPr>
      <xdr:spPr>
        <a:xfrm>
          <a:off x="2019300" y="16818792"/>
          <a:ext cx="889000" cy="3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34642</xdr:rowOff>
    </xdr:from>
    <xdr:ext cx="599010" cy="259045"/>
    <xdr:sp macro="" textlink="">
      <xdr:nvSpPr>
        <xdr:cNvPr id="239" name="テキスト ボックス 238"/>
        <xdr:cNvSpPr txBox="1"/>
      </xdr:nvSpPr>
      <xdr:spPr>
        <a:xfrm>
          <a:off x="2608795"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16692</xdr:rowOff>
    </xdr:from>
    <xdr:to>
      <xdr:col>10</xdr:col>
      <xdr:colOff>114300</xdr:colOff>
      <xdr:row>98</xdr:row>
      <xdr:rowOff>134561</xdr:rowOff>
    </xdr:to>
    <xdr:cxnSp macro="">
      <xdr:nvCxnSpPr>
        <xdr:cNvPr id="240" name="直線コネクタ 239"/>
        <xdr:cNvCxnSpPr/>
      </xdr:nvCxnSpPr>
      <xdr:spPr>
        <a:xfrm flipV="1">
          <a:off x="1130300" y="16818792"/>
          <a:ext cx="889000" cy="1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29397</xdr:rowOff>
    </xdr:from>
    <xdr:to>
      <xdr:col>10</xdr:col>
      <xdr:colOff>165100</xdr:colOff>
      <xdr:row>98</xdr:row>
      <xdr:rowOff>130997</xdr:rowOff>
    </xdr:to>
    <xdr:sp macro="" textlink="">
      <xdr:nvSpPr>
        <xdr:cNvPr id="241" name="フローチャート: 判断 240"/>
        <xdr:cNvSpPr/>
      </xdr:nvSpPr>
      <xdr:spPr>
        <a:xfrm>
          <a:off x="1968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122124</xdr:rowOff>
    </xdr:from>
    <xdr:ext cx="534377" cy="259045"/>
    <xdr:sp macro="" textlink="">
      <xdr:nvSpPr>
        <xdr:cNvPr id="242" name="テキスト ボックス 241"/>
        <xdr:cNvSpPr txBox="1"/>
      </xdr:nvSpPr>
      <xdr:spPr>
        <a:xfrm>
          <a:off x="1752111" y="1692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39754</xdr:rowOff>
    </xdr:from>
    <xdr:to>
      <xdr:col>6</xdr:col>
      <xdr:colOff>38100</xdr:colOff>
      <xdr:row>98</xdr:row>
      <xdr:rowOff>141354</xdr:rowOff>
    </xdr:to>
    <xdr:sp macro="" textlink="">
      <xdr:nvSpPr>
        <xdr:cNvPr id="243" name="フローチャート: 判断 242"/>
        <xdr:cNvSpPr/>
      </xdr:nvSpPr>
      <xdr:spPr>
        <a:xfrm>
          <a:off x="1079500" y="1684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157881</xdr:rowOff>
    </xdr:from>
    <xdr:ext cx="534377" cy="259045"/>
    <xdr:sp macro="" textlink="">
      <xdr:nvSpPr>
        <xdr:cNvPr id="244" name="テキスト ボックス 243"/>
        <xdr:cNvSpPr txBox="1"/>
      </xdr:nvSpPr>
      <xdr:spPr>
        <a:xfrm>
          <a:off x="863111" y="166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25192</xdr:rowOff>
    </xdr:from>
    <xdr:to>
      <xdr:col>24</xdr:col>
      <xdr:colOff>114300</xdr:colOff>
      <xdr:row>98</xdr:row>
      <xdr:rowOff>126792</xdr:rowOff>
    </xdr:to>
    <xdr:sp macro="" textlink="">
      <xdr:nvSpPr>
        <xdr:cNvPr id="250" name="楕円 249"/>
        <xdr:cNvSpPr/>
      </xdr:nvSpPr>
      <xdr:spPr>
        <a:xfrm>
          <a:off x="4584700" y="168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111569</xdr:rowOff>
    </xdr:from>
    <xdr:ext cx="534377" cy="259045"/>
    <xdr:sp macro="" textlink="">
      <xdr:nvSpPr>
        <xdr:cNvPr id="251" name="衛生費該当値テキスト"/>
        <xdr:cNvSpPr txBox="1"/>
      </xdr:nvSpPr>
      <xdr:spPr>
        <a:xfrm>
          <a:off x="4686300" y="167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32026</xdr:rowOff>
    </xdr:from>
    <xdr:to>
      <xdr:col>20</xdr:col>
      <xdr:colOff>38100</xdr:colOff>
      <xdr:row>98</xdr:row>
      <xdr:rowOff>133626</xdr:rowOff>
    </xdr:to>
    <xdr:sp macro="" textlink="">
      <xdr:nvSpPr>
        <xdr:cNvPr id="252" name="楕円 251"/>
        <xdr:cNvSpPr/>
      </xdr:nvSpPr>
      <xdr:spPr>
        <a:xfrm>
          <a:off x="3746500" y="1683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124753</xdr:rowOff>
    </xdr:from>
    <xdr:ext cx="534377" cy="259045"/>
    <xdr:sp macro="" textlink="">
      <xdr:nvSpPr>
        <xdr:cNvPr id="253" name="テキスト ボックス 252"/>
        <xdr:cNvSpPr txBox="1"/>
      </xdr:nvSpPr>
      <xdr:spPr>
        <a:xfrm>
          <a:off x="3530111" y="169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3358</xdr:rowOff>
    </xdr:from>
    <xdr:to>
      <xdr:col>15</xdr:col>
      <xdr:colOff>101600</xdr:colOff>
      <xdr:row>98</xdr:row>
      <xdr:rowOff>104958</xdr:rowOff>
    </xdr:to>
    <xdr:sp macro="" textlink="">
      <xdr:nvSpPr>
        <xdr:cNvPr id="254" name="楕円 253"/>
        <xdr:cNvSpPr/>
      </xdr:nvSpPr>
      <xdr:spPr>
        <a:xfrm>
          <a:off x="2857500" y="1680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96085</xdr:rowOff>
    </xdr:from>
    <xdr:ext cx="534377" cy="259045"/>
    <xdr:sp macro="" textlink="">
      <xdr:nvSpPr>
        <xdr:cNvPr id="255" name="テキスト ボックス 254"/>
        <xdr:cNvSpPr txBox="1"/>
      </xdr:nvSpPr>
      <xdr:spPr>
        <a:xfrm>
          <a:off x="2641111" y="1689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137342</xdr:rowOff>
    </xdr:from>
    <xdr:to>
      <xdr:col>10</xdr:col>
      <xdr:colOff>165100</xdr:colOff>
      <xdr:row>98</xdr:row>
      <xdr:rowOff>67492</xdr:rowOff>
    </xdr:to>
    <xdr:sp macro="" textlink="">
      <xdr:nvSpPr>
        <xdr:cNvPr id="256" name="楕円 255"/>
        <xdr:cNvSpPr/>
      </xdr:nvSpPr>
      <xdr:spPr>
        <a:xfrm>
          <a:off x="1968500" y="167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84019</xdr:rowOff>
    </xdr:from>
    <xdr:ext cx="599010" cy="259045"/>
    <xdr:sp macro="" textlink="">
      <xdr:nvSpPr>
        <xdr:cNvPr id="257" name="テキスト ボックス 256"/>
        <xdr:cNvSpPr txBox="1"/>
      </xdr:nvSpPr>
      <xdr:spPr>
        <a:xfrm>
          <a:off x="1719795" y="1654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83761</xdr:rowOff>
    </xdr:from>
    <xdr:to>
      <xdr:col>6</xdr:col>
      <xdr:colOff>38100</xdr:colOff>
      <xdr:row>99</xdr:row>
      <xdr:rowOff>13911</xdr:rowOff>
    </xdr:to>
    <xdr:sp macro="" textlink="">
      <xdr:nvSpPr>
        <xdr:cNvPr id="258" name="楕円 257"/>
        <xdr:cNvSpPr/>
      </xdr:nvSpPr>
      <xdr:spPr>
        <a:xfrm>
          <a:off x="1079500" y="1688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5038</xdr:rowOff>
    </xdr:from>
    <xdr:ext cx="534377" cy="259045"/>
    <xdr:sp macro="" textlink="">
      <xdr:nvSpPr>
        <xdr:cNvPr id="259" name="テキスト ボックス 258"/>
        <xdr:cNvSpPr txBox="1"/>
      </xdr:nvSpPr>
      <xdr:spPr>
        <a:xfrm>
          <a:off x="863111" y="1697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75251</xdr:rowOff>
    </xdr:from>
    <xdr:to>
      <xdr:col>55</xdr:col>
      <xdr:colOff>0</xdr:colOff>
      <xdr:row>38</xdr:row>
      <xdr:rowOff>109051</xdr:rowOff>
    </xdr:to>
    <xdr:cxnSp macro="">
      <xdr:nvCxnSpPr>
        <xdr:cNvPr id="290" name="直線コネクタ 289"/>
        <xdr:cNvCxnSpPr/>
      </xdr:nvCxnSpPr>
      <xdr:spPr>
        <a:xfrm flipV="1">
          <a:off x="9639300" y="6590351"/>
          <a:ext cx="8382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168956</xdr:rowOff>
    </xdr:from>
    <xdr:ext cx="469744" cy="259045"/>
    <xdr:sp macro="" textlink="">
      <xdr:nvSpPr>
        <xdr:cNvPr id="291" name="労働費平均値テキスト"/>
        <xdr:cNvSpPr txBox="1"/>
      </xdr:nvSpPr>
      <xdr:spPr>
        <a:xfrm>
          <a:off x="10528300" y="6684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109051</xdr:rowOff>
    </xdr:from>
    <xdr:to>
      <xdr:col>50</xdr:col>
      <xdr:colOff>114300</xdr:colOff>
      <xdr:row>38</xdr:row>
      <xdr:rowOff>110815</xdr:rowOff>
    </xdr:to>
    <xdr:cxnSp macro="">
      <xdr:nvCxnSpPr>
        <xdr:cNvPr id="293" name="直線コネクタ 292"/>
        <xdr:cNvCxnSpPr/>
      </xdr:nvCxnSpPr>
      <xdr:spPr>
        <a:xfrm flipV="1">
          <a:off x="8750300" y="6624151"/>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106744</xdr:rowOff>
    </xdr:from>
    <xdr:ext cx="469744" cy="259045"/>
    <xdr:sp macro="" textlink="">
      <xdr:nvSpPr>
        <xdr:cNvPr id="295" name="テキスト ボックス 294"/>
        <xdr:cNvSpPr txBox="1"/>
      </xdr:nvSpPr>
      <xdr:spPr>
        <a:xfrm>
          <a:off x="9404428" y="679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110815</xdr:rowOff>
    </xdr:from>
    <xdr:to>
      <xdr:col>45</xdr:col>
      <xdr:colOff>177800</xdr:colOff>
      <xdr:row>38</xdr:row>
      <xdr:rowOff>111631</xdr:rowOff>
    </xdr:to>
    <xdr:cxnSp macro="">
      <xdr:nvCxnSpPr>
        <xdr:cNvPr id="296" name="直線コネクタ 295"/>
        <xdr:cNvCxnSpPr/>
      </xdr:nvCxnSpPr>
      <xdr:spPr>
        <a:xfrm flipV="1">
          <a:off x="7861300" y="6625915"/>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86889</xdr:rowOff>
    </xdr:from>
    <xdr:ext cx="469744" cy="259045"/>
    <xdr:sp macro="" textlink="">
      <xdr:nvSpPr>
        <xdr:cNvPr id="298" name="テキスト ボックス 297"/>
        <xdr:cNvSpPr txBox="1"/>
      </xdr:nvSpPr>
      <xdr:spPr>
        <a:xfrm>
          <a:off x="8515428" y="677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46496</xdr:rowOff>
    </xdr:from>
    <xdr:to>
      <xdr:col>41</xdr:col>
      <xdr:colOff>50800</xdr:colOff>
      <xdr:row>38</xdr:row>
      <xdr:rowOff>111631</xdr:rowOff>
    </xdr:to>
    <xdr:cxnSp macro="">
      <xdr:nvCxnSpPr>
        <xdr:cNvPr id="299" name="直線コネクタ 298"/>
        <xdr:cNvCxnSpPr/>
      </xdr:nvCxnSpPr>
      <xdr:spPr>
        <a:xfrm>
          <a:off x="6972300" y="6561596"/>
          <a:ext cx="889000" cy="6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6327</xdr:rowOff>
    </xdr:from>
    <xdr:to>
      <xdr:col>41</xdr:col>
      <xdr:colOff>101600</xdr:colOff>
      <xdr:row>39</xdr:row>
      <xdr:rowOff>107927</xdr:rowOff>
    </xdr:to>
    <xdr:sp macro="" textlink="">
      <xdr:nvSpPr>
        <xdr:cNvPr id="300" name="フローチャート: 判断 299"/>
        <xdr:cNvSpPr/>
      </xdr:nvSpPr>
      <xdr:spPr>
        <a:xfrm>
          <a:off x="7810500" y="669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99054</xdr:rowOff>
    </xdr:from>
    <xdr:ext cx="469744" cy="259045"/>
    <xdr:sp macro="" textlink="">
      <xdr:nvSpPr>
        <xdr:cNvPr id="301" name="テキスト ボックス 300"/>
        <xdr:cNvSpPr txBox="1"/>
      </xdr:nvSpPr>
      <xdr:spPr>
        <a:xfrm>
          <a:off x="7626428" y="678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171408</xdr:rowOff>
    </xdr:from>
    <xdr:to>
      <xdr:col>36</xdr:col>
      <xdr:colOff>165100</xdr:colOff>
      <xdr:row>39</xdr:row>
      <xdr:rowOff>101558</xdr:rowOff>
    </xdr:to>
    <xdr:sp macro="" textlink="">
      <xdr:nvSpPr>
        <xdr:cNvPr id="302" name="フローチャート: 判断 301"/>
        <xdr:cNvSpPr/>
      </xdr:nvSpPr>
      <xdr:spPr>
        <a:xfrm>
          <a:off x="6921500" y="668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92685</xdr:rowOff>
    </xdr:from>
    <xdr:ext cx="469744" cy="259045"/>
    <xdr:sp macro="" textlink="">
      <xdr:nvSpPr>
        <xdr:cNvPr id="303" name="テキスト ボックス 302"/>
        <xdr:cNvSpPr txBox="1"/>
      </xdr:nvSpPr>
      <xdr:spPr>
        <a:xfrm>
          <a:off x="6737428" y="677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24451</xdr:rowOff>
    </xdr:from>
    <xdr:to>
      <xdr:col>55</xdr:col>
      <xdr:colOff>50800</xdr:colOff>
      <xdr:row>38</xdr:row>
      <xdr:rowOff>126051</xdr:rowOff>
    </xdr:to>
    <xdr:sp macro="" textlink="">
      <xdr:nvSpPr>
        <xdr:cNvPr id="309" name="楕円 308"/>
        <xdr:cNvSpPr/>
      </xdr:nvSpPr>
      <xdr:spPr>
        <a:xfrm>
          <a:off x="10426700" y="653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47328</xdr:rowOff>
    </xdr:from>
    <xdr:ext cx="534377" cy="259045"/>
    <xdr:sp macro="" textlink="">
      <xdr:nvSpPr>
        <xdr:cNvPr id="310" name="労働費該当値テキスト"/>
        <xdr:cNvSpPr txBox="1"/>
      </xdr:nvSpPr>
      <xdr:spPr>
        <a:xfrm>
          <a:off x="10528300" y="639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58251</xdr:rowOff>
    </xdr:from>
    <xdr:to>
      <xdr:col>50</xdr:col>
      <xdr:colOff>165100</xdr:colOff>
      <xdr:row>38</xdr:row>
      <xdr:rowOff>159851</xdr:rowOff>
    </xdr:to>
    <xdr:sp macro="" textlink="">
      <xdr:nvSpPr>
        <xdr:cNvPr id="311" name="楕円 310"/>
        <xdr:cNvSpPr/>
      </xdr:nvSpPr>
      <xdr:spPr>
        <a:xfrm>
          <a:off x="9588500" y="657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4928</xdr:rowOff>
    </xdr:from>
    <xdr:ext cx="469744" cy="259045"/>
    <xdr:sp macro="" textlink="">
      <xdr:nvSpPr>
        <xdr:cNvPr id="312" name="テキスト ボックス 311"/>
        <xdr:cNvSpPr txBox="1"/>
      </xdr:nvSpPr>
      <xdr:spPr>
        <a:xfrm>
          <a:off x="9404428" y="634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60015</xdr:rowOff>
    </xdr:from>
    <xdr:to>
      <xdr:col>46</xdr:col>
      <xdr:colOff>38100</xdr:colOff>
      <xdr:row>38</xdr:row>
      <xdr:rowOff>161615</xdr:rowOff>
    </xdr:to>
    <xdr:sp macro="" textlink="">
      <xdr:nvSpPr>
        <xdr:cNvPr id="313" name="楕円 312"/>
        <xdr:cNvSpPr/>
      </xdr:nvSpPr>
      <xdr:spPr>
        <a:xfrm>
          <a:off x="8699500" y="657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6692</xdr:rowOff>
    </xdr:from>
    <xdr:ext cx="469744" cy="259045"/>
    <xdr:sp macro="" textlink="">
      <xdr:nvSpPr>
        <xdr:cNvPr id="314" name="テキスト ボックス 313"/>
        <xdr:cNvSpPr txBox="1"/>
      </xdr:nvSpPr>
      <xdr:spPr>
        <a:xfrm>
          <a:off x="8515428" y="635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60831</xdr:rowOff>
    </xdr:from>
    <xdr:to>
      <xdr:col>41</xdr:col>
      <xdr:colOff>101600</xdr:colOff>
      <xdr:row>38</xdr:row>
      <xdr:rowOff>162431</xdr:rowOff>
    </xdr:to>
    <xdr:sp macro="" textlink="">
      <xdr:nvSpPr>
        <xdr:cNvPr id="315" name="楕円 314"/>
        <xdr:cNvSpPr/>
      </xdr:nvSpPr>
      <xdr:spPr>
        <a:xfrm>
          <a:off x="7810500" y="657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7508</xdr:rowOff>
    </xdr:from>
    <xdr:ext cx="469744" cy="259045"/>
    <xdr:sp macro="" textlink="">
      <xdr:nvSpPr>
        <xdr:cNvPr id="316" name="テキスト ボックス 315"/>
        <xdr:cNvSpPr txBox="1"/>
      </xdr:nvSpPr>
      <xdr:spPr>
        <a:xfrm>
          <a:off x="7626428" y="635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167146</xdr:rowOff>
    </xdr:from>
    <xdr:to>
      <xdr:col>36</xdr:col>
      <xdr:colOff>165100</xdr:colOff>
      <xdr:row>38</xdr:row>
      <xdr:rowOff>97296</xdr:rowOff>
    </xdr:to>
    <xdr:sp macro="" textlink="">
      <xdr:nvSpPr>
        <xdr:cNvPr id="317" name="楕円 316"/>
        <xdr:cNvSpPr/>
      </xdr:nvSpPr>
      <xdr:spPr>
        <a:xfrm>
          <a:off x="6921500" y="651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113823</xdr:rowOff>
    </xdr:from>
    <xdr:ext cx="534377" cy="259045"/>
    <xdr:sp macro="" textlink="">
      <xdr:nvSpPr>
        <xdr:cNvPr id="318" name="テキスト ボックス 317"/>
        <xdr:cNvSpPr txBox="1"/>
      </xdr:nvSpPr>
      <xdr:spPr>
        <a:xfrm>
          <a:off x="6705111" y="628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56877</xdr:rowOff>
    </xdr:from>
    <xdr:to>
      <xdr:col>55</xdr:col>
      <xdr:colOff>0</xdr:colOff>
      <xdr:row>58</xdr:row>
      <xdr:rowOff>84137</xdr:rowOff>
    </xdr:to>
    <xdr:cxnSp macro="">
      <xdr:nvCxnSpPr>
        <xdr:cNvPr id="345" name="直線コネクタ 344"/>
        <xdr:cNvCxnSpPr/>
      </xdr:nvCxnSpPr>
      <xdr:spPr>
        <a:xfrm flipV="1">
          <a:off x="9639300" y="10000977"/>
          <a:ext cx="838200" cy="2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11983</xdr:rowOff>
    </xdr:from>
    <xdr:ext cx="599010" cy="259045"/>
    <xdr:sp macro="" textlink="">
      <xdr:nvSpPr>
        <xdr:cNvPr id="346" name="農林水産業費平均値テキスト"/>
        <xdr:cNvSpPr txBox="1"/>
      </xdr:nvSpPr>
      <xdr:spPr>
        <a:xfrm>
          <a:off x="10528300" y="9784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84137</xdr:rowOff>
    </xdr:from>
    <xdr:to>
      <xdr:col>50</xdr:col>
      <xdr:colOff>114300</xdr:colOff>
      <xdr:row>58</xdr:row>
      <xdr:rowOff>91275</xdr:rowOff>
    </xdr:to>
    <xdr:cxnSp macro="">
      <xdr:nvCxnSpPr>
        <xdr:cNvPr id="348" name="直線コネクタ 347"/>
        <xdr:cNvCxnSpPr/>
      </xdr:nvCxnSpPr>
      <xdr:spPr>
        <a:xfrm flipV="1">
          <a:off x="8750300" y="10028237"/>
          <a:ext cx="889000" cy="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120099</xdr:rowOff>
    </xdr:from>
    <xdr:ext cx="534377" cy="259045"/>
    <xdr:sp macro="" textlink="">
      <xdr:nvSpPr>
        <xdr:cNvPr id="350" name="テキスト ボックス 349"/>
        <xdr:cNvSpPr txBox="1"/>
      </xdr:nvSpPr>
      <xdr:spPr>
        <a:xfrm>
          <a:off x="9372111" y="972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91275</xdr:rowOff>
    </xdr:from>
    <xdr:to>
      <xdr:col>45</xdr:col>
      <xdr:colOff>177800</xdr:colOff>
      <xdr:row>58</xdr:row>
      <xdr:rowOff>108621</xdr:rowOff>
    </xdr:to>
    <xdr:cxnSp macro="">
      <xdr:nvCxnSpPr>
        <xdr:cNvPr id="351" name="直線コネクタ 350"/>
        <xdr:cNvCxnSpPr/>
      </xdr:nvCxnSpPr>
      <xdr:spPr>
        <a:xfrm flipV="1">
          <a:off x="7861300" y="10035375"/>
          <a:ext cx="889000" cy="1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116570</xdr:rowOff>
    </xdr:from>
    <xdr:ext cx="534377" cy="259045"/>
    <xdr:sp macro="" textlink="">
      <xdr:nvSpPr>
        <xdr:cNvPr id="353" name="テキスト ボックス 352"/>
        <xdr:cNvSpPr txBox="1"/>
      </xdr:nvSpPr>
      <xdr:spPr>
        <a:xfrm>
          <a:off x="8483111" y="97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108097</xdr:rowOff>
    </xdr:from>
    <xdr:to>
      <xdr:col>41</xdr:col>
      <xdr:colOff>50800</xdr:colOff>
      <xdr:row>58</xdr:row>
      <xdr:rowOff>108621</xdr:rowOff>
    </xdr:to>
    <xdr:cxnSp macro="">
      <xdr:nvCxnSpPr>
        <xdr:cNvPr id="354" name="直線コネクタ 353"/>
        <xdr:cNvCxnSpPr/>
      </xdr:nvCxnSpPr>
      <xdr:spPr>
        <a:xfrm>
          <a:off x="6972300" y="10052197"/>
          <a:ext cx="889000" cy="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53786</xdr:rowOff>
    </xdr:from>
    <xdr:to>
      <xdr:col>41</xdr:col>
      <xdr:colOff>101600</xdr:colOff>
      <xdr:row>58</xdr:row>
      <xdr:rowOff>155386</xdr:rowOff>
    </xdr:to>
    <xdr:sp macro="" textlink="">
      <xdr:nvSpPr>
        <xdr:cNvPr id="355" name="フローチャート: 判断 354"/>
        <xdr:cNvSpPr/>
      </xdr:nvSpPr>
      <xdr:spPr>
        <a:xfrm>
          <a:off x="7810500" y="999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463</xdr:rowOff>
    </xdr:from>
    <xdr:ext cx="534377" cy="259045"/>
    <xdr:sp macro="" textlink="">
      <xdr:nvSpPr>
        <xdr:cNvPr id="356" name="テキスト ボックス 355"/>
        <xdr:cNvSpPr txBox="1"/>
      </xdr:nvSpPr>
      <xdr:spPr>
        <a:xfrm>
          <a:off x="7594111" y="977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53305</xdr:rowOff>
    </xdr:from>
    <xdr:to>
      <xdr:col>36</xdr:col>
      <xdr:colOff>165100</xdr:colOff>
      <xdr:row>58</xdr:row>
      <xdr:rowOff>154905</xdr:rowOff>
    </xdr:to>
    <xdr:sp macro="" textlink="">
      <xdr:nvSpPr>
        <xdr:cNvPr id="357" name="フローチャート: 判断 356"/>
        <xdr:cNvSpPr/>
      </xdr:nvSpPr>
      <xdr:spPr>
        <a:xfrm>
          <a:off x="6921500" y="999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171432</xdr:rowOff>
    </xdr:from>
    <xdr:ext cx="534377" cy="259045"/>
    <xdr:sp macro="" textlink="">
      <xdr:nvSpPr>
        <xdr:cNvPr id="358" name="テキスト ボックス 357"/>
        <xdr:cNvSpPr txBox="1"/>
      </xdr:nvSpPr>
      <xdr:spPr>
        <a:xfrm>
          <a:off x="6705111" y="977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6077</xdr:rowOff>
    </xdr:from>
    <xdr:to>
      <xdr:col>55</xdr:col>
      <xdr:colOff>50800</xdr:colOff>
      <xdr:row>58</xdr:row>
      <xdr:rowOff>107677</xdr:rowOff>
    </xdr:to>
    <xdr:sp macro="" textlink="">
      <xdr:nvSpPr>
        <xdr:cNvPr id="364" name="楕円 363"/>
        <xdr:cNvSpPr/>
      </xdr:nvSpPr>
      <xdr:spPr>
        <a:xfrm>
          <a:off x="10426700" y="995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138983</xdr:rowOff>
    </xdr:from>
    <xdr:ext cx="534377" cy="259045"/>
    <xdr:sp macro="" textlink="">
      <xdr:nvSpPr>
        <xdr:cNvPr id="365" name="農林水産業費該当値テキスト"/>
        <xdr:cNvSpPr txBox="1"/>
      </xdr:nvSpPr>
      <xdr:spPr>
        <a:xfrm>
          <a:off x="10528300" y="991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33337</xdr:rowOff>
    </xdr:from>
    <xdr:to>
      <xdr:col>50</xdr:col>
      <xdr:colOff>165100</xdr:colOff>
      <xdr:row>58</xdr:row>
      <xdr:rowOff>134937</xdr:rowOff>
    </xdr:to>
    <xdr:sp macro="" textlink="">
      <xdr:nvSpPr>
        <xdr:cNvPr id="366" name="楕円 365"/>
        <xdr:cNvSpPr/>
      </xdr:nvSpPr>
      <xdr:spPr>
        <a:xfrm>
          <a:off x="9588500" y="99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126064</xdr:rowOff>
    </xdr:from>
    <xdr:ext cx="534377" cy="259045"/>
    <xdr:sp macro="" textlink="">
      <xdr:nvSpPr>
        <xdr:cNvPr id="367" name="テキスト ボックス 366"/>
        <xdr:cNvSpPr txBox="1"/>
      </xdr:nvSpPr>
      <xdr:spPr>
        <a:xfrm>
          <a:off x="9372111" y="1007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40475</xdr:rowOff>
    </xdr:from>
    <xdr:to>
      <xdr:col>46</xdr:col>
      <xdr:colOff>38100</xdr:colOff>
      <xdr:row>58</xdr:row>
      <xdr:rowOff>142075</xdr:rowOff>
    </xdr:to>
    <xdr:sp macro="" textlink="">
      <xdr:nvSpPr>
        <xdr:cNvPr id="368" name="楕円 367"/>
        <xdr:cNvSpPr/>
      </xdr:nvSpPr>
      <xdr:spPr>
        <a:xfrm>
          <a:off x="8699500" y="998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133202</xdr:rowOff>
    </xdr:from>
    <xdr:ext cx="534377" cy="259045"/>
    <xdr:sp macro="" textlink="">
      <xdr:nvSpPr>
        <xdr:cNvPr id="369" name="テキスト ボックス 368"/>
        <xdr:cNvSpPr txBox="1"/>
      </xdr:nvSpPr>
      <xdr:spPr>
        <a:xfrm>
          <a:off x="8483111" y="1007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57821</xdr:rowOff>
    </xdr:from>
    <xdr:to>
      <xdr:col>41</xdr:col>
      <xdr:colOff>101600</xdr:colOff>
      <xdr:row>58</xdr:row>
      <xdr:rowOff>159421</xdr:rowOff>
    </xdr:to>
    <xdr:sp macro="" textlink="">
      <xdr:nvSpPr>
        <xdr:cNvPr id="370" name="楕円 369"/>
        <xdr:cNvSpPr/>
      </xdr:nvSpPr>
      <xdr:spPr>
        <a:xfrm>
          <a:off x="7810500" y="1000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150548</xdr:rowOff>
    </xdr:from>
    <xdr:ext cx="534377" cy="259045"/>
    <xdr:sp macro="" textlink="">
      <xdr:nvSpPr>
        <xdr:cNvPr id="371" name="テキスト ボックス 370"/>
        <xdr:cNvSpPr txBox="1"/>
      </xdr:nvSpPr>
      <xdr:spPr>
        <a:xfrm>
          <a:off x="7594111" y="1009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57297</xdr:rowOff>
    </xdr:from>
    <xdr:to>
      <xdr:col>36</xdr:col>
      <xdr:colOff>165100</xdr:colOff>
      <xdr:row>58</xdr:row>
      <xdr:rowOff>158897</xdr:rowOff>
    </xdr:to>
    <xdr:sp macro="" textlink="">
      <xdr:nvSpPr>
        <xdr:cNvPr id="372" name="楕円 371"/>
        <xdr:cNvSpPr/>
      </xdr:nvSpPr>
      <xdr:spPr>
        <a:xfrm>
          <a:off x="6921500" y="1000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150024</xdr:rowOff>
    </xdr:from>
    <xdr:ext cx="534377" cy="259045"/>
    <xdr:sp macro="" textlink="">
      <xdr:nvSpPr>
        <xdr:cNvPr id="373" name="テキスト ボックス 372"/>
        <xdr:cNvSpPr txBox="1"/>
      </xdr:nvSpPr>
      <xdr:spPr>
        <a:xfrm>
          <a:off x="6705111" y="1009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120493</xdr:rowOff>
    </xdr:from>
    <xdr:to>
      <xdr:col>55</xdr:col>
      <xdr:colOff>0</xdr:colOff>
      <xdr:row>79</xdr:row>
      <xdr:rowOff>2718</xdr:rowOff>
    </xdr:to>
    <xdr:cxnSp macro="">
      <xdr:nvCxnSpPr>
        <xdr:cNvPr id="402" name="直線コネクタ 401"/>
        <xdr:cNvCxnSpPr/>
      </xdr:nvCxnSpPr>
      <xdr:spPr>
        <a:xfrm flipV="1">
          <a:off x="9639300" y="13493593"/>
          <a:ext cx="838200" cy="5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48471</xdr:rowOff>
    </xdr:from>
    <xdr:ext cx="534377" cy="259045"/>
    <xdr:sp macro="" textlink="">
      <xdr:nvSpPr>
        <xdr:cNvPr id="403" name="商工費平均値テキスト"/>
        <xdr:cNvSpPr txBox="1"/>
      </xdr:nvSpPr>
      <xdr:spPr>
        <a:xfrm>
          <a:off x="10528300" y="1325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80590</xdr:rowOff>
    </xdr:from>
    <xdr:to>
      <xdr:col>50</xdr:col>
      <xdr:colOff>114300</xdr:colOff>
      <xdr:row>79</xdr:row>
      <xdr:rowOff>2718</xdr:rowOff>
    </xdr:to>
    <xdr:cxnSp macro="">
      <xdr:nvCxnSpPr>
        <xdr:cNvPr id="405" name="直線コネクタ 404"/>
        <xdr:cNvCxnSpPr/>
      </xdr:nvCxnSpPr>
      <xdr:spPr>
        <a:xfrm>
          <a:off x="8750300" y="13282240"/>
          <a:ext cx="889000" cy="26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129377</xdr:rowOff>
    </xdr:from>
    <xdr:ext cx="534377" cy="259045"/>
    <xdr:sp macro="" textlink="">
      <xdr:nvSpPr>
        <xdr:cNvPr id="407" name="テキスト ボックス 406"/>
        <xdr:cNvSpPr txBox="1"/>
      </xdr:nvSpPr>
      <xdr:spPr>
        <a:xfrm>
          <a:off x="9372111" y="1315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80590</xdr:rowOff>
    </xdr:from>
    <xdr:to>
      <xdr:col>45</xdr:col>
      <xdr:colOff>177800</xdr:colOff>
      <xdr:row>79</xdr:row>
      <xdr:rowOff>8899</xdr:rowOff>
    </xdr:to>
    <xdr:cxnSp macro="">
      <xdr:nvCxnSpPr>
        <xdr:cNvPr id="408" name="直線コネクタ 407"/>
        <xdr:cNvCxnSpPr/>
      </xdr:nvCxnSpPr>
      <xdr:spPr>
        <a:xfrm flipV="1">
          <a:off x="7861300" y="13282240"/>
          <a:ext cx="889000" cy="27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145615</xdr:rowOff>
    </xdr:from>
    <xdr:ext cx="534377" cy="259045"/>
    <xdr:sp macro="" textlink="">
      <xdr:nvSpPr>
        <xdr:cNvPr id="410" name="テキスト ボックス 409"/>
        <xdr:cNvSpPr txBox="1"/>
      </xdr:nvSpPr>
      <xdr:spPr>
        <a:xfrm>
          <a:off x="8483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8899</xdr:rowOff>
    </xdr:from>
    <xdr:to>
      <xdr:col>41</xdr:col>
      <xdr:colOff>50800</xdr:colOff>
      <xdr:row>79</xdr:row>
      <xdr:rowOff>20058</xdr:rowOff>
    </xdr:to>
    <xdr:cxnSp macro="">
      <xdr:nvCxnSpPr>
        <xdr:cNvPr id="411" name="直線コネクタ 410"/>
        <xdr:cNvCxnSpPr/>
      </xdr:nvCxnSpPr>
      <xdr:spPr>
        <a:xfrm flipV="1">
          <a:off x="6972300" y="13553449"/>
          <a:ext cx="889000" cy="1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125349</xdr:rowOff>
    </xdr:from>
    <xdr:to>
      <xdr:col>41</xdr:col>
      <xdr:colOff>101600</xdr:colOff>
      <xdr:row>79</xdr:row>
      <xdr:rowOff>55499</xdr:rowOff>
    </xdr:to>
    <xdr:sp macro="" textlink="">
      <xdr:nvSpPr>
        <xdr:cNvPr id="412" name="フローチャート: 判断 411"/>
        <xdr:cNvSpPr/>
      </xdr:nvSpPr>
      <xdr:spPr>
        <a:xfrm>
          <a:off x="7810500" y="1349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72026</xdr:rowOff>
    </xdr:from>
    <xdr:ext cx="534377" cy="259045"/>
    <xdr:sp macro="" textlink="">
      <xdr:nvSpPr>
        <xdr:cNvPr id="413" name="テキスト ボックス 412"/>
        <xdr:cNvSpPr txBox="1"/>
      </xdr:nvSpPr>
      <xdr:spPr>
        <a:xfrm>
          <a:off x="7594111" y="132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131336</xdr:rowOff>
    </xdr:from>
    <xdr:to>
      <xdr:col>36</xdr:col>
      <xdr:colOff>165100</xdr:colOff>
      <xdr:row>79</xdr:row>
      <xdr:rowOff>61486</xdr:rowOff>
    </xdr:to>
    <xdr:sp macro="" textlink="">
      <xdr:nvSpPr>
        <xdr:cNvPr id="414" name="フローチャート: 判断 413"/>
        <xdr:cNvSpPr/>
      </xdr:nvSpPr>
      <xdr:spPr>
        <a:xfrm>
          <a:off x="6921500" y="1350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78013</xdr:rowOff>
    </xdr:from>
    <xdr:ext cx="534377" cy="259045"/>
    <xdr:sp macro="" textlink="">
      <xdr:nvSpPr>
        <xdr:cNvPr id="415" name="テキスト ボックス 414"/>
        <xdr:cNvSpPr txBox="1"/>
      </xdr:nvSpPr>
      <xdr:spPr>
        <a:xfrm>
          <a:off x="6705111" y="1327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69693</xdr:rowOff>
    </xdr:from>
    <xdr:to>
      <xdr:col>55</xdr:col>
      <xdr:colOff>50800</xdr:colOff>
      <xdr:row>78</xdr:row>
      <xdr:rowOff>171293</xdr:rowOff>
    </xdr:to>
    <xdr:sp macro="" textlink="">
      <xdr:nvSpPr>
        <xdr:cNvPr id="421" name="楕円 420"/>
        <xdr:cNvSpPr/>
      </xdr:nvSpPr>
      <xdr:spPr>
        <a:xfrm>
          <a:off x="10426700" y="1344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4019</xdr:rowOff>
    </xdr:from>
    <xdr:ext cx="534377" cy="259045"/>
    <xdr:sp macro="" textlink="">
      <xdr:nvSpPr>
        <xdr:cNvPr id="422" name="商工費該当値テキスト"/>
        <xdr:cNvSpPr txBox="1"/>
      </xdr:nvSpPr>
      <xdr:spPr>
        <a:xfrm>
          <a:off x="10528300" y="1337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123368</xdr:rowOff>
    </xdr:from>
    <xdr:to>
      <xdr:col>50</xdr:col>
      <xdr:colOff>165100</xdr:colOff>
      <xdr:row>79</xdr:row>
      <xdr:rowOff>53518</xdr:rowOff>
    </xdr:to>
    <xdr:sp macro="" textlink="">
      <xdr:nvSpPr>
        <xdr:cNvPr id="423" name="楕円 422"/>
        <xdr:cNvSpPr/>
      </xdr:nvSpPr>
      <xdr:spPr>
        <a:xfrm>
          <a:off x="9588500" y="1349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44645</xdr:rowOff>
    </xdr:from>
    <xdr:ext cx="534377" cy="259045"/>
    <xdr:sp macro="" textlink="">
      <xdr:nvSpPr>
        <xdr:cNvPr id="424" name="テキスト ボックス 423"/>
        <xdr:cNvSpPr txBox="1"/>
      </xdr:nvSpPr>
      <xdr:spPr>
        <a:xfrm>
          <a:off x="9372111" y="1358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29790</xdr:rowOff>
    </xdr:from>
    <xdr:to>
      <xdr:col>46</xdr:col>
      <xdr:colOff>38100</xdr:colOff>
      <xdr:row>77</xdr:row>
      <xdr:rowOff>131390</xdr:rowOff>
    </xdr:to>
    <xdr:sp macro="" textlink="">
      <xdr:nvSpPr>
        <xdr:cNvPr id="425" name="楕円 424"/>
        <xdr:cNvSpPr/>
      </xdr:nvSpPr>
      <xdr:spPr>
        <a:xfrm>
          <a:off x="8699500" y="1323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147917</xdr:rowOff>
    </xdr:from>
    <xdr:ext cx="599010" cy="259045"/>
    <xdr:sp macro="" textlink="">
      <xdr:nvSpPr>
        <xdr:cNvPr id="426" name="テキスト ボックス 425"/>
        <xdr:cNvSpPr txBox="1"/>
      </xdr:nvSpPr>
      <xdr:spPr>
        <a:xfrm>
          <a:off x="8450795" y="1300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129549</xdr:rowOff>
    </xdr:from>
    <xdr:to>
      <xdr:col>41</xdr:col>
      <xdr:colOff>101600</xdr:colOff>
      <xdr:row>79</xdr:row>
      <xdr:rowOff>59699</xdr:rowOff>
    </xdr:to>
    <xdr:sp macro="" textlink="">
      <xdr:nvSpPr>
        <xdr:cNvPr id="427" name="楕円 426"/>
        <xdr:cNvSpPr/>
      </xdr:nvSpPr>
      <xdr:spPr>
        <a:xfrm>
          <a:off x="7810500" y="1350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50826</xdr:rowOff>
    </xdr:from>
    <xdr:ext cx="534377" cy="259045"/>
    <xdr:sp macro="" textlink="">
      <xdr:nvSpPr>
        <xdr:cNvPr id="428" name="テキスト ボックス 427"/>
        <xdr:cNvSpPr txBox="1"/>
      </xdr:nvSpPr>
      <xdr:spPr>
        <a:xfrm>
          <a:off x="7594111" y="1359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140708</xdr:rowOff>
    </xdr:from>
    <xdr:to>
      <xdr:col>36</xdr:col>
      <xdr:colOff>165100</xdr:colOff>
      <xdr:row>79</xdr:row>
      <xdr:rowOff>70858</xdr:rowOff>
    </xdr:to>
    <xdr:sp macro="" textlink="">
      <xdr:nvSpPr>
        <xdr:cNvPr id="429" name="楕円 428"/>
        <xdr:cNvSpPr/>
      </xdr:nvSpPr>
      <xdr:spPr>
        <a:xfrm>
          <a:off x="6921500" y="1351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61985</xdr:rowOff>
    </xdr:from>
    <xdr:ext cx="534377" cy="259045"/>
    <xdr:sp macro="" textlink="">
      <xdr:nvSpPr>
        <xdr:cNvPr id="430" name="テキスト ボックス 429"/>
        <xdr:cNvSpPr txBox="1"/>
      </xdr:nvSpPr>
      <xdr:spPr>
        <a:xfrm>
          <a:off x="6705111" y="1360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16111</xdr:rowOff>
    </xdr:from>
    <xdr:to>
      <xdr:col>55</xdr:col>
      <xdr:colOff>0</xdr:colOff>
      <xdr:row>97</xdr:row>
      <xdr:rowOff>163635</xdr:rowOff>
    </xdr:to>
    <xdr:cxnSp macro="">
      <xdr:nvCxnSpPr>
        <xdr:cNvPr id="461" name="直線コネクタ 460"/>
        <xdr:cNvCxnSpPr/>
      </xdr:nvCxnSpPr>
      <xdr:spPr>
        <a:xfrm>
          <a:off x="9639300" y="16646761"/>
          <a:ext cx="838200" cy="14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21736</xdr:rowOff>
    </xdr:from>
    <xdr:ext cx="599010" cy="259045"/>
    <xdr:sp macro="" textlink="">
      <xdr:nvSpPr>
        <xdr:cNvPr id="462" name="土木費平均値テキスト"/>
        <xdr:cNvSpPr txBox="1"/>
      </xdr:nvSpPr>
      <xdr:spPr>
        <a:xfrm>
          <a:off x="10528300" y="16823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16111</xdr:rowOff>
    </xdr:from>
    <xdr:to>
      <xdr:col>50</xdr:col>
      <xdr:colOff>114300</xdr:colOff>
      <xdr:row>97</xdr:row>
      <xdr:rowOff>104730</xdr:rowOff>
    </xdr:to>
    <xdr:cxnSp macro="">
      <xdr:nvCxnSpPr>
        <xdr:cNvPr id="464" name="直線コネクタ 463"/>
        <xdr:cNvCxnSpPr/>
      </xdr:nvCxnSpPr>
      <xdr:spPr>
        <a:xfrm flipV="1">
          <a:off x="8750300" y="16646761"/>
          <a:ext cx="889000" cy="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143862</xdr:rowOff>
    </xdr:from>
    <xdr:ext cx="599010" cy="259045"/>
    <xdr:sp macro="" textlink="">
      <xdr:nvSpPr>
        <xdr:cNvPr id="466" name="テキスト ボックス 465"/>
        <xdr:cNvSpPr txBox="1"/>
      </xdr:nvSpPr>
      <xdr:spPr>
        <a:xfrm>
          <a:off x="9339795" y="1694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104814</xdr:rowOff>
    </xdr:from>
    <xdr:to>
      <xdr:col>45</xdr:col>
      <xdr:colOff>177800</xdr:colOff>
      <xdr:row>97</xdr:row>
      <xdr:rowOff>104730</xdr:rowOff>
    </xdr:to>
    <xdr:cxnSp macro="">
      <xdr:nvCxnSpPr>
        <xdr:cNvPr id="467" name="直線コネクタ 466"/>
        <xdr:cNvCxnSpPr/>
      </xdr:nvCxnSpPr>
      <xdr:spPr>
        <a:xfrm>
          <a:off x="7861300" y="16564014"/>
          <a:ext cx="889000" cy="17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150075</xdr:rowOff>
    </xdr:from>
    <xdr:ext cx="599010" cy="259045"/>
    <xdr:sp macro="" textlink="">
      <xdr:nvSpPr>
        <xdr:cNvPr id="469" name="テキスト ボックス 468"/>
        <xdr:cNvSpPr txBox="1"/>
      </xdr:nvSpPr>
      <xdr:spPr>
        <a:xfrm>
          <a:off x="8450795" y="1695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104814</xdr:rowOff>
    </xdr:from>
    <xdr:to>
      <xdr:col>41</xdr:col>
      <xdr:colOff>50800</xdr:colOff>
      <xdr:row>97</xdr:row>
      <xdr:rowOff>37596</xdr:rowOff>
    </xdr:to>
    <xdr:cxnSp macro="">
      <xdr:nvCxnSpPr>
        <xdr:cNvPr id="470" name="直線コネクタ 469"/>
        <xdr:cNvCxnSpPr/>
      </xdr:nvCxnSpPr>
      <xdr:spPr>
        <a:xfrm flipV="1">
          <a:off x="6972300" y="16564014"/>
          <a:ext cx="889000" cy="10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138241</xdr:rowOff>
    </xdr:from>
    <xdr:to>
      <xdr:col>41</xdr:col>
      <xdr:colOff>101600</xdr:colOff>
      <xdr:row>99</xdr:row>
      <xdr:rowOff>68391</xdr:rowOff>
    </xdr:to>
    <xdr:sp macro="" textlink="">
      <xdr:nvSpPr>
        <xdr:cNvPr id="471" name="フローチャート: 判断 470"/>
        <xdr:cNvSpPr/>
      </xdr:nvSpPr>
      <xdr:spPr>
        <a:xfrm>
          <a:off x="7810500" y="1694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59518</xdr:rowOff>
    </xdr:from>
    <xdr:ext cx="534377" cy="259045"/>
    <xdr:sp macro="" textlink="">
      <xdr:nvSpPr>
        <xdr:cNvPr id="472" name="テキスト ボックス 471"/>
        <xdr:cNvSpPr txBox="1"/>
      </xdr:nvSpPr>
      <xdr:spPr>
        <a:xfrm>
          <a:off x="7594111" y="1703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137240</xdr:rowOff>
    </xdr:from>
    <xdr:to>
      <xdr:col>36</xdr:col>
      <xdr:colOff>165100</xdr:colOff>
      <xdr:row>99</xdr:row>
      <xdr:rowOff>67390</xdr:rowOff>
    </xdr:to>
    <xdr:sp macro="" textlink="">
      <xdr:nvSpPr>
        <xdr:cNvPr id="473" name="フローチャート: 判断 472"/>
        <xdr:cNvSpPr/>
      </xdr:nvSpPr>
      <xdr:spPr>
        <a:xfrm>
          <a:off x="6921500" y="169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58517</xdr:rowOff>
    </xdr:from>
    <xdr:ext cx="534377" cy="259045"/>
    <xdr:sp macro="" textlink="">
      <xdr:nvSpPr>
        <xdr:cNvPr id="474" name="テキスト ボックス 473"/>
        <xdr:cNvSpPr txBox="1"/>
      </xdr:nvSpPr>
      <xdr:spPr>
        <a:xfrm>
          <a:off x="6705111" y="1703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112835</xdr:rowOff>
    </xdr:from>
    <xdr:to>
      <xdr:col>55</xdr:col>
      <xdr:colOff>50800</xdr:colOff>
      <xdr:row>98</xdr:row>
      <xdr:rowOff>42985</xdr:rowOff>
    </xdr:to>
    <xdr:sp macro="" textlink="">
      <xdr:nvSpPr>
        <xdr:cNvPr id="480" name="楕円 479"/>
        <xdr:cNvSpPr/>
      </xdr:nvSpPr>
      <xdr:spPr>
        <a:xfrm>
          <a:off x="10426700" y="167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135712</xdr:rowOff>
    </xdr:from>
    <xdr:ext cx="599010" cy="259045"/>
    <xdr:sp macro="" textlink="">
      <xdr:nvSpPr>
        <xdr:cNvPr id="481" name="土木費該当値テキスト"/>
        <xdr:cNvSpPr txBox="1"/>
      </xdr:nvSpPr>
      <xdr:spPr>
        <a:xfrm>
          <a:off x="10528300" y="1659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136761</xdr:rowOff>
    </xdr:from>
    <xdr:to>
      <xdr:col>50</xdr:col>
      <xdr:colOff>165100</xdr:colOff>
      <xdr:row>97</xdr:row>
      <xdr:rowOff>66911</xdr:rowOff>
    </xdr:to>
    <xdr:sp macro="" textlink="">
      <xdr:nvSpPr>
        <xdr:cNvPr id="482" name="楕円 481"/>
        <xdr:cNvSpPr/>
      </xdr:nvSpPr>
      <xdr:spPr>
        <a:xfrm>
          <a:off x="9588500" y="165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83438</xdr:rowOff>
    </xdr:from>
    <xdr:ext cx="599010" cy="259045"/>
    <xdr:sp macro="" textlink="">
      <xdr:nvSpPr>
        <xdr:cNvPr id="483" name="テキスト ボックス 482"/>
        <xdr:cNvSpPr txBox="1"/>
      </xdr:nvSpPr>
      <xdr:spPr>
        <a:xfrm>
          <a:off x="9339795" y="1637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53930</xdr:rowOff>
    </xdr:from>
    <xdr:to>
      <xdr:col>46</xdr:col>
      <xdr:colOff>38100</xdr:colOff>
      <xdr:row>97</xdr:row>
      <xdr:rowOff>155530</xdr:rowOff>
    </xdr:to>
    <xdr:sp macro="" textlink="">
      <xdr:nvSpPr>
        <xdr:cNvPr id="484" name="楕円 483"/>
        <xdr:cNvSpPr/>
      </xdr:nvSpPr>
      <xdr:spPr>
        <a:xfrm>
          <a:off x="8699500" y="166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607</xdr:rowOff>
    </xdr:from>
    <xdr:ext cx="599010" cy="259045"/>
    <xdr:sp macro="" textlink="">
      <xdr:nvSpPr>
        <xdr:cNvPr id="485" name="テキスト ボックス 484"/>
        <xdr:cNvSpPr txBox="1"/>
      </xdr:nvSpPr>
      <xdr:spPr>
        <a:xfrm>
          <a:off x="8450795" y="1645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54014</xdr:rowOff>
    </xdr:from>
    <xdr:to>
      <xdr:col>41</xdr:col>
      <xdr:colOff>101600</xdr:colOff>
      <xdr:row>96</xdr:row>
      <xdr:rowOff>155614</xdr:rowOff>
    </xdr:to>
    <xdr:sp macro="" textlink="">
      <xdr:nvSpPr>
        <xdr:cNvPr id="486" name="楕円 485"/>
        <xdr:cNvSpPr/>
      </xdr:nvSpPr>
      <xdr:spPr>
        <a:xfrm>
          <a:off x="7810500" y="165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691</xdr:rowOff>
    </xdr:from>
    <xdr:ext cx="599010" cy="259045"/>
    <xdr:sp macro="" textlink="">
      <xdr:nvSpPr>
        <xdr:cNvPr id="487" name="テキスト ボックス 486"/>
        <xdr:cNvSpPr txBox="1"/>
      </xdr:nvSpPr>
      <xdr:spPr>
        <a:xfrm>
          <a:off x="7561795" y="1628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158246</xdr:rowOff>
    </xdr:from>
    <xdr:to>
      <xdr:col>36</xdr:col>
      <xdr:colOff>165100</xdr:colOff>
      <xdr:row>97</xdr:row>
      <xdr:rowOff>88396</xdr:rowOff>
    </xdr:to>
    <xdr:sp macro="" textlink="">
      <xdr:nvSpPr>
        <xdr:cNvPr id="488" name="楕円 487"/>
        <xdr:cNvSpPr/>
      </xdr:nvSpPr>
      <xdr:spPr>
        <a:xfrm>
          <a:off x="6921500" y="1661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104923</xdr:rowOff>
    </xdr:from>
    <xdr:ext cx="599010" cy="259045"/>
    <xdr:sp macro="" textlink="">
      <xdr:nvSpPr>
        <xdr:cNvPr id="489" name="テキスト ボックス 488"/>
        <xdr:cNvSpPr txBox="1"/>
      </xdr:nvSpPr>
      <xdr:spPr>
        <a:xfrm>
          <a:off x="6672795" y="1639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715</xdr:rowOff>
    </xdr:from>
    <xdr:to>
      <xdr:col>85</xdr:col>
      <xdr:colOff>127000</xdr:colOff>
      <xdr:row>37</xdr:row>
      <xdr:rowOff>152132</xdr:rowOff>
    </xdr:to>
    <xdr:cxnSp macro="">
      <xdr:nvCxnSpPr>
        <xdr:cNvPr id="518" name="直線コネクタ 517"/>
        <xdr:cNvCxnSpPr/>
      </xdr:nvCxnSpPr>
      <xdr:spPr>
        <a:xfrm>
          <a:off x="15481300" y="6344365"/>
          <a:ext cx="838200" cy="15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122449</xdr:rowOff>
    </xdr:from>
    <xdr:ext cx="534377" cy="259045"/>
    <xdr:sp macro="" textlink="">
      <xdr:nvSpPr>
        <xdr:cNvPr id="519" name="消防費平均値テキスト"/>
        <xdr:cNvSpPr txBox="1"/>
      </xdr:nvSpPr>
      <xdr:spPr>
        <a:xfrm>
          <a:off x="16370300" y="6294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715</xdr:rowOff>
    </xdr:from>
    <xdr:to>
      <xdr:col>81</xdr:col>
      <xdr:colOff>50800</xdr:colOff>
      <xdr:row>37</xdr:row>
      <xdr:rowOff>39882</xdr:rowOff>
    </xdr:to>
    <xdr:cxnSp macro="">
      <xdr:nvCxnSpPr>
        <xdr:cNvPr id="521" name="直線コネクタ 520"/>
        <xdr:cNvCxnSpPr/>
      </xdr:nvCxnSpPr>
      <xdr:spPr>
        <a:xfrm flipV="1">
          <a:off x="14592300" y="6344365"/>
          <a:ext cx="889000" cy="3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5415</xdr:rowOff>
    </xdr:from>
    <xdr:ext cx="534377" cy="259045"/>
    <xdr:sp macro="" textlink="">
      <xdr:nvSpPr>
        <xdr:cNvPr id="523" name="テキスト ボックス 522"/>
        <xdr:cNvSpPr txBox="1"/>
      </xdr:nvSpPr>
      <xdr:spPr>
        <a:xfrm>
          <a:off x="15214111" y="652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39882</xdr:rowOff>
    </xdr:from>
    <xdr:to>
      <xdr:col>76</xdr:col>
      <xdr:colOff>114300</xdr:colOff>
      <xdr:row>38</xdr:row>
      <xdr:rowOff>59652</xdr:rowOff>
    </xdr:to>
    <xdr:cxnSp macro="">
      <xdr:nvCxnSpPr>
        <xdr:cNvPr id="524" name="直線コネクタ 523"/>
        <xdr:cNvCxnSpPr/>
      </xdr:nvCxnSpPr>
      <xdr:spPr>
        <a:xfrm flipV="1">
          <a:off x="13703300" y="6383532"/>
          <a:ext cx="889000" cy="19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3742</xdr:rowOff>
    </xdr:from>
    <xdr:ext cx="534377" cy="259045"/>
    <xdr:sp macro="" textlink="">
      <xdr:nvSpPr>
        <xdr:cNvPr id="526" name="テキスト ボックス 525"/>
        <xdr:cNvSpPr txBox="1"/>
      </xdr:nvSpPr>
      <xdr:spPr>
        <a:xfrm>
          <a:off x="14325111" y="651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59652</xdr:rowOff>
    </xdr:from>
    <xdr:to>
      <xdr:col>71</xdr:col>
      <xdr:colOff>177800</xdr:colOff>
      <xdr:row>38</xdr:row>
      <xdr:rowOff>64228</xdr:rowOff>
    </xdr:to>
    <xdr:cxnSp macro="">
      <xdr:nvCxnSpPr>
        <xdr:cNvPr id="527" name="直線コネクタ 526"/>
        <xdr:cNvCxnSpPr/>
      </xdr:nvCxnSpPr>
      <xdr:spPr>
        <a:xfrm flipV="1">
          <a:off x="12814300" y="6574752"/>
          <a:ext cx="889000" cy="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36585</xdr:rowOff>
    </xdr:from>
    <xdr:to>
      <xdr:col>72</xdr:col>
      <xdr:colOff>38100</xdr:colOff>
      <xdr:row>38</xdr:row>
      <xdr:rowOff>138185</xdr:rowOff>
    </xdr:to>
    <xdr:sp macro="" textlink="">
      <xdr:nvSpPr>
        <xdr:cNvPr id="528" name="フローチャート: 判断 527"/>
        <xdr:cNvSpPr/>
      </xdr:nvSpPr>
      <xdr:spPr>
        <a:xfrm>
          <a:off x="13652500" y="655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129312</xdr:rowOff>
    </xdr:from>
    <xdr:ext cx="534377" cy="259045"/>
    <xdr:sp macro="" textlink="">
      <xdr:nvSpPr>
        <xdr:cNvPr id="529" name="テキスト ボックス 528"/>
        <xdr:cNvSpPr txBox="1"/>
      </xdr:nvSpPr>
      <xdr:spPr>
        <a:xfrm>
          <a:off x="13436111" y="664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39721</xdr:rowOff>
    </xdr:from>
    <xdr:to>
      <xdr:col>67</xdr:col>
      <xdr:colOff>101600</xdr:colOff>
      <xdr:row>38</xdr:row>
      <xdr:rowOff>141321</xdr:rowOff>
    </xdr:to>
    <xdr:sp macro="" textlink="">
      <xdr:nvSpPr>
        <xdr:cNvPr id="530" name="フローチャート: 判断 529"/>
        <xdr:cNvSpPr/>
      </xdr:nvSpPr>
      <xdr:spPr>
        <a:xfrm>
          <a:off x="12763500" y="65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132448</xdr:rowOff>
    </xdr:from>
    <xdr:ext cx="534377" cy="259045"/>
    <xdr:sp macro="" textlink="">
      <xdr:nvSpPr>
        <xdr:cNvPr id="531" name="テキスト ボックス 530"/>
        <xdr:cNvSpPr txBox="1"/>
      </xdr:nvSpPr>
      <xdr:spPr>
        <a:xfrm>
          <a:off x="12547111" y="664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101332</xdr:rowOff>
    </xdr:from>
    <xdr:to>
      <xdr:col>85</xdr:col>
      <xdr:colOff>177800</xdr:colOff>
      <xdr:row>38</xdr:row>
      <xdr:rowOff>31482</xdr:rowOff>
    </xdr:to>
    <xdr:sp macro="" textlink="">
      <xdr:nvSpPr>
        <xdr:cNvPr id="537" name="楕円 536"/>
        <xdr:cNvSpPr/>
      </xdr:nvSpPr>
      <xdr:spPr>
        <a:xfrm>
          <a:off x="16268700" y="644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79759</xdr:rowOff>
    </xdr:from>
    <xdr:ext cx="534377" cy="259045"/>
    <xdr:sp macro="" textlink="">
      <xdr:nvSpPr>
        <xdr:cNvPr id="538" name="消防費該当値テキスト"/>
        <xdr:cNvSpPr txBox="1"/>
      </xdr:nvSpPr>
      <xdr:spPr>
        <a:xfrm>
          <a:off x="16370300" y="642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121365</xdr:rowOff>
    </xdr:from>
    <xdr:to>
      <xdr:col>81</xdr:col>
      <xdr:colOff>101600</xdr:colOff>
      <xdr:row>37</xdr:row>
      <xdr:rowOff>51515</xdr:rowOff>
    </xdr:to>
    <xdr:sp macro="" textlink="">
      <xdr:nvSpPr>
        <xdr:cNvPr id="539" name="楕円 538"/>
        <xdr:cNvSpPr/>
      </xdr:nvSpPr>
      <xdr:spPr>
        <a:xfrm>
          <a:off x="15430500" y="629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68042</xdr:rowOff>
    </xdr:from>
    <xdr:ext cx="599010" cy="259045"/>
    <xdr:sp macro="" textlink="">
      <xdr:nvSpPr>
        <xdr:cNvPr id="540" name="テキスト ボックス 539"/>
        <xdr:cNvSpPr txBox="1"/>
      </xdr:nvSpPr>
      <xdr:spPr>
        <a:xfrm>
          <a:off x="15181795" y="606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160532</xdr:rowOff>
    </xdr:from>
    <xdr:to>
      <xdr:col>76</xdr:col>
      <xdr:colOff>165100</xdr:colOff>
      <xdr:row>37</xdr:row>
      <xdr:rowOff>90682</xdr:rowOff>
    </xdr:to>
    <xdr:sp macro="" textlink="">
      <xdr:nvSpPr>
        <xdr:cNvPr id="541" name="楕円 540"/>
        <xdr:cNvSpPr/>
      </xdr:nvSpPr>
      <xdr:spPr>
        <a:xfrm>
          <a:off x="14541500" y="633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107209</xdr:rowOff>
    </xdr:from>
    <xdr:ext cx="534377" cy="259045"/>
    <xdr:sp macro="" textlink="">
      <xdr:nvSpPr>
        <xdr:cNvPr id="542" name="テキスト ボックス 541"/>
        <xdr:cNvSpPr txBox="1"/>
      </xdr:nvSpPr>
      <xdr:spPr>
        <a:xfrm>
          <a:off x="14325111" y="610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8852</xdr:rowOff>
    </xdr:from>
    <xdr:to>
      <xdr:col>72</xdr:col>
      <xdr:colOff>38100</xdr:colOff>
      <xdr:row>38</xdr:row>
      <xdr:rowOff>110452</xdr:rowOff>
    </xdr:to>
    <xdr:sp macro="" textlink="">
      <xdr:nvSpPr>
        <xdr:cNvPr id="543" name="楕円 542"/>
        <xdr:cNvSpPr/>
      </xdr:nvSpPr>
      <xdr:spPr>
        <a:xfrm>
          <a:off x="13652500" y="652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126979</xdr:rowOff>
    </xdr:from>
    <xdr:ext cx="534377" cy="259045"/>
    <xdr:sp macro="" textlink="">
      <xdr:nvSpPr>
        <xdr:cNvPr id="544" name="テキスト ボックス 543"/>
        <xdr:cNvSpPr txBox="1"/>
      </xdr:nvSpPr>
      <xdr:spPr>
        <a:xfrm>
          <a:off x="13436111" y="629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13428</xdr:rowOff>
    </xdr:from>
    <xdr:to>
      <xdr:col>67</xdr:col>
      <xdr:colOff>101600</xdr:colOff>
      <xdr:row>38</xdr:row>
      <xdr:rowOff>115028</xdr:rowOff>
    </xdr:to>
    <xdr:sp macro="" textlink="">
      <xdr:nvSpPr>
        <xdr:cNvPr id="545" name="楕円 544"/>
        <xdr:cNvSpPr/>
      </xdr:nvSpPr>
      <xdr:spPr>
        <a:xfrm>
          <a:off x="12763500" y="652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131555</xdr:rowOff>
    </xdr:from>
    <xdr:ext cx="534377" cy="259045"/>
    <xdr:sp macro="" textlink="">
      <xdr:nvSpPr>
        <xdr:cNvPr id="546" name="テキスト ボックス 545"/>
        <xdr:cNvSpPr txBox="1"/>
      </xdr:nvSpPr>
      <xdr:spPr>
        <a:xfrm>
          <a:off x="12547111" y="630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135909</xdr:rowOff>
    </xdr:from>
    <xdr:to>
      <xdr:col>85</xdr:col>
      <xdr:colOff>127000</xdr:colOff>
      <xdr:row>58</xdr:row>
      <xdr:rowOff>40367</xdr:rowOff>
    </xdr:to>
    <xdr:cxnSp macro="">
      <xdr:nvCxnSpPr>
        <xdr:cNvPr id="575" name="直線コネクタ 574"/>
        <xdr:cNvCxnSpPr/>
      </xdr:nvCxnSpPr>
      <xdr:spPr>
        <a:xfrm flipV="1">
          <a:off x="15481300" y="9908559"/>
          <a:ext cx="838200" cy="7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76431</xdr:rowOff>
    </xdr:from>
    <xdr:ext cx="599010" cy="259045"/>
    <xdr:sp macro="" textlink="">
      <xdr:nvSpPr>
        <xdr:cNvPr id="576" name="教育費平均値テキスト"/>
        <xdr:cNvSpPr txBox="1"/>
      </xdr:nvSpPr>
      <xdr:spPr>
        <a:xfrm>
          <a:off x="16370300" y="9849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717</xdr:rowOff>
    </xdr:from>
    <xdr:to>
      <xdr:col>81</xdr:col>
      <xdr:colOff>50800</xdr:colOff>
      <xdr:row>58</xdr:row>
      <xdr:rowOff>40367</xdr:rowOff>
    </xdr:to>
    <xdr:cxnSp macro="">
      <xdr:nvCxnSpPr>
        <xdr:cNvPr id="578" name="直線コネクタ 577"/>
        <xdr:cNvCxnSpPr/>
      </xdr:nvCxnSpPr>
      <xdr:spPr>
        <a:xfrm>
          <a:off x="14592300" y="9944817"/>
          <a:ext cx="889000" cy="3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8631</xdr:rowOff>
    </xdr:from>
    <xdr:ext cx="599010" cy="259045"/>
    <xdr:sp macro="" textlink="">
      <xdr:nvSpPr>
        <xdr:cNvPr id="580" name="テキスト ボックス 579"/>
        <xdr:cNvSpPr txBox="1"/>
      </xdr:nvSpPr>
      <xdr:spPr>
        <a:xfrm>
          <a:off x="15181795" y="960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155870</xdr:rowOff>
    </xdr:from>
    <xdr:to>
      <xdr:col>76</xdr:col>
      <xdr:colOff>114300</xdr:colOff>
      <xdr:row>58</xdr:row>
      <xdr:rowOff>717</xdr:rowOff>
    </xdr:to>
    <xdr:cxnSp macro="">
      <xdr:nvCxnSpPr>
        <xdr:cNvPr id="581" name="直線コネクタ 580"/>
        <xdr:cNvCxnSpPr/>
      </xdr:nvCxnSpPr>
      <xdr:spPr>
        <a:xfrm>
          <a:off x="13703300" y="9928520"/>
          <a:ext cx="889000" cy="1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2" name="フローチャート: 判断 581"/>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18615</xdr:rowOff>
    </xdr:from>
    <xdr:ext cx="599010" cy="259045"/>
    <xdr:sp macro="" textlink="">
      <xdr:nvSpPr>
        <xdr:cNvPr id="583" name="テキスト ボックス 582"/>
        <xdr:cNvSpPr txBox="1"/>
      </xdr:nvSpPr>
      <xdr:spPr>
        <a:xfrm>
          <a:off x="14292795" y="961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155870</xdr:rowOff>
    </xdr:from>
    <xdr:to>
      <xdr:col>71</xdr:col>
      <xdr:colOff>177800</xdr:colOff>
      <xdr:row>58</xdr:row>
      <xdr:rowOff>73987</xdr:rowOff>
    </xdr:to>
    <xdr:cxnSp macro="">
      <xdr:nvCxnSpPr>
        <xdr:cNvPr id="584" name="直線コネクタ 583"/>
        <xdr:cNvCxnSpPr/>
      </xdr:nvCxnSpPr>
      <xdr:spPr>
        <a:xfrm flipV="1">
          <a:off x="12814300" y="9928520"/>
          <a:ext cx="889000" cy="8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22840</xdr:rowOff>
    </xdr:from>
    <xdr:to>
      <xdr:col>72</xdr:col>
      <xdr:colOff>38100</xdr:colOff>
      <xdr:row>58</xdr:row>
      <xdr:rowOff>124440</xdr:rowOff>
    </xdr:to>
    <xdr:sp macro="" textlink="">
      <xdr:nvSpPr>
        <xdr:cNvPr id="585" name="フローチャート: 判断 584"/>
        <xdr:cNvSpPr/>
      </xdr:nvSpPr>
      <xdr:spPr>
        <a:xfrm>
          <a:off x="13652500" y="99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115567</xdr:rowOff>
    </xdr:from>
    <xdr:ext cx="534377" cy="259045"/>
    <xdr:sp macro="" textlink="">
      <xdr:nvSpPr>
        <xdr:cNvPr id="586" name="テキスト ボックス 585"/>
        <xdr:cNvSpPr txBox="1"/>
      </xdr:nvSpPr>
      <xdr:spPr>
        <a:xfrm>
          <a:off x="13436111" y="1005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27062</xdr:rowOff>
    </xdr:from>
    <xdr:to>
      <xdr:col>67</xdr:col>
      <xdr:colOff>101600</xdr:colOff>
      <xdr:row>58</xdr:row>
      <xdr:rowOff>128662</xdr:rowOff>
    </xdr:to>
    <xdr:sp macro="" textlink="">
      <xdr:nvSpPr>
        <xdr:cNvPr id="587" name="フローチャート: 判断 586"/>
        <xdr:cNvSpPr/>
      </xdr:nvSpPr>
      <xdr:spPr>
        <a:xfrm>
          <a:off x="12763500" y="997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119789</xdr:rowOff>
    </xdr:from>
    <xdr:ext cx="534377" cy="259045"/>
    <xdr:sp macro="" textlink="">
      <xdr:nvSpPr>
        <xdr:cNvPr id="588" name="テキスト ボックス 587"/>
        <xdr:cNvSpPr txBox="1"/>
      </xdr:nvSpPr>
      <xdr:spPr>
        <a:xfrm>
          <a:off x="12547111" y="1006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85109</xdr:rowOff>
    </xdr:from>
    <xdr:to>
      <xdr:col>85</xdr:col>
      <xdr:colOff>177800</xdr:colOff>
      <xdr:row>58</xdr:row>
      <xdr:rowOff>15259</xdr:rowOff>
    </xdr:to>
    <xdr:sp macro="" textlink="">
      <xdr:nvSpPr>
        <xdr:cNvPr id="594" name="楕円 593"/>
        <xdr:cNvSpPr/>
      </xdr:nvSpPr>
      <xdr:spPr>
        <a:xfrm>
          <a:off x="16268700" y="985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107986</xdr:rowOff>
    </xdr:from>
    <xdr:ext cx="599010" cy="259045"/>
    <xdr:sp macro="" textlink="">
      <xdr:nvSpPr>
        <xdr:cNvPr id="595" name="教育費該当値テキスト"/>
        <xdr:cNvSpPr txBox="1"/>
      </xdr:nvSpPr>
      <xdr:spPr>
        <a:xfrm>
          <a:off x="16370300" y="9709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161017</xdr:rowOff>
    </xdr:from>
    <xdr:to>
      <xdr:col>81</xdr:col>
      <xdr:colOff>101600</xdr:colOff>
      <xdr:row>58</xdr:row>
      <xdr:rowOff>91167</xdr:rowOff>
    </xdr:to>
    <xdr:sp macro="" textlink="">
      <xdr:nvSpPr>
        <xdr:cNvPr id="596" name="楕円 595"/>
        <xdr:cNvSpPr/>
      </xdr:nvSpPr>
      <xdr:spPr>
        <a:xfrm>
          <a:off x="15430500" y="993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82294</xdr:rowOff>
    </xdr:from>
    <xdr:ext cx="534377" cy="259045"/>
    <xdr:sp macro="" textlink="">
      <xdr:nvSpPr>
        <xdr:cNvPr id="597" name="テキスト ボックス 596"/>
        <xdr:cNvSpPr txBox="1"/>
      </xdr:nvSpPr>
      <xdr:spPr>
        <a:xfrm>
          <a:off x="15214111" y="100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121367</xdr:rowOff>
    </xdr:from>
    <xdr:to>
      <xdr:col>76</xdr:col>
      <xdr:colOff>165100</xdr:colOff>
      <xdr:row>58</xdr:row>
      <xdr:rowOff>51517</xdr:rowOff>
    </xdr:to>
    <xdr:sp macro="" textlink="">
      <xdr:nvSpPr>
        <xdr:cNvPr id="598" name="楕円 597"/>
        <xdr:cNvSpPr/>
      </xdr:nvSpPr>
      <xdr:spPr>
        <a:xfrm>
          <a:off x="14541500" y="989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42644</xdr:rowOff>
    </xdr:from>
    <xdr:ext cx="599010" cy="259045"/>
    <xdr:sp macro="" textlink="">
      <xdr:nvSpPr>
        <xdr:cNvPr id="599" name="テキスト ボックス 598"/>
        <xdr:cNvSpPr txBox="1"/>
      </xdr:nvSpPr>
      <xdr:spPr>
        <a:xfrm>
          <a:off x="14292795" y="998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105070</xdr:rowOff>
    </xdr:from>
    <xdr:to>
      <xdr:col>72</xdr:col>
      <xdr:colOff>38100</xdr:colOff>
      <xdr:row>58</xdr:row>
      <xdr:rowOff>35220</xdr:rowOff>
    </xdr:to>
    <xdr:sp macro="" textlink="">
      <xdr:nvSpPr>
        <xdr:cNvPr id="600" name="楕円 599"/>
        <xdr:cNvSpPr/>
      </xdr:nvSpPr>
      <xdr:spPr>
        <a:xfrm>
          <a:off x="13652500" y="98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51747</xdr:rowOff>
    </xdr:from>
    <xdr:ext cx="599010" cy="259045"/>
    <xdr:sp macro="" textlink="">
      <xdr:nvSpPr>
        <xdr:cNvPr id="601" name="テキスト ボックス 600"/>
        <xdr:cNvSpPr txBox="1"/>
      </xdr:nvSpPr>
      <xdr:spPr>
        <a:xfrm>
          <a:off x="13403795" y="965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23187</xdr:rowOff>
    </xdr:from>
    <xdr:to>
      <xdr:col>67</xdr:col>
      <xdr:colOff>101600</xdr:colOff>
      <xdr:row>58</xdr:row>
      <xdr:rowOff>124787</xdr:rowOff>
    </xdr:to>
    <xdr:sp macro="" textlink="">
      <xdr:nvSpPr>
        <xdr:cNvPr id="602" name="楕円 601"/>
        <xdr:cNvSpPr/>
      </xdr:nvSpPr>
      <xdr:spPr>
        <a:xfrm>
          <a:off x="12763500" y="996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141314</xdr:rowOff>
    </xdr:from>
    <xdr:ext cx="534377" cy="259045"/>
    <xdr:sp macro="" textlink="">
      <xdr:nvSpPr>
        <xdr:cNvPr id="603" name="テキスト ボックス 602"/>
        <xdr:cNvSpPr txBox="1"/>
      </xdr:nvSpPr>
      <xdr:spPr>
        <a:xfrm>
          <a:off x="12547111" y="97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39593</xdr:rowOff>
    </xdr:from>
    <xdr:to>
      <xdr:col>85</xdr:col>
      <xdr:colOff>127000</xdr:colOff>
      <xdr:row>79</xdr:row>
      <xdr:rowOff>61145</xdr:rowOff>
    </xdr:to>
    <xdr:cxnSp macro="">
      <xdr:nvCxnSpPr>
        <xdr:cNvPr id="634" name="直線コネクタ 633"/>
        <xdr:cNvCxnSpPr/>
      </xdr:nvCxnSpPr>
      <xdr:spPr>
        <a:xfrm>
          <a:off x="15481300" y="13584143"/>
          <a:ext cx="838200" cy="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1548</xdr:rowOff>
    </xdr:from>
    <xdr:ext cx="534377" cy="259045"/>
    <xdr:sp macro="" textlink="">
      <xdr:nvSpPr>
        <xdr:cNvPr id="635" name="災害復旧費平均値テキスト"/>
        <xdr:cNvSpPr txBox="1"/>
      </xdr:nvSpPr>
      <xdr:spPr>
        <a:xfrm>
          <a:off x="16370300" y="13546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39088</xdr:rowOff>
    </xdr:from>
    <xdr:to>
      <xdr:col>81</xdr:col>
      <xdr:colOff>50800</xdr:colOff>
      <xdr:row>79</xdr:row>
      <xdr:rowOff>39593</xdr:rowOff>
    </xdr:to>
    <xdr:cxnSp macro="">
      <xdr:nvCxnSpPr>
        <xdr:cNvPr id="637" name="直線コネクタ 636"/>
        <xdr:cNvCxnSpPr/>
      </xdr:nvCxnSpPr>
      <xdr:spPr>
        <a:xfrm>
          <a:off x="14592300" y="13583638"/>
          <a:ext cx="889000" cy="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122979</xdr:rowOff>
    </xdr:from>
    <xdr:ext cx="534377" cy="259045"/>
    <xdr:sp macro="" textlink="">
      <xdr:nvSpPr>
        <xdr:cNvPr id="639" name="テキスト ボックス 638"/>
        <xdr:cNvSpPr txBox="1"/>
      </xdr:nvSpPr>
      <xdr:spPr>
        <a:xfrm>
          <a:off x="15214111" y="1366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76622</xdr:rowOff>
    </xdr:from>
    <xdr:to>
      <xdr:col>76</xdr:col>
      <xdr:colOff>114300</xdr:colOff>
      <xdr:row>79</xdr:row>
      <xdr:rowOff>39088</xdr:rowOff>
    </xdr:to>
    <xdr:cxnSp macro="">
      <xdr:nvCxnSpPr>
        <xdr:cNvPr id="640" name="直線コネクタ 639"/>
        <xdr:cNvCxnSpPr/>
      </xdr:nvCxnSpPr>
      <xdr:spPr>
        <a:xfrm>
          <a:off x="13703300" y="13449722"/>
          <a:ext cx="889000" cy="13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1" name="フローチャート: 判断 640"/>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113245</xdr:rowOff>
    </xdr:from>
    <xdr:ext cx="534377" cy="259045"/>
    <xdr:sp macro="" textlink="">
      <xdr:nvSpPr>
        <xdr:cNvPr id="642" name="テキスト ボックス 641"/>
        <xdr:cNvSpPr txBox="1"/>
      </xdr:nvSpPr>
      <xdr:spPr>
        <a:xfrm>
          <a:off x="14325111" y="1365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76622</xdr:rowOff>
    </xdr:from>
    <xdr:to>
      <xdr:col>71</xdr:col>
      <xdr:colOff>177800</xdr:colOff>
      <xdr:row>78</xdr:row>
      <xdr:rowOff>135866</xdr:rowOff>
    </xdr:to>
    <xdr:cxnSp macro="">
      <xdr:nvCxnSpPr>
        <xdr:cNvPr id="643" name="直線コネクタ 642"/>
        <xdr:cNvCxnSpPr/>
      </xdr:nvCxnSpPr>
      <xdr:spPr>
        <a:xfrm flipV="1">
          <a:off x="12814300" y="13449722"/>
          <a:ext cx="889000" cy="5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27998</xdr:rowOff>
    </xdr:from>
    <xdr:to>
      <xdr:col>72</xdr:col>
      <xdr:colOff>38100</xdr:colOff>
      <xdr:row>79</xdr:row>
      <xdr:rowOff>129598</xdr:rowOff>
    </xdr:to>
    <xdr:sp macro="" textlink="">
      <xdr:nvSpPr>
        <xdr:cNvPr id="644" name="フローチャート: 判断 643"/>
        <xdr:cNvSpPr/>
      </xdr:nvSpPr>
      <xdr:spPr>
        <a:xfrm>
          <a:off x="13652500" y="1357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120725</xdr:rowOff>
    </xdr:from>
    <xdr:ext cx="534377" cy="259045"/>
    <xdr:sp macro="" textlink="">
      <xdr:nvSpPr>
        <xdr:cNvPr id="645" name="テキスト ボックス 644"/>
        <xdr:cNvSpPr txBox="1"/>
      </xdr:nvSpPr>
      <xdr:spPr>
        <a:xfrm>
          <a:off x="13436111" y="1366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33074</xdr:rowOff>
    </xdr:from>
    <xdr:to>
      <xdr:col>67</xdr:col>
      <xdr:colOff>101600</xdr:colOff>
      <xdr:row>79</xdr:row>
      <xdr:rowOff>134674</xdr:rowOff>
    </xdr:to>
    <xdr:sp macro="" textlink="">
      <xdr:nvSpPr>
        <xdr:cNvPr id="646" name="フローチャート: 判断 645"/>
        <xdr:cNvSpPr/>
      </xdr:nvSpPr>
      <xdr:spPr>
        <a:xfrm>
          <a:off x="12763500" y="1357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125801</xdr:rowOff>
    </xdr:from>
    <xdr:ext cx="469744" cy="259045"/>
    <xdr:sp macro="" textlink="">
      <xdr:nvSpPr>
        <xdr:cNvPr id="647" name="テキスト ボックス 646"/>
        <xdr:cNvSpPr txBox="1"/>
      </xdr:nvSpPr>
      <xdr:spPr>
        <a:xfrm>
          <a:off x="12579428" y="1367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10345</xdr:rowOff>
    </xdr:from>
    <xdr:to>
      <xdr:col>85</xdr:col>
      <xdr:colOff>177800</xdr:colOff>
      <xdr:row>79</xdr:row>
      <xdr:rowOff>111945</xdr:rowOff>
    </xdr:to>
    <xdr:sp macro="" textlink="">
      <xdr:nvSpPr>
        <xdr:cNvPr id="653" name="楕円 652"/>
        <xdr:cNvSpPr/>
      </xdr:nvSpPr>
      <xdr:spPr>
        <a:xfrm>
          <a:off x="16268700" y="135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141172</xdr:rowOff>
    </xdr:from>
    <xdr:ext cx="534377" cy="259045"/>
    <xdr:sp macro="" textlink="">
      <xdr:nvSpPr>
        <xdr:cNvPr id="654" name="災害復旧費該当値テキスト"/>
        <xdr:cNvSpPr txBox="1"/>
      </xdr:nvSpPr>
      <xdr:spPr>
        <a:xfrm>
          <a:off x="16370300" y="1334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160243</xdr:rowOff>
    </xdr:from>
    <xdr:to>
      <xdr:col>81</xdr:col>
      <xdr:colOff>101600</xdr:colOff>
      <xdr:row>79</xdr:row>
      <xdr:rowOff>90393</xdr:rowOff>
    </xdr:to>
    <xdr:sp macro="" textlink="">
      <xdr:nvSpPr>
        <xdr:cNvPr id="655" name="楕円 654"/>
        <xdr:cNvSpPr/>
      </xdr:nvSpPr>
      <xdr:spPr>
        <a:xfrm>
          <a:off x="15430500" y="1353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106920</xdr:rowOff>
    </xdr:from>
    <xdr:ext cx="534377" cy="259045"/>
    <xdr:sp macro="" textlink="">
      <xdr:nvSpPr>
        <xdr:cNvPr id="656" name="テキスト ボックス 655"/>
        <xdr:cNvSpPr txBox="1"/>
      </xdr:nvSpPr>
      <xdr:spPr>
        <a:xfrm>
          <a:off x="15214111" y="1330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159738</xdr:rowOff>
    </xdr:from>
    <xdr:to>
      <xdr:col>76</xdr:col>
      <xdr:colOff>165100</xdr:colOff>
      <xdr:row>79</xdr:row>
      <xdr:rowOff>89888</xdr:rowOff>
    </xdr:to>
    <xdr:sp macro="" textlink="">
      <xdr:nvSpPr>
        <xdr:cNvPr id="657" name="楕円 656"/>
        <xdr:cNvSpPr/>
      </xdr:nvSpPr>
      <xdr:spPr>
        <a:xfrm>
          <a:off x="14541500" y="1353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106415</xdr:rowOff>
    </xdr:from>
    <xdr:ext cx="534377" cy="259045"/>
    <xdr:sp macro="" textlink="">
      <xdr:nvSpPr>
        <xdr:cNvPr id="658" name="テキスト ボックス 657"/>
        <xdr:cNvSpPr txBox="1"/>
      </xdr:nvSpPr>
      <xdr:spPr>
        <a:xfrm>
          <a:off x="14325111" y="1330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25822</xdr:rowOff>
    </xdr:from>
    <xdr:to>
      <xdr:col>72</xdr:col>
      <xdr:colOff>38100</xdr:colOff>
      <xdr:row>78</xdr:row>
      <xdr:rowOff>127422</xdr:rowOff>
    </xdr:to>
    <xdr:sp macro="" textlink="">
      <xdr:nvSpPr>
        <xdr:cNvPr id="659" name="楕円 658"/>
        <xdr:cNvSpPr/>
      </xdr:nvSpPr>
      <xdr:spPr>
        <a:xfrm>
          <a:off x="13652500" y="1339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143949</xdr:rowOff>
    </xdr:from>
    <xdr:ext cx="599010" cy="259045"/>
    <xdr:sp macro="" textlink="">
      <xdr:nvSpPr>
        <xdr:cNvPr id="660" name="テキスト ボックス 659"/>
        <xdr:cNvSpPr txBox="1"/>
      </xdr:nvSpPr>
      <xdr:spPr>
        <a:xfrm>
          <a:off x="13403795" y="1317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85066</xdr:rowOff>
    </xdr:from>
    <xdr:to>
      <xdr:col>67</xdr:col>
      <xdr:colOff>101600</xdr:colOff>
      <xdr:row>79</xdr:row>
      <xdr:rowOff>15216</xdr:rowOff>
    </xdr:to>
    <xdr:sp macro="" textlink="">
      <xdr:nvSpPr>
        <xdr:cNvPr id="661" name="楕円 660"/>
        <xdr:cNvSpPr/>
      </xdr:nvSpPr>
      <xdr:spPr>
        <a:xfrm>
          <a:off x="12763500" y="134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31743</xdr:rowOff>
    </xdr:from>
    <xdr:ext cx="534377" cy="259045"/>
    <xdr:sp macro="" textlink="">
      <xdr:nvSpPr>
        <xdr:cNvPr id="662" name="テキスト ボックス 661"/>
        <xdr:cNvSpPr txBox="1"/>
      </xdr:nvSpPr>
      <xdr:spPr>
        <a:xfrm>
          <a:off x="12547111" y="1323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135229</xdr:rowOff>
    </xdr:from>
    <xdr:to>
      <xdr:col>85</xdr:col>
      <xdr:colOff>127000</xdr:colOff>
      <xdr:row>98</xdr:row>
      <xdr:rowOff>144132</xdr:rowOff>
    </xdr:to>
    <xdr:cxnSp macro="">
      <xdr:nvCxnSpPr>
        <xdr:cNvPr id="691" name="直線コネクタ 690"/>
        <xdr:cNvCxnSpPr/>
      </xdr:nvCxnSpPr>
      <xdr:spPr>
        <a:xfrm flipV="1">
          <a:off x="15481300" y="16937329"/>
          <a:ext cx="838200" cy="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55216</xdr:rowOff>
    </xdr:from>
    <xdr:ext cx="599010" cy="259045"/>
    <xdr:sp macro="" textlink="">
      <xdr:nvSpPr>
        <xdr:cNvPr id="692" name="公債費平均値テキスト"/>
        <xdr:cNvSpPr txBox="1"/>
      </xdr:nvSpPr>
      <xdr:spPr>
        <a:xfrm>
          <a:off x="16370300" y="1651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144132</xdr:rowOff>
    </xdr:from>
    <xdr:to>
      <xdr:col>81</xdr:col>
      <xdr:colOff>50800</xdr:colOff>
      <xdr:row>98</xdr:row>
      <xdr:rowOff>147120</xdr:rowOff>
    </xdr:to>
    <xdr:cxnSp macro="">
      <xdr:nvCxnSpPr>
        <xdr:cNvPr id="694" name="直線コネクタ 693"/>
        <xdr:cNvCxnSpPr/>
      </xdr:nvCxnSpPr>
      <xdr:spPr>
        <a:xfrm flipV="1">
          <a:off x="14592300" y="16946232"/>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165078</xdr:rowOff>
    </xdr:from>
    <xdr:ext cx="599010" cy="259045"/>
    <xdr:sp macro="" textlink="">
      <xdr:nvSpPr>
        <xdr:cNvPr id="696" name="テキスト ボックス 695"/>
        <xdr:cNvSpPr txBox="1"/>
      </xdr:nvSpPr>
      <xdr:spPr>
        <a:xfrm>
          <a:off x="15181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91221</xdr:rowOff>
    </xdr:from>
    <xdr:to>
      <xdr:col>76</xdr:col>
      <xdr:colOff>114300</xdr:colOff>
      <xdr:row>98</xdr:row>
      <xdr:rowOff>147120</xdr:rowOff>
    </xdr:to>
    <xdr:cxnSp macro="">
      <xdr:nvCxnSpPr>
        <xdr:cNvPr id="697" name="直線コネクタ 696"/>
        <xdr:cNvCxnSpPr/>
      </xdr:nvCxnSpPr>
      <xdr:spPr>
        <a:xfrm>
          <a:off x="13703300" y="16893321"/>
          <a:ext cx="889000" cy="5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98" name="フローチャート: 判断 697"/>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53984</xdr:rowOff>
    </xdr:from>
    <xdr:ext cx="599010" cy="259045"/>
    <xdr:sp macro="" textlink="">
      <xdr:nvSpPr>
        <xdr:cNvPr id="699" name="テキスト ボックス 698"/>
        <xdr:cNvSpPr txBox="1"/>
      </xdr:nvSpPr>
      <xdr:spPr>
        <a:xfrm>
          <a:off x="14292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91221</xdr:rowOff>
    </xdr:from>
    <xdr:to>
      <xdr:col>71</xdr:col>
      <xdr:colOff>177800</xdr:colOff>
      <xdr:row>98</xdr:row>
      <xdr:rowOff>129897</xdr:rowOff>
    </xdr:to>
    <xdr:cxnSp macro="">
      <xdr:nvCxnSpPr>
        <xdr:cNvPr id="700" name="直線コネクタ 699"/>
        <xdr:cNvCxnSpPr/>
      </xdr:nvCxnSpPr>
      <xdr:spPr>
        <a:xfrm flipV="1">
          <a:off x="12814300" y="16893321"/>
          <a:ext cx="889000" cy="3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29496</xdr:rowOff>
    </xdr:from>
    <xdr:to>
      <xdr:col>72</xdr:col>
      <xdr:colOff>38100</xdr:colOff>
      <xdr:row>98</xdr:row>
      <xdr:rowOff>131096</xdr:rowOff>
    </xdr:to>
    <xdr:sp macro="" textlink="">
      <xdr:nvSpPr>
        <xdr:cNvPr id="701" name="フローチャート: 判断 700"/>
        <xdr:cNvSpPr/>
      </xdr:nvSpPr>
      <xdr:spPr>
        <a:xfrm>
          <a:off x="13652500" y="168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147623</xdr:rowOff>
    </xdr:from>
    <xdr:ext cx="534377" cy="259045"/>
    <xdr:sp macro="" textlink="">
      <xdr:nvSpPr>
        <xdr:cNvPr id="702" name="テキスト ボックス 701"/>
        <xdr:cNvSpPr txBox="1"/>
      </xdr:nvSpPr>
      <xdr:spPr>
        <a:xfrm>
          <a:off x="13436111" y="166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25228</xdr:rowOff>
    </xdr:from>
    <xdr:to>
      <xdr:col>67</xdr:col>
      <xdr:colOff>101600</xdr:colOff>
      <xdr:row>98</xdr:row>
      <xdr:rowOff>126828</xdr:rowOff>
    </xdr:to>
    <xdr:sp macro="" textlink="">
      <xdr:nvSpPr>
        <xdr:cNvPr id="703" name="フローチャート: 判断 702"/>
        <xdr:cNvSpPr/>
      </xdr:nvSpPr>
      <xdr:spPr>
        <a:xfrm>
          <a:off x="12763500" y="1682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143355</xdr:rowOff>
    </xdr:from>
    <xdr:ext cx="534377" cy="259045"/>
    <xdr:sp macro="" textlink="">
      <xdr:nvSpPr>
        <xdr:cNvPr id="704" name="テキスト ボックス 703"/>
        <xdr:cNvSpPr txBox="1"/>
      </xdr:nvSpPr>
      <xdr:spPr>
        <a:xfrm>
          <a:off x="12547111" y="1660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84429</xdr:rowOff>
    </xdr:from>
    <xdr:to>
      <xdr:col>85</xdr:col>
      <xdr:colOff>177800</xdr:colOff>
      <xdr:row>99</xdr:row>
      <xdr:rowOff>14579</xdr:rowOff>
    </xdr:to>
    <xdr:sp macro="" textlink="">
      <xdr:nvSpPr>
        <xdr:cNvPr id="710" name="楕円 709"/>
        <xdr:cNvSpPr/>
      </xdr:nvSpPr>
      <xdr:spPr>
        <a:xfrm>
          <a:off x="16268700" y="1688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170806</xdr:rowOff>
    </xdr:from>
    <xdr:ext cx="534377" cy="259045"/>
    <xdr:sp macro="" textlink="">
      <xdr:nvSpPr>
        <xdr:cNvPr id="711" name="公債費該当値テキスト"/>
        <xdr:cNvSpPr txBox="1"/>
      </xdr:nvSpPr>
      <xdr:spPr>
        <a:xfrm>
          <a:off x="16370300" y="1680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93332</xdr:rowOff>
    </xdr:from>
    <xdr:to>
      <xdr:col>81</xdr:col>
      <xdr:colOff>101600</xdr:colOff>
      <xdr:row>99</xdr:row>
      <xdr:rowOff>23482</xdr:rowOff>
    </xdr:to>
    <xdr:sp macro="" textlink="">
      <xdr:nvSpPr>
        <xdr:cNvPr id="712" name="楕円 711"/>
        <xdr:cNvSpPr/>
      </xdr:nvSpPr>
      <xdr:spPr>
        <a:xfrm>
          <a:off x="15430500" y="1689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14609</xdr:rowOff>
    </xdr:from>
    <xdr:ext cx="534377" cy="259045"/>
    <xdr:sp macro="" textlink="">
      <xdr:nvSpPr>
        <xdr:cNvPr id="713" name="テキスト ボックス 712"/>
        <xdr:cNvSpPr txBox="1"/>
      </xdr:nvSpPr>
      <xdr:spPr>
        <a:xfrm>
          <a:off x="15214111" y="169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96320</xdr:rowOff>
    </xdr:from>
    <xdr:to>
      <xdr:col>76</xdr:col>
      <xdr:colOff>165100</xdr:colOff>
      <xdr:row>99</xdr:row>
      <xdr:rowOff>26470</xdr:rowOff>
    </xdr:to>
    <xdr:sp macro="" textlink="">
      <xdr:nvSpPr>
        <xdr:cNvPr id="714" name="楕円 713"/>
        <xdr:cNvSpPr/>
      </xdr:nvSpPr>
      <xdr:spPr>
        <a:xfrm>
          <a:off x="14541500" y="168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17597</xdr:rowOff>
    </xdr:from>
    <xdr:ext cx="534377" cy="259045"/>
    <xdr:sp macro="" textlink="">
      <xdr:nvSpPr>
        <xdr:cNvPr id="715" name="テキスト ボックス 714"/>
        <xdr:cNvSpPr txBox="1"/>
      </xdr:nvSpPr>
      <xdr:spPr>
        <a:xfrm>
          <a:off x="14325111" y="1699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40421</xdr:rowOff>
    </xdr:from>
    <xdr:to>
      <xdr:col>72</xdr:col>
      <xdr:colOff>38100</xdr:colOff>
      <xdr:row>98</xdr:row>
      <xdr:rowOff>142021</xdr:rowOff>
    </xdr:to>
    <xdr:sp macro="" textlink="">
      <xdr:nvSpPr>
        <xdr:cNvPr id="716" name="楕円 715"/>
        <xdr:cNvSpPr/>
      </xdr:nvSpPr>
      <xdr:spPr>
        <a:xfrm>
          <a:off x="13652500" y="1684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133148</xdr:rowOff>
    </xdr:from>
    <xdr:ext cx="534377" cy="259045"/>
    <xdr:sp macro="" textlink="">
      <xdr:nvSpPr>
        <xdr:cNvPr id="717" name="テキスト ボックス 716"/>
        <xdr:cNvSpPr txBox="1"/>
      </xdr:nvSpPr>
      <xdr:spPr>
        <a:xfrm>
          <a:off x="13436111" y="1693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79097</xdr:rowOff>
    </xdr:from>
    <xdr:to>
      <xdr:col>67</xdr:col>
      <xdr:colOff>101600</xdr:colOff>
      <xdr:row>99</xdr:row>
      <xdr:rowOff>9247</xdr:rowOff>
    </xdr:to>
    <xdr:sp macro="" textlink="">
      <xdr:nvSpPr>
        <xdr:cNvPr id="718" name="楕円 717"/>
        <xdr:cNvSpPr/>
      </xdr:nvSpPr>
      <xdr:spPr>
        <a:xfrm>
          <a:off x="12763500" y="1688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374</xdr:rowOff>
    </xdr:from>
    <xdr:ext cx="534377" cy="259045"/>
    <xdr:sp macro="" textlink="">
      <xdr:nvSpPr>
        <xdr:cNvPr id="719" name="テキスト ボックス 718"/>
        <xdr:cNvSpPr txBox="1"/>
      </xdr:nvSpPr>
      <xdr:spPr>
        <a:xfrm>
          <a:off x="12547111" y="1697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1" name="諸支出金平均値テキスト"/>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5" name="テキスト ボックス 754"/>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7" name="フローチャート: 判断 756"/>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143819</xdr:rowOff>
    </xdr:from>
    <xdr:ext cx="469744" cy="259045"/>
    <xdr:sp macro="" textlink="">
      <xdr:nvSpPr>
        <xdr:cNvPr id="758" name="テキスト ボックス 757"/>
        <xdr:cNvSpPr txBox="1"/>
      </xdr:nvSpPr>
      <xdr:spPr>
        <a:xfrm>
          <a:off x="20199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36959</xdr:rowOff>
    </xdr:from>
    <xdr:to>
      <xdr:col>102</xdr:col>
      <xdr:colOff>165100</xdr:colOff>
      <xdr:row>39</xdr:row>
      <xdr:rowOff>138559</xdr:rowOff>
    </xdr:to>
    <xdr:sp macro="" textlink="">
      <xdr:nvSpPr>
        <xdr:cNvPr id="760" name="フローチャート: 判断 759"/>
        <xdr:cNvSpPr/>
      </xdr:nvSpPr>
      <xdr:spPr>
        <a:xfrm>
          <a:off x="19494500" y="672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155086</xdr:rowOff>
    </xdr:from>
    <xdr:ext cx="378565" cy="259045"/>
    <xdr:sp macro="" textlink="">
      <xdr:nvSpPr>
        <xdr:cNvPr id="761" name="テキスト ボックス 760"/>
        <xdr:cNvSpPr txBox="1"/>
      </xdr:nvSpPr>
      <xdr:spPr>
        <a:xfrm>
          <a:off x="19356017" y="6498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23619</xdr:rowOff>
    </xdr:from>
    <xdr:to>
      <xdr:col>98</xdr:col>
      <xdr:colOff>38100</xdr:colOff>
      <xdr:row>39</xdr:row>
      <xdr:rowOff>125219</xdr:rowOff>
    </xdr:to>
    <xdr:sp macro="" textlink="">
      <xdr:nvSpPr>
        <xdr:cNvPr id="762" name="フローチャート: 判断 761"/>
        <xdr:cNvSpPr/>
      </xdr:nvSpPr>
      <xdr:spPr>
        <a:xfrm>
          <a:off x="18605500" y="671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141746</xdr:rowOff>
    </xdr:from>
    <xdr:ext cx="469744" cy="259045"/>
    <xdr:sp macro="" textlink="">
      <xdr:nvSpPr>
        <xdr:cNvPr id="763" name="テキスト ボックス 762"/>
        <xdr:cNvSpPr txBox="1"/>
      </xdr:nvSpPr>
      <xdr:spPr>
        <a:xfrm>
          <a:off x="18421428" y="648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0" name="諸支出金該当値テキスト"/>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ついては、前年度と比較して４１７，９４９円、４２．７％減少したが、５６０，２４１円となっており、類似団体平均と比較すると２倍以上となっている。民生費のうち災害救助費が平成２４年度から大幅に増えていることが要因となっている。これは、原発事故に伴う除染対策事業を重点的に取り組んできたことによるものである。総務費については、平成２６年度以降増加傾向にあったが、本年度は前年度と比較して１５１，８３８円、２８．６％減少したが、類似団体平均は上回っている。減少の要因は、帰還・生活再建支援事業、生活支援給付事業が終了したためである。土木費については、住民一人当たり前年度比１３５，５２１円、３４．７％減少しているが、類似団体平均に比べ高い水準で推移している。減少の要因は、第２期災害公営住宅整備事業の終了及び復興道路整備事業の事業量減少である。労働費については、平成２５年度に急激に増加し、類似団体平均に比べ高い状況が続いており、住民一人当たり１１，９４７円となっている。これは、震災の影響による緊急雇用対策が増加の要因となっている。消防費については、前年度と比較して３９，７４２円、３９．２％減少し、類似団体平均を下回った。減少の要因は、防災行政無線整備事業及び防災備蓄倉庫整備事業の事業量縮減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福島県広野町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実質単年度収支比率は、財政調整基金の積立額が取崩し額上回ったが、単年度収支が黒字から赤字に転じたことにより▲</a:t>
          </a:r>
          <a:r>
            <a:rPr kumimoji="1" lang="en-US" altLang="ja-JP" sz="1400">
              <a:latin typeface="ＭＳ ゴシック" pitchFamily="49" charset="-128"/>
              <a:ea typeface="ＭＳ ゴシック" pitchFamily="49" charset="-128"/>
            </a:rPr>
            <a:t>15.56</a:t>
          </a:r>
          <a:r>
            <a:rPr kumimoji="1" lang="ja-JP" altLang="en-US" sz="1400">
              <a:latin typeface="ＭＳ ゴシック" pitchFamily="49" charset="-128"/>
              <a:ea typeface="ＭＳ ゴシック" pitchFamily="49" charset="-128"/>
            </a:rPr>
            <a:t>％となり</a:t>
          </a:r>
          <a:r>
            <a:rPr kumimoji="1" lang="en-US" altLang="ja-JP" sz="1400">
              <a:latin typeface="ＭＳ ゴシック" pitchFamily="49" charset="-128"/>
              <a:ea typeface="ＭＳ ゴシック" pitchFamily="49" charset="-128"/>
            </a:rPr>
            <a:t>2.61</a:t>
          </a:r>
          <a:r>
            <a:rPr kumimoji="1" lang="ja-JP" altLang="en-US" sz="1400">
              <a:latin typeface="ＭＳ ゴシック" pitchFamily="49" charset="-128"/>
              <a:ea typeface="ＭＳ ゴシック" pitchFamily="49" charset="-128"/>
            </a:rPr>
            <a:t>ポイント低下した。財政調整基金残高比率については、標準財政規模が縮小したことに加え、基金残高が増加したことにより、</a:t>
          </a:r>
          <a:r>
            <a:rPr kumimoji="1" lang="en-US" altLang="ja-JP" sz="1400">
              <a:latin typeface="ＭＳ ゴシック" pitchFamily="49" charset="-128"/>
              <a:ea typeface="ＭＳ ゴシック" pitchFamily="49" charset="-128"/>
            </a:rPr>
            <a:t>23.89</a:t>
          </a:r>
          <a:r>
            <a:rPr kumimoji="1" lang="ja-JP" altLang="en-US" sz="1400">
              <a:latin typeface="ＭＳ ゴシック" pitchFamily="49" charset="-128"/>
              <a:ea typeface="ＭＳ ゴシック" pitchFamily="49" charset="-128"/>
            </a:rPr>
            <a:t>ポイント上昇し</a:t>
          </a:r>
          <a:r>
            <a:rPr kumimoji="1" lang="en-US" altLang="ja-JP" sz="1400">
              <a:latin typeface="ＭＳ ゴシック" pitchFamily="49" charset="-128"/>
              <a:ea typeface="ＭＳ ゴシック" pitchFamily="49" charset="-128"/>
            </a:rPr>
            <a:t>89.32</a:t>
          </a:r>
          <a:r>
            <a:rPr kumimoji="1" lang="ja-JP" altLang="en-US" sz="1400">
              <a:latin typeface="ＭＳ ゴシック" pitchFamily="49" charset="-128"/>
              <a:ea typeface="ＭＳ ゴシック" pitchFamily="49" charset="-128"/>
            </a:rPr>
            <a:t>％となった。復旧・復興には多額の資金が必要であり事業の選別化・コスト縮減を図り、比率の低下抑制に努める。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福島県広野町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一般会計については毎年黒字となっている。特に震災以降は、臨時的な支出に対し震災復興特別交付税が交付されていることにより大幅な黒字とはなっているが、黒字比率は</a:t>
          </a:r>
          <a:r>
            <a:rPr kumimoji="1" lang="en-US" altLang="ja-JP" sz="1400">
              <a:latin typeface="ＭＳ ゴシック" pitchFamily="49" charset="-128"/>
              <a:ea typeface="ＭＳ ゴシック" pitchFamily="49" charset="-128"/>
            </a:rPr>
            <a:t>17.81</a:t>
          </a:r>
          <a:r>
            <a:rPr kumimoji="1" lang="ja-JP" altLang="en-US" sz="1400">
              <a:latin typeface="ＭＳ ゴシック" pitchFamily="49" charset="-128"/>
              <a:ea typeface="ＭＳ ゴシック" pitchFamily="49" charset="-128"/>
            </a:rPr>
            <a:t>ポイント低下している。今後は、復旧・復興以外の事業の選別化・コスト削減を図り、財政健全化に努める。特別会計６事業についても毎年黒字となっているが、一般会計からの赤字補填的な繰入によって財源の一部をまかなっている側面も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国民健康保険、介護保険及び後期高齢者医療特別会計については、医療費適正化に基づく事業を推進し、医療費の増加を抑制することで一般会計の負担を軽減するよう努める。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公共下水道事業及び農業集落排水事業特別会計については、経費の節減等により独立採算制の原則に沿った財政運営に努める。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土地開発事業特別会計については、今後も復興に向けた事業展開が見込まれるが、経費の節減等により独立採算制の原則に沿った財政運営に努める。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5418_&#24195;&#37326;&#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F53">
            <v>41</v>
          </cell>
          <cell r="CN53">
            <v>51.2</v>
          </cell>
          <cell r="CV53">
            <v>52</v>
          </cell>
        </row>
        <row r="55">
          <cell r="AN55" t="str">
            <v>類似団体内平均値</v>
          </cell>
          <cell r="CF55">
            <v>0</v>
          </cell>
          <cell r="CN55">
            <v>0</v>
          </cell>
          <cell r="CV55">
            <v>0</v>
          </cell>
        </row>
        <row r="57">
          <cell r="CF57">
            <v>57.1</v>
          </cell>
          <cell r="CN57">
            <v>57.9</v>
          </cell>
          <cell r="CV57">
            <v>58.3</v>
          </cell>
        </row>
        <row r="72">
          <cell r="BP72" t="str">
            <v>H25</v>
          </cell>
          <cell r="BX72" t="str">
            <v>H26</v>
          </cell>
          <cell r="CF72" t="str">
            <v>H27</v>
          </cell>
          <cell r="CN72" t="str">
            <v>H28</v>
          </cell>
          <cell r="CV72" t="str">
            <v>H29</v>
          </cell>
        </row>
        <row r="73">
          <cell r="AN73" t="str">
            <v>当該団体値</v>
          </cell>
          <cell r="BP73">
            <v>17.600000000000001</v>
          </cell>
        </row>
        <row r="75">
          <cell r="BP75">
            <v>15.5</v>
          </cell>
          <cell r="BX75">
            <v>10.7</v>
          </cell>
          <cell r="CF75">
            <v>8.1999999999999993</v>
          </cell>
          <cell r="CN75">
            <v>5.7</v>
          </cell>
          <cell r="CV75">
            <v>4.7</v>
          </cell>
        </row>
        <row r="77">
          <cell r="AN77" t="str">
            <v>類似団体内平均値</v>
          </cell>
          <cell r="BP77">
            <v>20.5</v>
          </cell>
          <cell r="BX77">
            <v>17.899999999999999</v>
          </cell>
          <cell r="CF77">
            <v>0</v>
          </cell>
          <cell r="CN77">
            <v>0</v>
          </cell>
          <cell r="CV77">
            <v>0</v>
          </cell>
        </row>
        <row r="79">
          <cell r="BP79">
            <v>10.5</v>
          </cell>
          <cell r="BX79">
            <v>9.5</v>
          </cell>
          <cell r="CF79">
            <v>6.4</v>
          </cell>
          <cell r="CN79">
            <v>6.9</v>
          </cell>
          <cell r="CV79">
            <v>7.1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9240924</v>
      </c>
      <c r="BO4" s="372"/>
      <c r="BP4" s="372"/>
      <c r="BQ4" s="372"/>
      <c r="BR4" s="372"/>
      <c r="BS4" s="372"/>
      <c r="BT4" s="372"/>
      <c r="BU4" s="373"/>
      <c r="BV4" s="371">
        <v>13212320</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22.1</v>
      </c>
      <c r="CU4" s="378"/>
      <c r="CV4" s="378"/>
      <c r="CW4" s="378"/>
      <c r="CX4" s="378"/>
      <c r="CY4" s="378"/>
      <c r="CZ4" s="378"/>
      <c r="DA4" s="379"/>
      <c r="DB4" s="377">
        <v>39.9</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8299811</v>
      </c>
      <c r="BO5" s="409"/>
      <c r="BP5" s="409"/>
      <c r="BQ5" s="409"/>
      <c r="BR5" s="409"/>
      <c r="BS5" s="409"/>
      <c r="BT5" s="409"/>
      <c r="BU5" s="410"/>
      <c r="BV5" s="408">
        <v>11794964</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69.900000000000006</v>
      </c>
      <c r="CU5" s="406"/>
      <c r="CV5" s="406"/>
      <c r="CW5" s="406"/>
      <c r="CX5" s="406"/>
      <c r="CY5" s="406"/>
      <c r="CZ5" s="406"/>
      <c r="DA5" s="407"/>
      <c r="DB5" s="405">
        <v>66.2</v>
      </c>
      <c r="DC5" s="406"/>
      <c r="DD5" s="406"/>
      <c r="DE5" s="406"/>
      <c r="DF5" s="406"/>
      <c r="DG5" s="406"/>
      <c r="DH5" s="406"/>
      <c r="DI5" s="407"/>
      <c r="DJ5" s="165"/>
      <c r="DK5" s="165"/>
      <c r="DL5" s="165"/>
      <c r="DM5" s="165"/>
      <c r="DN5" s="165"/>
      <c r="DO5" s="165"/>
    </row>
    <row r="6" spans="1:119" ht="18.75" customHeight="1" x14ac:dyDescent="0.15">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95</v>
      </c>
      <c r="AV6" s="441"/>
      <c r="AW6" s="441"/>
      <c r="AX6" s="441"/>
      <c r="AY6" s="442" t="s">
        <v>96</v>
      </c>
      <c r="AZ6" s="443"/>
      <c r="BA6" s="443"/>
      <c r="BB6" s="443"/>
      <c r="BC6" s="443"/>
      <c r="BD6" s="443"/>
      <c r="BE6" s="443"/>
      <c r="BF6" s="443"/>
      <c r="BG6" s="443"/>
      <c r="BH6" s="443"/>
      <c r="BI6" s="443"/>
      <c r="BJ6" s="443"/>
      <c r="BK6" s="443"/>
      <c r="BL6" s="443"/>
      <c r="BM6" s="444"/>
      <c r="BN6" s="408">
        <v>941113</v>
      </c>
      <c r="BO6" s="409"/>
      <c r="BP6" s="409"/>
      <c r="BQ6" s="409"/>
      <c r="BR6" s="409"/>
      <c r="BS6" s="409"/>
      <c r="BT6" s="409"/>
      <c r="BU6" s="410"/>
      <c r="BV6" s="408">
        <v>1417356</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69.900000000000006</v>
      </c>
      <c r="CU6" s="446"/>
      <c r="CV6" s="446"/>
      <c r="CW6" s="446"/>
      <c r="CX6" s="446"/>
      <c r="CY6" s="446"/>
      <c r="CZ6" s="446"/>
      <c r="DA6" s="447"/>
      <c r="DB6" s="445">
        <v>66.2</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288261</v>
      </c>
      <c r="BO7" s="409"/>
      <c r="BP7" s="409"/>
      <c r="BQ7" s="409"/>
      <c r="BR7" s="409"/>
      <c r="BS7" s="409"/>
      <c r="BT7" s="409"/>
      <c r="BU7" s="410"/>
      <c r="BV7" s="408">
        <v>193975</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2950623</v>
      </c>
      <c r="CU7" s="409"/>
      <c r="CV7" s="409"/>
      <c r="CW7" s="409"/>
      <c r="CX7" s="409"/>
      <c r="CY7" s="409"/>
      <c r="CZ7" s="409"/>
      <c r="DA7" s="410"/>
      <c r="DB7" s="408">
        <v>3063134</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652852</v>
      </c>
      <c r="BO8" s="409"/>
      <c r="BP8" s="409"/>
      <c r="BQ8" s="409"/>
      <c r="BR8" s="409"/>
      <c r="BS8" s="409"/>
      <c r="BT8" s="409"/>
      <c r="BU8" s="410"/>
      <c r="BV8" s="408">
        <v>1223381</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1.32</v>
      </c>
      <c r="CU8" s="449"/>
      <c r="CV8" s="449"/>
      <c r="CW8" s="449"/>
      <c r="CX8" s="449"/>
      <c r="CY8" s="449"/>
      <c r="CZ8" s="449"/>
      <c r="DA8" s="450"/>
      <c r="DB8" s="448">
        <v>1.38</v>
      </c>
      <c r="DC8" s="449"/>
      <c r="DD8" s="449"/>
      <c r="DE8" s="449"/>
      <c r="DF8" s="449"/>
      <c r="DG8" s="449"/>
      <c r="DH8" s="449"/>
      <c r="DI8" s="450"/>
      <c r="DJ8" s="165"/>
      <c r="DK8" s="165"/>
      <c r="DL8" s="165"/>
      <c r="DM8" s="165"/>
      <c r="DN8" s="165"/>
      <c r="DO8" s="165"/>
    </row>
    <row r="9" spans="1:119" ht="18.75" customHeight="1" thickBot="1" x14ac:dyDescent="0.2">
      <c r="A9" s="166"/>
      <c r="B9" s="402" t="s">
        <v>106</v>
      </c>
      <c r="C9" s="403"/>
      <c r="D9" s="403"/>
      <c r="E9" s="403"/>
      <c r="F9" s="403"/>
      <c r="G9" s="403"/>
      <c r="H9" s="403"/>
      <c r="I9" s="403"/>
      <c r="J9" s="403"/>
      <c r="K9" s="451"/>
      <c r="L9" s="452" t="s">
        <v>107</v>
      </c>
      <c r="M9" s="453"/>
      <c r="N9" s="453"/>
      <c r="O9" s="453"/>
      <c r="P9" s="453"/>
      <c r="Q9" s="454"/>
      <c r="R9" s="455">
        <v>4319</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110</v>
      </c>
      <c r="AV9" s="441"/>
      <c r="AW9" s="441"/>
      <c r="AX9" s="441"/>
      <c r="AY9" s="442" t="s">
        <v>111</v>
      </c>
      <c r="AZ9" s="443"/>
      <c r="BA9" s="443"/>
      <c r="BB9" s="443"/>
      <c r="BC9" s="443"/>
      <c r="BD9" s="443"/>
      <c r="BE9" s="443"/>
      <c r="BF9" s="443"/>
      <c r="BG9" s="443"/>
      <c r="BH9" s="443"/>
      <c r="BI9" s="443"/>
      <c r="BJ9" s="443"/>
      <c r="BK9" s="443"/>
      <c r="BL9" s="443"/>
      <c r="BM9" s="444"/>
      <c r="BN9" s="408">
        <v>-570529</v>
      </c>
      <c r="BO9" s="409"/>
      <c r="BP9" s="409"/>
      <c r="BQ9" s="409"/>
      <c r="BR9" s="409"/>
      <c r="BS9" s="409"/>
      <c r="BT9" s="409"/>
      <c r="BU9" s="410"/>
      <c r="BV9" s="408">
        <v>179623</v>
      </c>
      <c r="BW9" s="409"/>
      <c r="BX9" s="409"/>
      <c r="BY9" s="409"/>
      <c r="BZ9" s="409"/>
      <c r="CA9" s="409"/>
      <c r="CB9" s="409"/>
      <c r="CC9" s="410"/>
      <c r="CD9" s="411" t="s">
        <v>112</v>
      </c>
      <c r="CE9" s="412"/>
      <c r="CF9" s="412"/>
      <c r="CG9" s="412"/>
      <c r="CH9" s="412"/>
      <c r="CI9" s="412"/>
      <c r="CJ9" s="412"/>
      <c r="CK9" s="412"/>
      <c r="CL9" s="412"/>
      <c r="CM9" s="412"/>
      <c r="CN9" s="412"/>
      <c r="CO9" s="412"/>
      <c r="CP9" s="412"/>
      <c r="CQ9" s="412"/>
      <c r="CR9" s="412"/>
      <c r="CS9" s="413"/>
      <c r="CT9" s="405">
        <v>3.4</v>
      </c>
      <c r="CU9" s="406"/>
      <c r="CV9" s="406"/>
      <c r="CW9" s="406"/>
      <c r="CX9" s="406"/>
      <c r="CY9" s="406"/>
      <c r="CZ9" s="406"/>
      <c r="DA9" s="407"/>
      <c r="DB9" s="405">
        <v>2.9</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113</v>
      </c>
      <c r="M10" s="438"/>
      <c r="N10" s="438"/>
      <c r="O10" s="438"/>
      <c r="P10" s="438"/>
      <c r="Q10" s="439"/>
      <c r="R10" s="459">
        <v>5418</v>
      </c>
      <c r="S10" s="460"/>
      <c r="T10" s="460"/>
      <c r="U10" s="460"/>
      <c r="V10" s="461"/>
      <c r="W10" s="396"/>
      <c r="X10" s="397"/>
      <c r="Y10" s="397"/>
      <c r="Z10" s="397"/>
      <c r="AA10" s="397"/>
      <c r="AB10" s="397"/>
      <c r="AC10" s="397"/>
      <c r="AD10" s="397"/>
      <c r="AE10" s="397"/>
      <c r="AF10" s="397"/>
      <c r="AG10" s="397"/>
      <c r="AH10" s="397"/>
      <c r="AI10" s="397"/>
      <c r="AJ10" s="397"/>
      <c r="AK10" s="397"/>
      <c r="AL10" s="400"/>
      <c r="AM10" s="437" t="s">
        <v>114</v>
      </c>
      <c r="AN10" s="438"/>
      <c r="AO10" s="438"/>
      <c r="AP10" s="438"/>
      <c r="AQ10" s="438"/>
      <c r="AR10" s="438"/>
      <c r="AS10" s="438"/>
      <c r="AT10" s="439"/>
      <c r="AU10" s="440" t="s">
        <v>115</v>
      </c>
      <c r="AV10" s="441"/>
      <c r="AW10" s="441"/>
      <c r="AX10" s="441"/>
      <c r="AY10" s="442" t="s">
        <v>116</v>
      </c>
      <c r="AZ10" s="443"/>
      <c r="BA10" s="443"/>
      <c r="BB10" s="443"/>
      <c r="BC10" s="443"/>
      <c r="BD10" s="443"/>
      <c r="BE10" s="443"/>
      <c r="BF10" s="443"/>
      <c r="BG10" s="443"/>
      <c r="BH10" s="443"/>
      <c r="BI10" s="443"/>
      <c r="BJ10" s="443"/>
      <c r="BK10" s="443"/>
      <c r="BL10" s="443"/>
      <c r="BM10" s="444"/>
      <c r="BN10" s="408">
        <v>706450</v>
      </c>
      <c r="BO10" s="409"/>
      <c r="BP10" s="409"/>
      <c r="BQ10" s="409"/>
      <c r="BR10" s="409"/>
      <c r="BS10" s="409"/>
      <c r="BT10" s="409"/>
      <c r="BU10" s="410"/>
      <c r="BV10" s="408">
        <v>378309</v>
      </c>
      <c r="BW10" s="409"/>
      <c r="BX10" s="409"/>
      <c r="BY10" s="409"/>
      <c r="BZ10" s="409"/>
      <c r="CA10" s="409"/>
      <c r="CB10" s="409"/>
      <c r="CC10" s="410"/>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118</v>
      </c>
      <c r="M11" s="463"/>
      <c r="N11" s="463"/>
      <c r="O11" s="463"/>
      <c r="P11" s="463"/>
      <c r="Q11" s="464"/>
      <c r="R11" s="465" t="s">
        <v>119</v>
      </c>
      <c r="S11" s="466"/>
      <c r="T11" s="466"/>
      <c r="U11" s="466"/>
      <c r="V11" s="467"/>
      <c r="W11" s="396"/>
      <c r="X11" s="397"/>
      <c r="Y11" s="397"/>
      <c r="Z11" s="397"/>
      <c r="AA11" s="397"/>
      <c r="AB11" s="397"/>
      <c r="AC11" s="397"/>
      <c r="AD11" s="397"/>
      <c r="AE11" s="397"/>
      <c r="AF11" s="397"/>
      <c r="AG11" s="397"/>
      <c r="AH11" s="397"/>
      <c r="AI11" s="397"/>
      <c r="AJ11" s="397"/>
      <c r="AK11" s="397"/>
      <c r="AL11" s="400"/>
      <c r="AM11" s="437" t="s">
        <v>120</v>
      </c>
      <c r="AN11" s="438"/>
      <c r="AO11" s="438"/>
      <c r="AP11" s="438"/>
      <c r="AQ11" s="438"/>
      <c r="AR11" s="438"/>
      <c r="AS11" s="438"/>
      <c r="AT11" s="439"/>
      <c r="AU11" s="440" t="s">
        <v>121</v>
      </c>
      <c r="AV11" s="441"/>
      <c r="AW11" s="441"/>
      <c r="AX11" s="441"/>
      <c r="AY11" s="442" t="s">
        <v>122</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123</v>
      </c>
      <c r="CE11" s="412"/>
      <c r="CF11" s="412"/>
      <c r="CG11" s="412"/>
      <c r="CH11" s="412"/>
      <c r="CI11" s="412"/>
      <c r="CJ11" s="412"/>
      <c r="CK11" s="412"/>
      <c r="CL11" s="412"/>
      <c r="CM11" s="412"/>
      <c r="CN11" s="412"/>
      <c r="CO11" s="412"/>
      <c r="CP11" s="412"/>
      <c r="CQ11" s="412"/>
      <c r="CR11" s="412"/>
      <c r="CS11" s="413"/>
      <c r="CT11" s="448" t="s">
        <v>124</v>
      </c>
      <c r="CU11" s="449"/>
      <c r="CV11" s="449"/>
      <c r="CW11" s="449"/>
      <c r="CX11" s="449"/>
      <c r="CY11" s="449"/>
      <c r="CZ11" s="449"/>
      <c r="DA11" s="450"/>
      <c r="DB11" s="448" t="s">
        <v>124</v>
      </c>
      <c r="DC11" s="449"/>
      <c r="DD11" s="449"/>
      <c r="DE11" s="449"/>
      <c r="DF11" s="449"/>
      <c r="DG11" s="449"/>
      <c r="DH11" s="449"/>
      <c r="DI11" s="450"/>
      <c r="DJ11" s="165"/>
      <c r="DK11" s="165"/>
      <c r="DL11" s="165"/>
      <c r="DM11" s="165"/>
      <c r="DN11" s="165"/>
      <c r="DO11" s="165"/>
    </row>
    <row r="12" spans="1:119" ht="18.75" customHeight="1" x14ac:dyDescent="0.15">
      <c r="A12" s="166"/>
      <c r="B12" s="468" t="s">
        <v>125</v>
      </c>
      <c r="C12" s="469"/>
      <c r="D12" s="469"/>
      <c r="E12" s="469"/>
      <c r="F12" s="469"/>
      <c r="G12" s="469"/>
      <c r="H12" s="469"/>
      <c r="I12" s="469"/>
      <c r="J12" s="469"/>
      <c r="K12" s="470"/>
      <c r="L12" s="477" t="s">
        <v>126</v>
      </c>
      <c r="M12" s="478"/>
      <c r="N12" s="478"/>
      <c r="O12" s="478"/>
      <c r="P12" s="478"/>
      <c r="Q12" s="479"/>
      <c r="R12" s="480">
        <v>4899</v>
      </c>
      <c r="S12" s="481"/>
      <c r="T12" s="481"/>
      <c r="U12" s="481"/>
      <c r="V12" s="482"/>
      <c r="W12" s="483" t="s">
        <v>1</v>
      </c>
      <c r="X12" s="441"/>
      <c r="Y12" s="441"/>
      <c r="Z12" s="441"/>
      <c r="AA12" s="441"/>
      <c r="AB12" s="484"/>
      <c r="AC12" s="440" t="s">
        <v>127</v>
      </c>
      <c r="AD12" s="441"/>
      <c r="AE12" s="441"/>
      <c r="AF12" s="441"/>
      <c r="AG12" s="484"/>
      <c r="AH12" s="440" t="s">
        <v>128</v>
      </c>
      <c r="AI12" s="441"/>
      <c r="AJ12" s="441"/>
      <c r="AK12" s="441"/>
      <c r="AL12" s="485"/>
      <c r="AM12" s="437" t="s">
        <v>129</v>
      </c>
      <c r="AN12" s="438"/>
      <c r="AO12" s="438"/>
      <c r="AP12" s="438"/>
      <c r="AQ12" s="438"/>
      <c r="AR12" s="438"/>
      <c r="AS12" s="438"/>
      <c r="AT12" s="439"/>
      <c r="AU12" s="440" t="s">
        <v>130</v>
      </c>
      <c r="AV12" s="441"/>
      <c r="AW12" s="441"/>
      <c r="AX12" s="441"/>
      <c r="AY12" s="442" t="s">
        <v>131</v>
      </c>
      <c r="AZ12" s="443"/>
      <c r="BA12" s="443"/>
      <c r="BB12" s="443"/>
      <c r="BC12" s="443"/>
      <c r="BD12" s="443"/>
      <c r="BE12" s="443"/>
      <c r="BF12" s="443"/>
      <c r="BG12" s="443"/>
      <c r="BH12" s="443"/>
      <c r="BI12" s="443"/>
      <c r="BJ12" s="443"/>
      <c r="BK12" s="443"/>
      <c r="BL12" s="443"/>
      <c r="BM12" s="444"/>
      <c r="BN12" s="408">
        <v>595136</v>
      </c>
      <c r="BO12" s="409"/>
      <c r="BP12" s="409"/>
      <c r="BQ12" s="409"/>
      <c r="BR12" s="409"/>
      <c r="BS12" s="409"/>
      <c r="BT12" s="409"/>
      <c r="BU12" s="410"/>
      <c r="BV12" s="408">
        <v>954638</v>
      </c>
      <c r="BW12" s="409"/>
      <c r="BX12" s="409"/>
      <c r="BY12" s="409"/>
      <c r="BZ12" s="409"/>
      <c r="CA12" s="409"/>
      <c r="CB12" s="409"/>
      <c r="CC12" s="410"/>
      <c r="CD12" s="411" t="s">
        <v>132</v>
      </c>
      <c r="CE12" s="412"/>
      <c r="CF12" s="412"/>
      <c r="CG12" s="412"/>
      <c r="CH12" s="412"/>
      <c r="CI12" s="412"/>
      <c r="CJ12" s="412"/>
      <c r="CK12" s="412"/>
      <c r="CL12" s="412"/>
      <c r="CM12" s="412"/>
      <c r="CN12" s="412"/>
      <c r="CO12" s="412"/>
      <c r="CP12" s="412"/>
      <c r="CQ12" s="412"/>
      <c r="CR12" s="412"/>
      <c r="CS12" s="413"/>
      <c r="CT12" s="448" t="s">
        <v>133</v>
      </c>
      <c r="CU12" s="449"/>
      <c r="CV12" s="449"/>
      <c r="CW12" s="449"/>
      <c r="CX12" s="449"/>
      <c r="CY12" s="449"/>
      <c r="CZ12" s="449"/>
      <c r="DA12" s="450"/>
      <c r="DB12" s="448" t="s">
        <v>134</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135</v>
      </c>
      <c r="N13" s="497"/>
      <c r="O13" s="497"/>
      <c r="P13" s="497"/>
      <c r="Q13" s="498"/>
      <c r="R13" s="489">
        <v>4855</v>
      </c>
      <c r="S13" s="490"/>
      <c r="T13" s="490"/>
      <c r="U13" s="490"/>
      <c r="V13" s="491"/>
      <c r="W13" s="424" t="s">
        <v>136</v>
      </c>
      <c r="X13" s="425"/>
      <c r="Y13" s="425"/>
      <c r="Z13" s="425"/>
      <c r="AA13" s="425"/>
      <c r="AB13" s="415"/>
      <c r="AC13" s="459">
        <v>63</v>
      </c>
      <c r="AD13" s="460"/>
      <c r="AE13" s="460"/>
      <c r="AF13" s="460"/>
      <c r="AG13" s="499"/>
      <c r="AH13" s="459">
        <v>114</v>
      </c>
      <c r="AI13" s="460"/>
      <c r="AJ13" s="460"/>
      <c r="AK13" s="460"/>
      <c r="AL13" s="461"/>
      <c r="AM13" s="437" t="s">
        <v>137</v>
      </c>
      <c r="AN13" s="438"/>
      <c r="AO13" s="438"/>
      <c r="AP13" s="438"/>
      <c r="AQ13" s="438"/>
      <c r="AR13" s="438"/>
      <c r="AS13" s="438"/>
      <c r="AT13" s="439"/>
      <c r="AU13" s="440" t="s">
        <v>99</v>
      </c>
      <c r="AV13" s="441"/>
      <c r="AW13" s="441"/>
      <c r="AX13" s="441"/>
      <c r="AY13" s="442" t="s">
        <v>138</v>
      </c>
      <c r="AZ13" s="443"/>
      <c r="BA13" s="443"/>
      <c r="BB13" s="443"/>
      <c r="BC13" s="443"/>
      <c r="BD13" s="443"/>
      <c r="BE13" s="443"/>
      <c r="BF13" s="443"/>
      <c r="BG13" s="443"/>
      <c r="BH13" s="443"/>
      <c r="BI13" s="443"/>
      <c r="BJ13" s="443"/>
      <c r="BK13" s="443"/>
      <c r="BL13" s="443"/>
      <c r="BM13" s="444"/>
      <c r="BN13" s="408">
        <v>-459215</v>
      </c>
      <c r="BO13" s="409"/>
      <c r="BP13" s="409"/>
      <c r="BQ13" s="409"/>
      <c r="BR13" s="409"/>
      <c r="BS13" s="409"/>
      <c r="BT13" s="409"/>
      <c r="BU13" s="410"/>
      <c r="BV13" s="408">
        <v>-396706</v>
      </c>
      <c r="BW13" s="409"/>
      <c r="BX13" s="409"/>
      <c r="BY13" s="409"/>
      <c r="BZ13" s="409"/>
      <c r="CA13" s="409"/>
      <c r="CB13" s="409"/>
      <c r="CC13" s="410"/>
      <c r="CD13" s="411" t="s">
        <v>139</v>
      </c>
      <c r="CE13" s="412"/>
      <c r="CF13" s="412"/>
      <c r="CG13" s="412"/>
      <c r="CH13" s="412"/>
      <c r="CI13" s="412"/>
      <c r="CJ13" s="412"/>
      <c r="CK13" s="412"/>
      <c r="CL13" s="412"/>
      <c r="CM13" s="412"/>
      <c r="CN13" s="412"/>
      <c r="CO13" s="412"/>
      <c r="CP13" s="412"/>
      <c r="CQ13" s="412"/>
      <c r="CR13" s="412"/>
      <c r="CS13" s="413"/>
      <c r="CT13" s="405">
        <v>4.7</v>
      </c>
      <c r="CU13" s="406"/>
      <c r="CV13" s="406"/>
      <c r="CW13" s="406"/>
      <c r="CX13" s="406"/>
      <c r="CY13" s="406"/>
      <c r="CZ13" s="406"/>
      <c r="DA13" s="407"/>
      <c r="DB13" s="405">
        <v>5.7</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140</v>
      </c>
      <c r="M14" s="487"/>
      <c r="N14" s="487"/>
      <c r="O14" s="487"/>
      <c r="P14" s="487"/>
      <c r="Q14" s="488"/>
      <c r="R14" s="489">
        <v>5033</v>
      </c>
      <c r="S14" s="490"/>
      <c r="T14" s="490"/>
      <c r="U14" s="490"/>
      <c r="V14" s="491"/>
      <c r="W14" s="398"/>
      <c r="X14" s="399"/>
      <c r="Y14" s="399"/>
      <c r="Z14" s="399"/>
      <c r="AA14" s="399"/>
      <c r="AB14" s="388"/>
      <c r="AC14" s="492">
        <v>2.4</v>
      </c>
      <c r="AD14" s="493"/>
      <c r="AE14" s="493"/>
      <c r="AF14" s="493"/>
      <c r="AG14" s="494"/>
      <c r="AH14" s="492">
        <v>4.4000000000000004</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141</v>
      </c>
      <c r="CE14" s="501"/>
      <c r="CF14" s="501"/>
      <c r="CG14" s="501"/>
      <c r="CH14" s="501"/>
      <c r="CI14" s="501"/>
      <c r="CJ14" s="501"/>
      <c r="CK14" s="501"/>
      <c r="CL14" s="501"/>
      <c r="CM14" s="501"/>
      <c r="CN14" s="501"/>
      <c r="CO14" s="501"/>
      <c r="CP14" s="501"/>
      <c r="CQ14" s="501"/>
      <c r="CR14" s="501"/>
      <c r="CS14" s="502"/>
      <c r="CT14" s="503" t="s">
        <v>134</v>
      </c>
      <c r="CU14" s="504"/>
      <c r="CV14" s="504"/>
      <c r="CW14" s="504"/>
      <c r="CX14" s="504"/>
      <c r="CY14" s="504"/>
      <c r="CZ14" s="504"/>
      <c r="DA14" s="505"/>
      <c r="DB14" s="503" t="s">
        <v>134</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142</v>
      </c>
      <c r="N15" s="497"/>
      <c r="O15" s="497"/>
      <c r="P15" s="497"/>
      <c r="Q15" s="498"/>
      <c r="R15" s="489">
        <v>4987</v>
      </c>
      <c r="S15" s="490"/>
      <c r="T15" s="490"/>
      <c r="U15" s="490"/>
      <c r="V15" s="491"/>
      <c r="W15" s="424" t="s">
        <v>143</v>
      </c>
      <c r="X15" s="425"/>
      <c r="Y15" s="425"/>
      <c r="Z15" s="425"/>
      <c r="AA15" s="425"/>
      <c r="AB15" s="415"/>
      <c r="AC15" s="459">
        <v>737</v>
      </c>
      <c r="AD15" s="460"/>
      <c r="AE15" s="460"/>
      <c r="AF15" s="460"/>
      <c r="AG15" s="499"/>
      <c r="AH15" s="459">
        <v>883</v>
      </c>
      <c r="AI15" s="460"/>
      <c r="AJ15" s="460"/>
      <c r="AK15" s="460"/>
      <c r="AL15" s="461"/>
      <c r="AM15" s="437"/>
      <c r="AN15" s="438"/>
      <c r="AO15" s="438"/>
      <c r="AP15" s="438"/>
      <c r="AQ15" s="438"/>
      <c r="AR15" s="438"/>
      <c r="AS15" s="438"/>
      <c r="AT15" s="439"/>
      <c r="AU15" s="440"/>
      <c r="AV15" s="441"/>
      <c r="AW15" s="441"/>
      <c r="AX15" s="441"/>
      <c r="AY15" s="368" t="s">
        <v>144</v>
      </c>
      <c r="AZ15" s="369"/>
      <c r="BA15" s="369"/>
      <c r="BB15" s="369"/>
      <c r="BC15" s="369"/>
      <c r="BD15" s="369"/>
      <c r="BE15" s="369"/>
      <c r="BF15" s="369"/>
      <c r="BG15" s="369"/>
      <c r="BH15" s="369"/>
      <c r="BI15" s="369"/>
      <c r="BJ15" s="369"/>
      <c r="BK15" s="369"/>
      <c r="BL15" s="369"/>
      <c r="BM15" s="370"/>
      <c r="BN15" s="371">
        <v>2228635</v>
      </c>
      <c r="BO15" s="372"/>
      <c r="BP15" s="372"/>
      <c r="BQ15" s="372"/>
      <c r="BR15" s="372"/>
      <c r="BS15" s="372"/>
      <c r="BT15" s="372"/>
      <c r="BU15" s="373"/>
      <c r="BV15" s="371">
        <v>2325315</v>
      </c>
      <c r="BW15" s="372"/>
      <c r="BX15" s="372"/>
      <c r="BY15" s="372"/>
      <c r="BZ15" s="372"/>
      <c r="CA15" s="372"/>
      <c r="CB15" s="372"/>
      <c r="CC15" s="373"/>
      <c r="CD15" s="506" t="s">
        <v>145</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146</v>
      </c>
      <c r="M16" s="517"/>
      <c r="N16" s="517"/>
      <c r="O16" s="517"/>
      <c r="P16" s="517"/>
      <c r="Q16" s="518"/>
      <c r="R16" s="509" t="s">
        <v>147</v>
      </c>
      <c r="S16" s="510"/>
      <c r="T16" s="510"/>
      <c r="U16" s="510"/>
      <c r="V16" s="511"/>
      <c r="W16" s="398"/>
      <c r="X16" s="399"/>
      <c r="Y16" s="399"/>
      <c r="Z16" s="399"/>
      <c r="AA16" s="399"/>
      <c r="AB16" s="388"/>
      <c r="AC16" s="492">
        <v>27.9</v>
      </c>
      <c r="AD16" s="493"/>
      <c r="AE16" s="493"/>
      <c r="AF16" s="493"/>
      <c r="AG16" s="494"/>
      <c r="AH16" s="492">
        <v>33.799999999999997</v>
      </c>
      <c r="AI16" s="493"/>
      <c r="AJ16" s="493"/>
      <c r="AK16" s="493"/>
      <c r="AL16" s="495"/>
      <c r="AM16" s="437"/>
      <c r="AN16" s="438"/>
      <c r="AO16" s="438"/>
      <c r="AP16" s="438"/>
      <c r="AQ16" s="438"/>
      <c r="AR16" s="438"/>
      <c r="AS16" s="438"/>
      <c r="AT16" s="439"/>
      <c r="AU16" s="440"/>
      <c r="AV16" s="441"/>
      <c r="AW16" s="441"/>
      <c r="AX16" s="441"/>
      <c r="AY16" s="442" t="s">
        <v>148</v>
      </c>
      <c r="AZ16" s="443"/>
      <c r="BA16" s="443"/>
      <c r="BB16" s="443"/>
      <c r="BC16" s="443"/>
      <c r="BD16" s="443"/>
      <c r="BE16" s="443"/>
      <c r="BF16" s="443"/>
      <c r="BG16" s="443"/>
      <c r="BH16" s="443"/>
      <c r="BI16" s="443"/>
      <c r="BJ16" s="443"/>
      <c r="BK16" s="443"/>
      <c r="BL16" s="443"/>
      <c r="BM16" s="444"/>
      <c r="BN16" s="408">
        <v>1744075</v>
      </c>
      <c r="BO16" s="409"/>
      <c r="BP16" s="409"/>
      <c r="BQ16" s="409"/>
      <c r="BR16" s="409"/>
      <c r="BS16" s="409"/>
      <c r="BT16" s="409"/>
      <c r="BU16" s="410"/>
      <c r="BV16" s="408">
        <v>1755219</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149</v>
      </c>
      <c r="N17" s="513"/>
      <c r="O17" s="513"/>
      <c r="P17" s="513"/>
      <c r="Q17" s="514"/>
      <c r="R17" s="509" t="s">
        <v>150</v>
      </c>
      <c r="S17" s="510"/>
      <c r="T17" s="510"/>
      <c r="U17" s="510"/>
      <c r="V17" s="511"/>
      <c r="W17" s="424" t="s">
        <v>151</v>
      </c>
      <c r="X17" s="425"/>
      <c r="Y17" s="425"/>
      <c r="Z17" s="425"/>
      <c r="AA17" s="425"/>
      <c r="AB17" s="415"/>
      <c r="AC17" s="459">
        <v>1840</v>
      </c>
      <c r="AD17" s="460"/>
      <c r="AE17" s="460"/>
      <c r="AF17" s="460"/>
      <c r="AG17" s="499"/>
      <c r="AH17" s="459">
        <v>1612</v>
      </c>
      <c r="AI17" s="460"/>
      <c r="AJ17" s="460"/>
      <c r="AK17" s="460"/>
      <c r="AL17" s="461"/>
      <c r="AM17" s="437"/>
      <c r="AN17" s="438"/>
      <c r="AO17" s="438"/>
      <c r="AP17" s="438"/>
      <c r="AQ17" s="438"/>
      <c r="AR17" s="438"/>
      <c r="AS17" s="438"/>
      <c r="AT17" s="439"/>
      <c r="AU17" s="440"/>
      <c r="AV17" s="441"/>
      <c r="AW17" s="441"/>
      <c r="AX17" s="441"/>
      <c r="AY17" s="442" t="s">
        <v>152</v>
      </c>
      <c r="AZ17" s="443"/>
      <c r="BA17" s="443"/>
      <c r="BB17" s="443"/>
      <c r="BC17" s="443"/>
      <c r="BD17" s="443"/>
      <c r="BE17" s="443"/>
      <c r="BF17" s="443"/>
      <c r="BG17" s="443"/>
      <c r="BH17" s="443"/>
      <c r="BI17" s="443"/>
      <c r="BJ17" s="443"/>
      <c r="BK17" s="443"/>
      <c r="BL17" s="443"/>
      <c r="BM17" s="444"/>
      <c r="BN17" s="408">
        <v>2950623</v>
      </c>
      <c r="BO17" s="409"/>
      <c r="BP17" s="409"/>
      <c r="BQ17" s="409"/>
      <c r="BR17" s="409"/>
      <c r="BS17" s="409"/>
      <c r="BT17" s="409"/>
      <c r="BU17" s="410"/>
      <c r="BV17" s="408">
        <v>3063134</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153</v>
      </c>
      <c r="C18" s="451"/>
      <c r="D18" s="451"/>
      <c r="E18" s="520"/>
      <c r="F18" s="520"/>
      <c r="G18" s="520"/>
      <c r="H18" s="520"/>
      <c r="I18" s="520"/>
      <c r="J18" s="520"/>
      <c r="K18" s="520"/>
      <c r="L18" s="521">
        <v>58.69</v>
      </c>
      <c r="M18" s="521"/>
      <c r="N18" s="521"/>
      <c r="O18" s="521"/>
      <c r="P18" s="521"/>
      <c r="Q18" s="521"/>
      <c r="R18" s="522"/>
      <c r="S18" s="522"/>
      <c r="T18" s="522"/>
      <c r="U18" s="522"/>
      <c r="V18" s="523"/>
      <c r="W18" s="426"/>
      <c r="X18" s="427"/>
      <c r="Y18" s="427"/>
      <c r="Z18" s="427"/>
      <c r="AA18" s="427"/>
      <c r="AB18" s="418"/>
      <c r="AC18" s="524">
        <v>69.7</v>
      </c>
      <c r="AD18" s="525"/>
      <c r="AE18" s="525"/>
      <c r="AF18" s="525"/>
      <c r="AG18" s="526"/>
      <c r="AH18" s="524">
        <v>61.8</v>
      </c>
      <c r="AI18" s="525"/>
      <c r="AJ18" s="525"/>
      <c r="AK18" s="525"/>
      <c r="AL18" s="527"/>
      <c r="AM18" s="437"/>
      <c r="AN18" s="438"/>
      <c r="AO18" s="438"/>
      <c r="AP18" s="438"/>
      <c r="AQ18" s="438"/>
      <c r="AR18" s="438"/>
      <c r="AS18" s="438"/>
      <c r="AT18" s="439"/>
      <c r="AU18" s="440"/>
      <c r="AV18" s="441"/>
      <c r="AW18" s="441"/>
      <c r="AX18" s="441"/>
      <c r="AY18" s="442" t="s">
        <v>154</v>
      </c>
      <c r="AZ18" s="443"/>
      <c r="BA18" s="443"/>
      <c r="BB18" s="443"/>
      <c r="BC18" s="443"/>
      <c r="BD18" s="443"/>
      <c r="BE18" s="443"/>
      <c r="BF18" s="443"/>
      <c r="BG18" s="443"/>
      <c r="BH18" s="443"/>
      <c r="BI18" s="443"/>
      <c r="BJ18" s="443"/>
      <c r="BK18" s="443"/>
      <c r="BL18" s="443"/>
      <c r="BM18" s="444"/>
      <c r="BN18" s="408">
        <v>2086917</v>
      </c>
      <c r="BO18" s="409"/>
      <c r="BP18" s="409"/>
      <c r="BQ18" s="409"/>
      <c r="BR18" s="409"/>
      <c r="BS18" s="409"/>
      <c r="BT18" s="409"/>
      <c r="BU18" s="410"/>
      <c r="BV18" s="408">
        <v>1998978</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155</v>
      </c>
      <c r="C19" s="451"/>
      <c r="D19" s="451"/>
      <c r="E19" s="520"/>
      <c r="F19" s="520"/>
      <c r="G19" s="520"/>
      <c r="H19" s="520"/>
      <c r="I19" s="520"/>
      <c r="J19" s="520"/>
      <c r="K19" s="520"/>
      <c r="L19" s="528">
        <v>74</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156</v>
      </c>
      <c r="AZ19" s="443"/>
      <c r="BA19" s="443"/>
      <c r="BB19" s="443"/>
      <c r="BC19" s="443"/>
      <c r="BD19" s="443"/>
      <c r="BE19" s="443"/>
      <c r="BF19" s="443"/>
      <c r="BG19" s="443"/>
      <c r="BH19" s="443"/>
      <c r="BI19" s="443"/>
      <c r="BJ19" s="443"/>
      <c r="BK19" s="443"/>
      <c r="BL19" s="443"/>
      <c r="BM19" s="444"/>
      <c r="BN19" s="408">
        <v>5503557</v>
      </c>
      <c r="BO19" s="409"/>
      <c r="BP19" s="409"/>
      <c r="BQ19" s="409"/>
      <c r="BR19" s="409"/>
      <c r="BS19" s="409"/>
      <c r="BT19" s="409"/>
      <c r="BU19" s="410"/>
      <c r="BV19" s="408">
        <v>6189763</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157</v>
      </c>
      <c r="C20" s="451"/>
      <c r="D20" s="451"/>
      <c r="E20" s="520"/>
      <c r="F20" s="520"/>
      <c r="G20" s="520"/>
      <c r="H20" s="520"/>
      <c r="I20" s="520"/>
      <c r="J20" s="520"/>
      <c r="K20" s="520"/>
      <c r="L20" s="528">
        <v>2435</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158</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159</v>
      </c>
      <c r="C22" s="543"/>
      <c r="D22" s="544"/>
      <c r="E22" s="420" t="s">
        <v>1</v>
      </c>
      <c r="F22" s="425"/>
      <c r="G22" s="425"/>
      <c r="H22" s="425"/>
      <c r="I22" s="425"/>
      <c r="J22" s="425"/>
      <c r="K22" s="415"/>
      <c r="L22" s="420" t="s">
        <v>160</v>
      </c>
      <c r="M22" s="425"/>
      <c r="N22" s="425"/>
      <c r="O22" s="425"/>
      <c r="P22" s="415"/>
      <c r="Q22" s="551" t="s">
        <v>161</v>
      </c>
      <c r="R22" s="552"/>
      <c r="S22" s="552"/>
      <c r="T22" s="552"/>
      <c r="U22" s="552"/>
      <c r="V22" s="553"/>
      <c r="W22" s="557" t="s">
        <v>162</v>
      </c>
      <c r="X22" s="543"/>
      <c r="Y22" s="544"/>
      <c r="Z22" s="420" t="s">
        <v>1</v>
      </c>
      <c r="AA22" s="425"/>
      <c r="AB22" s="425"/>
      <c r="AC22" s="425"/>
      <c r="AD22" s="425"/>
      <c r="AE22" s="425"/>
      <c r="AF22" s="425"/>
      <c r="AG22" s="415"/>
      <c r="AH22" s="570" t="s">
        <v>163</v>
      </c>
      <c r="AI22" s="425"/>
      <c r="AJ22" s="425"/>
      <c r="AK22" s="425"/>
      <c r="AL22" s="415"/>
      <c r="AM22" s="570" t="s">
        <v>164</v>
      </c>
      <c r="AN22" s="571"/>
      <c r="AO22" s="571"/>
      <c r="AP22" s="571"/>
      <c r="AQ22" s="571"/>
      <c r="AR22" s="572"/>
      <c r="AS22" s="551" t="s">
        <v>161</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165</v>
      </c>
      <c r="AZ23" s="369"/>
      <c r="BA23" s="369"/>
      <c r="BB23" s="369"/>
      <c r="BC23" s="369"/>
      <c r="BD23" s="369"/>
      <c r="BE23" s="369"/>
      <c r="BF23" s="369"/>
      <c r="BG23" s="369"/>
      <c r="BH23" s="369"/>
      <c r="BI23" s="369"/>
      <c r="BJ23" s="369"/>
      <c r="BK23" s="369"/>
      <c r="BL23" s="369"/>
      <c r="BM23" s="370"/>
      <c r="BN23" s="408">
        <v>2215653</v>
      </c>
      <c r="BO23" s="409"/>
      <c r="BP23" s="409"/>
      <c r="BQ23" s="409"/>
      <c r="BR23" s="409"/>
      <c r="BS23" s="409"/>
      <c r="BT23" s="409"/>
      <c r="BU23" s="410"/>
      <c r="BV23" s="408">
        <v>2305758</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166</v>
      </c>
      <c r="F24" s="438"/>
      <c r="G24" s="438"/>
      <c r="H24" s="438"/>
      <c r="I24" s="438"/>
      <c r="J24" s="438"/>
      <c r="K24" s="439"/>
      <c r="L24" s="459">
        <v>1</v>
      </c>
      <c r="M24" s="460"/>
      <c r="N24" s="460"/>
      <c r="O24" s="460"/>
      <c r="P24" s="499"/>
      <c r="Q24" s="459">
        <v>5190</v>
      </c>
      <c r="R24" s="460"/>
      <c r="S24" s="460"/>
      <c r="T24" s="460"/>
      <c r="U24" s="460"/>
      <c r="V24" s="499"/>
      <c r="W24" s="558"/>
      <c r="X24" s="546"/>
      <c r="Y24" s="547"/>
      <c r="Z24" s="458" t="s">
        <v>167</v>
      </c>
      <c r="AA24" s="438"/>
      <c r="AB24" s="438"/>
      <c r="AC24" s="438"/>
      <c r="AD24" s="438"/>
      <c r="AE24" s="438"/>
      <c r="AF24" s="438"/>
      <c r="AG24" s="439"/>
      <c r="AH24" s="459">
        <v>78</v>
      </c>
      <c r="AI24" s="460"/>
      <c r="AJ24" s="460"/>
      <c r="AK24" s="460"/>
      <c r="AL24" s="499"/>
      <c r="AM24" s="459">
        <v>235950</v>
      </c>
      <c r="AN24" s="460"/>
      <c r="AO24" s="460"/>
      <c r="AP24" s="460"/>
      <c r="AQ24" s="460"/>
      <c r="AR24" s="499"/>
      <c r="AS24" s="459">
        <v>3025</v>
      </c>
      <c r="AT24" s="460"/>
      <c r="AU24" s="460"/>
      <c r="AV24" s="460"/>
      <c r="AW24" s="460"/>
      <c r="AX24" s="461"/>
      <c r="AY24" s="578" t="s">
        <v>168</v>
      </c>
      <c r="AZ24" s="579"/>
      <c r="BA24" s="579"/>
      <c r="BB24" s="579"/>
      <c r="BC24" s="579"/>
      <c r="BD24" s="579"/>
      <c r="BE24" s="579"/>
      <c r="BF24" s="579"/>
      <c r="BG24" s="579"/>
      <c r="BH24" s="579"/>
      <c r="BI24" s="579"/>
      <c r="BJ24" s="579"/>
      <c r="BK24" s="579"/>
      <c r="BL24" s="579"/>
      <c r="BM24" s="580"/>
      <c r="BN24" s="408">
        <v>2053437</v>
      </c>
      <c r="BO24" s="409"/>
      <c r="BP24" s="409"/>
      <c r="BQ24" s="409"/>
      <c r="BR24" s="409"/>
      <c r="BS24" s="409"/>
      <c r="BT24" s="409"/>
      <c r="BU24" s="410"/>
      <c r="BV24" s="408">
        <v>2219602</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169</v>
      </c>
      <c r="F25" s="438"/>
      <c r="G25" s="438"/>
      <c r="H25" s="438"/>
      <c r="I25" s="438"/>
      <c r="J25" s="438"/>
      <c r="K25" s="439"/>
      <c r="L25" s="459">
        <v>1</v>
      </c>
      <c r="M25" s="460"/>
      <c r="N25" s="460"/>
      <c r="O25" s="460"/>
      <c r="P25" s="499"/>
      <c r="Q25" s="459">
        <v>5440</v>
      </c>
      <c r="R25" s="460"/>
      <c r="S25" s="460"/>
      <c r="T25" s="460"/>
      <c r="U25" s="460"/>
      <c r="V25" s="499"/>
      <c r="W25" s="558"/>
      <c r="X25" s="546"/>
      <c r="Y25" s="547"/>
      <c r="Z25" s="458" t="s">
        <v>170</v>
      </c>
      <c r="AA25" s="438"/>
      <c r="AB25" s="438"/>
      <c r="AC25" s="438"/>
      <c r="AD25" s="438"/>
      <c r="AE25" s="438"/>
      <c r="AF25" s="438"/>
      <c r="AG25" s="439"/>
      <c r="AH25" s="459" t="s">
        <v>134</v>
      </c>
      <c r="AI25" s="460"/>
      <c r="AJ25" s="460"/>
      <c r="AK25" s="460"/>
      <c r="AL25" s="499"/>
      <c r="AM25" s="459" t="s">
        <v>134</v>
      </c>
      <c r="AN25" s="460"/>
      <c r="AO25" s="460"/>
      <c r="AP25" s="460"/>
      <c r="AQ25" s="460"/>
      <c r="AR25" s="499"/>
      <c r="AS25" s="459" t="s">
        <v>134</v>
      </c>
      <c r="AT25" s="460"/>
      <c r="AU25" s="460"/>
      <c r="AV25" s="460"/>
      <c r="AW25" s="460"/>
      <c r="AX25" s="461"/>
      <c r="AY25" s="368" t="s">
        <v>171</v>
      </c>
      <c r="AZ25" s="369"/>
      <c r="BA25" s="369"/>
      <c r="BB25" s="369"/>
      <c r="BC25" s="369"/>
      <c r="BD25" s="369"/>
      <c r="BE25" s="369"/>
      <c r="BF25" s="369"/>
      <c r="BG25" s="369"/>
      <c r="BH25" s="369"/>
      <c r="BI25" s="369"/>
      <c r="BJ25" s="369"/>
      <c r="BK25" s="369"/>
      <c r="BL25" s="369"/>
      <c r="BM25" s="370"/>
      <c r="BN25" s="371">
        <v>184235</v>
      </c>
      <c r="BO25" s="372"/>
      <c r="BP25" s="372"/>
      <c r="BQ25" s="372"/>
      <c r="BR25" s="372"/>
      <c r="BS25" s="372"/>
      <c r="BT25" s="372"/>
      <c r="BU25" s="373"/>
      <c r="BV25" s="371">
        <v>193448</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172</v>
      </c>
      <c r="F26" s="438"/>
      <c r="G26" s="438"/>
      <c r="H26" s="438"/>
      <c r="I26" s="438"/>
      <c r="J26" s="438"/>
      <c r="K26" s="439"/>
      <c r="L26" s="459">
        <v>1</v>
      </c>
      <c r="M26" s="460"/>
      <c r="N26" s="460"/>
      <c r="O26" s="460"/>
      <c r="P26" s="499"/>
      <c r="Q26" s="459">
        <v>4530</v>
      </c>
      <c r="R26" s="460"/>
      <c r="S26" s="460"/>
      <c r="T26" s="460"/>
      <c r="U26" s="460"/>
      <c r="V26" s="499"/>
      <c r="W26" s="558"/>
      <c r="X26" s="546"/>
      <c r="Y26" s="547"/>
      <c r="Z26" s="458" t="s">
        <v>173</v>
      </c>
      <c r="AA26" s="568"/>
      <c r="AB26" s="568"/>
      <c r="AC26" s="568"/>
      <c r="AD26" s="568"/>
      <c r="AE26" s="568"/>
      <c r="AF26" s="568"/>
      <c r="AG26" s="569"/>
      <c r="AH26" s="459" t="s">
        <v>134</v>
      </c>
      <c r="AI26" s="460"/>
      <c r="AJ26" s="460"/>
      <c r="AK26" s="460"/>
      <c r="AL26" s="499"/>
      <c r="AM26" s="459" t="s">
        <v>134</v>
      </c>
      <c r="AN26" s="460"/>
      <c r="AO26" s="460"/>
      <c r="AP26" s="460"/>
      <c r="AQ26" s="460"/>
      <c r="AR26" s="499"/>
      <c r="AS26" s="459" t="s">
        <v>134</v>
      </c>
      <c r="AT26" s="460"/>
      <c r="AU26" s="460"/>
      <c r="AV26" s="460"/>
      <c r="AW26" s="460"/>
      <c r="AX26" s="461"/>
      <c r="AY26" s="411" t="s">
        <v>174</v>
      </c>
      <c r="AZ26" s="412"/>
      <c r="BA26" s="412"/>
      <c r="BB26" s="412"/>
      <c r="BC26" s="412"/>
      <c r="BD26" s="412"/>
      <c r="BE26" s="412"/>
      <c r="BF26" s="412"/>
      <c r="BG26" s="412"/>
      <c r="BH26" s="412"/>
      <c r="BI26" s="412"/>
      <c r="BJ26" s="412"/>
      <c r="BK26" s="412"/>
      <c r="BL26" s="412"/>
      <c r="BM26" s="413"/>
      <c r="BN26" s="408" t="s">
        <v>134</v>
      </c>
      <c r="BO26" s="409"/>
      <c r="BP26" s="409"/>
      <c r="BQ26" s="409"/>
      <c r="BR26" s="409"/>
      <c r="BS26" s="409"/>
      <c r="BT26" s="409"/>
      <c r="BU26" s="410"/>
      <c r="BV26" s="408" t="s">
        <v>134</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175</v>
      </c>
      <c r="F27" s="438"/>
      <c r="G27" s="438"/>
      <c r="H27" s="438"/>
      <c r="I27" s="438"/>
      <c r="J27" s="438"/>
      <c r="K27" s="439"/>
      <c r="L27" s="459">
        <v>1</v>
      </c>
      <c r="M27" s="460"/>
      <c r="N27" s="460"/>
      <c r="O27" s="460"/>
      <c r="P27" s="499"/>
      <c r="Q27" s="459">
        <v>2760</v>
      </c>
      <c r="R27" s="460"/>
      <c r="S27" s="460"/>
      <c r="T27" s="460"/>
      <c r="U27" s="460"/>
      <c r="V27" s="499"/>
      <c r="W27" s="558"/>
      <c r="X27" s="546"/>
      <c r="Y27" s="547"/>
      <c r="Z27" s="458" t="s">
        <v>176</v>
      </c>
      <c r="AA27" s="438"/>
      <c r="AB27" s="438"/>
      <c r="AC27" s="438"/>
      <c r="AD27" s="438"/>
      <c r="AE27" s="438"/>
      <c r="AF27" s="438"/>
      <c r="AG27" s="439"/>
      <c r="AH27" s="459">
        <v>4</v>
      </c>
      <c r="AI27" s="460"/>
      <c r="AJ27" s="460"/>
      <c r="AK27" s="460"/>
      <c r="AL27" s="499"/>
      <c r="AM27" s="459">
        <v>8656</v>
      </c>
      <c r="AN27" s="460"/>
      <c r="AO27" s="460"/>
      <c r="AP27" s="460"/>
      <c r="AQ27" s="460"/>
      <c r="AR27" s="499"/>
      <c r="AS27" s="459">
        <v>2164</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t="s">
        <v>134</v>
      </c>
      <c r="BO27" s="582"/>
      <c r="BP27" s="582"/>
      <c r="BQ27" s="582"/>
      <c r="BR27" s="582"/>
      <c r="BS27" s="582"/>
      <c r="BT27" s="582"/>
      <c r="BU27" s="583"/>
      <c r="BV27" s="581" t="s">
        <v>134</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178</v>
      </c>
      <c r="F28" s="438"/>
      <c r="G28" s="438"/>
      <c r="H28" s="438"/>
      <c r="I28" s="438"/>
      <c r="J28" s="438"/>
      <c r="K28" s="439"/>
      <c r="L28" s="459">
        <v>1</v>
      </c>
      <c r="M28" s="460"/>
      <c r="N28" s="460"/>
      <c r="O28" s="460"/>
      <c r="P28" s="499"/>
      <c r="Q28" s="459">
        <v>2400</v>
      </c>
      <c r="R28" s="460"/>
      <c r="S28" s="460"/>
      <c r="T28" s="460"/>
      <c r="U28" s="460"/>
      <c r="V28" s="499"/>
      <c r="W28" s="558"/>
      <c r="X28" s="546"/>
      <c r="Y28" s="547"/>
      <c r="Z28" s="458" t="s">
        <v>179</v>
      </c>
      <c r="AA28" s="438"/>
      <c r="AB28" s="438"/>
      <c r="AC28" s="438"/>
      <c r="AD28" s="438"/>
      <c r="AE28" s="438"/>
      <c r="AF28" s="438"/>
      <c r="AG28" s="439"/>
      <c r="AH28" s="459" t="s">
        <v>134</v>
      </c>
      <c r="AI28" s="460"/>
      <c r="AJ28" s="460"/>
      <c r="AK28" s="460"/>
      <c r="AL28" s="499"/>
      <c r="AM28" s="459" t="s">
        <v>134</v>
      </c>
      <c r="AN28" s="460"/>
      <c r="AO28" s="460"/>
      <c r="AP28" s="460"/>
      <c r="AQ28" s="460"/>
      <c r="AR28" s="499"/>
      <c r="AS28" s="459" t="s">
        <v>134</v>
      </c>
      <c r="AT28" s="460"/>
      <c r="AU28" s="460"/>
      <c r="AV28" s="460"/>
      <c r="AW28" s="460"/>
      <c r="AX28" s="461"/>
      <c r="AY28" s="584" t="s">
        <v>180</v>
      </c>
      <c r="AZ28" s="585"/>
      <c r="BA28" s="585"/>
      <c r="BB28" s="586"/>
      <c r="BC28" s="368" t="s">
        <v>42</v>
      </c>
      <c r="BD28" s="369"/>
      <c r="BE28" s="369"/>
      <c r="BF28" s="369"/>
      <c r="BG28" s="369"/>
      <c r="BH28" s="369"/>
      <c r="BI28" s="369"/>
      <c r="BJ28" s="369"/>
      <c r="BK28" s="369"/>
      <c r="BL28" s="369"/>
      <c r="BM28" s="370"/>
      <c r="BN28" s="371">
        <v>2635429</v>
      </c>
      <c r="BO28" s="372"/>
      <c r="BP28" s="372"/>
      <c r="BQ28" s="372"/>
      <c r="BR28" s="372"/>
      <c r="BS28" s="372"/>
      <c r="BT28" s="372"/>
      <c r="BU28" s="373"/>
      <c r="BV28" s="371">
        <v>2004115</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181</v>
      </c>
      <c r="F29" s="438"/>
      <c r="G29" s="438"/>
      <c r="H29" s="438"/>
      <c r="I29" s="438"/>
      <c r="J29" s="438"/>
      <c r="K29" s="439"/>
      <c r="L29" s="459">
        <v>8</v>
      </c>
      <c r="M29" s="460"/>
      <c r="N29" s="460"/>
      <c r="O29" s="460"/>
      <c r="P29" s="499"/>
      <c r="Q29" s="459">
        <v>2220</v>
      </c>
      <c r="R29" s="460"/>
      <c r="S29" s="460"/>
      <c r="T29" s="460"/>
      <c r="U29" s="460"/>
      <c r="V29" s="499"/>
      <c r="W29" s="559"/>
      <c r="X29" s="560"/>
      <c r="Y29" s="561"/>
      <c r="Z29" s="458" t="s">
        <v>182</v>
      </c>
      <c r="AA29" s="438"/>
      <c r="AB29" s="438"/>
      <c r="AC29" s="438"/>
      <c r="AD29" s="438"/>
      <c r="AE29" s="438"/>
      <c r="AF29" s="438"/>
      <c r="AG29" s="439"/>
      <c r="AH29" s="459">
        <v>82</v>
      </c>
      <c r="AI29" s="460"/>
      <c r="AJ29" s="460"/>
      <c r="AK29" s="460"/>
      <c r="AL29" s="499"/>
      <c r="AM29" s="459">
        <v>244606</v>
      </c>
      <c r="AN29" s="460"/>
      <c r="AO29" s="460"/>
      <c r="AP29" s="460"/>
      <c r="AQ29" s="460"/>
      <c r="AR29" s="499"/>
      <c r="AS29" s="459">
        <v>2983</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446157</v>
      </c>
      <c r="BO29" s="409"/>
      <c r="BP29" s="409"/>
      <c r="BQ29" s="409"/>
      <c r="BR29" s="409"/>
      <c r="BS29" s="409"/>
      <c r="BT29" s="409"/>
      <c r="BU29" s="410"/>
      <c r="BV29" s="408">
        <v>345991</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99.5</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2057584</v>
      </c>
      <c r="BO30" s="582"/>
      <c r="BP30" s="582"/>
      <c r="BQ30" s="582"/>
      <c r="BR30" s="582"/>
      <c r="BS30" s="582"/>
      <c r="BT30" s="582"/>
      <c r="BU30" s="583"/>
      <c r="BV30" s="581">
        <v>2126847</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191</v>
      </c>
      <c r="V33" s="432"/>
      <c r="W33" s="397" t="s">
        <v>192</v>
      </c>
      <c r="X33" s="397"/>
      <c r="Y33" s="397"/>
      <c r="Z33" s="397"/>
      <c r="AA33" s="397"/>
      <c r="AB33" s="397"/>
      <c r="AC33" s="397"/>
      <c r="AD33" s="397"/>
      <c r="AE33" s="397"/>
      <c r="AF33" s="397"/>
      <c r="AG33" s="397"/>
      <c r="AH33" s="397"/>
      <c r="AI33" s="397"/>
      <c r="AJ33" s="397"/>
      <c r="AK33" s="397"/>
      <c r="AL33" s="195"/>
      <c r="AM33" s="432" t="s">
        <v>191</v>
      </c>
      <c r="AN33" s="432"/>
      <c r="AO33" s="397" t="s">
        <v>192</v>
      </c>
      <c r="AP33" s="397"/>
      <c r="AQ33" s="397"/>
      <c r="AR33" s="397"/>
      <c r="AS33" s="397"/>
      <c r="AT33" s="397"/>
      <c r="AU33" s="397"/>
      <c r="AV33" s="397"/>
      <c r="AW33" s="397"/>
      <c r="AX33" s="397"/>
      <c r="AY33" s="397"/>
      <c r="AZ33" s="397"/>
      <c r="BA33" s="397"/>
      <c r="BB33" s="397"/>
      <c r="BC33" s="397"/>
      <c r="BD33" s="196"/>
      <c r="BE33" s="397" t="s">
        <v>193</v>
      </c>
      <c r="BF33" s="397"/>
      <c r="BG33" s="397" t="s">
        <v>194</v>
      </c>
      <c r="BH33" s="397"/>
      <c r="BI33" s="397"/>
      <c r="BJ33" s="397"/>
      <c r="BK33" s="397"/>
      <c r="BL33" s="397"/>
      <c r="BM33" s="397"/>
      <c r="BN33" s="397"/>
      <c r="BO33" s="397"/>
      <c r="BP33" s="397"/>
      <c r="BQ33" s="397"/>
      <c r="BR33" s="397"/>
      <c r="BS33" s="397"/>
      <c r="BT33" s="397"/>
      <c r="BU33" s="397"/>
      <c r="BV33" s="196"/>
      <c r="BW33" s="432" t="s">
        <v>193</v>
      </c>
      <c r="BX33" s="432"/>
      <c r="BY33" s="397" t="s">
        <v>195</v>
      </c>
      <c r="BZ33" s="397"/>
      <c r="CA33" s="397"/>
      <c r="CB33" s="397"/>
      <c r="CC33" s="397"/>
      <c r="CD33" s="397"/>
      <c r="CE33" s="397"/>
      <c r="CF33" s="397"/>
      <c r="CG33" s="397"/>
      <c r="CH33" s="397"/>
      <c r="CI33" s="397"/>
      <c r="CJ33" s="397"/>
      <c r="CK33" s="397"/>
      <c r="CL33" s="397"/>
      <c r="CM33" s="397"/>
      <c r="CN33" s="195"/>
      <c r="CO33" s="432" t="s">
        <v>191</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t="str">
        <f>IF(AO34="","",MAX(C34:D43,U34:V43)+1)</f>
        <v/>
      </c>
      <c r="AN34" s="594"/>
      <c r="AO34" s="595"/>
      <c r="AP34" s="595"/>
      <c r="AQ34" s="595"/>
      <c r="AR34" s="595"/>
      <c r="AS34" s="595"/>
      <c r="AT34" s="595"/>
      <c r="AU34" s="595"/>
      <c r="AV34" s="595"/>
      <c r="AW34" s="595"/>
      <c r="AX34" s="595"/>
      <c r="AY34" s="595"/>
      <c r="AZ34" s="595"/>
      <c r="BA34" s="595"/>
      <c r="BB34" s="595"/>
      <c r="BC34" s="595"/>
      <c r="BD34" s="193"/>
      <c r="BE34" s="594">
        <f>IF(BG34="","",MAX(C34:D43,U34:V43,AM34:AN43)+1)</f>
        <v>5</v>
      </c>
      <c r="BF34" s="594"/>
      <c r="BG34" s="595" t="str">
        <f>IF('各会計、関係団体の財政状況及び健全化判断比率'!B31="","",'各会計、関係団体の財政状況及び健全化判断比率'!B31)</f>
        <v>公共下水道事業特別会計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8</v>
      </c>
      <c r="BX34" s="594"/>
      <c r="BY34" s="595" t="str">
        <f>IF('各会計、関係団体の財政状況及び健全化判断比率'!B68="","",'各会計、関係団体の財政状況及び健全化判断比率'!B68)</f>
        <v>双葉地方広域市町村圏組合・一般会計</v>
      </c>
      <c r="BZ34" s="595"/>
      <c r="CA34" s="595"/>
      <c r="CB34" s="595"/>
      <c r="CC34" s="595"/>
      <c r="CD34" s="595"/>
      <c r="CE34" s="595"/>
      <c r="CF34" s="595"/>
      <c r="CG34" s="595"/>
      <c r="CH34" s="595"/>
      <c r="CI34" s="595"/>
      <c r="CJ34" s="595"/>
      <c r="CK34" s="595"/>
      <c r="CL34" s="595"/>
      <c r="CM34" s="595"/>
      <c r="CN34" s="193"/>
      <c r="CO34" s="594">
        <f>IF(CQ34="","",MAX(C34:D43,U34:V43,AM34:AN43,BE34:BF43,BW34:BX43)+1)</f>
        <v>18</v>
      </c>
      <c r="CP34" s="594"/>
      <c r="CQ34" s="595" t="str">
        <f>IF('各会計、関係団体の財政状況及び健全化判断比率'!BS7="","",'各会計、関係団体の財政状況及び健全化判断比率'!BS7)</f>
        <v>株式会社広野町振興公社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6</v>
      </c>
      <c r="BF35" s="594"/>
      <c r="BG35" s="595" t="str">
        <f>IF('各会計、関係団体の財政状況及び健全化判断比率'!B32="","",'各会計、関係団体の財政状況及び健全化判断比率'!B32)</f>
        <v>農業集落排水事業特別会計</v>
      </c>
      <c r="BH35" s="595"/>
      <c r="BI35" s="595"/>
      <c r="BJ35" s="595"/>
      <c r="BK35" s="595"/>
      <c r="BL35" s="595"/>
      <c r="BM35" s="595"/>
      <c r="BN35" s="595"/>
      <c r="BO35" s="595"/>
      <c r="BP35" s="595"/>
      <c r="BQ35" s="595"/>
      <c r="BR35" s="595"/>
      <c r="BS35" s="595"/>
      <c r="BT35" s="595"/>
      <c r="BU35" s="595"/>
      <c r="BV35" s="193"/>
      <c r="BW35" s="594">
        <f t="shared" ref="BW35:BW43" si="2">IF(BY35="","",BW34+1)</f>
        <v>9</v>
      </c>
      <c r="BX35" s="594"/>
      <c r="BY35" s="595" t="str">
        <f>IF('各会計、関係団体の財政状況及び健全化判断比率'!B69="","",'各会計、関係団体の財政状況及び健全化判断比率'!B69)</f>
        <v>双葉地方広域市町村圏組合・下水道事業特別会計</v>
      </c>
      <c r="BZ35" s="595"/>
      <c r="CA35" s="595"/>
      <c r="CB35" s="595"/>
      <c r="CC35" s="595"/>
      <c r="CD35" s="595"/>
      <c r="CE35" s="595"/>
      <c r="CF35" s="595"/>
      <c r="CG35" s="595"/>
      <c r="CH35" s="595"/>
      <c r="CI35" s="595"/>
      <c r="CJ35" s="595"/>
      <c r="CK35" s="595"/>
      <c r="CL35" s="595"/>
      <c r="CM35" s="595"/>
      <c r="CN35" s="193"/>
      <c r="CO35" s="594">
        <f t="shared" ref="CO35:CO43" si="3">IF(CQ35="","",CO34+1)</f>
        <v>19</v>
      </c>
      <c r="CP35" s="594"/>
      <c r="CQ35" s="595" t="str">
        <f>IF('各会計、関係団体の財政状況及び健全化判断比率'!BS8="","",'各会計、関係団体の財政状況及び健全化判断比率'!BS8)</f>
        <v>社会福祉法人広葉会</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7</v>
      </c>
      <c r="BF36" s="594"/>
      <c r="BG36" s="595" t="str">
        <f>IF('各会計、関係団体の財政状況及び健全化判断比率'!B33="","",'各会計、関係団体の財政状況及び健全化判断比率'!B33)</f>
        <v>土地開発事業特別会計</v>
      </c>
      <c r="BH36" s="595"/>
      <c r="BI36" s="595"/>
      <c r="BJ36" s="595"/>
      <c r="BK36" s="595"/>
      <c r="BL36" s="595"/>
      <c r="BM36" s="595"/>
      <c r="BN36" s="595"/>
      <c r="BO36" s="595"/>
      <c r="BP36" s="595"/>
      <c r="BQ36" s="595"/>
      <c r="BR36" s="595"/>
      <c r="BS36" s="595"/>
      <c r="BT36" s="595"/>
      <c r="BU36" s="595"/>
      <c r="BV36" s="193"/>
      <c r="BW36" s="594">
        <f t="shared" si="2"/>
        <v>10</v>
      </c>
      <c r="BX36" s="594"/>
      <c r="BY36" s="595" t="str">
        <f>IF('各会計、関係団体の財政状況及び健全化判断比率'!B70="","",'各会計、関係団体の財政状況及び健全化判断比率'!B70)</f>
        <v>双葉地方水道企業団・水道事業会計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11</v>
      </c>
      <c r="BX37" s="594"/>
      <c r="BY37" s="595" t="str">
        <f>IF('各会計、関係団体の財政状況及び健全化判断比率'!B71="","",'各会計、関係団体の財政状況及び健全化判断比率'!B71)</f>
        <v>双葉地方水道企業団・工業用水道会計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12</v>
      </c>
      <c r="BX38" s="594"/>
      <c r="BY38" s="595" t="str">
        <f>IF('各会計、関係団体の財政状況及び健全化判断比率'!B72="","",'各会計、関係団体の財政状況及び健全化判断比率'!B72)</f>
        <v>福島県市町村総合事務組合・一般会計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13</v>
      </c>
      <c r="BX39" s="594"/>
      <c r="BY39" s="595" t="str">
        <f>IF('各会計、関係団体の財政状況及び健全化判断比率'!B73="","",'各会計、関係団体の財政状況及び健全化判断比率'!B73)</f>
        <v>福島県市町村総合事務組合・消防補償等特別会計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14</v>
      </c>
      <c r="BX40" s="594"/>
      <c r="BY40" s="595" t="str">
        <f>IF('各会計、関係団体の財政状況及び健全化判断比率'!B74="","",'各会計、関係団体の財政状況及び健全化判断比率'!B74)</f>
        <v>福島県市町村総合事務組合・消防賞じゅつ金特別会計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15</v>
      </c>
      <c r="BX41" s="594"/>
      <c r="BY41" s="595" t="str">
        <f>IF('各会計、関係団体の財政状況及び健全化判断比率'!B75="","",'各会計、関係団体の財政状況及び健全化判断比率'!B75)</f>
        <v>福島県市町村総合事務組合・非常勤職員公務災害補償特別会計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16</v>
      </c>
      <c r="BX42" s="594"/>
      <c r="BY42" s="595" t="str">
        <f>IF('各会計、関係団体の財政状況及び健全化判断比率'!B76="","",'各会計、関係団体の財政状況及び健全化判断比率'!B76)</f>
        <v>福島県市町村総合事務組合・自治会館管理特別会計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17</v>
      </c>
      <c r="BX43" s="594"/>
      <c r="BY43" s="595" t="str">
        <f>IF('各会計、関係団体の財政状況及び健全化判断比率'!B77="","",'各会計、関係団体の財政状況及び健全化判断比率'!B77)</f>
        <v>福島県後期高齢者医療広域連合・一般会計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SYmfkmdjaanzMkx5OomkWqgz0HboTnNyAxSPlPQB+5L3ZTsACyL74vpH9oZypwK770Inf+BPcakYk8g+D19KQ==" saltValue="Pgaeb3j1jzIkQ/l3jfiAK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86" t="s">
        <v>564</v>
      </c>
      <c r="D34" s="1186"/>
      <c r="E34" s="1187"/>
      <c r="F34" s="32">
        <v>38.26</v>
      </c>
      <c r="G34" s="33">
        <v>19.34</v>
      </c>
      <c r="H34" s="33">
        <v>32.54</v>
      </c>
      <c r="I34" s="33">
        <v>39.93</v>
      </c>
      <c r="J34" s="34">
        <v>22.12</v>
      </c>
      <c r="K34" s="22"/>
      <c r="L34" s="22"/>
      <c r="M34" s="22"/>
      <c r="N34" s="22"/>
      <c r="O34" s="22"/>
      <c r="P34" s="22"/>
    </row>
    <row r="35" spans="1:16" ht="39" customHeight="1" x14ac:dyDescent="0.15">
      <c r="A35" s="22"/>
      <c r="B35" s="35"/>
      <c r="C35" s="1180" t="s">
        <v>565</v>
      </c>
      <c r="D35" s="1181"/>
      <c r="E35" s="1182"/>
      <c r="F35" s="36">
        <v>1.02</v>
      </c>
      <c r="G35" s="37">
        <v>1.36</v>
      </c>
      <c r="H35" s="37">
        <v>3.34</v>
      </c>
      <c r="I35" s="37">
        <v>3.45</v>
      </c>
      <c r="J35" s="38">
        <v>2.77</v>
      </c>
      <c r="K35" s="22"/>
      <c r="L35" s="22"/>
      <c r="M35" s="22"/>
      <c r="N35" s="22"/>
      <c r="O35" s="22"/>
      <c r="P35" s="22"/>
    </row>
    <row r="36" spans="1:16" ht="39" customHeight="1" x14ac:dyDescent="0.15">
      <c r="A36" s="22"/>
      <c r="B36" s="35"/>
      <c r="C36" s="1180" t="s">
        <v>566</v>
      </c>
      <c r="D36" s="1181"/>
      <c r="E36" s="1182"/>
      <c r="F36" s="36">
        <v>1.1200000000000001</v>
      </c>
      <c r="G36" s="37">
        <v>3.36</v>
      </c>
      <c r="H36" s="37">
        <v>5.07</v>
      </c>
      <c r="I36" s="37">
        <v>7.1</v>
      </c>
      <c r="J36" s="38">
        <v>1.56</v>
      </c>
      <c r="K36" s="22"/>
      <c r="L36" s="22"/>
      <c r="M36" s="22"/>
      <c r="N36" s="22"/>
      <c r="O36" s="22"/>
      <c r="P36" s="22"/>
    </row>
    <row r="37" spans="1:16" ht="39" customHeight="1" x14ac:dyDescent="0.15">
      <c r="A37" s="22"/>
      <c r="B37" s="35"/>
      <c r="C37" s="1180" t="s">
        <v>567</v>
      </c>
      <c r="D37" s="1181"/>
      <c r="E37" s="1182"/>
      <c r="F37" s="36">
        <v>1.57</v>
      </c>
      <c r="G37" s="37">
        <v>1.28</v>
      </c>
      <c r="H37" s="37">
        <v>1.45</v>
      </c>
      <c r="I37" s="37">
        <v>1.35</v>
      </c>
      <c r="J37" s="38">
        <v>1</v>
      </c>
      <c r="K37" s="22"/>
      <c r="L37" s="22"/>
      <c r="M37" s="22"/>
      <c r="N37" s="22"/>
      <c r="O37" s="22"/>
      <c r="P37" s="22"/>
    </row>
    <row r="38" spans="1:16" ht="39" customHeight="1" x14ac:dyDescent="0.15">
      <c r="A38" s="22"/>
      <c r="B38" s="35"/>
      <c r="C38" s="1180" t="s">
        <v>568</v>
      </c>
      <c r="D38" s="1181"/>
      <c r="E38" s="1182"/>
      <c r="F38" s="36">
        <v>0.24</v>
      </c>
      <c r="G38" s="37">
        <v>0.08</v>
      </c>
      <c r="H38" s="37">
        <v>0.12</v>
      </c>
      <c r="I38" s="37">
        <v>0.12</v>
      </c>
      <c r="J38" s="38">
        <v>0.12</v>
      </c>
      <c r="K38" s="22"/>
      <c r="L38" s="22"/>
      <c r="M38" s="22"/>
      <c r="N38" s="22"/>
      <c r="O38" s="22"/>
      <c r="P38" s="22"/>
    </row>
    <row r="39" spans="1:16" ht="39" customHeight="1" x14ac:dyDescent="0.15">
      <c r="A39" s="22"/>
      <c r="B39" s="35"/>
      <c r="C39" s="1180" t="s">
        <v>569</v>
      </c>
      <c r="D39" s="1181"/>
      <c r="E39" s="1182"/>
      <c r="F39" s="36">
        <v>0</v>
      </c>
      <c r="G39" s="37">
        <v>0</v>
      </c>
      <c r="H39" s="37">
        <v>0.03</v>
      </c>
      <c r="I39" s="37">
        <v>0</v>
      </c>
      <c r="J39" s="38">
        <v>0.02</v>
      </c>
      <c r="K39" s="22"/>
      <c r="L39" s="22"/>
      <c r="M39" s="22"/>
      <c r="N39" s="22"/>
      <c r="O39" s="22"/>
      <c r="P39" s="22"/>
    </row>
    <row r="40" spans="1:16" ht="39" customHeight="1" x14ac:dyDescent="0.15">
      <c r="A40" s="22"/>
      <c r="B40" s="35"/>
      <c r="C40" s="1180" t="s">
        <v>570</v>
      </c>
      <c r="D40" s="1181"/>
      <c r="E40" s="1182"/>
      <c r="F40" s="36">
        <v>0</v>
      </c>
      <c r="G40" s="37">
        <v>30.08</v>
      </c>
      <c r="H40" s="37">
        <v>1.31</v>
      </c>
      <c r="I40" s="37">
        <v>0</v>
      </c>
      <c r="J40" s="38">
        <v>0</v>
      </c>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571</v>
      </c>
      <c r="D42" s="1181"/>
      <c r="E42" s="1182"/>
      <c r="F42" s="36" t="s">
        <v>513</v>
      </c>
      <c r="G42" s="37" t="s">
        <v>513</v>
      </c>
      <c r="H42" s="37" t="s">
        <v>513</v>
      </c>
      <c r="I42" s="37" t="s">
        <v>513</v>
      </c>
      <c r="J42" s="38" t="s">
        <v>513</v>
      </c>
      <c r="K42" s="22"/>
      <c r="L42" s="22"/>
      <c r="M42" s="22"/>
      <c r="N42" s="22"/>
      <c r="O42" s="22"/>
      <c r="P42" s="22"/>
    </row>
    <row r="43" spans="1:16" ht="39" customHeight="1" thickBot="1" x14ac:dyDescent="0.2">
      <c r="A43" s="22"/>
      <c r="B43" s="40"/>
      <c r="C43" s="1183" t="s">
        <v>572</v>
      </c>
      <c r="D43" s="1184"/>
      <c r="E43" s="1185"/>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28mghlAdCO/mzW3BWzyCJCBPRYd9YmWbMA+ASM+eN2zNy8hRd/XVxT5BM2FI/KzDslPglFffB0VtXVrVjE3fA==" saltValue="nJduNUOmHkkkDd7RfUVh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235</v>
      </c>
      <c r="L45" s="60">
        <v>236</v>
      </c>
      <c r="M45" s="60">
        <v>184</v>
      </c>
      <c r="N45" s="60">
        <v>190</v>
      </c>
      <c r="O45" s="61">
        <v>207</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513</v>
      </c>
      <c r="L46" s="64" t="s">
        <v>513</v>
      </c>
      <c r="M46" s="64" t="s">
        <v>513</v>
      </c>
      <c r="N46" s="64" t="s">
        <v>513</v>
      </c>
      <c r="O46" s="65" t="s">
        <v>513</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513</v>
      </c>
      <c r="L47" s="64" t="s">
        <v>513</v>
      </c>
      <c r="M47" s="64" t="s">
        <v>513</v>
      </c>
      <c r="N47" s="64" t="s">
        <v>513</v>
      </c>
      <c r="O47" s="65" t="s">
        <v>513</v>
      </c>
      <c r="P47" s="48"/>
      <c r="Q47" s="48"/>
      <c r="R47" s="48"/>
      <c r="S47" s="48"/>
      <c r="T47" s="48"/>
      <c r="U47" s="48"/>
    </row>
    <row r="48" spans="1:21" ht="30.75" customHeight="1" x14ac:dyDescent="0.15">
      <c r="A48" s="48"/>
      <c r="B48" s="1198"/>
      <c r="C48" s="1199"/>
      <c r="D48" s="62"/>
      <c r="E48" s="1190" t="s">
        <v>15</v>
      </c>
      <c r="F48" s="1190"/>
      <c r="G48" s="1190"/>
      <c r="H48" s="1190"/>
      <c r="I48" s="1190"/>
      <c r="J48" s="1191"/>
      <c r="K48" s="63">
        <v>168</v>
      </c>
      <c r="L48" s="64">
        <v>175</v>
      </c>
      <c r="M48" s="64">
        <v>170</v>
      </c>
      <c r="N48" s="64">
        <v>136</v>
      </c>
      <c r="O48" s="65">
        <v>129</v>
      </c>
      <c r="P48" s="48"/>
      <c r="Q48" s="48"/>
      <c r="R48" s="48"/>
      <c r="S48" s="48"/>
      <c r="T48" s="48"/>
      <c r="U48" s="48"/>
    </row>
    <row r="49" spans="1:21" ht="30.75" customHeight="1" x14ac:dyDescent="0.15">
      <c r="A49" s="48"/>
      <c r="B49" s="1198"/>
      <c r="C49" s="1199"/>
      <c r="D49" s="62"/>
      <c r="E49" s="1190" t="s">
        <v>16</v>
      </c>
      <c r="F49" s="1190"/>
      <c r="G49" s="1190"/>
      <c r="H49" s="1190"/>
      <c r="I49" s="1190"/>
      <c r="J49" s="1191"/>
      <c r="K49" s="63">
        <v>52</v>
      </c>
      <c r="L49" s="64">
        <v>47</v>
      </c>
      <c r="M49" s="64">
        <v>44</v>
      </c>
      <c r="N49" s="64">
        <v>46</v>
      </c>
      <c r="O49" s="65">
        <v>50</v>
      </c>
      <c r="P49" s="48"/>
      <c r="Q49" s="48"/>
      <c r="R49" s="48"/>
      <c r="S49" s="48"/>
      <c r="T49" s="48"/>
      <c r="U49" s="48"/>
    </row>
    <row r="50" spans="1:21" ht="30.75" customHeight="1" x14ac:dyDescent="0.15">
      <c r="A50" s="48"/>
      <c r="B50" s="1198"/>
      <c r="C50" s="1199"/>
      <c r="D50" s="62"/>
      <c r="E50" s="1190" t="s">
        <v>17</v>
      </c>
      <c r="F50" s="1190"/>
      <c r="G50" s="1190"/>
      <c r="H50" s="1190"/>
      <c r="I50" s="1190"/>
      <c r="J50" s="1191"/>
      <c r="K50" s="63" t="s">
        <v>513</v>
      </c>
      <c r="L50" s="64" t="s">
        <v>513</v>
      </c>
      <c r="M50" s="64" t="s">
        <v>513</v>
      </c>
      <c r="N50" s="64" t="s">
        <v>513</v>
      </c>
      <c r="O50" s="65" t="s">
        <v>513</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513</v>
      </c>
      <c r="L51" s="64" t="s">
        <v>513</v>
      </c>
      <c r="M51" s="64" t="s">
        <v>513</v>
      </c>
      <c r="N51" s="64" t="s">
        <v>513</v>
      </c>
      <c r="O51" s="65" t="s">
        <v>513</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223</v>
      </c>
      <c r="L52" s="64">
        <v>229</v>
      </c>
      <c r="M52" s="64">
        <v>237</v>
      </c>
      <c r="N52" s="64">
        <v>248</v>
      </c>
      <c r="O52" s="65">
        <v>265</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232</v>
      </c>
      <c r="L53" s="69">
        <v>229</v>
      </c>
      <c r="M53" s="69">
        <v>161</v>
      </c>
      <c r="N53" s="69">
        <v>124</v>
      </c>
      <c r="O53" s="70">
        <v>121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AZknf16opik47tgBP5kvogWD92gb5rBDJs8yoGxYM+OjCagYXWCg1pjJgzZAedDGv8LFb1xmq152ikVnBIVGg==" saltValue="YVck3JgJxCu61I2Aufo/h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F40" zoomScaleSheetLayoutView="100" workbookViewId="0">
      <selection activeCell="K46" sqref="K4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556</v>
      </c>
      <c r="J40" s="79" t="s">
        <v>557</v>
      </c>
      <c r="K40" s="79" t="s">
        <v>558</v>
      </c>
      <c r="L40" s="79" t="s">
        <v>559</v>
      </c>
      <c r="M40" s="80" t="s">
        <v>560</v>
      </c>
    </row>
    <row r="41" spans="2:13" ht="27.75" customHeight="1" x14ac:dyDescent="0.15">
      <c r="B41" s="1204" t="s">
        <v>24</v>
      </c>
      <c r="C41" s="1205"/>
      <c r="D41" s="81"/>
      <c r="E41" s="1210" t="s">
        <v>25</v>
      </c>
      <c r="F41" s="1210"/>
      <c r="G41" s="1210"/>
      <c r="H41" s="1211"/>
      <c r="I41" s="82">
        <v>2872</v>
      </c>
      <c r="J41" s="83">
        <v>2585</v>
      </c>
      <c r="K41" s="83">
        <v>2433</v>
      </c>
      <c r="L41" s="83">
        <v>2306</v>
      </c>
      <c r="M41" s="84">
        <v>2316</v>
      </c>
    </row>
    <row r="42" spans="2:13" ht="27.75" customHeight="1" x14ac:dyDescent="0.15">
      <c r="B42" s="1206"/>
      <c r="C42" s="1207"/>
      <c r="D42" s="85"/>
      <c r="E42" s="1212" t="s">
        <v>26</v>
      </c>
      <c r="F42" s="1212"/>
      <c r="G42" s="1212"/>
      <c r="H42" s="1213"/>
      <c r="I42" s="86" t="s">
        <v>513</v>
      </c>
      <c r="J42" s="87" t="s">
        <v>513</v>
      </c>
      <c r="K42" s="87" t="s">
        <v>513</v>
      </c>
      <c r="L42" s="87" t="s">
        <v>513</v>
      </c>
      <c r="M42" s="88" t="s">
        <v>513</v>
      </c>
    </row>
    <row r="43" spans="2:13" ht="27.75" customHeight="1" x14ac:dyDescent="0.15">
      <c r="B43" s="1206"/>
      <c r="C43" s="1207"/>
      <c r="D43" s="85"/>
      <c r="E43" s="1212" t="s">
        <v>27</v>
      </c>
      <c r="F43" s="1212"/>
      <c r="G43" s="1212"/>
      <c r="H43" s="1213"/>
      <c r="I43" s="86">
        <v>1769</v>
      </c>
      <c r="J43" s="87">
        <v>1507</v>
      </c>
      <c r="K43" s="87">
        <v>1365</v>
      </c>
      <c r="L43" s="87">
        <v>1312</v>
      </c>
      <c r="M43" s="88">
        <v>1101</v>
      </c>
    </row>
    <row r="44" spans="2:13" ht="27.75" customHeight="1" x14ac:dyDescent="0.15">
      <c r="B44" s="1206"/>
      <c r="C44" s="1207"/>
      <c r="D44" s="85"/>
      <c r="E44" s="1212" t="s">
        <v>28</v>
      </c>
      <c r="F44" s="1212"/>
      <c r="G44" s="1212"/>
      <c r="H44" s="1213"/>
      <c r="I44" s="86">
        <v>105</v>
      </c>
      <c r="J44" s="87">
        <v>90</v>
      </c>
      <c r="K44" s="87">
        <v>78</v>
      </c>
      <c r="L44" s="87">
        <v>69</v>
      </c>
      <c r="M44" s="88">
        <v>60</v>
      </c>
    </row>
    <row r="45" spans="2:13" ht="27.75" customHeight="1" x14ac:dyDescent="0.15">
      <c r="B45" s="1206"/>
      <c r="C45" s="1207"/>
      <c r="D45" s="85"/>
      <c r="E45" s="1212" t="s">
        <v>29</v>
      </c>
      <c r="F45" s="1212"/>
      <c r="G45" s="1212"/>
      <c r="H45" s="1213"/>
      <c r="I45" s="86">
        <v>477</v>
      </c>
      <c r="J45" s="87">
        <v>370</v>
      </c>
      <c r="K45" s="87">
        <v>413</v>
      </c>
      <c r="L45" s="87">
        <v>299</v>
      </c>
      <c r="M45" s="88">
        <v>350</v>
      </c>
    </row>
    <row r="46" spans="2:13" ht="27.75" customHeight="1" x14ac:dyDescent="0.15">
      <c r="B46" s="1206"/>
      <c r="C46" s="1207"/>
      <c r="D46" s="89"/>
      <c r="E46" s="1212" t="s">
        <v>30</v>
      </c>
      <c r="F46" s="1212"/>
      <c r="G46" s="1212"/>
      <c r="H46" s="1213"/>
      <c r="I46" s="86">
        <v>8</v>
      </c>
      <c r="J46" s="87">
        <v>7</v>
      </c>
      <c r="K46" s="87">
        <v>6</v>
      </c>
      <c r="L46" s="87">
        <v>5</v>
      </c>
      <c r="M46" s="88">
        <v>4</v>
      </c>
    </row>
    <row r="47" spans="2:13" ht="27.75" customHeight="1" x14ac:dyDescent="0.15">
      <c r="B47" s="1206"/>
      <c r="C47" s="1207"/>
      <c r="D47" s="90"/>
      <c r="E47" s="1214" t="s">
        <v>31</v>
      </c>
      <c r="F47" s="1215"/>
      <c r="G47" s="1215"/>
      <c r="H47" s="1216"/>
      <c r="I47" s="86" t="s">
        <v>513</v>
      </c>
      <c r="J47" s="87" t="s">
        <v>513</v>
      </c>
      <c r="K47" s="87" t="s">
        <v>513</v>
      </c>
      <c r="L47" s="87" t="s">
        <v>513</v>
      </c>
      <c r="M47" s="88" t="s">
        <v>513</v>
      </c>
    </row>
    <row r="48" spans="2:13" ht="27.75" customHeight="1" x14ac:dyDescent="0.15">
      <c r="B48" s="1206"/>
      <c r="C48" s="1207"/>
      <c r="D48" s="85"/>
      <c r="E48" s="1212" t="s">
        <v>32</v>
      </c>
      <c r="F48" s="1212"/>
      <c r="G48" s="1212"/>
      <c r="H48" s="1213"/>
      <c r="I48" s="86" t="s">
        <v>513</v>
      </c>
      <c r="J48" s="87" t="s">
        <v>513</v>
      </c>
      <c r="K48" s="87" t="s">
        <v>513</v>
      </c>
      <c r="L48" s="87" t="s">
        <v>513</v>
      </c>
      <c r="M48" s="88" t="s">
        <v>513</v>
      </c>
    </row>
    <row r="49" spans="2:13" ht="27.75" customHeight="1" x14ac:dyDescent="0.15">
      <c r="B49" s="1208"/>
      <c r="C49" s="1209"/>
      <c r="D49" s="85"/>
      <c r="E49" s="1212" t="s">
        <v>33</v>
      </c>
      <c r="F49" s="1212"/>
      <c r="G49" s="1212"/>
      <c r="H49" s="1213"/>
      <c r="I49" s="86" t="s">
        <v>513</v>
      </c>
      <c r="J49" s="87" t="s">
        <v>513</v>
      </c>
      <c r="K49" s="87" t="s">
        <v>513</v>
      </c>
      <c r="L49" s="87" t="s">
        <v>513</v>
      </c>
      <c r="M49" s="88" t="s">
        <v>513</v>
      </c>
    </row>
    <row r="50" spans="2:13" ht="27.75" customHeight="1" x14ac:dyDescent="0.15">
      <c r="B50" s="1217" t="s">
        <v>34</v>
      </c>
      <c r="C50" s="1218"/>
      <c r="D50" s="91"/>
      <c r="E50" s="1212" t="s">
        <v>35</v>
      </c>
      <c r="F50" s="1212"/>
      <c r="G50" s="1212"/>
      <c r="H50" s="1213"/>
      <c r="I50" s="86">
        <v>2020</v>
      </c>
      <c r="J50" s="87">
        <v>2619</v>
      </c>
      <c r="K50" s="87">
        <v>3021</v>
      </c>
      <c r="L50" s="87">
        <v>3036</v>
      </c>
      <c r="M50" s="88">
        <v>3893</v>
      </c>
    </row>
    <row r="51" spans="2:13" ht="27.75" customHeight="1" x14ac:dyDescent="0.15">
      <c r="B51" s="1206"/>
      <c r="C51" s="1207"/>
      <c r="D51" s="85"/>
      <c r="E51" s="1212" t="s">
        <v>36</v>
      </c>
      <c r="F51" s="1212"/>
      <c r="G51" s="1212"/>
      <c r="H51" s="1213"/>
      <c r="I51" s="86">
        <v>9</v>
      </c>
      <c r="J51" s="87">
        <v>9</v>
      </c>
      <c r="K51" s="87">
        <v>21</v>
      </c>
      <c r="L51" s="87">
        <v>210</v>
      </c>
      <c r="M51" s="88">
        <v>295</v>
      </c>
    </row>
    <row r="52" spans="2:13" ht="27.75" customHeight="1" x14ac:dyDescent="0.15">
      <c r="B52" s="1208"/>
      <c r="C52" s="1209"/>
      <c r="D52" s="85"/>
      <c r="E52" s="1212" t="s">
        <v>37</v>
      </c>
      <c r="F52" s="1212"/>
      <c r="G52" s="1212"/>
      <c r="H52" s="1213"/>
      <c r="I52" s="86">
        <v>2865</v>
      </c>
      <c r="J52" s="87">
        <v>2642</v>
      </c>
      <c r="K52" s="87">
        <v>2453</v>
      </c>
      <c r="L52" s="87">
        <v>2248</v>
      </c>
      <c r="M52" s="88">
        <v>2036</v>
      </c>
    </row>
    <row r="53" spans="2:13" ht="27.75" customHeight="1" thickBot="1" x14ac:dyDescent="0.2">
      <c r="B53" s="1219" t="s">
        <v>38</v>
      </c>
      <c r="C53" s="1220"/>
      <c r="D53" s="92"/>
      <c r="E53" s="1221" t="s">
        <v>39</v>
      </c>
      <c r="F53" s="1221"/>
      <c r="G53" s="1221"/>
      <c r="H53" s="1222"/>
      <c r="I53" s="93">
        <v>337</v>
      </c>
      <c r="J53" s="94">
        <v>-712</v>
      </c>
      <c r="K53" s="94">
        <v>-1201</v>
      </c>
      <c r="L53" s="94">
        <v>-1503</v>
      </c>
      <c r="M53" s="95">
        <v>-2393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ZxP+2jQFpZ9jUWaX5tLGiI2078Y2L1B5lxr6AVxs5m/jiezNnHnBjriRcHJ2rBXThRPnIIh7NtDtby8Qd1cSQ==" saltValue="3Rqjolr68GUhRb5MNPWQQ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558</v>
      </c>
      <c r="G54" s="104" t="s">
        <v>559</v>
      </c>
      <c r="H54" s="105" t="s">
        <v>560</v>
      </c>
    </row>
    <row r="55" spans="2:8" ht="52.5" customHeight="1" x14ac:dyDescent="0.15">
      <c r="B55" s="106"/>
      <c r="C55" s="1231" t="s">
        <v>42</v>
      </c>
      <c r="D55" s="1231"/>
      <c r="E55" s="1232"/>
      <c r="F55" s="107">
        <v>2050</v>
      </c>
      <c r="G55" s="107">
        <v>2004</v>
      </c>
      <c r="H55" s="108">
        <v>2635</v>
      </c>
    </row>
    <row r="56" spans="2:8" ht="52.5" customHeight="1" x14ac:dyDescent="0.15">
      <c r="B56" s="109"/>
      <c r="C56" s="1233" t="s">
        <v>43</v>
      </c>
      <c r="D56" s="1233"/>
      <c r="E56" s="1234"/>
      <c r="F56" s="110">
        <v>346</v>
      </c>
      <c r="G56" s="110">
        <v>346</v>
      </c>
      <c r="H56" s="111">
        <v>446</v>
      </c>
    </row>
    <row r="57" spans="2:8" ht="53.25" customHeight="1" x14ac:dyDescent="0.15">
      <c r="B57" s="109"/>
      <c r="C57" s="1235" t="s">
        <v>44</v>
      </c>
      <c r="D57" s="1235"/>
      <c r="E57" s="1236"/>
      <c r="F57" s="112">
        <v>2307</v>
      </c>
      <c r="G57" s="112">
        <v>2127</v>
      </c>
      <c r="H57" s="113">
        <v>2058</v>
      </c>
    </row>
    <row r="58" spans="2:8" ht="45.75" customHeight="1" x14ac:dyDescent="0.15">
      <c r="B58" s="114"/>
      <c r="C58" s="1223" t="s">
        <v>590</v>
      </c>
      <c r="D58" s="1224"/>
      <c r="E58" s="1225"/>
      <c r="F58" s="115">
        <v>1332</v>
      </c>
      <c r="G58" s="115">
        <v>1190</v>
      </c>
      <c r="H58" s="116">
        <v>948</v>
      </c>
    </row>
    <row r="59" spans="2:8" ht="45.75" customHeight="1" x14ac:dyDescent="0.15">
      <c r="B59" s="114"/>
      <c r="C59" s="1223" t="s">
        <v>592</v>
      </c>
      <c r="D59" s="1224"/>
      <c r="E59" s="1225"/>
      <c r="F59" s="115">
        <v>191</v>
      </c>
      <c r="G59" s="115">
        <v>178</v>
      </c>
      <c r="H59" s="116">
        <v>174</v>
      </c>
    </row>
    <row r="60" spans="2:8" ht="45.75" customHeight="1" x14ac:dyDescent="0.15">
      <c r="B60" s="114"/>
      <c r="C60" s="1223" t="s">
        <v>588</v>
      </c>
      <c r="D60" s="1224"/>
      <c r="E60" s="1225"/>
      <c r="F60" s="115"/>
      <c r="G60" s="115"/>
      <c r="H60" s="116">
        <v>155</v>
      </c>
    </row>
    <row r="61" spans="2:8" ht="45.75" customHeight="1" x14ac:dyDescent="0.15">
      <c r="B61" s="114"/>
      <c r="C61" s="1223" t="s">
        <v>589</v>
      </c>
      <c r="D61" s="1224"/>
      <c r="E61" s="1225"/>
      <c r="F61" s="115">
        <v>73</v>
      </c>
      <c r="G61" s="115">
        <v>110</v>
      </c>
      <c r="H61" s="116">
        <v>153</v>
      </c>
    </row>
    <row r="62" spans="2:8" ht="45.75" customHeight="1" thickBot="1" x14ac:dyDescent="0.2">
      <c r="B62" s="117"/>
      <c r="C62" s="1226" t="s">
        <v>591</v>
      </c>
      <c r="D62" s="1227"/>
      <c r="E62" s="1228"/>
      <c r="F62" s="118">
        <v>166</v>
      </c>
      <c r="G62" s="118">
        <v>167</v>
      </c>
      <c r="H62" s="119">
        <v>152</v>
      </c>
    </row>
    <row r="63" spans="2:8" ht="52.5" customHeight="1" thickBot="1" x14ac:dyDescent="0.2">
      <c r="B63" s="120"/>
      <c r="C63" s="1229" t="s">
        <v>45</v>
      </c>
      <c r="D63" s="1229"/>
      <c r="E63" s="1230"/>
      <c r="F63" s="121">
        <v>4704</v>
      </c>
      <c r="G63" s="121">
        <v>4477</v>
      </c>
      <c r="H63" s="122">
        <v>5139</v>
      </c>
    </row>
    <row r="64" spans="2:8" ht="15" customHeight="1" x14ac:dyDescent="0.15"/>
    <row r="65" ht="0" hidden="1" customHeight="1" x14ac:dyDescent="0.15"/>
    <row r="66" ht="0" hidden="1" customHeight="1" x14ac:dyDescent="0.15"/>
  </sheetData>
  <sheetProtection algorithmName="SHA-512" hashValue="T2Eldoqznvup+eurSWsp0rGBvYi+7huo8CBKK91/bIQmPFPjZ122+g/oNBZQjVfR6XU1TzQiE8Nc8iDFjZa14g==" saltValue="zhn8HSj8Y8dQ1C32tz+4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9" zoomScaleNormal="100"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593</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593</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594</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595</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596</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597</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556</v>
      </c>
      <c r="BQ50" s="1271"/>
      <c r="BR50" s="1271"/>
      <c r="BS50" s="1271"/>
      <c r="BT50" s="1271"/>
      <c r="BU50" s="1271"/>
      <c r="BV50" s="1271"/>
      <c r="BW50" s="1271"/>
      <c r="BX50" s="1271" t="s">
        <v>557</v>
      </c>
      <c r="BY50" s="1271"/>
      <c r="BZ50" s="1271"/>
      <c r="CA50" s="1271"/>
      <c r="CB50" s="1271"/>
      <c r="CC50" s="1271"/>
      <c r="CD50" s="1271"/>
      <c r="CE50" s="1271"/>
      <c r="CF50" s="1271" t="s">
        <v>558</v>
      </c>
      <c r="CG50" s="1271"/>
      <c r="CH50" s="1271"/>
      <c r="CI50" s="1271"/>
      <c r="CJ50" s="1271"/>
      <c r="CK50" s="1271"/>
      <c r="CL50" s="1271"/>
      <c r="CM50" s="1271"/>
      <c r="CN50" s="1271" t="s">
        <v>559</v>
      </c>
      <c r="CO50" s="1271"/>
      <c r="CP50" s="1271"/>
      <c r="CQ50" s="1271"/>
      <c r="CR50" s="1271"/>
      <c r="CS50" s="1271"/>
      <c r="CT50" s="1271"/>
      <c r="CU50" s="1271"/>
      <c r="CV50" s="1271" t="s">
        <v>560</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598</v>
      </c>
      <c r="AO51" s="1275"/>
      <c r="AP51" s="1275"/>
      <c r="AQ51" s="1275"/>
      <c r="AR51" s="1275"/>
      <c r="AS51" s="1275"/>
      <c r="AT51" s="1275"/>
      <c r="AU51" s="1275"/>
      <c r="AV51" s="1275"/>
      <c r="AW51" s="1275"/>
      <c r="AX51" s="1275"/>
      <c r="AY51" s="1275"/>
      <c r="AZ51" s="1275"/>
      <c r="BA51" s="1275"/>
      <c r="BB51" s="1275" t="s">
        <v>599</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600</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41</v>
      </c>
      <c r="CG53" s="1277"/>
      <c r="CH53" s="1277"/>
      <c r="CI53" s="1277"/>
      <c r="CJ53" s="1277"/>
      <c r="CK53" s="1277"/>
      <c r="CL53" s="1277"/>
      <c r="CM53" s="1277"/>
      <c r="CN53" s="1277">
        <v>51.2</v>
      </c>
      <c r="CO53" s="1277"/>
      <c r="CP53" s="1277"/>
      <c r="CQ53" s="1277"/>
      <c r="CR53" s="1277"/>
      <c r="CS53" s="1277"/>
      <c r="CT53" s="1277"/>
      <c r="CU53" s="1277"/>
      <c r="CV53" s="1277">
        <v>52</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601</v>
      </c>
      <c r="AO55" s="1271"/>
      <c r="AP55" s="1271"/>
      <c r="AQ55" s="1271"/>
      <c r="AR55" s="1271"/>
      <c r="AS55" s="1271"/>
      <c r="AT55" s="1271"/>
      <c r="AU55" s="1271"/>
      <c r="AV55" s="1271"/>
      <c r="AW55" s="1271"/>
      <c r="AX55" s="1271"/>
      <c r="AY55" s="1271"/>
      <c r="AZ55" s="1271"/>
      <c r="BA55" s="1271"/>
      <c r="BB55" s="1275" t="s">
        <v>599</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600</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57.1</v>
      </c>
      <c r="CG57" s="1277"/>
      <c r="CH57" s="1277"/>
      <c r="CI57" s="1277"/>
      <c r="CJ57" s="1277"/>
      <c r="CK57" s="1277"/>
      <c r="CL57" s="1277"/>
      <c r="CM57" s="1277"/>
      <c r="CN57" s="1277">
        <v>57.9</v>
      </c>
      <c r="CO57" s="1277"/>
      <c r="CP57" s="1277"/>
      <c r="CQ57" s="1277"/>
      <c r="CR57" s="1277"/>
      <c r="CS57" s="1277"/>
      <c r="CT57" s="1277"/>
      <c r="CU57" s="1277"/>
      <c r="CV57" s="1277">
        <v>58.3</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602</v>
      </c>
    </row>
    <row r="64" spans="1:109" x14ac:dyDescent="0.15">
      <c r="B64" s="1246"/>
      <c r="G64" s="1253"/>
      <c r="I64" s="1287"/>
      <c r="J64" s="1287"/>
      <c r="K64" s="1287"/>
      <c r="L64" s="1287"/>
      <c r="M64" s="1287"/>
      <c r="N64" s="1288"/>
      <c r="AM64" s="1253"/>
      <c r="AN64" s="1253" t="s">
        <v>595</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603</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597</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556</v>
      </c>
      <c r="BQ72" s="1271"/>
      <c r="BR72" s="1271"/>
      <c r="BS72" s="1271"/>
      <c r="BT72" s="1271"/>
      <c r="BU72" s="1271"/>
      <c r="BV72" s="1271"/>
      <c r="BW72" s="1271"/>
      <c r="BX72" s="1271" t="s">
        <v>557</v>
      </c>
      <c r="BY72" s="1271"/>
      <c r="BZ72" s="1271"/>
      <c r="CA72" s="1271"/>
      <c r="CB72" s="1271"/>
      <c r="CC72" s="1271"/>
      <c r="CD72" s="1271"/>
      <c r="CE72" s="1271"/>
      <c r="CF72" s="1271" t="s">
        <v>558</v>
      </c>
      <c r="CG72" s="1271"/>
      <c r="CH72" s="1271"/>
      <c r="CI72" s="1271"/>
      <c r="CJ72" s="1271"/>
      <c r="CK72" s="1271"/>
      <c r="CL72" s="1271"/>
      <c r="CM72" s="1271"/>
      <c r="CN72" s="1271" t="s">
        <v>559</v>
      </c>
      <c r="CO72" s="1271"/>
      <c r="CP72" s="1271"/>
      <c r="CQ72" s="1271"/>
      <c r="CR72" s="1271"/>
      <c r="CS72" s="1271"/>
      <c r="CT72" s="1271"/>
      <c r="CU72" s="1271"/>
      <c r="CV72" s="1271" t="s">
        <v>560</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598</v>
      </c>
      <c r="AO73" s="1275"/>
      <c r="AP73" s="1275"/>
      <c r="AQ73" s="1275"/>
      <c r="AR73" s="1275"/>
      <c r="AS73" s="1275"/>
      <c r="AT73" s="1275"/>
      <c r="AU73" s="1275"/>
      <c r="AV73" s="1275"/>
      <c r="AW73" s="1275"/>
      <c r="AX73" s="1275"/>
      <c r="AY73" s="1275"/>
      <c r="AZ73" s="1275"/>
      <c r="BA73" s="1275"/>
      <c r="BB73" s="1275" t="s">
        <v>599</v>
      </c>
      <c r="BC73" s="1275"/>
      <c r="BD73" s="1275"/>
      <c r="BE73" s="1275"/>
      <c r="BF73" s="1275"/>
      <c r="BG73" s="1275"/>
      <c r="BH73" s="1275"/>
      <c r="BI73" s="1275"/>
      <c r="BJ73" s="1275"/>
      <c r="BK73" s="1275"/>
      <c r="BL73" s="1275"/>
      <c r="BM73" s="1275"/>
      <c r="BN73" s="1275"/>
      <c r="BO73" s="1275"/>
      <c r="BP73" s="1277">
        <v>17.600000000000001</v>
      </c>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604</v>
      </c>
      <c r="BC75" s="1275"/>
      <c r="BD75" s="1275"/>
      <c r="BE75" s="1275"/>
      <c r="BF75" s="1275"/>
      <c r="BG75" s="1275"/>
      <c r="BH75" s="1275"/>
      <c r="BI75" s="1275"/>
      <c r="BJ75" s="1275"/>
      <c r="BK75" s="1275"/>
      <c r="BL75" s="1275"/>
      <c r="BM75" s="1275"/>
      <c r="BN75" s="1275"/>
      <c r="BO75" s="1275"/>
      <c r="BP75" s="1277">
        <v>15.5</v>
      </c>
      <c r="BQ75" s="1277"/>
      <c r="BR75" s="1277"/>
      <c r="BS75" s="1277"/>
      <c r="BT75" s="1277"/>
      <c r="BU75" s="1277"/>
      <c r="BV75" s="1277"/>
      <c r="BW75" s="1277"/>
      <c r="BX75" s="1277">
        <v>10.7</v>
      </c>
      <c r="BY75" s="1277"/>
      <c r="BZ75" s="1277"/>
      <c r="CA75" s="1277"/>
      <c r="CB75" s="1277"/>
      <c r="CC75" s="1277"/>
      <c r="CD75" s="1277"/>
      <c r="CE75" s="1277"/>
      <c r="CF75" s="1277">
        <v>8.1999999999999993</v>
      </c>
      <c r="CG75" s="1277"/>
      <c r="CH75" s="1277"/>
      <c r="CI75" s="1277"/>
      <c r="CJ75" s="1277"/>
      <c r="CK75" s="1277"/>
      <c r="CL75" s="1277"/>
      <c r="CM75" s="1277"/>
      <c r="CN75" s="1277">
        <v>5.7</v>
      </c>
      <c r="CO75" s="1277"/>
      <c r="CP75" s="1277"/>
      <c r="CQ75" s="1277"/>
      <c r="CR75" s="1277"/>
      <c r="CS75" s="1277"/>
      <c r="CT75" s="1277"/>
      <c r="CU75" s="1277"/>
      <c r="CV75" s="1277">
        <v>4.7</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601</v>
      </c>
      <c r="AO77" s="1271"/>
      <c r="AP77" s="1271"/>
      <c r="AQ77" s="1271"/>
      <c r="AR77" s="1271"/>
      <c r="AS77" s="1271"/>
      <c r="AT77" s="1271"/>
      <c r="AU77" s="1271"/>
      <c r="AV77" s="1271"/>
      <c r="AW77" s="1271"/>
      <c r="AX77" s="1271"/>
      <c r="AY77" s="1271"/>
      <c r="AZ77" s="1271"/>
      <c r="BA77" s="1271"/>
      <c r="BB77" s="1275" t="s">
        <v>599</v>
      </c>
      <c r="BC77" s="1275"/>
      <c r="BD77" s="1275"/>
      <c r="BE77" s="1275"/>
      <c r="BF77" s="1275"/>
      <c r="BG77" s="1275"/>
      <c r="BH77" s="1275"/>
      <c r="BI77" s="1275"/>
      <c r="BJ77" s="1275"/>
      <c r="BK77" s="1275"/>
      <c r="BL77" s="1275"/>
      <c r="BM77" s="1275"/>
      <c r="BN77" s="1275"/>
      <c r="BO77" s="1275"/>
      <c r="BP77" s="1277">
        <v>20.5</v>
      </c>
      <c r="BQ77" s="1277"/>
      <c r="BR77" s="1277"/>
      <c r="BS77" s="1277"/>
      <c r="BT77" s="1277"/>
      <c r="BU77" s="1277"/>
      <c r="BV77" s="1277"/>
      <c r="BW77" s="1277"/>
      <c r="BX77" s="1277">
        <v>17.899999999999999</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604</v>
      </c>
      <c r="BC79" s="1275"/>
      <c r="BD79" s="1275"/>
      <c r="BE79" s="1275"/>
      <c r="BF79" s="1275"/>
      <c r="BG79" s="1275"/>
      <c r="BH79" s="1275"/>
      <c r="BI79" s="1275"/>
      <c r="BJ79" s="1275"/>
      <c r="BK79" s="1275"/>
      <c r="BL79" s="1275"/>
      <c r="BM79" s="1275"/>
      <c r="BN79" s="1275"/>
      <c r="BO79" s="1275"/>
      <c r="BP79" s="1277">
        <v>10.5</v>
      </c>
      <c r="BQ79" s="1277"/>
      <c r="BR79" s="1277"/>
      <c r="BS79" s="1277"/>
      <c r="BT79" s="1277"/>
      <c r="BU79" s="1277"/>
      <c r="BV79" s="1277"/>
      <c r="BW79" s="1277"/>
      <c r="BX79" s="1277">
        <v>9.5</v>
      </c>
      <c r="BY79" s="1277"/>
      <c r="BZ79" s="1277"/>
      <c r="CA79" s="1277"/>
      <c r="CB79" s="1277"/>
      <c r="CC79" s="1277"/>
      <c r="CD79" s="1277"/>
      <c r="CE79" s="1277"/>
      <c r="CF79" s="1277">
        <v>6.4</v>
      </c>
      <c r="CG79" s="1277"/>
      <c r="CH79" s="1277"/>
      <c r="CI79" s="1277"/>
      <c r="CJ79" s="1277"/>
      <c r="CK79" s="1277"/>
      <c r="CL79" s="1277"/>
      <c r="CM79" s="1277"/>
      <c r="CN79" s="1277">
        <v>6.9</v>
      </c>
      <c r="CO79" s="1277"/>
      <c r="CP79" s="1277"/>
      <c r="CQ79" s="1277"/>
      <c r="CR79" s="1277"/>
      <c r="CS79" s="1277"/>
      <c r="CT79" s="1277"/>
      <c r="CU79" s="1277"/>
      <c r="CV79" s="1277">
        <v>7.1</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Z/zWcpxbw8tzKAE22IMHhYlPkA1HgUqHQNl6t1bNqpm2InirHTCbPzwC/RoYA+yAKMJTir6/qwzRcBUUSWWbEQ==" saltValue="+7RraWNxJwuWtoYfijnv8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1" zoomScale="60" zoomScaleNormal="6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ktkWx/yOZt9E1ujN++qmCpnqQUtl2oB7ECAQ9M92rJIaoEtzCx3U2GzzfAGWkT65eLTw8uPv7prJZuyT/JxpA==" saltValue="JTp3/N+ubQlDj4VZflFy3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SB93noohluiALqYgRJRKqUT5cIAAPDPYVrCMXJOa+cQ5vM6Tx+KvNwZUGu1C9cHSpmSodY7uR/HZbmVM1bGw==" saltValue="8gvqhP0tGRjqGY2E7gf5s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553</v>
      </c>
      <c r="G2" s="136"/>
      <c r="H2" s="137"/>
    </row>
    <row r="3" spans="1:8" x14ac:dyDescent="0.15">
      <c r="A3" s="133" t="s">
        <v>546</v>
      </c>
      <c r="B3" s="138"/>
      <c r="C3" s="139"/>
      <c r="D3" s="140">
        <v>327790</v>
      </c>
      <c r="E3" s="141"/>
      <c r="F3" s="142">
        <v>119674</v>
      </c>
      <c r="G3" s="143"/>
      <c r="H3" s="144"/>
    </row>
    <row r="4" spans="1:8" x14ac:dyDescent="0.15">
      <c r="A4" s="145"/>
      <c r="B4" s="146"/>
      <c r="C4" s="147"/>
      <c r="D4" s="148">
        <v>40417</v>
      </c>
      <c r="E4" s="149"/>
      <c r="F4" s="150">
        <v>57803</v>
      </c>
      <c r="G4" s="151"/>
      <c r="H4" s="152"/>
    </row>
    <row r="5" spans="1:8" x14ac:dyDescent="0.15">
      <c r="A5" s="133" t="s">
        <v>548</v>
      </c>
      <c r="B5" s="138"/>
      <c r="C5" s="139"/>
      <c r="D5" s="140">
        <v>389008</v>
      </c>
      <c r="E5" s="141"/>
      <c r="F5" s="142">
        <v>119685</v>
      </c>
      <c r="G5" s="143"/>
      <c r="H5" s="144"/>
    </row>
    <row r="6" spans="1:8" x14ac:dyDescent="0.15">
      <c r="A6" s="145"/>
      <c r="B6" s="146"/>
      <c r="C6" s="147"/>
      <c r="D6" s="148">
        <v>96654</v>
      </c>
      <c r="E6" s="149"/>
      <c r="F6" s="150">
        <v>68464</v>
      </c>
      <c r="G6" s="151"/>
      <c r="H6" s="152"/>
    </row>
    <row r="7" spans="1:8" x14ac:dyDescent="0.15">
      <c r="A7" s="133" t="s">
        <v>549</v>
      </c>
      <c r="B7" s="138"/>
      <c r="C7" s="139"/>
      <c r="D7" s="140">
        <v>362708</v>
      </c>
      <c r="E7" s="141"/>
      <c r="F7" s="142">
        <v>287914</v>
      </c>
      <c r="G7" s="143"/>
      <c r="H7" s="144"/>
    </row>
    <row r="8" spans="1:8" x14ac:dyDescent="0.15">
      <c r="A8" s="145"/>
      <c r="B8" s="146"/>
      <c r="C8" s="147"/>
      <c r="D8" s="148">
        <v>232959</v>
      </c>
      <c r="E8" s="149"/>
      <c r="F8" s="150">
        <v>146531</v>
      </c>
      <c r="G8" s="151"/>
      <c r="H8" s="152"/>
    </row>
    <row r="9" spans="1:8" x14ac:dyDescent="0.15">
      <c r="A9" s="133" t="s">
        <v>550</v>
      </c>
      <c r="B9" s="138"/>
      <c r="C9" s="139"/>
      <c r="D9" s="140">
        <v>373335</v>
      </c>
      <c r="E9" s="141"/>
      <c r="F9" s="142">
        <v>310300</v>
      </c>
      <c r="G9" s="143"/>
      <c r="H9" s="144"/>
    </row>
    <row r="10" spans="1:8" x14ac:dyDescent="0.15">
      <c r="A10" s="145"/>
      <c r="B10" s="146"/>
      <c r="C10" s="147"/>
      <c r="D10" s="148">
        <v>103248</v>
      </c>
      <c r="E10" s="149"/>
      <c r="F10" s="150">
        <v>157576</v>
      </c>
      <c r="G10" s="151"/>
      <c r="H10" s="152"/>
    </row>
    <row r="11" spans="1:8" x14ac:dyDescent="0.15">
      <c r="A11" s="133" t="s">
        <v>551</v>
      </c>
      <c r="B11" s="138"/>
      <c r="C11" s="139"/>
      <c r="D11" s="140">
        <v>342976</v>
      </c>
      <c r="E11" s="141"/>
      <c r="F11" s="142">
        <v>317319</v>
      </c>
      <c r="G11" s="143"/>
      <c r="H11" s="144"/>
    </row>
    <row r="12" spans="1:8" x14ac:dyDescent="0.15">
      <c r="A12" s="145"/>
      <c r="B12" s="146"/>
      <c r="C12" s="153"/>
      <c r="D12" s="148">
        <v>210694</v>
      </c>
      <c r="E12" s="149"/>
      <c r="F12" s="150">
        <v>164214</v>
      </c>
      <c r="G12" s="151"/>
      <c r="H12" s="152"/>
    </row>
    <row r="13" spans="1:8" x14ac:dyDescent="0.15">
      <c r="A13" s="133"/>
      <c r="B13" s="138"/>
      <c r="C13" s="154"/>
      <c r="D13" s="155">
        <v>359163</v>
      </c>
      <c r="E13" s="156"/>
      <c r="F13" s="157">
        <v>230978</v>
      </c>
      <c r="G13" s="158"/>
      <c r="H13" s="144"/>
    </row>
    <row r="14" spans="1:8" x14ac:dyDescent="0.15">
      <c r="A14" s="145"/>
      <c r="B14" s="146"/>
      <c r="C14" s="147"/>
      <c r="D14" s="148">
        <v>136794</v>
      </c>
      <c r="E14" s="149"/>
      <c r="F14" s="150">
        <v>118918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38.270000000000003</v>
      </c>
      <c r="C19" s="159">
        <f>ROUND(VALUE(SUBSTITUTE(実質収支比率等に係る経年分析!G$48,"▲","-")),2)</f>
        <v>19.34</v>
      </c>
      <c r="D19" s="159">
        <f>ROUND(VALUE(SUBSTITUTE(実質収支比率等に係る経年分析!H$48,"▲","-")),2)</f>
        <v>32.54</v>
      </c>
      <c r="E19" s="159">
        <f>ROUND(VALUE(SUBSTITUTE(実質収支比率等に係る経年分析!I$48,"▲","-")),2)</f>
        <v>39.94</v>
      </c>
      <c r="F19" s="159">
        <f>ROUND(VALUE(SUBSTITUTE(実質収支比率等に係る経年分析!J$48,"▲","-")),2)</f>
        <v>22.13</v>
      </c>
    </row>
    <row r="20" spans="1:11" x14ac:dyDescent="0.15">
      <c r="A20" s="159" t="s">
        <v>49</v>
      </c>
      <c r="B20" s="159">
        <f>ROUND(VALUE(SUBSTITUTE(実質収支比率等に係る経年分析!F$47,"▲","-")),2)</f>
        <v>56.09</v>
      </c>
      <c r="C20" s="159">
        <f>ROUND(VALUE(SUBSTITUTE(実質収支比率等に係る経年分析!G$47,"▲","-")),2)</f>
        <v>56.05</v>
      </c>
      <c r="D20" s="159">
        <f>ROUND(VALUE(SUBSTITUTE(実質収支比率等に係る経年分析!H$47,"▲","-")),2)</f>
        <v>63.93</v>
      </c>
      <c r="E20" s="159">
        <f>ROUND(VALUE(SUBSTITUTE(実質収支比率等に係る経年分析!I$47,"▲","-")),2)</f>
        <v>65.430000000000007</v>
      </c>
      <c r="F20" s="159">
        <f>ROUND(VALUE(SUBSTITUTE(実質収支比率等に係る経年分析!J$47,"▲","-")),2)</f>
        <v>89.32</v>
      </c>
    </row>
    <row r="21" spans="1:11" x14ac:dyDescent="0.15">
      <c r="A21" s="159" t="s">
        <v>50</v>
      </c>
      <c r="B21" s="159">
        <f>IF(ISNUMBER(VALUE(SUBSTITUTE(実質収支比率等に係る経年分析!F$49,"▲","-"))),ROUND(VALUE(SUBSTITUTE(実質収支比率等に係る経年分析!F$49,"▲","-")),2),NA())</f>
        <v>-16.579999999999998</v>
      </c>
      <c r="C21" s="159">
        <f>IF(ISNUMBER(VALUE(SUBSTITUTE(実質収支比率等に係る経年分析!G$49,"▲","-"))),ROUND(VALUE(SUBSTITUTE(実質収支比率等に係る経年分析!G$49,"▲","-")),2),NA())</f>
        <v>8.0399999999999991</v>
      </c>
      <c r="D21" s="159">
        <f>IF(ISNUMBER(VALUE(SUBSTITUTE(実質収支比率等に係る経年分析!H$49,"▲","-"))),ROUND(VALUE(SUBSTITUTE(実質収支比率等に係る経年分析!H$49,"▲","-")),2),NA())</f>
        <v>12.33</v>
      </c>
      <c r="E21" s="159">
        <f>IF(ISNUMBER(VALUE(SUBSTITUTE(実質収支比率等に係る経年分析!I$49,"▲","-"))),ROUND(VALUE(SUBSTITUTE(実質収支比率等に係る経年分析!I$49,"▲","-")),2),NA())</f>
        <v>-12.95</v>
      </c>
      <c r="F21" s="159">
        <f>IF(ISNUMBER(VALUE(SUBSTITUTE(実質収支比率等に係る経年分析!J$49,"▲","-"))),ROUND(VALUE(SUBSTITUTE(実質収支比率等に係る経年分析!J$49,"▲","-")),2),NA())</f>
        <v>-15.56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土地開発事業特別会計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30.08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1.31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0.12</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1.57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1.28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1.45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v>
      </c>
    </row>
    <row r="34" spans="1:16" x14ac:dyDescent="0.15">
      <c r="A34" s="160" t="str">
        <f>IF(連結実質赤字比率に係る赤字・黒字の構成分析!C$36="",NA(),連結実質赤字比率に係る赤字・黒字の構成分析!C$36)</f>
        <v>公共下水道事業特別会計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1.1200000000000001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3.36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5.07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1.56</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1.36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3.34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3.45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2.77</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38.26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19.34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32.54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39.93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22.12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223</v>
      </c>
      <c r="E42" s="161"/>
      <c r="F42" s="161"/>
      <c r="G42" s="161">
        <f>'実質公債費比率（分子）の構造'!L$52</f>
        <v>229</v>
      </c>
      <c r="H42" s="161"/>
      <c r="I42" s="161"/>
      <c r="J42" s="161">
        <f>'実質公債費比率（分子）の構造'!M$52</f>
        <v>237</v>
      </c>
      <c r="K42" s="161"/>
      <c r="L42" s="161"/>
      <c r="M42" s="161">
        <f>'実質公債費比率（分子）の構造'!N$52</f>
        <v>248</v>
      </c>
      <c r="N42" s="161"/>
      <c r="O42" s="161"/>
      <c r="P42" s="161">
        <f>'実質公債費比率（分子）の構造'!O$52</f>
        <v>265</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52</v>
      </c>
      <c r="C45" s="161"/>
      <c r="D45" s="161"/>
      <c r="E45" s="161">
        <f>'実質公債費比率（分子）の構造'!L$49</f>
        <v>47</v>
      </c>
      <c r="F45" s="161"/>
      <c r="G45" s="161"/>
      <c r="H45" s="161">
        <f>'実質公債費比率（分子）の構造'!M$49</f>
        <v>44</v>
      </c>
      <c r="I45" s="161"/>
      <c r="J45" s="161"/>
      <c r="K45" s="161">
        <f>'実質公債費比率（分子）の構造'!N$49</f>
        <v>46</v>
      </c>
      <c r="L45" s="161"/>
      <c r="M45" s="161"/>
      <c r="N45" s="161">
        <f>'実質公債費比率（分子）の構造'!O$49</f>
        <v>50</v>
      </c>
      <c r="O45" s="161"/>
      <c r="P45" s="161"/>
    </row>
    <row r="46" spans="1:16" x14ac:dyDescent="0.15">
      <c r="A46" s="161" t="s">
        <v>61</v>
      </c>
      <c r="B46" s="161">
        <f>'実質公債費比率（分子）の構造'!K$48</f>
        <v>168</v>
      </c>
      <c r="C46" s="161"/>
      <c r="D46" s="161"/>
      <c r="E46" s="161">
        <f>'実質公債費比率（分子）の構造'!L$48</f>
        <v>175</v>
      </c>
      <c r="F46" s="161"/>
      <c r="G46" s="161"/>
      <c r="H46" s="161">
        <f>'実質公債費比率（分子）の構造'!M$48</f>
        <v>170</v>
      </c>
      <c r="I46" s="161"/>
      <c r="J46" s="161"/>
      <c r="K46" s="161">
        <f>'実質公債費比率（分子）の構造'!N$48</f>
        <v>136</v>
      </c>
      <c r="L46" s="161"/>
      <c r="M46" s="161"/>
      <c r="N46" s="161">
        <f>'実質公債費比率（分子）の構造'!O$48</f>
        <v>129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235</v>
      </c>
      <c r="C49" s="161"/>
      <c r="D49" s="161"/>
      <c r="E49" s="161">
        <f>'実質公債費比率（分子）の構造'!L$45</f>
        <v>236</v>
      </c>
      <c r="F49" s="161"/>
      <c r="G49" s="161"/>
      <c r="H49" s="161">
        <f>'実質公債費比率（分子）の構造'!M$45</f>
        <v>184</v>
      </c>
      <c r="I49" s="161"/>
      <c r="J49" s="161"/>
      <c r="K49" s="161">
        <f>'実質公債費比率（分子）の構造'!N$45</f>
        <v>190</v>
      </c>
      <c r="L49" s="161"/>
      <c r="M49" s="161"/>
      <c r="N49" s="161">
        <f>'実質公債費比率（分子）の構造'!O$45</f>
        <v>207</v>
      </c>
      <c r="O49" s="161"/>
      <c r="P49" s="161"/>
    </row>
    <row r="50" spans="1:16" x14ac:dyDescent="0.15">
      <c r="A50" s="161" t="s">
        <v>64</v>
      </c>
      <c r="B50" s="161" t="e">
        <f>NA()</f>
        <v>#N/A</v>
      </c>
      <c r="C50" s="161">
        <f>IF(ISNUMBER('実質公債費比率（分子）の構造'!K$53),'実質公債費比率（分子）の構造'!K$53,NA())</f>
        <v>232</v>
      </c>
      <c r="D50" s="161" t="e">
        <f>NA()</f>
        <v>#N/A</v>
      </c>
      <c r="E50" s="161" t="e">
        <f>NA()</f>
        <v>#N/A</v>
      </c>
      <c r="F50" s="161">
        <f>IF(ISNUMBER('実質公債費比率（分子）の構造'!L$53),'実質公債費比率（分子）の構造'!L$53,NA())</f>
        <v>229</v>
      </c>
      <c r="G50" s="161" t="e">
        <f>NA()</f>
        <v>#N/A</v>
      </c>
      <c r="H50" s="161" t="e">
        <f>NA()</f>
        <v>#N/A</v>
      </c>
      <c r="I50" s="161">
        <f>IF(ISNUMBER('実質公債費比率（分子）の構造'!M$53),'実質公債費比率（分子）の構造'!M$53,NA())</f>
        <v>161</v>
      </c>
      <c r="J50" s="161" t="e">
        <f>NA()</f>
        <v>#N/A</v>
      </c>
      <c r="K50" s="161" t="e">
        <f>NA()</f>
        <v>#N/A</v>
      </c>
      <c r="L50" s="161">
        <f>IF(ISNUMBER('実質公債費比率（分子）の構造'!N$53),'実質公債費比率（分子）の構造'!N$53,NA())</f>
        <v>124</v>
      </c>
      <c r="M50" s="161" t="e">
        <f>NA()</f>
        <v>#N/A</v>
      </c>
      <c r="N50" s="161" t="e">
        <f>NA()</f>
        <v>#N/A</v>
      </c>
      <c r="O50" s="161">
        <f>IF(ISNUMBER('実質公債費比率（分子）の構造'!O$53),'実質公債費比率（分子）の構造'!O$53,NA())</f>
        <v>121</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2865</v>
      </c>
      <c r="E56" s="160"/>
      <c r="F56" s="160"/>
      <c r="G56" s="160">
        <f>'将来負担比率（分子）の構造'!J$52</f>
        <v>2642</v>
      </c>
      <c r="H56" s="160"/>
      <c r="I56" s="160"/>
      <c r="J56" s="160">
        <f>'将来負担比率（分子）の構造'!K$52</f>
        <v>2453</v>
      </c>
      <c r="K56" s="160"/>
      <c r="L56" s="160"/>
      <c r="M56" s="160">
        <f>'将来負担比率（分子）の構造'!L$52</f>
        <v>2248</v>
      </c>
      <c r="N56" s="160"/>
      <c r="O56" s="160"/>
      <c r="P56" s="160">
        <f>'将来負担比率（分子）の構造'!M$52</f>
        <v>2036</v>
      </c>
    </row>
    <row r="57" spans="1:16" x14ac:dyDescent="0.15">
      <c r="A57" s="160" t="s">
        <v>36</v>
      </c>
      <c r="B57" s="160"/>
      <c r="C57" s="160"/>
      <c r="D57" s="160">
        <f>'将来負担比率（分子）の構造'!I$51</f>
        <v>9</v>
      </c>
      <c r="E57" s="160"/>
      <c r="F57" s="160"/>
      <c r="G57" s="160">
        <f>'将来負担比率（分子）の構造'!J$51</f>
        <v>9</v>
      </c>
      <c r="H57" s="160"/>
      <c r="I57" s="160"/>
      <c r="J57" s="160">
        <f>'将来負担比率（分子）の構造'!K$51</f>
        <v>21</v>
      </c>
      <c r="K57" s="160"/>
      <c r="L57" s="160"/>
      <c r="M57" s="160">
        <f>'将来負担比率（分子）の構造'!L$51</f>
        <v>210</v>
      </c>
      <c r="N57" s="160"/>
      <c r="O57" s="160"/>
      <c r="P57" s="160">
        <f>'将来負担比率（分子）の構造'!M$51</f>
        <v>295</v>
      </c>
    </row>
    <row r="58" spans="1:16" x14ac:dyDescent="0.15">
      <c r="A58" s="160" t="s">
        <v>35</v>
      </c>
      <c r="B58" s="160"/>
      <c r="C58" s="160"/>
      <c r="D58" s="160">
        <f>'将来負担比率（分子）の構造'!I$50</f>
        <v>2020</v>
      </c>
      <c r="E58" s="160"/>
      <c r="F58" s="160"/>
      <c r="G58" s="160">
        <f>'将来負担比率（分子）の構造'!J$50</f>
        <v>2619</v>
      </c>
      <c r="H58" s="160"/>
      <c r="I58" s="160"/>
      <c r="J58" s="160">
        <f>'将来負担比率（分子）の構造'!K$50</f>
        <v>3021</v>
      </c>
      <c r="K58" s="160"/>
      <c r="L58" s="160"/>
      <c r="M58" s="160">
        <f>'将来負担比率（分子）の構造'!L$50</f>
        <v>3036</v>
      </c>
      <c r="N58" s="160"/>
      <c r="O58" s="160"/>
      <c r="P58" s="160">
        <f>'将来負担比率（分子）の構造'!M$50</f>
        <v>3893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8</v>
      </c>
      <c r="C61" s="160"/>
      <c r="D61" s="160"/>
      <c r="E61" s="160">
        <f>'将来負担比率（分子）の構造'!J$46</f>
        <v>7</v>
      </c>
      <c r="F61" s="160"/>
      <c r="G61" s="160"/>
      <c r="H61" s="160">
        <f>'将来負担比率（分子）の構造'!K$46</f>
        <v>6</v>
      </c>
      <c r="I61" s="160"/>
      <c r="J61" s="160"/>
      <c r="K61" s="160">
        <f>'将来負担比率（分子）の構造'!L$46</f>
        <v>5</v>
      </c>
      <c r="L61" s="160"/>
      <c r="M61" s="160"/>
      <c r="N61" s="160">
        <f>'将来負担比率（分子）の構造'!M$46</f>
        <v>4</v>
      </c>
      <c r="O61" s="160"/>
      <c r="P61" s="160"/>
    </row>
    <row r="62" spans="1:16" x14ac:dyDescent="0.15">
      <c r="A62" s="160" t="s">
        <v>29</v>
      </c>
      <c r="B62" s="160">
        <f>'将来負担比率（分子）の構造'!I$45</f>
        <v>477</v>
      </c>
      <c r="C62" s="160"/>
      <c r="D62" s="160"/>
      <c r="E62" s="160">
        <f>'将来負担比率（分子）の構造'!J$45</f>
        <v>370</v>
      </c>
      <c r="F62" s="160"/>
      <c r="G62" s="160"/>
      <c r="H62" s="160">
        <f>'将来負担比率（分子）の構造'!K$45</f>
        <v>413</v>
      </c>
      <c r="I62" s="160"/>
      <c r="J62" s="160"/>
      <c r="K62" s="160">
        <f>'将来負担比率（分子）の構造'!L$45</f>
        <v>299</v>
      </c>
      <c r="L62" s="160"/>
      <c r="M62" s="160"/>
      <c r="N62" s="160">
        <f>'将来負担比率（分子）の構造'!M$45</f>
        <v>350</v>
      </c>
      <c r="O62" s="160"/>
      <c r="P62" s="160"/>
    </row>
    <row r="63" spans="1:16" x14ac:dyDescent="0.15">
      <c r="A63" s="160" t="s">
        <v>28</v>
      </c>
      <c r="B63" s="160">
        <f>'将来負担比率（分子）の構造'!I$44</f>
        <v>105</v>
      </c>
      <c r="C63" s="160"/>
      <c r="D63" s="160"/>
      <c r="E63" s="160">
        <f>'将来負担比率（分子）の構造'!J$44</f>
        <v>90</v>
      </c>
      <c r="F63" s="160"/>
      <c r="G63" s="160"/>
      <c r="H63" s="160">
        <f>'将来負担比率（分子）の構造'!K$44</f>
        <v>78</v>
      </c>
      <c r="I63" s="160"/>
      <c r="J63" s="160"/>
      <c r="K63" s="160">
        <f>'将来負担比率（分子）の構造'!L$44</f>
        <v>69</v>
      </c>
      <c r="L63" s="160"/>
      <c r="M63" s="160"/>
      <c r="N63" s="160">
        <f>'将来負担比率（分子）の構造'!M$44</f>
        <v>60</v>
      </c>
      <c r="O63" s="160"/>
      <c r="P63" s="160"/>
    </row>
    <row r="64" spans="1:16" x14ac:dyDescent="0.15">
      <c r="A64" s="160" t="s">
        <v>27</v>
      </c>
      <c r="B64" s="160">
        <f>'将来負担比率（分子）の構造'!I$43</f>
        <v>1769</v>
      </c>
      <c r="C64" s="160"/>
      <c r="D64" s="160"/>
      <c r="E64" s="160">
        <f>'将来負担比率（分子）の構造'!J$43</f>
        <v>1507</v>
      </c>
      <c r="F64" s="160"/>
      <c r="G64" s="160"/>
      <c r="H64" s="160">
        <f>'将来負担比率（分子）の構造'!K$43</f>
        <v>1365</v>
      </c>
      <c r="I64" s="160"/>
      <c r="J64" s="160"/>
      <c r="K64" s="160">
        <f>'将来負担比率（分子）の構造'!L$43</f>
        <v>1312</v>
      </c>
      <c r="L64" s="160"/>
      <c r="M64" s="160"/>
      <c r="N64" s="160">
        <f>'将来負担比率（分子）の構造'!M$43</f>
        <v>1101</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2872</v>
      </c>
      <c r="C66" s="160"/>
      <c r="D66" s="160"/>
      <c r="E66" s="160">
        <f>'将来負担比率（分子）の構造'!J$41</f>
        <v>2585</v>
      </c>
      <c r="F66" s="160"/>
      <c r="G66" s="160"/>
      <c r="H66" s="160">
        <f>'将来負担比率（分子）の構造'!K$41</f>
        <v>2433</v>
      </c>
      <c r="I66" s="160"/>
      <c r="J66" s="160"/>
      <c r="K66" s="160">
        <f>'将来負担比率（分子）の構造'!L$41</f>
        <v>2306</v>
      </c>
      <c r="L66" s="160"/>
      <c r="M66" s="160"/>
      <c r="N66" s="160">
        <f>'将来負担比率（分子）の構造'!M$41</f>
        <v>2316</v>
      </c>
      <c r="O66" s="160"/>
      <c r="P66" s="160"/>
    </row>
    <row r="67" spans="1:16" x14ac:dyDescent="0.15">
      <c r="A67" s="160" t="s">
        <v>68</v>
      </c>
      <c r="B67" s="160" t="e">
        <f>NA()</f>
        <v>#N/A</v>
      </c>
      <c r="C67" s="160">
        <f>IF(ISNUMBER('将来負担比率（分子）の構造'!I$53), IF('将来負担比率（分子）の構造'!I$53 &lt; 0, 0, '将来負担比率（分子）の構造'!I$53), NA())</f>
        <v>337</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2050</v>
      </c>
      <c r="C72" s="164">
        <f>基金残高に係る経年分析!G55</f>
        <v>2004</v>
      </c>
      <c r="D72" s="164">
        <f>基金残高に係る経年分析!H55</f>
        <v>2635</v>
      </c>
    </row>
    <row r="73" spans="1:16" x14ac:dyDescent="0.15">
      <c r="A73" s="163" t="s">
        <v>71</v>
      </c>
      <c r="B73" s="164">
        <f>基金残高に係る経年分析!F56</f>
        <v>346</v>
      </c>
      <c r="C73" s="164">
        <f>基金残高に係る経年分析!G56</f>
        <v>346</v>
      </c>
      <c r="D73" s="164">
        <f>基金残高に係る経年分析!H56</f>
        <v>446</v>
      </c>
    </row>
    <row r="74" spans="1:16" x14ac:dyDescent="0.15">
      <c r="A74" s="163" t="s">
        <v>72</v>
      </c>
      <c r="B74" s="164">
        <f>基金残高に係る経年分析!F57</f>
        <v>2307</v>
      </c>
      <c r="C74" s="164">
        <f>基金残高に係る経年分析!G57</f>
        <v>2127</v>
      </c>
      <c r="D74" s="164">
        <f>基金残高に係る経年分析!H57</f>
        <v>2058</v>
      </c>
    </row>
  </sheetData>
  <sheetProtection algorithmName="SHA-512" hashValue="udmsQsLmIm/xRup5Mi3TWQzvNPCJcoYu2Zs6BMtdp5XP7Tmeovf69X884rfqo0o3SRN7keADP6hi+27QGfviMg==" saltValue="OCy3v0vphipPi6iYrILS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220</v>
      </c>
      <c r="C5" s="608"/>
      <c r="D5" s="608"/>
      <c r="E5" s="608"/>
      <c r="F5" s="608"/>
      <c r="G5" s="608"/>
      <c r="H5" s="608"/>
      <c r="I5" s="608"/>
      <c r="J5" s="608"/>
      <c r="K5" s="608"/>
      <c r="L5" s="608"/>
      <c r="M5" s="608"/>
      <c r="N5" s="608"/>
      <c r="O5" s="608"/>
      <c r="P5" s="608"/>
      <c r="Q5" s="609"/>
      <c r="R5" s="610">
        <v>2856614</v>
      </c>
      <c r="S5" s="611"/>
      <c r="T5" s="611"/>
      <c r="U5" s="611"/>
      <c r="V5" s="611"/>
      <c r="W5" s="611"/>
      <c r="X5" s="611"/>
      <c r="Y5" s="612"/>
      <c r="Z5" s="613">
        <v>30.9</v>
      </c>
      <c r="AA5" s="613"/>
      <c r="AB5" s="613"/>
      <c r="AC5" s="613"/>
      <c r="AD5" s="614">
        <v>2856614</v>
      </c>
      <c r="AE5" s="614"/>
      <c r="AF5" s="614"/>
      <c r="AG5" s="614"/>
      <c r="AH5" s="614"/>
      <c r="AI5" s="614"/>
      <c r="AJ5" s="614"/>
      <c r="AK5" s="614"/>
      <c r="AL5" s="615">
        <v>95.7</v>
      </c>
      <c r="AM5" s="616"/>
      <c r="AN5" s="616"/>
      <c r="AO5" s="617"/>
      <c r="AP5" s="607" t="s">
        <v>221</v>
      </c>
      <c r="AQ5" s="608"/>
      <c r="AR5" s="608"/>
      <c r="AS5" s="608"/>
      <c r="AT5" s="608"/>
      <c r="AU5" s="608"/>
      <c r="AV5" s="608"/>
      <c r="AW5" s="608"/>
      <c r="AX5" s="608"/>
      <c r="AY5" s="608"/>
      <c r="AZ5" s="608"/>
      <c r="BA5" s="608"/>
      <c r="BB5" s="608"/>
      <c r="BC5" s="608"/>
      <c r="BD5" s="608"/>
      <c r="BE5" s="608"/>
      <c r="BF5" s="609"/>
      <c r="BG5" s="621">
        <v>2856614</v>
      </c>
      <c r="BH5" s="622"/>
      <c r="BI5" s="622"/>
      <c r="BJ5" s="622"/>
      <c r="BK5" s="622"/>
      <c r="BL5" s="622"/>
      <c r="BM5" s="622"/>
      <c r="BN5" s="623"/>
      <c r="BO5" s="624">
        <v>100</v>
      </c>
      <c r="BP5" s="624"/>
      <c r="BQ5" s="624"/>
      <c r="BR5" s="624"/>
      <c r="BS5" s="625" t="s">
        <v>134</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214</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x14ac:dyDescent="0.15">
      <c r="B6" s="618" t="s">
        <v>225</v>
      </c>
      <c r="C6" s="619"/>
      <c r="D6" s="619"/>
      <c r="E6" s="619"/>
      <c r="F6" s="619"/>
      <c r="G6" s="619"/>
      <c r="H6" s="619"/>
      <c r="I6" s="619"/>
      <c r="J6" s="619"/>
      <c r="K6" s="619"/>
      <c r="L6" s="619"/>
      <c r="M6" s="619"/>
      <c r="N6" s="619"/>
      <c r="O6" s="619"/>
      <c r="P6" s="619"/>
      <c r="Q6" s="620"/>
      <c r="R6" s="621">
        <v>25910</v>
      </c>
      <c r="S6" s="622"/>
      <c r="T6" s="622"/>
      <c r="U6" s="622"/>
      <c r="V6" s="622"/>
      <c r="W6" s="622"/>
      <c r="X6" s="622"/>
      <c r="Y6" s="623"/>
      <c r="Z6" s="624">
        <v>0.3</v>
      </c>
      <c r="AA6" s="624"/>
      <c r="AB6" s="624"/>
      <c r="AC6" s="624"/>
      <c r="AD6" s="625">
        <v>25910</v>
      </c>
      <c r="AE6" s="625"/>
      <c r="AF6" s="625"/>
      <c r="AG6" s="625"/>
      <c r="AH6" s="625"/>
      <c r="AI6" s="625"/>
      <c r="AJ6" s="625"/>
      <c r="AK6" s="625"/>
      <c r="AL6" s="626">
        <v>0.9</v>
      </c>
      <c r="AM6" s="627"/>
      <c r="AN6" s="627"/>
      <c r="AO6" s="628"/>
      <c r="AP6" s="618" t="s">
        <v>226</v>
      </c>
      <c r="AQ6" s="619"/>
      <c r="AR6" s="619"/>
      <c r="AS6" s="619"/>
      <c r="AT6" s="619"/>
      <c r="AU6" s="619"/>
      <c r="AV6" s="619"/>
      <c r="AW6" s="619"/>
      <c r="AX6" s="619"/>
      <c r="AY6" s="619"/>
      <c r="AZ6" s="619"/>
      <c r="BA6" s="619"/>
      <c r="BB6" s="619"/>
      <c r="BC6" s="619"/>
      <c r="BD6" s="619"/>
      <c r="BE6" s="619"/>
      <c r="BF6" s="620"/>
      <c r="BG6" s="621">
        <v>2856614</v>
      </c>
      <c r="BH6" s="622"/>
      <c r="BI6" s="622"/>
      <c r="BJ6" s="622"/>
      <c r="BK6" s="622"/>
      <c r="BL6" s="622"/>
      <c r="BM6" s="622"/>
      <c r="BN6" s="623"/>
      <c r="BO6" s="624">
        <v>100</v>
      </c>
      <c r="BP6" s="624"/>
      <c r="BQ6" s="624"/>
      <c r="BR6" s="624"/>
      <c r="BS6" s="625" t="s">
        <v>134</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69267</v>
      </c>
      <c r="CS6" s="622"/>
      <c r="CT6" s="622"/>
      <c r="CU6" s="622"/>
      <c r="CV6" s="622"/>
      <c r="CW6" s="622"/>
      <c r="CX6" s="622"/>
      <c r="CY6" s="623"/>
      <c r="CZ6" s="615">
        <v>0.8</v>
      </c>
      <c r="DA6" s="616"/>
      <c r="DB6" s="616"/>
      <c r="DC6" s="635"/>
      <c r="DD6" s="630" t="s">
        <v>228</v>
      </c>
      <c r="DE6" s="622"/>
      <c r="DF6" s="622"/>
      <c r="DG6" s="622"/>
      <c r="DH6" s="622"/>
      <c r="DI6" s="622"/>
      <c r="DJ6" s="622"/>
      <c r="DK6" s="622"/>
      <c r="DL6" s="622"/>
      <c r="DM6" s="622"/>
      <c r="DN6" s="622"/>
      <c r="DO6" s="622"/>
      <c r="DP6" s="623"/>
      <c r="DQ6" s="630">
        <v>69267</v>
      </c>
      <c r="DR6" s="622"/>
      <c r="DS6" s="622"/>
      <c r="DT6" s="622"/>
      <c r="DU6" s="622"/>
      <c r="DV6" s="622"/>
      <c r="DW6" s="622"/>
      <c r="DX6" s="622"/>
      <c r="DY6" s="622"/>
      <c r="DZ6" s="622"/>
      <c r="EA6" s="622"/>
      <c r="EB6" s="622"/>
      <c r="EC6" s="631"/>
    </row>
    <row r="7" spans="2:143" ht="11.25" customHeight="1" x14ac:dyDescent="0.15">
      <c r="B7" s="618" t="s">
        <v>229</v>
      </c>
      <c r="C7" s="619"/>
      <c r="D7" s="619"/>
      <c r="E7" s="619"/>
      <c r="F7" s="619"/>
      <c r="G7" s="619"/>
      <c r="H7" s="619"/>
      <c r="I7" s="619"/>
      <c r="J7" s="619"/>
      <c r="K7" s="619"/>
      <c r="L7" s="619"/>
      <c r="M7" s="619"/>
      <c r="N7" s="619"/>
      <c r="O7" s="619"/>
      <c r="P7" s="619"/>
      <c r="Q7" s="620"/>
      <c r="R7" s="621">
        <v>1220</v>
      </c>
      <c r="S7" s="622"/>
      <c r="T7" s="622"/>
      <c r="U7" s="622"/>
      <c r="V7" s="622"/>
      <c r="W7" s="622"/>
      <c r="X7" s="622"/>
      <c r="Y7" s="623"/>
      <c r="Z7" s="624">
        <v>0</v>
      </c>
      <c r="AA7" s="624"/>
      <c r="AB7" s="624"/>
      <c r="AC7" s="624"/>
      <c r="AD7" s="625">
        <v>1220</v>
      </c>
      <c r="AE7" s="625"/>
      <c r="AF7" s="625"/>
      <c r="AG7" s="625"/>
      <c r="AH7" s="625"/>
      <c r="AI7" s="625"/>
      <c r="AJ7" s="625"/>
      <c r="AK7" s="625"/>
      <c r="AL7" s="626">
        <v>0</v>
      </c>
      <c r="AM7" s="627"/>
      <c r="AN7" s="627"/>
      <c r="AO7" s="628"/>
      <c r="AP7" s="618" t="s">
        <v>230</v>
      </c>
      <c r="AQ7" s="619"/>
      <c r="AR7" s="619"/>
      <c r="AS7" s="619"/>
      <c r="AT7" s="619"/>
      <c r="AU7" s="619"/>
      <c r="AV7" s="619"/>
      <c r="AW7" s="619"/>
      <c r="AX7" s="619"/>
      <c r="AY7" s="619"/>
      <c r="AZ7" s="619"/>
      <c r="BA7" s="619"/>
      <c r="BB7" s="619"/>
      <c r="BC7" s="619"/>
      <c r="BD7" s="619"/>
      <c r="BE7" s="619"/>
      <c r="BF7" s="620"/>
      <c r="BG7" s="621">
        <v>599823</v>
      </c>
      <c r="BH7" s="622"/>
      <c r="BI7" s="622"/>
      <c r="BJ7" s="622"/>
      <c r="BK7" s="622"/>
      <c r="BL7" s="622"/>
      <c r="BM7" s="622"/>
      <c r="BN7" s="623"/>
      <c r="BO7" s="624">
        <v>21</v>
      </c>
      <c r="BP7" s="624"/>
      <c r="BQ7" s="624"/>
      <c r="BR7" s="624"/>
      <c r="BS7" s="625" t="s">
        <v>231</v>
      </c>
      <c r="BT7" s="625"/>
      <c r="BU7" s="625"/>
      <c r="BV7" s="625"/>
      <c r="BW7" s="625"/>
      <c r="BX7" s="625"/>
      <c r="BY7" s="625"/>
      <c r="BZ7" s="625"/>
      <c r="CA7" s="625"/>
      <c r="CB7" s="629"/>
      <c r="CD7" s="636" t="s">
        <v>232</v>
      </c>
      <c r="CE7" s="637"/>
      <c r="CF7" s="637"/>
      <c r="CG7" s="637"/>
      <c r="CH7" s="637"/>
      <c r="CI7" s="637"/>
      <c r="CJ7" s="637"/>
      <c r="CK7" s="637"/>
      <c r="CL7" s="637"/>
      <c r="CM7" s="637"/>
      <c r="CN7" s="637"/>
      <c r="CO7" s="637"/>
      <c r="CP7" s="637"/>
      <c r="CQ7" s="638"/>
      <c r="CR7" s="621">
        <v>1857027</v>
      </c>
      <c r="CS7" s="622"/>
      <c r="CT7" s="622"/>
      <c r="CU7" s="622"/>
      <c r="CV7" s="622"/>
      <c r="CW7" s="622"/>
      <c r="CX7" s="622"/>
      <c r="CY7" s="623"/>
      <c r="CZ7" s="624">
        <v>22.4</v>
      </c>
      <c r="DA7" s="624"/>
      <c r="DB7" s="624"/>
      <c r="DC7" s="624"/>
      <c r="DD7" s="630">
        <v>415556</v>
      </c>
      <c r="DE7" s="622"/>
      <c r="DF7" s="622"/>
      <c r="DG7" s="622"/>
      <c r="DH7" s="622"/>
      <c r="DI7" s="622"/>
      <c r="DJ7" s="622"/>
      <c r="DK7" s="622"/>
      <c r="DL7" s="622"/>
      <c r="DM7" s="622"/>
      <c r="DN7" s="622"/>
      <c r="DO7" s="622"/>
      <c r="DP7" s="623"/>
      <c r="DQ7" s="630">
        <v>1523161</v>
      </c>
      <c r="DR7" s="622"/>
      <c r="DS7" s="622"/>
      <c r="DT7" s="622"/>
      <c r="DU7" s="622"/>
      <c r="DV7" s="622"/>
      <c r="DW7" s="622"/>
      <c r="DX7" s="622"/>
      <c r="DY7" s="622"/>
      <c r="DZ7" s="622"/>
      <c r="EA7" s="622"/>
      <c r="EB7" s="622"/>
      <c r="EC7" s="631"/>
    </row>
    <row r="8" spans="2:143" ht="11.25" customHeight="1" x14ac:dyDescent="0.15">
      <c r="B8" s="618" t="s">
        <v>233</v>
      </c>
      <c r="C8" s="619"/>
      <c r="D8" s="619"/>
      <c r="E8" s="619"/>
      <c r="F8" s="619"/>
      <c r="G8" s="619"/>
      <c r="H8" s="619"/>
      <c r="I8" s="619"/>
      <c r="J8" s="619"/>
      <c r="K8" s="619"/>
      <c r="L8" s="619"/>
      <c r="M8" s="619"/>
      <c r="N8" s="619"/>
      <c r="O8" s="619"/>
      <c r="P8" s="619"/>
      <c r="Q8" s="620"/>
      <c r="R8" s="621">
        <v>2620</v>
      </c>
      <c r="S8" s="622"/>
      <c r="T8" s="622"/>
      <c r="U8" s="622"/>
      <c r="V8" s="622"/>
      <c r="W8" s="622"/>
      <c r="X8" s="622"/>
      <c r="Y8" s="623"/>
      <c r="Z8" s="624">
        <v>0</v>
      </c>
      <c r="AA8" s="624"/>
      <c r="AB8" s="624"/>
      <c r="AC8" s="624"/>
      <c r="AD8" s="625">
        <v>2620</v>
      </c>
      <c r="AE8" s="625"/>
      <c r="AF8" s="625"/>
      <c r="AG8" s="625"/>
      <c r="AH8" s="625"/>
      <c r="AI8" s="625"/>
      <c r="AJ8" s="625"/>
      <c r="AK8" s="625"/>
      <c r="AL8" s="626">
        <v>0.1</v>
      </c>
      <c r="AM8" s="627"/>
      <c r="AN8" s="627"/>
      <c r="AO8" s="628"/>
      <c r="AP8" s="618" t="s">
        <v>234</v>
      </c>
      <c r="AQ8" s="619"/>
      <c r="AR8" s="619"/>
      <c r="AS8" s="619"/>
      <c r="AT8" s="619"/>
      <c r="AU8" s="619"/>
      <c r="AV8" s="619"/>
      <c r="AW8" s="619"/>
      <c r="AX8" s="619"/>
      <c r="AY8" s="619"/>
      <c r="AZ8" s="619"/>
      <c r="BA8" s="619"/>
      <c r="BB8" s="619"/>
      <c r="BC8" s="619"/>
      <c r="BD8" s="619"/>
      <c r="BE8" s="619"/>
      <c r="BF8" s="620"/>
      <c r="BG8" s="621">
        <v>8846</v>
      </c>
      <c r="BH8" s="622"/>
      <c r="BI8" s="622"/>
      <c r="BJ8" s="622"/>
      <c r="BK8" s="622"/>
      <c r="BL8" s="622"/>
      <c r="BM8" s="622"/>
      <c r="BN8" s="623"/>
      <c r="BO8" s="624">
        <v>0.3</v>
      </c>
      <c r="BP8" s="624"/>
      <c r="BQ8" s="624"/>
      <c r="BR8" s="624"/>
      <c r="BS8" s="630" t="s">
        <v>228</v>
      </c>
      <c r="BT8" s="622"/>
      <c r="BU8" s="622"/>
      <c r="BV8" s="622"/>
      <c r="BW8" s="622"/>
      <c r="BX8" s="622"/>
      <c r="BY8" s="622"/>
      <c r="BZ8" s="622"/>
      <c r="CA8" s="622"/>
      <c r="CB8" s="631"/>
      <c r="CD8" s="636" t="s">
        <v>235</v>
      </c>
      <c r="CE8" s="637"/>
      <c r="CF8" s="637"/>
      <c r="CG8" s="637"/>
      <c r="CH8" s="637"/>
      <c r="CI8" s="637"/>
      <c r="CJ8" s="637"/>
      <c r="CK8" s="637"/>
      <c r="CL8" s="637"/>
      <c r="CM8" s="637"/>
      <c r="CN8" s="637"/>
      <c r="CO8" s="637"/>
      <c r="CP8" s="637"/>
      <c r="CQ8" s="638"/>
      <c r="CR8" s="621">
        <v>2744619</v>
      </c>
      <c r="CS8" s="622"/>
      <c r="CT8" s="622"/>
      <c r="CU8" s="622"/>
      <c r="CV8" s="622"/>
      <c r="CW8" s="622"/>
      <c r="CX8" s="622"/>
      <c r="CY8" s="623"/>
      <c r="CZ8" s="624">
        <v>33.1</v>
      </c>
      <c r="DA8" s="624"/>
      <c r="DB8" s="624"/>
      <c r="DC8" s="624"/>
      <c r="DD8" s="630">
        <v>230613</v>
      </c>
      <c r="DE8" s="622"/>
      <c r="DF8" s="622"/>
      <c r="DG8" s="622"/>
      <c r="DH8" s="622"/>
      <c r="DI8" s="622"/>
      <c r="DJ8" s="622"/>
      <c r="DK8" s="622"/>
      <c r="DL8" s="622"/>
      <c r="DM8" s="622"/>
      <c r="DN8" s="622"/>
      <c r="DO8" s="622"/>
      <c r="DP8" s="623"/>
      <c r="DQ8" s="630">
        <v>654294</v>
      </c>
      <c r="DR8" s="622"/>
      <c r="DS8" s="622"/>
      <c r="DT8" s="622"/>
      <c r="DU8" s="622"/>
      <c r="DV8" s="622"/>
      <c r="DW8" s="622"/>
      <c r="DX8" s="622"/>
      <c r="DY8" s="622"/>
      <c r="DZ8" s="622"/>
      <c r="EA8" s="622"/>
      <c r="EB8" s="622"/>
      <c r="EC8" s="631"/>
    </row>
    <row r="9" spans="2:143" ht="11.25" customHeight="1" x14ac:dyDescent="0.15">
      <c r="B9" s="618" t="s">
        <v>236</v>
      </c>
      <c r="C9" s="619"/>
      <c r="D9" s="619"/>
      <c r="E9" s="619"/>
      <c r="F9" s="619"/>
      <c r="G9" s="619"/>
      <c r="H9" s="619"/>
      <c r="I9" s="619"/>
      <c r="J9" s="619"/>
      <c r="K9" s="619"/>
      <c r="L9" s="619"/>
      <c r="M9" s="619"/>
      <c r="N9" s="619"/>
      <c r="O9" s="619"/>
      <c r="P9" s="619"/>
      <c r="Q9" s="620"/>
      <c r="R9" s="621">
        <v>2488</v>
      </c>
      <c r="S9" s="622"/>
      <c r="T9" s="622"/>
      <c r="U9" s="622"/>
      <c r="V9" s="622"/>
      <c r="W9" s="622"/>
      <c r="X9" s="622"/>
      <c r="Y9" s="623"/>
      <c r="Z9" s="624">
        <v>0</v>
      </c>
      <c r="AA9" s="624"/>
      <c r="AB9" s="624"/>
      <c r="AC9" s="624"/>
      <c r="AD9" s="625">
        <v>2488</v>
      </c>
      <c r="AE9" s="625"/>
      <c r="AF9" s="625"/>
      <c r="AG9" s="625"/>
      <c r="AH9" s="625"/>
      <c r="AI9" s="625"/>
      <c r="AJ9" s="625"/>
      <c r="AK9" s="625"/>
      <c r="AL9" s="626">
        <v>0.1</v>
      </c>
      <c r="AM9" s="627"/>
      <c r="AN9" s="627"/>
      <c r="AO9" s="628"/>
      <c r="AP9" s="618" t="s">
        <v>237</v>
      </c>
      <c r="AQ9" s="619"/>
      <c r="AR9" s="619"/>
      <c r="AS9" s="619"/>
      <c r="AT9" s="619"/>
      <c r="AU9" s="619"/>
      <c r="AV9" s="619"/>
      <c r="AW9" s="619"/>
      <c r="AX9" s="619"/>
      <c r="AY9" s="619"/>
      <c r="AZ9" s="619"/>
      <c r="BA9" s="619"/>
      <c r="BB9" s="619"/>
      <c r="BC9" s="619"/>
      <c r="BD9" s="619"/>
      <c r="BE9" s="619"/>
      <c r="BF9" s="620"/>
      <c r="BG9" s="621">
        <v>285452</v>
      </c>
      <c r="BH9" s="622"/>
      <c r="BI9" s="622"/>
      <c r="BJ9" s="622"/>
      <c r="BK9" s="622"/>
      <c r="BL9" s="622"/>
      <c r="BM9" s="622"/>
      <c r="BN9" s="623"/>
      <c r="BO9" s="624">
        <v>10</v>
      </c>
      <c r="BP9" s="624"/>
      <c r="BQ9" s="624"/>
      <c r="BR9" s="624"/>
      <c r="BS9" s="630" t="s">
        <v>228</v>
      </c>
      <c r="BT9" s="622"/>
      <c r="BU9" s="622"/>
      <c r="BV9" s="622"/>
      <c r="BW9" s="622"/>
      <c r="BX9" s="622"/>
      <c r="BY9" s="622"/>
      <c r="BZ9" s="622"/>
      <c r="CA9" s="622"/>
      <c r="CB9" s="631"/>
      <c r="CD9" s="636" t="s">
        <v>238</v>
      </c>
      <c r="CE9" s="637"/>
      <c r="CF9" s="637"/>
      <c r="CG9" s="637"/>
      <c r="CH9" s="637"/>
      <c r="CI9" s="637"/>
      <c r="CJ9" s="637"/>
      <c r="CK9" s="637"/>
      <c r="CL9" s="637"/>
      <c r="CM9" s="637"/>
      <c r="CN9" s="637"/>
      <c r="CO9" s="637"/>
      <c r="CP9" s="637"/>
      <c r="CQ9" s="638"/>
      <c r="CR9" s="621">
        <v>359793</v>
      </c>
      <c r="CS9" s="622"/>
      <c r="CT9" s="622"/>
      <c r="CU9" s="622"/>
      <c r="CV9" s="622"/>
      <c r="CW9" s="622"/>
      <c r="CX9" s="622"/>
      <c r="CY9" s="623"/>
      <c r="CZ9" s="624">
        <v>4.3</v>
      </c>
      <c r="DA9" s="624"/>
      <c r="DB9" s="624"/>
      <c r="DC9" s="624"/>
      <c r="DD9" s="630">
        <v>22813</v>
      </c>
      <c r="DE9" s="622"/>
      <c r="DF9" s="622"/>
      <c r="DG9" s="622"/>
      <c r="DH9" s="622"/>
      <c r="DI9" s="622"/>
      <c r="DJ9" s="622"/>
      <c r="DK9" s="622"/>
      <c r="DL9" s="622"/>
      <c r="DM9" s="622"/>
      <c r="DN9" s="622"/>
      <c r="DO9" s="622"/>
      <c r="DP9" s="623"/>
      <c r="DQ9" s="630">
        <v>259619</v>
      </c>
      <c r="DR9" s="622"/>
      <c r="DS9" s="622"/>
      <c r="DT9" s="622"/>
      <c r="DU9" s="622"/>
      <c r="DV9" s="622"/>
      <c r="DW9" s="622"/>
      <c r="DX9" s="622"/>
      <c r="DY9" s="622"/>
      <c r="DZ9" s="622"/>
      <c r="EA9" s="622"/>
      <c r="EB9" s="622"/>
      <c r="EC9" s="631"/>
    </row>
    <row r="10" spans="2:143" ht="11.25" customHeight="1" x14ac:dyDescent="0.15">
      <c r="B10" s="618" t="s">
        <v>239</v>
      </c>
      <c r="C10" s="619"/>
      <c r="D10" s="619"/>
      <c r="E10" s="619"/>
      <c r="F10" s="619"/>
      <c r="G10" s="619"/>
      <c r="H10" s="619"/>
      <c r="I10" s="619"/>
      <c r="J10" s="619"/>
      <c r="K10" s="619"/>
      <c r="L10" s="619"/>
      <c r="M10" s="619"/>
      <c r="N10" s="619"/>
      <c r="O10" s="619"/>
      <c r="P10" s="619"/>
      <c r="Q10" s="620"/>
      <c r="R10" s="621" t="s">
        <v>228</v>
      </c>
      <c r="S10" s="622"/>
      <c r="T10" s="622"/>
      <c r="U10" s="622"/>
      <c r="V10" s="622"/>
      <c r="W10" s="622"/>
      <c r="X10" s="622"/>
      <c r="Y10" s="623"/>
      <c r="Z10" s="624" t="s">
        <v>134</v>
      </c>
      <c r="AA10" s="624"/>
      <c r="AB10" s="624"/>
      <c r="AC10" s="624"/>
      <c r="AD10" s="625" t="s">
        <v>134</v>
      </c>
      <c r="AE10" s="625"/>
      <c r="AF10" s="625"/>
      <c r="AG10" s="625"/>
      <c r="AH10" s="625"/>
      <c r="AI10" s="625"/>
      <c r="AJ10" s="625"/>
      <c r="AK10" s="625"/>
      <c r="AL10" s="626" t="s">
        <v>228</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43853</v>
      </c>
      <c r="BH10" s="622"/>
      <c r="BI10" s="622"/>
      <c r="BJ10" s="622"/>
      <c r="BK10" s="622"/>
      <c r="BL10" s="622"/>
      <c r="BM10" s="622"/>
      <c r="BN10" s="623"/>
      <c r="BO10" s="624">
        <v>1.5</v>
      </c>
      <c r="BP10" s="624"/>
      <c r="BQ10" s="624"/>
      <c r="BR10" s="624"/>
      <c r="BS10" s="630" t="s">
        <v>228</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v>58530</v>
      </c>
      <c r="CS10" s="622"/>
      <c r="CT10" s="622"/>
      <c r="CU10" s="622"/>
      <c r="CV10" s="622"/>
      <c r="CW10" s="622"/>
      <c r="CX10" s="622"/>
      <c r="CY10" s="623"/>
      <c r="CZ10" s="624">
        <v>0.7</v>
      </c>
      <c r="DA10" s="624"/>
      <c r="DB10" s="624"/>
      <c r="DC10" s="624"/>
      <c r="DD10" s="630" t="s">
        <v>228</v>
      </c>
      <c r="DE10" s="622"/>
      <c r="DF10" s="622"/>
      <c r="DG10" s="622"/>
      <c r="DH10" s="622"/>
      <c r="DI10" s="622"/>
      <c r="DJ10" s="622"/>
      <c r="DK10" s="622"/>
      <c r="DL10" s="622"/>
      <c r="DM10" s="622"/>
      <c r="DN10" s="622"/>
      <c r="DO10" s="622"/>
      <c r="DP10" s="623"/>
      <c r="DQ10" s="630" t="s">
        <v>228</v>
      </c>
      <c r="DR10" s="622"/>
      <c r="DS10" s="622"/>
      <c r="DT10" s="622"/>
      <c r="DU10" s="622"/>
      <c r="DV10" s="622"/>
      <c r="DW10" s="622"/>
      <c r="DX10" s="622"/>
      <c r="DY10" s="622"/>
      <c r="DZ10" s="622"/>
      <c r="EA10" s="622"/>
      <c r="EB10" s="622"/>
      <c r="EC10" s="631"/>
    </row>
    <row r="11" spans="2:143" ht="11.25" customHeight="1" x14ac:dyDescent="0.15">
      <c r="B11" s="618" t="s">
        <v>242</v>
      </c>
      <c r="C11" s="619"/>
      <c r="D11" s="619"/>
      <c r="E11" s="619"/>
      <c r="F11" s="619"/>
      <c r="G11" s="619"/>
      <c r="H11" s="619"/>
      <c r="I11" s="619"/>
      <c r="J11" s="619"/>
      <c r="K11" s="619"/>
      <c r="L11" s="619"/>
      <c r="M11" s="619"/>
      <c r="N11" s="619"/>
      <c r="O11" s="619"/>
      <c r="P11" s="619"/>
      <c r="Q11" s="620"/>
      <c r="R11" s="621" t="s">
        <v>134</v>
      </c>
      <c r="S11" s="622"/>
      <c r="T11" s="622"/>
      <c r="U11" s="622"/>
      <c r="V11" s="622"/>
      <c r="W11" s="622"/>
      <c r="X11" s="622"/>
      <c r="Y11" s="623"/>
      <c r="Z11" s="624" t="s">
        <v>231</v>
      </c>
      <c r="AA11" s="624"/>
      <c r="AB11" s="624"/>
      <c r="AC11" s="624"/>
      <c r="AD11" s="625" t="s">
        <v>134</v>
      </c>
      <c r="AE11" s="625"/>
      <c r="AF11" s="625"/>
      <c r="AG11" s="625"/>
      <c r="AH11" s="625"/>
      <c r="AI11" s="625"/>
      <c r="AJ11" s="625"/>
      <c r="AK11" s="625"/>
      <c r="AL11" s="626" t="s">
        <v>231</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261672</v>
      </c>
      <c r="BH11" s="622"/>
      <c r="BI11" s="622"/>
      <c r="BJ11" s="622"/>
      <c r="BK11" s="622"/>
      <c r="BL11" s="622"/>
      <c r="BM11" s="622"/>
      <c r="BN11" s="623"/>
      <c r="BO11" s="624">
        <v>9.1999999999999993</v>
      </c>
      <c r="BP11" s="624"/>
      <c r="BQ11" s="624"/>
      <c r="BR11" s="624"/>
      <c r="BS11" s="630" t="s">
        <v>231</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443732</v>
      </c>
      <c r="CS11" s="622"/>
      <c r="CT11" s="622"/>
      <c r="CU11" s="622"/>
      <c r="CV11" s="622"/>
      <c r="CW11" s="622"/>
      <c r="CX11" s="622"/>
      <c r="CY11" s="623"/>
      <c r="CZ11" s="624">
        <v>5.3</v>
      </c>
      <c r="DA11" s="624"/>
      <c r="DB11" s="624"/>
      <c r="DC11" s="624"/>
      <c r="DD11" s="630">
        <v>234419</v>
      </c>
      <c r="DE11" s="622"/>
      <c r="DF11" s="622"/>
      <c r="DG11" s="622"/>
      <c r="DH11" s="622"/>
      <c r="DI11" s="622"/>
      <c r="DJ11" s="622"/>
      <c r="DK11" s="622"/>
      <c r="DL11" s="622"/>
      <c r="DM11" s="622"/>
      <c r="DN11" s="622"/>
      <c r="DO11" s="622"/>
      <c r="DP11" s="623"/>
      <c r="DQ11" s="630">
        <v>198095</v>
      </c>
      <c r="DR11" s="622"/>
      <c r="DS11" s="622"/>
      <c r="DT11" s="622"/>
      <c r="DU11" s="622"/>
      <c r="DV11" s="622"/>
      <c r="DW11" s="622"/>
      <c r="DX11" s="622"/>
      <c r="DY11" s="622"/>
      <c r="DZ11" s="622"/>
      <c r="EA11" s="622"/>
      <c r="EB11" s="622"/>
      <c r="EC11" s="631"/>
    </row>
    <row r="12" spans="2:143" ht="11.25" customHeight="1" x14ac:dyDescent="0.15">
      <c r="B12" s="618" t="s">
        <v>245</v>
      </c>
      <c r="C12" s="619"/>
      <c r="D12" s="619"/>
      <c r="E12" s="619"/>
      <c r="F12" s="619"/>
      <c r="G12" s="619"/>
      <c r="H12" s="619"/>
      <c r="I12" s="619"/>
      <c r="J12" s="619"/>
      <c r="K12" s="619"/>
      <c r="L12" s="619"/>
      <c r="M12" s="619"/>
      <c r="N12" s="619"/>
      <c r="O12" s="619"/>
      <c r="P12" s="619"/>
      <c r="Q12" s="620"/>
      <c r="R12" s="621">
        <v>86142</v>
      </c>
      <c r="S12" s="622"/>
      <c r="T12" s="622"/>
      <c r="U12" s="622"/>
      <c r="V12" s="622"/>
      <c r="W12" s="622"/>
      <c r="X12" s="622"/>
      <c r="Y12" s="623"/>
      <c r="Z12" s="624">
        <v>0.9</v>
      </c>
      <c r="AA12" s="624"/>
      <c r="AB12" s="624"/>
      <c r="AC12" s="624"/>
      <c r="AD12" s="625">
        <v>86142</v>
      </c>
      <c r="AE12" s="625"/>
      <c r="AF12" s="625"/>
      <c r="AG12" s="625"/>
      <c r="AH12" s="625"/>
      <c r="AI12" s="625"/>
      <c r="AJ12" s="625"/>
      <c r="AK12" s="625"/>
      <c r="AL12" s="626">
        <v>2.9</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2169766</v>
      </c>
      <c r="BH12" s="622"/>
      <c r="BI12" s="622"/>
      <c r="BJ12" s="622"/>
      <c r="BK12" s="622"/>
      <c r="BL12" s="622"/>
      <c r="BM12" s="622"/>
      <c r="BN12" s="623"/>
      <c r="BO12" s="624">
        <v>76</v>
      </c>
      <c r="BP12" s="624"/>
      <c r="BQ12" s="624"/>
      <c r="BR12" s="624"/>
      <c r="BS12" s="630" t="s">
        <v>134</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245352</v>
      </c>
      <c r="CS12" s="622"/>
      <c r="CT12" s="622"/>
      <c r="CU12" s="622"/>
      <c r="CV12" s="622"/>
      <c r="CW12" s="622"/>
      <c r="CX12" s="622"/>
      <c r="CY12" s="623"/>
      <c r="CZ12" s="624">
        <v>3</v>
      </c>
      <c r="DA12" s="624"/>
      <c r="DB12" s="624"/>
      <c r="DC12" s="624"/>
      <c r="DD12" s="630">
        <v>195</v>
      </c>
      <c r="DE12" s="622"/>
      <c r="DF12" s="622"/>
      <c r="DG12" s="622"/>
      <c r="DH12" s="622"/>
      <c r="DI12" s="622"/>
      <c r="DJ12" s="622"/>
      <c r="DK12" s="622"/>
      <c r="DL12" s="622"/>
      <c r="DM12" s="622"/>
      <c r="DN12" s="622"/>
      <c r="DO12" s="622"/>
      <c r="DP12" s="623"/>
      <c r="DQ12" s="630">
        <v>118955</v>
      </c>
      <c r="DR12" s="622"/>
      <c r="DS12" s="622"/>
      <c r="DT12" s="622"/>
      <c r="DU12" s="622"/>
      <c r="DV12" s="622"/>
      <c r="DW12" s="622"/>
      <c r="DX12" s="622"/>
      <c r="DY12" s="622"/>
      <c r="DZ12" s="622"/>
      <c r="EA12" s="622"/>
      <c r="EB12" s="622"/>
      <c r="EC12" s="631"/>
    </row>
    <row r="13" spans="2:143" ht="11.25" customHeight="1" x14ac:dyDescent="0.15">
      <c r="B13" s="618" t="s">
        <v>248</v>
      </c>
      <c r="C13" s="619"/>
      <c r="D13" s="619"/>
      <c r="E13" s="619"/>
      <c r="F13" s="619"/>
      <c r="G13" s="619"/>
      <c r="H13" s="619"/>
      <c r="I13" s="619"/>
      <c r="J13" s="619"/>
      <c r="K13" s="619"/>
      <c r="L13" s="619"/>
      <c r="M13" s="619"/>
      <c r="N13" s="619"/>
      <c r="O13" s="619"/>
      <c r="P13" s="619"/>
      <c r="Q13" s="620"/>
      <c r="R13" s="621" t="s">
        <v>231</v>
      </c>
      <c r="S13" s="622"/>
      <c r="T13" s="622"/>
      <c r="U13" s="622"/>
      <c r="V13" s="622"/>
      <c r="W13" s="622"/>
      <c r="X13" s="622"/>
      <c r="Y13" s="623"/>
      <c r="Z13" s="624" t="s">
        <v>228</v>
      </c>
      <c r="AA13" s="624"/>
      <c r="AB13" s="624"/>
      <c r="AC13" s="624"/>
      <c r="AD13" s="625" t="s">
        <v>228</v>
      </c>
      <c r="AE13" s="625"/>
      <c r="AF13" s="625"/>
      <c r="AG13" s="625"/>
      <c r="AH13" s="625"/>
      <c r="AI13" s="625"/>
      <c r="AJ13" s="625"/>
      <c r="AK13" s="625"/>
      <c r="AL13" s="626" t="s">
        <v>134</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2166876</v>
      </c>
      <c r="BH13" s="622"/>
      <c r="BI13" s="622"/>
      <c r="BJ13" s="622"/>
      <c r="BK13" s="622"/>
      <c r="BL13" s="622"/>
      <c r="BM13" s="622"/>
      <c r="BN13" s="623"/>
      <c r="BO13" s="624">
        <v>75.900000000000006</v>
      </c>
      <c r="BP13" s="624"/>
      <c r="BQ13" s="624"/>
      <c r="BR13" s="624"/>
      <c r="BS13" s="630" t="s">
        <v>228</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1251753</v>
      </c>
      <c r="CS13" s="622"/>
      <c r="CT13" s="622"/>
      <c r="CU13" s="622"/>
      <c r="CV13" s="622"/>
      <c r="CW13" s="622"/>
      <c r="CX13" s="622"/>
      <c r="CY13" s="623"/>
      <c r="CZ13" s="624">
        <v>15.1</v>
      </c>
      <c r="DA13" s="624"/>
      <c r="DB13" s="624"/>
      <c r="DC13" s="624"/>
      <c r="DD13" s="630">
        <v>659291</v>
      </c>
      <c r="DE13" s="622"/>
      <c r="DF13" s="622"/>
      <c r="DG13" s="622"/>
      <c r="DH13" s="622"/>
      <c r="DI13" s="622"/>
      <c r="DJ13" s="622"/>
      <c r="DK13" s="622"/>
      <c r="DL13" s="622"/>
      <c r="DM13" s="622"/>
      <c r="DN13" s="622"/>
      <c r="DO13" s="622"/>
      <c r="DP13" s="623"/>
      <c r="DQ13" s="630">
        <v>855239</v>
      </c>
      <c r="DR13" s="622"/>
      <c r="DS13" s="622"/>
      <c r="DT13" s="622"/>
      <c r="DU13" s="622"/>
      <c r="DV13" s="622"/>
      <c r="DW13" s="622"/>
      <c r="DX13" s="622"/>
      <c r="DY13" s="622"/>
      <c r="DZ13" s="622"/>
      <c r="EA13" s="622"/>
      <c r="EB13" s="622"/>
      <c r="EC13" s="631"/>
    </row>
    <row r="14" spans="2:143" ht="11.25" customHeight="1" x14ac:dyDescent="0.15">
      <c r="B14" s="618" t="s">
        <v>251</v>
      </c>
      <c r="C14" s="619"/>
      <c r="D14" s="619"/>
      <c r="E14" s="619"/>
      <c r="F14" s="619"/>
      <c r="G14" s="619"/>
      <c r="H14" s="619"/>
      <c r="I14" s="619"/>
      <c r="J14" s="619"/>
      <c r="K14" s="619"/>
      <c r="L14" s="619"/>
      <c r="M14" s="619"/>
      <c r="N14" s="619"/>
      <c r="O14" s="619"/>
      <c r="P14" s="619"/>
      <c r="Q14" s="620"/>
      <c r="R14" s="621" t="s">
        <v>231</v>
      </c>
      <c r="S14" s="622"/>
      <c r="T14" s="622"/>
      <c r="U14" s="622"/>
      <c r="V14" s="622"/>
      <c r="W14" s="622"/>
      <c r="X14" s="622"/>
      <c r="Y14" s="623"/>
      <c r="Z14" s="624" t="s">
        <v>228</v>
      </c>
      <c r="AA14" s="624"/>
      <c r="AB14" s="624"/>
      <c r="AC14" s="624"/>
      <c r="AD14" s="625" t="s">
        <v>228</v>
      </c>
      <c r="AE14" s="625"/>
      <c r="AF14" s="625"/>
      <c r="AG14" s="625"/>
      <c r="AH14" s="625"/>
      <c r="AI14" s="625"/>
      <c r="AJ14" s="625"/>
      <c r="AK14" s="625"/>
      <c r="AL14" s="626" t="s">
        <v>134</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13858</v>
      </c>
      <c r="BH14" s="622"/>
      <c r="BI14" s="622"/>
      <c r="BJ14" s="622"/>
      <c r="BK14" s="622"/>
      <c r="BL14" s="622"/>
      <c r="BM14" s="622"/>
      <c r="BN14" s="623"/>
      <c r="BO14" s="624">
        <v>0.5</v>
      </c>
      <c r="BP14" s="624"/>
      <c r="BQ14" s="624"/>
      <c r="BR14" s="624"/>
      <c r="BS14" s="630" t="s">
        <v>134</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302450</v>
      </c>
      <c r="CS14" s="622"/>
      <c r="CT14" s="622"/>
      <c r="CU14" s="622"/>
      <c r="CV14" s="622"/>
      <c r="CW14" s="622"/>
      <c r="CX14" s="622"/>
      <c r="CY14" s="623"/>
      <c r="CZ14" s="624">
        <v>3.6</v>
      </c>
      <c r="DA14" s="624"/>
      <c r="DB14" s="624"/>
      <c r="DC14" s="624"/>
      <c r="DD14" s="630">
        <v>34731</v>
      </c>
      <c r="DE14" s="622"/>
      <c r="DF14" s="622"/>
      <c r="DG14" s="622"/>
      <c r="DH14" s="622"/>
      <c r="DI14" s="622"/>
      <c r="DJ14" s="622"/>
      <c r="DK14" s="622"/>
      <c r="DL14" s="622"/>
      <c r="DM14" s="622"/>
      <c r="DN14" s="622"/>
      <c r="DO14" s="622"/>
      <c r="DP14" s="623"/>
      <c r="DQ14" s="630">
        <v>282998</v>
      </c>
      <c r="DR14" s="622"/>
      <c r="DS14" s="622"/>
      <c r="DT14" s="622"/>
      <c r="DU14" s="622"/>
      <c r="DV14" s="622"/>
      <c r="DW14" s="622"/>
      <c r="DX14" s="622"/>
      <c r="DY14" s="622"/>
      <c r="DZ14" s="622"/>
      <c r="EA14" s="622"/>
      <c r="EB14" s="622"/>
      <c r="EC14" s="631"/>
    </row>
    <row r="15" spans="2:143" ht="11.25" customHeight="1" x14ac:dyDescent="0.15">
      <c r="B15" s="618" t="s">
        <v>254</v>
      </c>
      <c r="C15" s="619"/>
      <c r="D15" s="619"/>
      <c r="E15" s="619"/>
      <c r="F15" s="619"/>
      <c r="G15" s="619"/>
      <c r="H15" s="619"/>
      <c r="I15" s="619"/>
      <c r="J15" s="619"/>
      <c r="K15" s="619"/>
      <c r="L15" s="619"/>
      <c r="M15" s="619"/>
      <c r="N15" s="619"/>
      <c r="O15" s="619"/>
      <c r="P15" s="619"/>
      <c r="Q15" s="620"/>
      <c r="R15" s="621">
        <v>6185</v>
      </c>
      <c r="S15" s="622"/>
      <c r="T15" s="622"/>
      <c r="U15" s="622"/>
      <c r="V15" s="622"/>
      <c r="W15" s="622"/>
      <c r="X15" s="622"/>
      <c r="Y15" s="623"/>
      <c r="Z15" s="624">
        <v>0.1</v>
      </c>
      <c r="AA15" s="624"/>
      <c r="AB15" s="624"/>
      <c r="AC15" s="624"/>
      <c r="AD15" s="625">
        <v>6185</v>
      </c>
      <c r="AE15" s="625"/>
      <c r="AF15" s="625"/>
      <c r="AG15" s="625"/>
      <c r="AH15" s="625"/>
      <c r="AI15" s="625"/>
      <c r="AJ15" s="625"/>
      <c r="AK15" s="625"/>
      <c r="AL15" s="626">
        <v>0.2</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73167</v>
      </c>
      <c r="BH15" s="622"/>
      <c r="BI15" s="622"/>
      <c r="BJ15" s="622"/>
      <c r="BK15" s="622"/>
      <c r="BL15" s="622"/>
      <c r="BM15" s="622"/>
      <c r="BN15" s="623"/>
      <c r="BO15" s="624">
        <v>2.6</v>
      </c>
      <c r="BP15" s="624"/>
      <c r="BQ15" s="624"/>
      <c r="BR15" s="624"/>
      <c r="BS15" s="630" t="s">
        <v>134</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646619</v>
      </c>
      <c r="CS15" s="622"/>
      <c r="CT15" s="622"/>
      <c r="CU15" s="622"/>
      <c r="CV15" s="622"/>
      <c r="CW15" s="622"/>
      <c r="CX15" s="622"/>
      <c r="CY15" s="623"/>
      <c r="CZ15" s="624">
        <v>7.8</v>
      </c>
      <c r="DA15" s="624"/>
      <c r="DB15" s="624"/>
      <c r="DC15" s="624"/>
      <c r="DD15" s="630">
        <v>82623</v>
      </c>
      <c r="DE15" s="622"/>
      <c r="DF15" s="622"/>
      <c r="DG15" s="622"/>
      <c r="DH15" s="622"/>
      <c r="DI15" s="622"/>
      <c r="DJ15" s="622"/>
      <c r="DK15" s="622"/>
      <c r="DL15" s="622"/>
      <c r="DM15" s="622"/>
      <c r="DN15" s="622"/>
      <c r="DO15" s="622"/>
      <c r="DP15" s="623"/>
      <c r="DQ15" s="630">
        <v>409797</v>
      </c>
      <c r="DR15" s="622"/>
      <c r="DS15" s="622"/>
      <c r="DT15" s="622"/>
      <c r="DU15" s="622"/>
      <c r="DV15" s="622"/>
      <c r="DW15" s="622"/>
      <c r="DX15" s="622"/>
      <c r="DY15" s="622"/>
      <c r="DZ15" s="622"/>
      <c r="EA15" s="622"/>
      <c r="EB15" s="622"/>
      <c r="EC15" s="631"/>
    </row>
    <row r="16" spans="2:143" ht="11.25" customHeight="1" x14ac:dyDescent="0.15">
      <c r="B16" s="618" t="s">
        <v>257</v>
      </c>
      <c r="C16" s="619"/>
      <c r="D16" s="619"/>
      <c r="E16" s="619"/>
      <c r="F16" s="619"/>
      <c r="G16" s="619"/>
      <c r="H16" s="619"/>
      <c r="I16" s="619"/>
      <c r="J16" s="619"/>
      <c r="K16" s="619"/>
      <c r="L16" s="619"/>
      <c r="M16" s="619"/>
      <c r="N16" s="619"/>
      <c r="O16" s="619"/>
      <c r="P16" s="619"/>
      <c r="Q16" s="620"/>
      <c r="R16" s="621" t="s">
        <v>228</v>
      </c>
      <c r="S16" s="622"/>
      <c r="T16" s="622"/>
      <c r="U16" s="622"/>
      <c r="V16" s="622"/>
      <c r="W16" s="622"/>
      <c r="X16" s="622"/>
      <c r="Y16" s="623"/>
      <c r="Z16" s="624" t="s">
        <v>228</v>
      </c>
      <c r="AA16" s="624"/>
      <c r="AB16" s="624"/>
      <c r="AC16" s="624"/>
      <c r="AD16" s="625" t="s">
        <v>228</v>
      </c>
      <c r="AE16" s="625"/>
      <c r="AF16" s="625"/>
      <c r="AG16" s="625"/>
      <c r="AH16" s="625"/>
      <c r="AI16" s="625"/>
      <c r="AJ16" s="625"/>
      <c r="AK16" s="625"/>
      <c r="AL16" s="626" t="s">
        <v>228</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228</v>
      </c>
      <c r="BH16" s="622"/>
      <c r="BI16" s="622"/>
      <c r="BJ16" s="622"/>
      <c r="BK16" s="622"/>
      <c r="BL16" s="622"/>
      <c r="BM16" s="622"/>
      <c r="BN16" s="623"/>
      <c r="BO16" s="624" t="s">
        <v>228</v>
      </c>
      <c r="BP16" s="624"/>
      <c r="BQ16" s="624"/>
      <c r="BR16" s="624"/>
      <c r="BS16" s="630" t="s">
        <v>228</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v>113211</v>
      </c>
      <c r="CS16" s="622"/>
      <c r="CT16" s="622"/>
      <c r="CU16" s="622"/>
      <c r="CV16" s="622"/>
      <c r="CW16" s="622"/>
      <c r="CX16" s="622"/>
      <c r="CY16" s="623"/>
      <c r="CZ16" s="624">
        <v>1.4</v>
      </c>
      <c r="DA16" s="624"/>
      <c r="DB16" s="624"/>
      <c r="DC16" s="624"/>
      <c r="DD16" s="630" t="s">
        <v>134</v>
      </c>
      <c r="DE16" s="622"/>
      <c r="DF16" s="622"/>
      <c r="DG16" s="622"/>
      <c r="DH16" s="622"/>
      <c r="DI16" s="622"/>
      <c r="DJ16" s="622"/>
      <c r="DK16" s="622"/>
      <c r="DL16" s="622"/>
      <c r="DM16" s="622"/>
      <c r="DN16" s="622"/>
      <c r="DO16" s="622"/>
      <c r="DP16" s="623"/>
      <c r="DQ16" s="630">
        <v>2323</v>
      </c>
      <c r="DR16" s="622"/>
      <c r="DS16" s="622"/>
      <c r="DT16" s="622"/>
      <c r="DU16" s="622"/>
      <c r="DV16" s="622"/>
      <c r="DW16" s="622"/>
      <c r="DX16" s="622"/>
      <c r="DY16" s="622"/>
      <c r="DZ16" s="622"/>
      <c r="EA16" s="622"/>
      <c r="EB16" s="622"/>
      <c r="EC16" s="631"/>
    </row>
    <row r="17" spans="2:133" ht="11.25" customHeight="1" x14ac:dyDescent="0.15">
      <c r="B17" s="618" t="s">
        <v>260</v>
      </c>
      <c r="C17" s="619"/>
      <c r="D17" s="619"/>
      <c r="E17" s="619"/>
      <c r="F17" s="619"/>
      <c r="G17" s="619"/>
      <c r="H17" s="619"/>
      <c r="I17" s="619"/>
      <c r="J17" s="619"/>
      <c r="K17" s="619"/>
      <c r="L17" s="619"/>
      <c r="M17" s="619"/>
      <c r="N17" s="619"/>
      <c r="O17" s="619"/>
      <c r="P17" s="619"/>
      <c r="Q17" s="620"/>
      <c r="R17" s="621">
        <v>1333</v>
      </c>
      <c r="S17" s="622"/>
      <c r="T17" s="622"/>
      <c r="U17" s="622"/>
      <c r="V17" s="622"/>
      <c r="W17" s="622"/>
      <c r="X17" s="622"/>
      <c r="Y17" s="623"/>
      <c r="Z17" s="624">
        <v>0</v>
      </c>
      <c r="AA17" s="624"/>
      <c r="AB17" s="624"/>
      <c r="AC17" s="624"/>
      <c r="AD17" s="625">
        <v>1333</v>
      </c>
      <c r="AE17" s="625"/>
      <c r="AF17" s="625"/>
      <c r="AG17" s="625"/>
      <c r="AH17" s="625"/>
      <c r="AI17" s="625"/>
      <c r="AJ17" s="625"/>
      <c r="AK17" s="625"/>
      <c r="AL17" s="626">
        <v>0</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t="s">
        <v>134</v>
      </c>
      <c r="BH17" s="622"/>
      <c r="BI17" s="622"/>
      <c r="BJ17" s="622"/>
      <c r="BK17" s="622"/>
      <c r="BL17" s="622"/>
      <c r="BM17" s="622"/>
      <c r="BN17" s="623"/>
      <c r="BO17" s="624" t="s">
        <v>228</v>
      </c>
      <c r="BP17" s="624"/>
      <c r="BQ17" s="624"/>
      <c r="BR17" s="624"/>
      <c r="BS17" s="630" t="s">
        <v>228</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207458</v>
      </c>
      <c r="CS17" s="622"/>
      <c r="CT17" s="622"/>
      <c r="CU17" s="622"/>
      <c r="CV17" s="622"/>
      <c r="CW17" s="622"/>
      <c r="CX17" s="622"/>
      <c r="CY17" s="623"/>
      <c r="CZ17" s="624">
        <v>2.5</v>
      </c>
      <c r="DA17" s="624"/>
      <c r="DB17" s="624"/>
      <c r="DC17" s="624"/>
      <c r="DD17" s="630" t="s">
        <v>228</v>
      </c>
      <c r="DE17" s="622"/>
      <c r="DF17" s="622"/>
      <c r="DG17" s="622"/>
      <c r="DH17" s="622"/>
      <c r="DI17" s="622"/>
      <c r="DJ17" s="622"/>
      <c r="DK17" s="622"/>
      <c r="DL17" s="622"/>
      <c r="DM17" s="622"/>
      <c r="DN17" s="622"/>
      <c r="DO17" s="622"/>
      <c r="DP17" s="623"/>
      <c r="DQ17" s="630">
        <v>188696</v>
      </c>
      <c r="DR17" s="622"/>
      <c r="DS17" s="622"/>
      <c r="DT17" s="622"/>
      <c r="DU17" s="622"/>
      <c r="DV17" s="622"/>
      <c r="DW17" s="622"/>
      <c r="DX17" s="622"/>
      <c r="DY17" s="622"/>
      <c r="DZ17" s="622"/>
      <c r="EA17" s="622"/>
      <c r="EB17" s="622"/>
      <c r="EC17" s="631"/>
    </row>
    <row r="18" spans="2:133" ht="11.25" customHeight="1" x14ac:dyDescent="0.15">
      <c r="B18" s="618" t="s">
        <v>263</v>
      </c>
      <c r="C18" s="619"/>
      <c r="D18" s="619"/>
      <c r="E18" s="619"/>
      <c r="F18" s="619"/>
      <c r="G18" s="619"/>
      <c r="H18" s="619"/>
      <c r="I18" s="619"/>
      <c r="J18" s="619"/>
      <c r="K18" s="619"/>
      <c r="L18" s="619"/>
      <c r="M18" s="619"/>
      <c r="N18" s="619"/>
      <c r="O18" s="619"/>
      <c r="P18" s="619"/>
      <c r="Q18" s="620"/>
      <c r="R18" s="621">
        <v>758838</v>
      </c>
      <c r="S18" s="622"/>
      <c r="T18" s="622"/>
      <c r="U18" s="622"/>
      <c r="V18" s="622"/>
      <c r="W18" s="622"/>
      <c r="X18" s="622"/>
      <c r="Y18" s="623"/>
      <c r="Z18" s="624">
        <v>8.1999999999999993</v>
      </c>
      <c r="AA18" s="624"/>
      <c r="AB18" s="624"/>
      <c r="AC18" s="624"/>
      <c r="AD18" s="625" t="s">
        <v>231</v>
      </c>
      <c r="AE18" s="625"/>
      <c r="AF18" s="625"/>
      <c r="AG18" s="625"/>
      <c r="AH18" s="625"/>
      <c r="AI18" s="625"/>
      <c r="AJ18" s="625"/>
      <c r="AK18" s="625"/>
      <c r="AL18" s="626" t="s">
        <v>231</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228</v>
      </c>
      <c r="BH18" s="622"/>
      <c r="BI18" s="622"/>
      <c r="BJ18" s="622"/>
      <c r="BK18" s="622"/>
      <c r="BL18" s="622"/>
      <c r="BM18" s="622"/>
      <c r="BN18" s="623"/>
      <c r="BO18" s="624" t="s">
        <v>228</v>
      </c>
      <c r="BP18" s="624"/>
      <c r="BQ18" s="624"/>
      <c r="BR18" s="624"/>
      <c r="BS18" s="630" t="s">
        <v>228</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228</v>
      </c>
      <c r="CS18" s="622"/>
      <c r="CT18" s="622"/>
      <c r="CU18" s="622"/>
      <c r="CV18" s="622"/>
      <c r="CW18" s="622"/>
      <c r="CX18" s="622"/>
      <c r="CY18" s="623"/>
      <c r="CZ18" s="624" t="s">
        <v>228</v>
      </c>
      <c r="DA18" s="624"/>
      <c r="DB18" s="624"/>
      <c r="DC18" s="624"/>
      <c r="DD18" s="630" t="s">
        <v>134</v>
      </c>
      <c r="DE18" s="622"/>
      <c r="DF18" s="622"/>
      <c r="DG18" s="622"/>
      <c r="DH18" s="622"/>
      <c r="DI18" s="622"/>
      <c r="DJ18" s="622"/>
      <c r="DK18" s="622"/>
      <c r="DL18" s="622"/>
      <c r="DM18" s="622"/>
      <c r="DN18" s="622"/>
      <c r="DO18" s="622"/>
      <c r="DP18" s="623"/>
      <c r="DQ18" s="630" t="s">
        <v>228</v>
      </c>
      <c r="DR18" s="622"/>
      <c r="DS18" s="622"/>
      <c r="DT18" s="622"/>
      <c r="DU18" s="622"/>
      <c r="DV18" s="622"/>
      <c r="DW18" s="622"/>
      <c r="DX18" s="622"/>
      <c r="DY18" s="622"/>
      <c r="DZ18" s="622"/>
      <c r="EA18" s="622"/>
      <c r="EB18" s="622"/>
      <c r="EC18" s="631"/>
    </row>
    <row r="19" spans="2:133" ht="11.25" customHeight="1" x14ac:dyDescent="0.15">
      <c r="B19" s="618" t="s">
        <v>266</v>
      </c>
      <c r="C19" s="619"/>
      <c r="D19" s="619"/>
      <c r="E19" s="619"/>
      <c r="F19" s="619"/>
      <c r="G19" s="619"/>
      <c r="H19" s="619"/>
      <c r="I19" s="619"/>
      <c r="J19" s="619"/>
      <c r="K19" s="619"/>
      <c r="L19" s="619"/>
      <c r="M19" s="619"/>
      <c r="N19" s="619"/>
      <c r="O19" s="619"/>
      <c r="P19" s="619"/>
      <c r="Q19" s="620"/>
      <c r="R19" s="621" t="s">
        <v>228</v>
      </c>
      <c r="S19" s="622"/>
      <c r="T19" s="622"/>
      <c r="U19" s="622"/>
      <c r="V19" s="622"/>
      <c r="W19" s="622"/>
      <c r="X19" s="622"/>
      <c r="Y19" s="623"/>
      <c r="Z19" s="624" t="s">
        <v>134</v>
      </c>
      <c r="AA19" s="624"/>
      <c r="AB19" s="624"/>
      <c r="AC19" s="624"/>
      <c r="AD19" s="625" t="s">
        <v>228</v>
      </c>
      <c r="AE19" s="625"/>
      <c r="AF19" s="625"/>
      <c r="AG19" s="625"/>
      <c r="AH19" s="625"/>
      <c r="AI19" s="625"/>
      <c r="AJ19" s="625"/>
      <c r="AK19" s="625"/>
      <c r="AL19" s="626" t="s">
        <v>231</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t="s">
        <v>228</v>
      </c>
      <c r="BH19" s="622"/>
      <c r="BI19" s="622"/>
      <c r="BJ19" s="622"/>
      <c r="BK19" s="622"/>
      <c r="BL19" s="622"/>
      <c r="BM19" s="622"/>
      <c r="BN19" s="623"/>
      <c r="BO19" s="624" t="s">
        <v>228</v>
      </c>
      <c r="BP19" s="624"/>
      <c r="BQ19" s="624"/>
      <c r="BR19" s="624"/>
      <c r="BS19" s="630" t="s">
        <v>228</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134</v>
      </c>
      <c r="CS19" s="622"/>
      <c r="CT19" s="622"/>
      <c r="CU19" s="622"/>
      <c r="CV19" s="622"/>
      <c r="CW19" s="622"/>
      <c r="CX19" s="622"/>
      <c r="CY19" s="623"/>
      <c r="CZ19" s="624" t="s">
        <v>231</v>
      </c>
      <c r="DA19" s="624"/>
      <c r="DB19" s="624"/>
      <c r="DC19" s="624"/>
      <c r="DD19" s="630" t="s">
        <v>228</v>
      </c>
      <c r="DE19" s="622"/>
      <c r="DF19" s="622"/>
      <c r="DG19" s="622"/>
      <c r="DH19" s="622"/>
      <c r="DI19" s="622"/>
      <c r="DJ19" s="622"/>
      <c r="DK19" s="622"/>
      <c r="DL19" s="622"/>
      <c r="DM19" s="622"/>
      <c r="DN19" s="622"/>
      <c r="DO19" s="622"/>
      <c r="DP19" s="623"/>
      <c r="DQ19" s="630" t="s">
        <v>228</v>
      </c>
      <c r="DR19" s="622"/>
      <c r="DS19" s="622"/>
      <c r="DT19" s="622"/>
      <c r="DU19" s="622"/>
      <c r="DV19" s="622"/>
      <c r="DW19" s="622"/>
      <c r="DX19" s="622"/>
      <c r="DY19" s="622"/>
      <c r="DZ19" s="622"/>
      <c r="EA19" s="622"/>
      <c r="EB19" s="622"/>
      <c r="EC19" s="631"/>
    </row>
    <row r="20" spans="2:133" ht="11.25" customHeight="1" x14ac:dyDescent="0.15">
      <c r="B20" s="618" t="s">
        <v>269</v>
      </c>
      <c r="C20" s="619"/>
      <c r="D20" s="619"/>
      <c r="E20" s="619"/>
      <c r="F20" s="619"/>
      <c r="G20" s="619"/>
      <c r="H20" s="619"/>
      <c r="I20" s="619"/>
      <c r="J20" s="619"/>
      <c r="K20" s="619"/>
      <c r="L20" s="619"/>
      <c r="M20" s="619"/>
      <c r="N20" s="619"/>
      <c r="O20" s="619"/>
      <c r="P20" s="619"/>
      <c r="Q20" s="620"/>
      <c r="R20" s="621">
        <v>10547</v>
      </c>
      <c r="S20" s="622"/>
      <c r="T20" s="622"/>
      <c r="U20" s="622"/>
      <c r="V20" s="622"/>
      <c r="W20" s="622"/>
      <c r="X20" s="622"/>
      <c r="Y20" s="623"/>
      <c r="Z20" s="624">
        <v>0.1</v>
      </c>
      <c r="AA20" s="624"/>
      <c r="AB20" s="624"/>
      <c r="AC20" s="624"/>
      <c r="AD20" s="625" t="s">
        <v>231</v>
      </c>
      <c r="AE20" s="625"/>
      <c r="AF20" s="625"/>
      <c r="AG20" s="625"/>
      <c r="AH20" s="625"/>
      <c r="AI20" s="625"/>
      <c r="AJ20" s="625"/>
      <c r="AK20" s="625"/>
      <c r="AL20" s="626" t="s">
        <v>134</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t="s">
        <v>228</v>
      </c>
      <c r="BH20" s="622"/>
      <c r="BI20" s="622"/>
      <c r="BJ20" s="622"/>
      <c r="BK20" s="622"/>
      <c r="BL20" s="622"/>
      <c r="BM20" s="622"/>
      <c r="BN20" s="623"/>
      <c r="BO20" s="624" t="s">
        <v>134</v>
      </c>
      <c r="BP20" s="624"/>
      <c r="BQ20" s="624"/>
      <c r="BR20" s="624"/>
      <c r="BS20" s="630" t="s">
        <v>231</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8299811</v>
      </c>
      <c r="CS20" s="622"/>
      <c r="CT20" s="622"/>
      <c r="CU20" s="622"/>
      <c r="CV20" s="622"/>
      <c r="CW20" s="622"/>
      <c r="CX20" s="622"/>
      <c r="CY20" s="623"/>
      <c r="CZ20" s="624">
        <v>100</v>
      </c>
      <c r="DA20" s="624"/>
      <c r="DB20" s="624"/>
      <c r="DC20" s="624"/>
      <c r="DD20" s="630">
        <v>1680241</v>
      </c>
      <c r="DE20" s="622"/>
      <c r="DF20" s="622"/>
      <c r="DG20" s="622"/>
      <c r="DH20" s="622"/>
      <c r="DI20" s="622"/>
      <c r="DJ20" s="622"/>
      <c r="DK20" s="622"/>
      <c r="DL20" s="622"/>
      <c r="DM20" s="622"/>
      <c r="DN20" s="622"/>
      <c r="DO20" s="622"/>
      <c r="DP20" s="623"/>
      <c r="DQ20" s="630">
        <v>4562444</v>
      </c>
      <c r="DR20" s="622"/>
      <c r="DS20" s="622"/>
      <c r="DT20" s="622"/>
      <c r="DU20" s="622"/>
      <c r="DV20" s="622"/>
      <c r="DW20" s="622"/>
      <c r="DX20" s="622"/>
      <c r="DY20" s="622"/>
      <c r="DZ20" s="622"/>
      <c r="EA20" s="622"/>
      <c r="EB20" s="622"/>
      <c r="EC20" s="631"/>
    </row>
    <row r="21" spans="2:133" ht="11.25" customHeight="1" x14ac:dyDescent="0.15">
      <c r="B21" s="618" t="s">
        <v>272</v>
      </c>
      <c r="C21" s="619"/>
      <c r="D21" s="619"/>
      <c r="E21" s="619"/>
      <c r="F21" s="619"/>
      <c r="G21" s="619"/>
      <c r="H21" s="619"/>
      <c r="I21" s="619"/>
      <c r="J21" s="619"/>
      <c r="K21" s="619"/>
      <c r="L21" s="619"/>
      <c r="M21" s="619"/>
      <c r="N21" s="619"/>
      <c r="O21" s="619"/>
      <c r="P21" s="619"/>
      <c r="Q21" s="620"/>
      <c r="R21" s="621">
        <v>748291</v>
      </c>
      <c r="S21" s="622"/>
      <c r="T21" s="622"/>
      <c r="U21" s="622"/>
      <c r="V21" s="622"/>
      <c r="W21" s="622"/>
      <c r="X21" s="622"/>
      <c r="Y21" s="623"/>
      <c r="Z21" s="624">
        <v>8.1</v>
      </c>
      <c r="AA21" s="624"/>
      <c r="AB21" s="624"/>
      <c r="AC21" s="624"/>
      <c r="AD21" s="625" t="s">
        <v>231</v>
      </c>
      <c r="AE21" s="625"/>
      <c r="AF21" s="625"/>
      <c r="AG21" s="625"/>
      <c r="AH21" s="625"/>
      <c r="AI21" s="625"/>
      <c r="AJ21" s="625"/>
      <c r="AK21" s="625"/>
      <c r="AL21" s="626" t="s">
        <v>231</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t="s">
        <v>228</v>
      </c>
      <c r="BH21" s="622"/>
      <c r="BI21" s="622"/>
      <c r="BJ21" s="622"/>
      <c r="BK21" s="622"/>
      <c r="BL21" s="622"/>
      <c r="BM21" s="622"/>
      <c r="BN21" s="623"/>
      <c r="BO21" s="624" t="s">
        <v>228</v>
      </c>
      <c r="BP21" s="624"/>
      <c r="BQ21" s="624"/>
      <c r="BR21" s="624"/>
      <c r="BS21" s="630" t="s">
        <v>231</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274</v>
      </c>
      <c r="C22" s="619"/>
      <c r="D22" s="619"/>
      <c r="E22" s="619"/>
      <c r="F22" s="619"/>
      <c r="G22" s="619"/>
      <c r="H22" s="619"/>
      <c r="I22" s="619"/>
      <c r="J22" s="619"/>
      <c r="K22" s="619"/>
      <c r="L22" s="619"/>
      <c r="M22" s="619"/>
      <c r="N22" s="619"/>
      <c r="O22" s="619"/>
      <c r="P22" s="619"/>
      <c r="Q22" s="620"/>
      <c r="R22" s="621">
        <v>3741350</v>
      </c>
      <c r="S22" s="622"/>
      <c r="T22" s="622"/>
      <c r="U22" s="622"/>
      <c r="V22" s="622"/>
      <c r="W22" s="622"/>
      <c r="X22" s="622"/>
      <c r="Y22" s="623"/>
      <c r="Z22" s="624">
        <v>40.5</v>
      </c>
      <c r="AA22" s="624"/>
      <c r="AB22" s="624"/>
      <c r="AC22" s="624"/>
      <c r="AD22" s="625">
        <v>2982512</v>
      </c>
      <c r="AE22" s="625"/>
      <c r="AF22" s="625"/>
      <c r="AG22" s="625"/>
      <c r="AH22" s="625"/>
      <c r="AI22" s="625"/>
      <c r="AJ22" s="625"/>
      <c r="AK22" s="625"/>
      <c r="AL22" s="626">
        <v>99.9</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t="s">
        <v>228</v>
      </c>
      <c r="BH22" s="622"/>
      <c r="BI22" s="622"/>
      <c r="BJ22" s="622"/>
      <c r="BK22" s="622"/>
      <c r="BL22" s="622"/>
      <c r="BM22" s="622"/>
      <c r="BN22" s="623"/>
      <c r="BO22" s="624" t="s">
        <v>228</v>
      </c>
      <c r="BP22" s="624"/>
      <c r="BQ22" s="624"/>
      <c r="BR22" s="624"/>
      <c r="BS22" s="630" t="s">
        <v>228</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277</v>
      </c>
      <c r="C23" s="619"/>
      <c r="D23" s="619"/>
      <c r="E23" s="619"/>
      <c r="F23" s="619"/>
      <c r="G23" s="619"/>
      <c r="H23" s="619"/>
      <c r="I23" s="619"/>
      <c r="J23" s="619"/>
      <c r="K23" s="619"/>
      <c r="L23" s="619"/>
      <c r="M23" s="619"/>
      <c r="N23" s="619"/>
      <c r="O23" s="619"/>
      <c r="P23" s="619"/>
      <c r="Q23" s="620"/>
      <c r="R23" s="621">
        <v>884</v>
      </c>
      <c r="S23" s="622"/>
      <c r="T23" s="622"/>
      <c r="U23" s="622"/>
      <c r="V23" s="622"/>
      <c r="W23" s="622"/>
      <c r="X23" s="622"/>
      <c r="Y23" s="623"/>
      <c r="Z23" s="624">
        <v>0</v>
      </c>
      <c r="AA23" s="624"/>
      <c r="AB23" s="624"/>
      <c r="AC23" s="624"/>
      <c r="AD23" s="625">
        <v>884</v>
      </c>
      <c r="AE23" s="625"/>
      <c r="AF23" s="625"/>
      <c r="AG23" s="625"/>
      <c r="AH23" s="625"/>
      <c r="AI23" s="625"/>
      <c r="AJ23" s="625"/>
      <c r="AK23" s="625"/>
      <c r="AL23" s="626">
        <v>0</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t="s">
        <v>231</v>
      </c>
      <c r="BH23" s="622"/>
      <c r="BI23" s="622"/>
      <c r="BJ23" s="622"/>
      <c r="BK23" s="622"/>
      <c r="BL23" s="622"/>
      <c r="BM23" s="622"/>
      <c r="BN23" s="623"/>
      <c r="BO23" s="624" t="s">
        <v>228</v>
      </c>
      <c r="BP23" s="624"/>
      <c r="BQ23" s="624"/>
      <c r="BR23" s="624"/>
      <c r="BS23" s="630" t="s">
        <v>228</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1" t="s">
        <v>282</v>
      </c>
      <c r="DM23" s="652"/>
      <c r="DN23" s="652"/>
      <c r="DO23" s="652"/>
      <c r="DP23" s="652"/>
      <c r="DQ23" s="652"/>
      <c r="DR23" s="652"/>
      <c r="DS23" s="652"/>
      <c r="DT23" s="652"/>
      <c r="DU23" s="652"/>
      <c r="DV23" s="653"/>
      <c r="DW23" s="603" t="s">
        <v>283</v>
      </c>
      <c r="DX23" s="604"/>
      <c r="DY23" s="604"/>
      <c r="DZ23" s="604"/>
      <c r="EA23" s="604"/>
      <c r="EB23" s="604"/>
      <c r="EC23" s="605"/>
    </row>
    <row r="24" spans="2:133" ht="11.25" customHeight="1" x14ac:dyDescent="0.15">
      <c r="B24" s="618" t="s">
        <v>284</v>
      </c>
      <c r="C24" s="619"/>
      <c r="D24" s="619"/>
      <c r="E24" s="619"/>
      <c r="F24" s="619"/>
      <c r="G24" s="619"/>
      <c r="H24" s="619"/>
      <c r="I24" s="619"/>
      <c r="J24" s="619"/>
      <c r="K24" s="619"/>
      <c r="L24" s="619"/>
      <c r="M24" s="619"/>
      <c r="N24" s="619"/>
      <c r="O24" s="619"/>
      <c r="P24" s="619"/>
      <c r="Q24" s="620"/>
      <c r="R24" s="621">
        <v>675</v>
      </c>
      <c r="S24" s="622"/>
      <c r="T24" s="622"/>
      <c r="U24" s="622"/>
      <c r="V24" s="622"/>
      <c r="W24" s="622"/>
      <c r="X24" s="622"/>
      <c r="Y24" s="623"/>
      <c r="Z24" s="624">
        <v>0</v>
      </c>
      <c r="AA24" s="624"/>
      <c r="AB24" s="624"/>
      <c r="AC24" s="624"/>
      <c r="AD24" s="625" t="s">
        <v>231</v>
      </c>
      <c r="AE24" s="625"/>
      <c r="AF24" s="625"/>
      <c r="AG24" s="625"/>
      <c r="AH24" s="625"/>
      <c r="AI24" s="625"/>
      <c r="AJ24" s="625"/>
      <c r="AK24" s="625"/>
      <c r="AL24" s="626" t="s">
        <v>228</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231</v>
      </c>
      <c r="BH24" s="622"/>
      <c r="BI24" s="622"/>
      <c r="BJ24" s="622"/>
      <c r="BK24" s="622"/>
      <c r="BL24" s="622"/>
      <c r="BM24" s="622"/>
      <c r="BN24" s="623"/>
      <c r="BO24" s="624" t="s">
        <v>134</v>
      </c>
      <c r="BP24" s="624"/>
      <c r="BQ24" s="624"/>
      <c r="BR24" s="624"/>
      <c r="BS24" s="630" t="s">
        <v>228</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1135766</v>
      </c>
      <c r="CS24" s="611"/>
      <c r="CT24" s="611"/>
      <c r="CU24" s="611"/>
      <c r="CV24" s="611"/>
      <c r="CW24" s="611"/>
      <c r="CX24" s="611"/>
      <c r="CY24" s="612"/>
      <c r="CZ24" s="615">
        <v>13.7</v>
      </c>
      <c r="DA24" s="616"/>
      <c r="DB24" s="616"/>
      <c r="DC24" s="635"/>
      <c r="DD24" s="656">
        <v>958158</v>
      </c>
      <c r="DE24" s="611"/>
      <c r="DF24" s="611"/>
      <c r="DG24" s="611"/>
      <c r="DH24" s="611"/>
      <c r="DI24" s="611"/>
      <c r="DJ24" s="611"/>
      <c r="DK24" s="612"/>
      <c r="DL24" s="656">
        <v>913387</v>
      </c>
      <c r="DM24" s="611"/>
      <c r="DN24" s="611"/>
      <c r="DO24" s="611"/>
      <c r="DP24" s="611"/>
      <c r="DQ24" s="611"/>
      <c r="DR24" s="611"/>
      <c r="DS24" s="611"/>
      <c r="DT24" s="611"/>
      <c r="DU24" s="611"/>
      <c r="DV24" s="612"/>
      <c r="DW24" s="615">
        <v>30.6</v>
      </c>
      <c r="DX24" s="616"/>
      <c r="DY24" s="616"/>
      <c r="DZ24" s="616"/>
      <c r="EA24" s="616"/>
      <c r="EB24" s="616"/>
      <c r="EC24" s="617"/>
    </row>
    <row r="25" spans="2:133" ht="11.25" customHeight="1" x14ac:dyDescent="0.15">
      <c r="B25" s="618" t="s">
        <v>287</v>
      </c>
      <c r="C25" s="619"/>
      <c r="D25" s="619"/>
      <c r="E25" s="619"/>
      <c r="F25" s="619"/>
      <c r="G25" s="619"/>
      <c r="H25" s="619"/>
      <c r="I25" s="619"/>
      <c r="J25" s="619"/>
      <c r="K25" s="619"/>
      <c r="L25" s="619"/>
      <c r="M25" s="619"/>
      <c r="N25" s="619"/>
      <c r="O25" s="619"/>
      <c r="P25" s="619"/>
      <c r="Q25" s="620"/>
      <c r="R25" s="621">
        <v>59912</v>
      </c>
      <c r="S25" s="622"/>
      <c r="T25" s="622"/>
      <c r="U25" s="622"/>
      <c r="V25" s="622"/>
      <c r="W25" s="622"/>
      <c r="X25" s="622"/>
      <c r="Y25" s="623"/>
      <c r="Z25" s="624">
        <v>0.6</v>
      </c>
      <c r="AA25" s="624"/>
      <c r="AB25" s="624"/>
      <c r="AC25" s="624"/>
      <c r="AD25" s="625">
        <v>1134</v>
      </c>
      <c r="AE25" s="625"/>
      <c r="AF25" s="625"/>
      <c r="AG25" s="625"/>
      <c r="AH25" s="625"/>
      <c r="AI25" s="625"/>
      <c r="AJ25" s="625"/>
      <c r="AK25" s="625"/>
      <c r="AL25" s="626">
        <v>0</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231</v>
      </c>
      <c r="BH25" s="622"/>
      <c r="BI25" s="622"/>
      <c r="BJ25" s="622"/>
      <c r="BK25" s="622"/>
      <c r="BL25" s="622"/>
      <c r="BM25" s="622"/>
      <c r="BN25" s="623"/>
      <c r="BO25" s="624" t="s">
        <v>228</v>
      </c>
      <c r="BP25" s="624"/>
      <c r="BQ25" s="624"/>
      <c r="BR25" s="624"/>
      <c r="BS25" s="630" t="s">
        <v>134</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719364</v>
      </c>
      <c r="CS25" s="657"/>
      <c r="CT25" s="657"/>
      <c r="CU25" s="657"/>
      <c r="CV25" s="657"/>
      <c r="CW25" s="657"/>
      <c r="CX25" s="657"/>
      <c r="CY25" s="658"/>
      <c r="CZ25" s="626">
        <v>8.6999999999999993</v>
      </c>
      <c r="DA25" s="654"/>
      <c r="DB25" s="654"/>
      <c r="DC25" s="659"/>
      <c r="DD25" s="630">
        <v>702392</v>
      </c>
      <c r="DE25" s="657"/>
      <c r="DF25" s="657"/>
      <c r="DG25" s="657"/>
      <c r="DH25" s="657"/>
      <c r="DI25" s="657"/>
      <c r="DJ25" s="657"/>
      <c r="DK25" s="658"/>
      <c r="DL25" s="630">
        <v>659114</v>
      </c>
      <c r="DM25" s="657"/>
      <c r="DN25" s="657"/>
      <c r="DO25" s="657"/>
      <c r="DP25" s="657"/>
      <c r="DQ25" s="657"/>
      <c r="DR25" s="657"/>
      <c r="DS25" s="657"/>
      <c r="DT25" s="657"/>
      <c r="DU25" s="657"/>
      <c r="DV25" s="658"/>
      <c r="DW25" s="626">
        <v>22.1</v>
      </c>
      <c r="DX25" s="654"/>
      <c r="DY25" s="654"/>
      <c r="DZ25" s="654"/>
      <c r="EA25" s="654"/>
      <c r="EB25" s="654"/>
      <c r="EC25" s="655"/>
    </row>
    <row r="26" spans="2:133" ht="11.25" customHeight="1" x14ac:dyDescent="0.15">
      <c r="B26" s="618" t="s">
        <v>290</v>
      </c>
      <c r="C26" s="619"/>
      <c r="D26" s="619"/>
      <c r="E26" s="619"/>
      <c r="F26" s="619"/>
      <c r="G26" s="619"/>
      <c r="H26" s="619"/>
      <c r="I26" s="619"/>
      <c r="J26" s="619"/>
      <c r="K26" s="619"/>
      <c r="L26" s="619"/>
      <c r="M26" s="619"/>
      <c r="N26" s="619"/>
      <c r="O26" s="619"/>
      <c r="P26" s="619"/>
      <c r="Q26" s="620"/>
      <c r="R26" s="621">
        <v>3391</v>
      </c>
      <c r="S26" s="622"/>
      <c r="T26" s="622"/>
      <c r="U26" s="622"/>
      <c r="V26" s="622"/>
      <c r="W26" s="622"/>
      <c r="X26" s="622"/>
      <c r="Y26" s="623"/>
      <c r="Z26" s="624">
        <v>0</v>
      </c>
      <c r="AA26" s="624"/>
      <c r="AB26" s="624"/>
      <c r="AC26" s="624"/>
      <c r="AD26" s="625" t="s">
        <v>228</v>
      </c>
      <c r="AE26" s="625"/>
      <c r="AF26" s="625"/>
      <c r="AG26" s="625"/>
      <c r="AH26" s="625"/>
      <c r="AI26" s="625"/>
      <c r="AJ26" s="625"/>
      <c r="AK26" s="625"/>
      <c r="AL26" s="626" t="s">
        <v>228</v>
      </c>
      <c r="AM26" s="627"/>
      <c r="AN26" s="627"/>
      <c r="AO26" s="628"/>
      <c r="AP26" s="639" t="s">
        <v>291</v>
      </c>
      <c r="AQ26" s="660"/>
      <c r="AR26" s="660"/>
      <c r="AS26" s="660"/>
      <c r="AT26" s="660"/>
      <c r="AU26" s="660"/>
      <c r="AV26" s="660"/>
      <c r="AW26" s="660"/>
      <c r="AX26" s="660"/>
      <c r="AY26" s="660"/>
      <c r="AZ26" s="660"/>
      <c r="BA26" s="660"/>
      <c r="BB26" s="660"/>
      <c r="BC26" s="660"/>
      <c r="BD26" s="660"/>
      <c r="BE26" s="660"/>
      <c r="BF26" s="641"/>
      <c r="BG26" s="621" t="s">
        <v>228</v>
      </c>
      <c r="BH26" s="622"/>
      <c r="BI26" s="622"/>
      <c r="BJ26" s="622"/>
      <c r="BK26" s="622"/>
      <c r="BL26" s="622"/>
      <c r="BM26" s="622"/>
      <c r="BN26" s="623"/>
      <c r="BO26" s="624" t="s">
        <v>228</v>
      </c>
      <c r="BP26" s="624"/>
      <c r="BQ26" s="624"/>
      <c r="BR26" s="624"/>
      <c r="BS26" s="630" t="s">
        <v>228</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463900</v>
      </c>
      <c r="CS26" s="622"/>
      <c r="CT26" s="622"/>
      <c r="CU26" s="622"/>
      <c r="CV26" s="622"/>
      <c r="CW26" s="622"/>
      <c r="CX26" s="622"/>
      <c r="CY26" s="623"/>
      <c r="CZ26" s="626">
        <v>5.6</v>
      </c>
      <c r="DA26" s="654"/>
      <c r="DB26" s="654"/>
      <c r="DC26" s="659"/>
      <c r="DD26" s="630">
        <v>449291</v>
      </c>
      <c r="DE26" s="622"/>
      <c r="DF26" s="622"/>
      <c r="DG26" s="622"/>
      <c r="DH26" s="622"/>
      <c r="DI26" s="622"/>
      <c r="DJ26" s="622"/>
      <c r="DK26" s="623"/>
      <c r="DL26" s="630" t="s">
        <v>228</v>
      </c>
      <c r="DM26" s="622"/>
      <c r="DN26" s="622"/>
      <c r="DO26" s="622"/>
      <c r="DP26" s="622"/>
      <c r="DQ26" s="622"/>
      <c r="DR26" s="622"/>
      <c r="DS26" s="622"/>
      <c r="DT26" s="622"/>
      <c r="DU26" s="622"/>
      <c r="DV26" s="623"/>
      <c r="DW26" s="626" t="s">
        <v>228</v>
      </c>
      <c r="DX26" s="654"/>
      <c r="DY26" s="654"/>
      <c r="DZ26" s="654"/>
      <c r="EA26" s="654"/>
      <c r="EB26" s="654"/>
      <c r="EC26" s="655"/>
    </row>
    <row r="27" spans="2:133" ht="11.25" customHeight="1" x14ac:dyDescent="0.15">
      <c r="B27" s="618" t="s">
        <v>293</v>
      </c>
      <c r="C27" s="619"/>
      <c r="D27" s="619"/>
      <c r="E27" s="619"/>
      <c r="F27" s="619"/>
      <c r="G27" s="619"/>
      <c r="H27" s="619"/>
      <c r="I27" s="619"/>
      <c r="J27" s="619"/>
      <c r="K27" s="619"/>
      <c r="L27" s="619"/>
      <c r="M27" s="619"/>
      <c r="N27" s="619"/>
      <c r="O27" s="619"/>
      <c r="P27" s="619"/>
      <c r="Q27" s="620"/>
      <c r="R27" s="621">
        <v>970310</v>
      </c>
      <c r="S27" s="622"/>
      <c r="T27" s="622"/>
      <c r="U27" s="622"/>
      <c r="V27" s="622"/>
      <c r="W27" s="622"/>
      <c r="X27" s="622"/>
      <c r="Y27" s="623"/>
      <c r="Z27" s="624">
        <v>10.5</v>
      </c>
      <c r="AA27" s="624"/>
      <c r="AB27" s="624"/>
      <c r="AC27" s="624"/>
      <c r="AD27" s="625" t="s">
        <v>231</v>
      </c>
      <c r="AE27" s="625"/>
      <c r="AF27" s="625"/>
      <c r="AG27" s="625"/>
      <c r="AH27" s="625"/>
      <c r="AI27" s="625"/>
      <c r="AJ27" s="625"/>
      <c r="AK27" s="625"/>
      <c r="AL27" s="626" t="s">
        <v>228</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2856614</v>
      </c>
      <c r="BH27" s="622"/>
      <c r="BI27" s="622"/>
      <c r="BJ27" s="622"/>
      <c r="BK27" s="622"/>
      <c r="BL27" s="622"/>
      <c r="BM27" s="622"/>
      <c r="BN27" s="623"/>
      <c r="BO27" s="624">
        <v>100</v>
      </c>
      <c r="BP27" s="624"/>
      <c r="BQ27" s="624"/>
      <c r="BR27" s="624"/>
      <c r="BS27" s="630" t="s">
        <v>228</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208944</v>
      </c>
      <c r="CS27" s="657"/>
      <c r="CT27" s="657"/>
      <c r="CU27" s="657"/>
      <c r="CV27" s="657"/>
      <c r="CW27" s="657"/>
      <c r="CX27" s="657"/>
      <c r="CY27" s="658"/>
      <c r="CZ27" s="626">
        <v>2.5</v>
      </c>
      <c r="DA27" s="654"/>
      <c r="DB27" s="654"/>
      <c r="DC27" s="659"/>
      <c r="DD27" s="630">
        <v>67070</v>
      </c>
      <c r="DE27" s="657"/>
      <c r="DF27" s="657"/>
      <c r="DG27" s="657"/>
      <c r="DH27" s="657"/>
      <c r="DI27" s="657"/>
      <c r="DJ27" s="657"/>
      <c r="DK27" s="658"/>
      <c r="DL27" s="630">
        <v>65577</v>
      </c>
      <c r="DM27" s="657"/>
      <c r="DN27" s="657"/>
      <c r="DO27" s="657"/>
      <c r="DP27" s="657"/>
      <c r="DQ27" s="657"/>
      <c r="DR27" s="657"/>
      <c r="DS27" s="657"/>
      <c r="DT27" s="657"/>
      <c r="DU27" s="657"/>
      <c r="DV27" s="658"/>
      <c r="DW27" s="626">
        <v>2.2000000000000002</v>
      </c>
      <c r="DX27" s="654"/>
      <c r="DY27" s="654"/>
      <c r="DZ27" s="654"/>
      <c r="EA27" s="654"/>
      <c r="EB27" s="654"/>
      <c r="EC27" s="655"/>
    </row>
    <row r="28" spans="2:133" ht="11.25" customHeight="1" x14ac:dyDescent="0.15">
      <c r="B28" s="663" t="s">
        <v>296</v>
      </c>
      <c r="C28" s="664"/>
      <c r="D28" s="664"/>
      <c r="E28" s="664"/>
      <c r="F28" s="664"/>
      <c r="G28" s="664"/>
      <c r="H28" s="664"/>
      <c r="I28" s="664"/>
      <c r="J28" s="664"/>
      <c r="K28" s="664"/>
      <c r="L28" s="664"/>
      <c r="M28" s="664"/>
      <c r="N28" s="664"/>
      <c r="O28" s="664"/>
      <c r="P28" s="664"/>
      <c r="Q28" s="665"/>
      <c r="R28" s="621" t="s">
        <v>231</v>
      </c>
      <c r="S28" s="622"/>
      <c r="T28" s="622"/>
      <c r="U28" s="622"/>
      <c r="V28" s="622"/>
      <c r="W28" s="622"/>
      <c r="X28" s="622"/>
      <c r="Y28" s="623"/>
      <c r="Z28" s="624" t="s">
        <v>228</v>
      </c>
      <c r="AA28" s="624"/>
      <c r="AB28" s="624"/>
      <c r="AC28" s="624"/>
      <c r="AD28" s="625" t="s">
        <v>134</v>
      </c>
      <c r="AE28" s="625"/>
      <c r="AF28" s="625"/>
      <c r="AG28" s="625"/>
      <c r="AH28" s="625"/>
      <c r="AI28" s="625"/>
      <c r="AJ28" s="625"/>
      <c r="AK28" s="625"/>
      <c r="AL28" s="626" t="s">
        <v>228</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207458</v>
      </c>
      <c r="CS28" s="622"/>
      <c r="CT28" s="622"/>
      <c r="CU28" s="622"/>
      <c r="CV28" s="622"/>
      <c r="CW28" s="622"/>
      <c r="CX28" s="622"/>
      <c r="CY28" s="623"/>
      <c r="CZ28" s="626">
        <v>2.5</v>
      </c>
      <c r="DA28" s="654"/>
      <c r="DB28" s="654"/>
      <c r="DC28" s="659"/>
      <c r="DD28" s="630">
        <v>188696</v>
      </c>
      <c r="DE28" s="622"/>
      <c r="DF28" s="622"/>
      <c r="DG28" s="622"/>
      <c r="DH28" s="622"/>
      <c r="DI28" s="622"/>
      <c r="DJ28" s="622"/>
      <c r="DK28" s="623"/>
      <c r="DL28" s="630">
        <v>188696</v>
      </c>
      <c r="DM28" s="622"/>
      <c r="DN28" s="622"/>
      <c r="DO28" s="622"/>
      <c r="DP28" s="622"/>
      <c r="DQ28" s="622"/>
      <c r="DR28" s="622"/>
      <c r="DS28" s="622"/>
      <c r="DT28" s="622"/>
      <c r="DU28" s="622"/>
      <c r="DV28" s="623"/>
      <c r="DW28" s="626">
        <v>6.3</v>
      </c>
      <c r="DX28" s="654"/>
      <c r="DY28" s="654"/>
      <c r="DZ28" s="654"/>
      <c r="EA28" s="654"/>
      <c r="EB28" s="654"/>
      <c r="EC28" s="655"/>
    </row>
    <row r="29" spans="2:133" ht="11.25" customHeight="1" x14ac:dyDescent="0.15">
      <c r="B29" s="618" t="s">
        <v>298</v>
      </c>
      <c r="C29" s="619"/>
      <c r="D29" s="619"/>
      <c r="E29" s="619"/>
      <c r="F29" s="619"/>
      <c r="G29" s="619"/>
      <c r="H29" s="619"/>
      <c r="I29" s="619"/>
      <c r="J29" s="619"/>
      <c r="K29" s="619"/>
      <c r="L29" s="619"/>
      <c r="M29" s="619"/>
      <c r="N29" s="619"/>
      <c r="O29" s="619"/>
      <c r="P29" s="619"/>
      <c r="Q29" s="620"/>
      <c r="R29" s="621">
        <v>2250158</v>
      </c>
      <c r="S29" s="622"/>
      <c r="T29" s="622"/>
      <c r="U29" s="622"/>
      <c r="V29" s="622"/>
      <c r="W29" s="622"/>
      <c r="X29" s="622"/>
      <c r="Y29" s="623"/>
      <c r="Z29" s="624">
        <v>24.3</v>
      </c>
      <c r="AA29" s="624"/>
      <c r="AB29" s="624"/>
      <c r="AC29" s="624"/>
      <c r="AD29" s="625" t="s">
        <v>228</v>
      </c>
      <c r="AE29" s="625"/>
      <c r="AF29" s="625"/>
      <c r="AG29" s="625"/>
      <c r="AH29" s="625"/>
      <c r="AI29" s="625"/>
      <c r="AJ29" s="625"/>
      <c r="AK29" s="625"/>
      <c r="AL29" s="626" t="s">
        <v>228</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84" t="s">
        <v>301</v>
      </c>
      <c r="CE29" s="685"/>
      <c r="CF29" s="636" t="s">
        <v>302</v>
      </c>
      <c r="CG29" s="637"/>
      <c r="CH29" s="637"/>
      <c r="CI29" s="637"/>
      <c r="CJ29" s="637"/>
      <c r="CK29" s="637"/>
      <c r="CL29" s="637"/>
      <c r="CM29" s="637"/>
      <c r="CN29" s="637"/>
      <c r="CO29" s="637"/>
      <c r="CP29" s="637"/>
      <c r="CQ29" s="638"/>
      <c r="CR29" s="621">
        <v>207458</v>
      </c>
      <c r="CS29" s="657"/>
      <c r="CT29" s="657"/>
      <c r="CU29" s="657"/>
      <c r="CV29" s="657"/>
      <c r="CW29" s="657"/>
      <c r="CX29" s="657"/>
      <c r="CY29" s="658"/>
      <c r="CZ29" s="626">
        <v>2.5</v>
      </c>
      <c r="DA29" s="654"/>
      <c r="DB29" s="654"/>
      <c r="DC29" s="659"/>
      <c r="DD29" s="630">
        <v>188696</v>
      </c>
      <c r="DE29" s="657"/>
      <c r="DF29" s="657"/>
      <c r="DG29" s="657"/>
      <c r="DH29" s="657"/>
      <c r="DI29" s="657"/>
      <c r="DJ29" s="657"/>
      <c r="DK29" s="658"/>
      <c r="DL29" s="630">
        <v>188696</v>
      </c>
      <c r="DM29" s="657"/>
      <c r="DN29" s="657"/>
      <c r="DO29" s="657"/>
      <c r="DP29" s="657"/>
      <c r="DQ29" s="657"/>
      <c r="DR29" s="657"/>
      <c r="DS29" s="657"/>
      <c r="DT29" s="657"/>
      <c r="DU29" s="657"/>
      <c r="DV29" s="658"/>
      <c r="DW29" s="626">
        <v>6.3</v>
      </c>
      <c r="DX29" s="654"/>
      <c r="DY29" s="654"/>
      <c r="DZ29" s="654"/>
      <c r="EA29" s="654"/>
      <c r="EB29" s="654"/>
      <c r="EC29" s="655"/>
    </row>
    <row r="30" spans="2:133" ht="11.25" customHeight="1" x14ac:dyDescent="0.15">
      <c r="B30" s="618" t="s">
        <v>303</v>
      </c>
      <c r="C30" s="619"/>
      <c r="D30" s="619"/>
      <c r="E30" s="619"/>
      <c r="F30" s="619"/>
      <c r="G30" s="619"/>
      <c r="H30" s="619"/>
      <c r="I30" s="619"/>
      <c r="J30" s="619"/>
      <c r="K30" s="619"/>
      <c r="L30" s="619"/>
      <c r="M30" s="619"/>
      <c r="N30" s="619"/>
      <c r="O30" s="619"/>
      <c r="P30" s="619"/>
      <c r="Q30" s="620"/>
      <c r="R30" s="621">
        <v>46567</v>
      </c>
      <c r="S30" s="622"/>
      <c r="T30" s="622"/>
      <c r="U30" s="622"/>
      <c r="V30" s="622"/>
      <c r="W30" s="622"/>
      <c r="X30" s="622"/>
      <c r="Y30" s="623"/>
      <c r="Z30" s="624">
        <v>0.5</v>
      </c>
      <c r="AA30" s="624"/>
      <c r="AB30" s="624"/>
      <c r="AC30" s="624"/>
      <c r="AD30" s="625" t="s">
        <v>228</v>
      </c>
      <c r="AE30" s="625"/>
      <c r="AF30" s="625"/>
      <c r="AG30" s="625"/>
      <c r="AH30" s="625"/>
      <c r="AI30" s="625"/>
      <c r="AJ30" s="625"/>
      <c r="AK30" s="625"/>
      <c r="AL30" s="626" t="s">
        <v>231</v>
      </c>
      <c r="AM30" s="627"/>
      <c r="AN30" s="627"/>
      <c r="AO30" s="628"/>
      <c r="AP30" s="669" t="s">
        <v>304</v>
      </c>
      <c r="AQ30" s="670"/>
      <c r="AR30" s="670"/>
      <c r="AS30" s="670"/>
      <c r="AT30" s="675" t="s">
        <v>305</v>
      </c>
      <c r="AU30" s="210"/>
      <c r="AV30" s="210"/>
      <c r="AW30" s="210"/>
      <c r="AX30" s="607" t="s">
        <v>182</v>
      </c>
      <c r="AY30" s="608"/>
      <c r="AZ30" s="608"/>
      <c r="BA30" s="608"/>
      <c r="BB30" s="608"/>
      <c r="BC30" s="608"/>
      <c r="BD30" s="608"/>
      <c r="BE30" s="608"/>
      <c r="BF30" s="609"/>
      <c r="BG30" s="681">
        <v>99.6</v>
      </c>
      <c r="BH30" s="682"/>
      <c r="BI30" s="682"/>
      <c r="BJ30" s="682"/>
      <c r="BK30" s="682"/>
      <c r="BL30" s="682"/>
      <c r="BM30" s="616">
        <v>96.6</v>
      </c>
      <c r="BN30" s="682"/>
      <c r="BO30" s="682"/>
      <c r="BP30" s="682"/>
      <c r="BQ30" s="683"/>
      <c r="BR30" s="681">
        <v>99.6</v>
      </c>
      <c r="BS30" s="682"/>
      <c r="BT30" s="682"/>
      <c r="BU30" s="682"/>
      <c r="BV30" s="682"/>
      <c r="BW30" s="682"/>
      <c r="BX30" s="616">
        <v>96.4</v>
      </c>
      <c r="BY30" s="682"/>
      <c r="BZ30" s="682"/>
      <c r="CA30" s="682"/>
      <c r="CB30" s="683"/>
      <c r="CD30" s="686"/>
      <c r="CE30" s="687"/>
      <c r="CF30" s="636" t="s">
        <v>306</v>
      </c>
      <c r="CG30" s="637"/>
      <c r="CH30" s="637"/>
      <c r="CI30" s="637"/>
      <c r="CJ30" s="637"/>
      <c r="CK30" s="637"/>
      <c r="CL30" s="637"/>
      <c r="CM30" s="637"/>
      <c r="CN30" s="637"/>
      <c r="CO30" s="637"/>
      <c r="CP30" s="637"/>
      <c r="CQ30" s="638"/>
      <c r="CR30" s="621">
        <v>182405</v>
      </c>
      <c r="CS30" s="622"/>
      <c r="CT30" s="622"/>
      <c r="CU30" s="622"/>
      <c r="CV30" s="622"/>
      <c r="CW30" s="622"/>
      <c r="CX30" s="622"/>
      <c r="CY30" s="623"/>
      <c r="CZ30" s="626">
        <v>2.2000000000000002</v>
      </c>
      <c r="DA30" s="654"/>
      <c r="DB30" s="654"/>
      <c r="DC30" s="659"/>
      <c r="DD30" s="630">
        <v>167304</v>
      </c>
      <c r="DE30" s="622"/>
      <c r="DF30" s="622"/>
      <c r="DG30" s="622"/>
      <c r="DH30" s="622"/>
      <c r="DI30" s="622"/>
      <c r="DJ30" s="622"/>
      <c r="DK30" s="623"/>
      <c r="DL30" s="630">
        <v>167304</v>
      </c>
      <c r="DM30" s="622"/>
      <c r="DN30" s="622"/>
      <c r="DO30" s="622"/>
      <c r="DP30" s="622"/>
      <c r="DQ30" s="622"/>
      <c r="DR30" s="622"/>
      <c r="DS30" s="622"/>
      <c r="DT30" s="622"/>
      <c r="DU30" s="622"/>
      <c r="DV30" s="623"/>
      <c r="DW30" s="626">
        <v>5.6</v>
      </c>
      <c r="DX30" s="654"/>
      <c r="DY30" s="654"/>
      <c r="DZ30" s="654"/>
      <c r="EA30" s="654"/>
      <c r="EB30" s="654"/>
      <c r="EC30" s="655"/>
    </row>
    <row r="31" spans="2:133" ht="11.25" customHeight="1" x14ac:dyDescent="0.15">
      <c r="B31" s="618" t="s">
        <v>307</v>
      </c>
      <c r="C31" s="619"/>
      <c r="D31" s="619"/>
      <c r="E31" s="619"/>
      <c r="F31" s="619"/>
      <c r="G31" s="619"/>
      <c r="H31" s="619"/>
      <c r="I31" s="619"/>
      <c r="J31" s="619"/>
      <c r="K31" s="619"/>
      <c r="L31" s="619"/>
      <c r="M31" s="619"/>
      <c r="N31" s="619"/>
      <c r="O31" s="619"/>
      <c r="P31" s="619"/>
      <c r="Q31" s="620"/>
      <c r="R31" s="621">
        <v>17707</v>
      </c>
      <c r="S31" s="622"/>
      <c r="T31" s="622"/>
      <c r="U31" s="622"/>
      <c r="V31" s="622"/>
      <c r="W31" s="622"/>
      <c r="X31" s="622"/>
      <c r="Y31" s="623"/>
      <c r="Z31" s="624">
        <v>0.2</v>
      </c>
      <c r="AA31" s="624"/>
      <c r="AB31" s="624"/>
      <c r="AC31" s="624"/>
      <c r="AD31" s="625" t="s">
        <v>134</v>
      </c>
      <c r="AE31" s="625"/>
      <c r="AF31" s="625"/>
      <c r="AG31" s="625"/>
      <c r="AH31" s="625"/>
      <c r="AI31" s="625"/>
      <c r="AJ31" s="625"/>
      <c r="AK31" s="625"/>
      <c r="AL31" s="626" t="s">
        <v>228</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98.6</v>
      </c>
      <c r="BH31" s="657"/>
      <c r="BI31" s="657"/>
      <c r="BJ31" s="657"/>
      <c r="BK31" s="657"/>
      <c r="BL31" s="657"/>
      <c r="BM31" s="627">
        <v>94.3</v>
      </c>
      <c r="BN31" s="679"/>
      <c r="BO31" s="679"/>
      <c r="BP31" s="679"/>
      <c r="BQ31" s="680"/>
      <c r="BR31" s="678">
        <v>98.1</v>
      </c>
      <c r="BS31" s="657"/>
      <c r="BT31" s="657"/>
      <c r="BU31" s="657"/>
      <c r="BV31" s="657"/>
      <c r="BW31" s="657"/>
      <c r="BX31" s="627">
        <v>93.3</v>
      </c>
      <c r="BY31" s="679"/>
      <c r="BZ31" s="679"/>
      <c r="CA31" s="679"/>
      <c r="CB31" s="680"/>
      <c r="CD31" s="686"/>
      <c r="CE31" s="687"/>
      <c r="CF31" s="636" t="s">
        <v>310</v>
      </c>
      <c r="CG31" s="637"/>
      <c r="CH31" s="637"/>
      <c r="CI31" s="637"/>
      <c r="CJ31" s="637"/>
      <c r="CK31" s="637"/>
      <c r="CL31" s="637"/>
      <c r="CM31" s="637"/>
      <c r="CN31" s="637"/>
      <c r="CO31" s="637"/>
      <c r="CP31" s="637"/>
      <c r="CQ31" s="638"/>
      <c r="CR31" s="621">
        <v>25053</v>
      </c>
      <c r="CS31" s="657"/>
      <c r="CT31" s="657"/>
      <c r="CU31" s="657"/>
      <c r="CV31" s="657"/>
      <c r="CW31" s="657"/>
      <c r="CX31" s="657"/>
      <c r="CY31" s="658"/>
      <c r="CZ31" s="626">
        <v>0.3</v>
      </c>
      <c r="DA31" s="654"/>
      <c r="DB31" s="654"/>
      <c r="DC31" s="659"/>
      <c r="DD31" s="630">
        <v>21392</v>
      </c>
      <c r="DE31" s="657"/>
      <c r="DF31" s="657"/>
      <c r="DG31" s="657"/>
      <c r="DH31" s="657"/>
      <c r="DI31" s="657"/>
      <c r="DJ31" s="657"/>
      <c r="DK31" s="658"/>
      <c r="DL31" s="630">
        <v>21392</v>
      </c>
      <c r="DM31" s="657"/>
      <c r="DN31" s="657"/>
      <c r="DO31" s="657"/>
      <c r="DP31" s="657"/>
      <c r="DQ31" s="657"/>
      <c r="DR31" s="657"/>
      <c r="DS31" s="657"/>
      <c r="DT31" s="657"/>
      <c r="DU31" s="657"/>
      <c r="DV31" s="658"/>
      <c r="DW31" s="626">
        <v>0.7</v>
      </c>
      <c r="DX31" s="654"/>
      <c r="DY31" s="654"/>
      <c r="DZ31" s="654"/>
      <c r="EA31" s="654"/>
      <c r="EB31" s="654"/>
      <c r="EC31" s="655"/>
    </row>
    <row r="32" spans="2:133" ht="11.25" customHeight="1" x14ac:dyDescent="0.15">
      <c r="B32" s="618" t="s">
        <v>311</v>
      </c>
      <c r="C32" s="619"/>
      <c r="D32" s="619"/>
      <c r="E32" s="619"/>
      <c r="F32" s="619"/>
      <c r="G32" s="619"/>
      <c r="H32" s="619"/>
      <c r="I32" s="619"/>
      <c r="J32" s="619"/>
      <c r="K32" s="619"/>
      <c r="L32" s="619"/>
      <c r="M32" s="619"/>
      <c r="N32" s="619"/>
      <c r="O32" s="619"/>
      <c r="P32" s="619"/>
      <c r="Q32" s="620"/>
      <c r="R32" s="621">
        <v>1084625</v>
      </c>
      <c r="S32" s="622"/>
      <c r="T32" s="622"/>
      <c r="U32" s="622"/>
      <c r="V32" s="622"/>
      <c r="W32" s="622"/>
      <c r="X32" s="622"/>
      <c r="Y32" s="623"/>
      <c r="Z32" s="624">
        <v>11.7</v>
      </c>
      <c r="AA32" s="624"/>
      <c r="AB32" s="624"/>
      <c r="AC32" s="624"/>
      <c r="AD32" s="625" t="s">
        <v>228</v>
      </c>
      <c r="AE32" s="625"/>
      <c r="AF32" s="625"/>
      <c r="AG32" s="625"/>
      <c r="AH32" s="625"/>
      <c r="AI32" s="625"/>
      <c r="AJ32" s="625"/>
      <c r="AK32" s="625"/>
      <c r="AL32" s="626" t="s">
        <v>228</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99.9</v>
      </c>
      <c r="BH32" s="691"/>
      <c r="BI32" s="691"/>
      <c r="BJ32" s="691"/>
      <c r="BK32" s="691"/>
      <c r="BL32" s="691"/>
      <c r="BM32" s="692">
        <v>97.3</v>
      </c>
      <c r="BN32" s="691"/>
      <c r="BO32" s="691"/>
      <c r="BP32" s="691"/>
      <c r="BQ32" s="693"/>
      <c r="BR32" s="690">
        <v>99.9</v>
      </c>
      <c r="BS32" s="691"/>
      <c r="BT32" s="691"/>
      <c r="BU32" s="691"/>
      <c r="BV32" s="691"/>
      <c r="BW32" s="691"/>
      <c r="BX32" s="692">
        <v>97.1</v>
      </c>
      <c r="BY32" s="691"/>
      <c r="BZ32" s="691"/>
      <c r="CA32" s="691"/>
      <c r="CB32" s="693"/>
      <c r="CD32" s="688"/>
      <c r="CE32" s="689"/>
      <c r="CF32" s="636" t="s">
        <v>313</v>
      </c>
      <c r="CG32" s="637"/>
      <c r="CH32" s="637"/>
      <c r="CI32" s="637"/>
      <c r="CJ32" s="637"/>
      <c r="CK32" s="637"/>
      <c r="CL32" s="637"/>
      <c r="CM32" s="637"/>
      <c r="CN32" s="637"/>
      <c r="CO32" s="637"/>
      <c r="CP32" s="637"/>
      <c r="CQ32" s="638"/>
      <c r="CR32" s="621" t="s">
        <v>231</v>
      </c>
      <c r="CS32" s="622"/>
      <c r="CT32" s="622"/>
      <c r="CU32" s="622"/>
      <c r="CV32" s="622"/>
      <c r="CW32" s="622"/>
      <c r="CX32" s="622"/>
      <c r="CY32" s="623"/>
      <c r="CZ32" s="626" t="s">
        <v>134</v>
      </c>
      <c r="DA32" s="654"/>
      <c r="DB32" s="654"/>
      <c r="DC32" s="659"/>
      <c r="DD32" s="630" t="s">
        <v>228</v>
      </c>
      <c r="DE32" s="622"/>
      <c r="DF32" s="622"/>
      <c r="DG32" s="622"/>
      <c r="DH32" s="622"/>
      <c r="DI32" s="622"/>
      <c r="DJ32" s="622"/>
      <c r="DK32" s="623"/>
      <c r="DL32" s="630" t="s">
        <v>228</v>
      </c>
      <c r="DM32" s="622"/>
      <c r="DN32" s="622"/>
      <c r="DO32" s="622"/>
      <c r="DP32" s="622"/>
      <c r="DQ32" s="622"/>
      <c r="DR32" s="622"/>
      <c r="DS32" s="622"/>
      <c r="DT32" s="622"/>
      <c r="DU32" s="622"/>
      <c r="DV32" s="623"/>
      <c r="DW32" s="626" t="s">
        <v>228</v>
      </c>
      <c r="DX32" s="654"/>
      <c r="DY32" s="654"/>
      <c r="DZ32" s="654"/>
      <c r="EA32" s="654"/>
      <c r="EB32" s="654"/>
      <c r="EC32" s="655"/>
    </row>
    <row r="33" spans="2:133" ht="11.25" customHeight="1" x14ac:dyDescent="0.15">
      <c r="B33" s="618" t="s">
        <v>314</v>
      </c>
      <c r="C33" s="619"/>
      <c r="D33" s="619"/>
      <c r="E33" s="619"/>
      <c r="F33" s="619"/>
      <c r="G33" s="619"/>
      <c r="H33" s="619"/>
      <c r="I33" s="619"/>
      <c r="J33" s="619"/>
      <c r="K33" s="619"/>
      <c r="L33" s="619"/>
      <c r="M33" s="619"/>
      <c r="N33" s="619"/>
      <c r="O33" s="619"/>
      <c r="P33" s="619"/>
      <c r="Q33" s="620"/>
      <c r="R33" s="621">
        <v>797356</v>
      </c>
      <c r="S33" s="622"/>
      <c r="T33" s="622"/>
      <c r="U33" s="622"/>
      <c r="V33" s="622"/>
      <c r="W33" s="622"/>
      <c r="X33" s="622"/>
      <c r="Y33" s="623"/>
      <c r="Z33" s="624">
        <v>8.6</v>
      </c>
      <c r="AA33" s="624"/>
      <c r="AB33" s="624"/>
      <c r="AC33" s="624"/>
      <c r="AD33" s="625" t="s">
        <v>134</v>
      </c>
      <c r="AE33" s="625"/>
      <c r="AF33" s="625"/>
      <c r="AG33" s="625"/>
      <c r="AH33" s="625"/>
      <c r="AI33" s="625"/>
      <c r="AJ33" s="625"/>
      <c r="AK33" s="625"/>
      <c r="AL33" s="626" t="s">
        <v>231</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5370593</v>
      </c>
      <c r="CS33" s="657"/>
      <c r="CT33" s="657"/>
      <c r="CU33" s="657"/>
      <c r="CV33" s="657"/>
      <c r="CW33" s="657"/>
      <c r="CX33" s="657"/>
      <c r="CY33" s="658"/>
      <c r="CZ33" s="626">
        <v>64.7</v>
      </c>
      <c r="DA33" s="654"/>
      <c r="DB33" s="654"/>
      <c r="DC33" s="659"/>
      <c r="DD33" s="630">
        <v>2841633</v>
      </c>
      <c r="DE33" s="657"/>
      <c r="DF33" s="657"/>
      <c r="DG33" s="657"/>
      <c r="DH33" s="657"/>
      <c r="DI33" s="657"/>
      <c r="DJ33" s="657"/>
      <c r="DK33" s="658"/>
      <c r="DL33" s="630">
        <v>1173530</v>
      </c>
      <c r="DM33" s="657"/>
      <c r="DN33" s="657"/>
      <c r="DO33" s="657"/>
      <c r="DP33" s="657"/>
      <c r="DQ33" s="657"/>
      <c r="DR33" s="657"/>
      <c r="DS33" s="657"/>
      <c r="DT33" s="657"/>
      <c r="DU33" s="657"/>
      <c r="DV33" s="658"/>
      <c r="DW33" s="626">
        <v>39.299999999999997</v>
      </c>
      <c r="DX33" s="654"/>
      <c r="DY33" s="654"/>
      <c r="DZ33" s="654"/>
      <c r="EA33" s="654"/>
      <c r="EB33" s="654"/>
      <c r="EC33" s="655"/>
    </row>
    <row r="34" spans="2:133" ht="11.25" customHeight="1" x14ac:dyDescent="0.15">
      <c r="B34" s="618" t="s">
        <v>316</v>
      </c>
      <c r="C34" s="619"/>
      <c r="D34" s="619"/>
      <c r="E34" s="619"/>
      <c r="F34" s="619"/>
      <c r="G34" s="619"/>
      <c r="H34" s="619"/>
      <c r="I34" s="619"/>
      <c r="J34" s="619"/>
      <c r="K34" s="619"/>
      <c r="L34" s="619"/>
      <c r="M34" s="619"/>
      <c r="N34" s="619"/>
      <c r="O34" s="619"/>
      <c r="P34" s="619"/>
      <c r="Q34" s="620"/>
      <c r="R34" s="621">
        <v>175689</v>
      </c>
      <c r="S34" s="622"/>
      <c r="T34" s="622"/>
      <c r="U34" s="622"/>
      <c r="V34" s="622"/>
      <c r="W34" s="622"/>
      <c r="X34" s="622"/>
      <c r="Y34" s="623"/>
      <c r="Z34" s="624">
        <v>1.9</v>
      </c>
      <c r="AA34" s="624"/>
      <c r="AB34" s="624"/>
      <c r="AC34" s="624"/>
      <c r="AD34" s="625">
        <v>1748</v>
      </c>
      <c r="AE34" s="625"/>
      <c r="AF34" s="625"/>
      <c r="AG34" s="625"/>
      <c r="AH34" s="625"/>
      <c r="AI34" s="625"/>
      <c r="AJ34" s="625"/>
      <c r="AK34" s="625"/>
      <c r="AL34" s="626">
        <v>0.1</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2408468</v>
      </c>
      <c r="CS34" s="622"/>
      <c r="CT34" s="622"/>
      <c r="CU34" s="622"/>
      <c r="CV34" s="622"/>
      <c r="CW34" s="622"/>
      <c r="CX34" s="622"/>
      <c r="CY34" s="623"/>
      <c r="CZ34" s="626">
        <v>29</v>
      </c>
      <c r="DA34" s="654"/>
      <c r="DB34" s="654"/>
      <c r="DC34" s="659"/>
      <c r="DD34" s="630">
        <v>757456</v>
      </c>
      <c r="DE34" s="622"/>
      <c r="DF34" s="622"/>
      <c r="DG34" s="622"/>
      <c r="DH34" s="622"/>
      <c r="DI34" s="622"/>
      <c r="DJ34" s="622"/>
      <c r="DK34" s="623"/>
      <c r="DL34" s="630">
        <v>447977</v>
      </c>
      <c r="DM34" s="622"/>
      <c r="DN34" s="622"/>
      <c r="DO34" s="622"/>
      <c r="DP34" s="622"/>
      <c r="DQ34" s="622"/>
      <c r="DR34" s="622"/>
      <c r="DS34" s="622"/>
      <c r="DT34" s="622"/>
      <c r="DU34" s="622"/>
      <c r="DV34" s="623"/>
      <c r="DW34" s="626">
        <v>15</v>
      </c>
      <c r="DX34" s="654"/>
      <c r="DY34" s="654"/>
      <c r="DZ34" s="654"/>
      <c r="EA34" s="654"/>
      <c r="EB34" s="654"/>
      <c r="EC34" s="655"/>
    </row>
    <row r="35" spans="2:133" ht="11.25" customHeight="1" x14ac:dyDescent="0.15">
      <c r="B35" s="618" t="s">
        <v>320</v>
      </c>
      <c r="C35" s="619"/>
      <c r="D35" s="619"/>
      <c r="E35" s="619"/>
      <c r="F35" s="619"/>
      <c r="G35" s="619"/>
      <c r="H35" s="619"/>
      <c r="I35" s="619"/>
      <c r="J35" s="619"/>
      <c r="K35" s="619"/>
      <c r="L35" s="619"/>
      <c r="M35" s="619"/>
      <c r="N35" s="619"/>
      <c r="O35" s="619"/>
      <c r="P35" s="619"/>
      <c r="Q35" s="620"/>
      <c r="R35" s="621">
        <v>92300</v>
      </c>
      <c r="S35" s="622"/>
      <c r="T35" s="622"/>
      <c r="U35" s="622"/>
      <c r="V35" s="622"/>
      <c r="W35" s="622"/>
      <c r="X35" s="622"/>
      <c r="Y35" s="623"/>
      <c r="Z35" s="624">
        <v>1</v>
      </c>
      <c r="AA35" s="624"/>
      <c r="AB35" s="624"/>
      <c r="AC35" s="624"/>
      <c r="AD35" s="625" t="s">
        <v>134</v>
      </c>
      <c r="AE35" s="625"/>
      <c r="AF35" s="625"/>
      <c r="AG35" s="625"/>
      <c r="AH35" s="625"/>
      <c r="AI35" s="625"/>
      <c r="AJ35" s="625"/>
      <c r="AK35" s="625"/>
      <c r="AL35" s="626" t="s">
        <v>231</v>
      </c>
      <c r="AM35" s="627"/>
      <c r="AN35" s="627"/>
      <c r="AO35" s="628"/>
      <c r="AP35" s="214"/>
      <c r="AQ35" s="694" t="s">
        <v>321</v>
      </c>
      <c r="AR35" s="695"/>
      <c r="AS35" s="695"/>
      <c r="AT35" s="695"/>
      <c r="AU35" s="695"/>
      <c r="AV35" s="695"/>
      <c r="AW35" s="695"/>
      <c r="AX35" s="695"/>
      <c r="AY35" s="696"/>
      <c r="AZ35" s="610">
        <v>610217</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81948</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217700</v>
      </c>
      <c r="CS35" s="657"/>
      <c r="CT35" s="657"/>
      <c r="CU35" s="657"/>
      <c r="CV35" s="657"/>
      <c r="CW35" s="657"/>
      <c r="CX35" s="657"/>
      <c r="CY35" s="658"/>
      <c r="CZ35" s="626">
        <v>2.6</v>
      </c>
      <c r="DA35" s="654"/>
      <c r="DB35" s="654"/>
      <c r="DC35" s="659"/>
      <c r="DD35" s="630">
        <v>152271</v>
      </c>
      <c r="DE35" s="657"/>
      <c r="DF35" s="657"/>
      <c r="DG35" s="657"/>
      <c r="DH35" s="657"/>
      <c r="DI35" s="657"/>
      <c r="DJ35" s="657"/>
      <c r="DK35" s="658"/>
      <c r="DL35" s="630">
        <v>9725</v>
      </c>
      <c r="DM35" s="657"/>
      <c r="DN35" s="657"/>
      <c r="DO35" s="657"/>
      <c r="DP35" s="657"/>
      <c r="DQ35" s="657"/>
      <c r="DR35" s="657"/>
      <c r="DS35" s="657"/>
      <c r="DT35" s="657"/>
      <c r="DU35" s="657"/>
      <c r="DV35" s="658"/>
      <c r="DW35" s="626">
        <v>0.3</v>
      </c>
      <c r="DX35" s="654"/>
      <c r="DY35" s="654"/>
      <c r="DZ35" s="654"/>
      <c r="EA35" s="654"/>
      <c r="EB35" s="654"/>
      <c r="EC35" s="655"/>
    </row>
    <row r="36" spans="2:133" ht="11.25" customHeight="1" x14ac:dyDescent="0.15">
      <c r="B36" s="618" t="s">
        <v>324</v>
      </c>
      <c r="C36" s="619"/>
      <c r="D36" s="619"/>
      <c r="E36" s="619"/>
      <c r="F36" s="619"/>
      <c r="G36" s="619"/>
      <c r="H36" s="619"/>
      <c r="I36" s="619"/>
      <c r="J36" s="619"/>
      <c r="K36" s="619"/>
      <c r="L36" s="619"/>
      <c r="M36" s="619"/>
      <c r="N36" s="619"/>
      <c r="O36" s="619"/>
      <c r="P36" s="619"/>
      <c r="Q36" s="620"/>
      <c r="R36" s="621" t="s">
        <v>228</v>
      </c>
      <c r="S36" s="622"/>
      <c r="T36" s="622"/>
      <c r="U36" s="622"/>
      <c r="V36" s="622"/>
      <c r="W36" s="622"/>
      <c r="X36" s="622"/>
      <c r="Y36" s="623"/>
      <c r="Z36" s="624" t="s">
        <v>228</v>
      </c>
      <c r="AA36" s="624"/>
      <c r="AB36" s="624"/>
      <c r="AC36" s="624"/>
      <c r="AD36" s="625" t="s">
        <v>231</v>
      </c>
      <c r="AE36" s="625"/>
      <c r="AF36" s="625"/>
      <c r="AG36" s="625"/>
      <c r="AH36" s="625"/>
      <c r="AI36" s="625"/>
      <c r="AJ36" s="625"/>
      <c r="AK36" s="625"/>
      <c r="AL36" s="626" t="s">
        <v>228</v>
      </c>
      <c r="AM36" s="627"/>
      <c r="AN36" s="627"/>
      <c r="AO36" s="628"/>
      <c r="AQ36" s="698" t="s">
        <v>325</v>
      </c>
      <c r="AR36" s="699"/>
      <c r="AS36" s="699"/>
      <c r="AT36" s="699"/>
      <c r="AU36" s="699"/>
      <c r="AV36" s="699"/>
      <c r="AW36" s="699"/>
      <c r="AX36" s="699"/>
      <c r="AY36" s="700"/>
      <c r="AZ36" s="621">
        <v>207727</v>
      </c>
      <c r="BA36" s="622"/>
      <c r="BB36" s="622"/>
      <c r="BC36" s="622"/>
      <c r="BD36" s="657"/>
      <c r="BE36" s="657"/>
      <c r="BF36" s="680"/>
      <c r="BG36" s="636" t="s">
        <v>326</v>
      </c>
      <c r="BH36" s="637"/>
      <c r="BI36" s="637"/>
      <c r="BJ36" s="637"/>
      <c r="BK36" s="637"/>
      <c r="BL36" s="637"/>
      <c r="BM36" s="637"/>
      <c r="BN36" s="637"/>
      <c r="BO36" s="637"/>
      <c r="BP36" s="637"/>
      <c r="BQ36" s="637"/>
      <c r="BR36" s="637"/>
      <c r="BS36" s="637"/>
      <c r="BT36" s="637"/>
      <c r="BU36" s="638"/>
      <c r="BV36" s="621">
        <v>76985</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1064151</v>
      </c>
      <c r="CS36" s="622"/>
      <c r="CT36" s="622"/>
      <c r="CU36" s="622"/>
      <c r="CV36" s="622"/>
      <c r="CW36" s="622"/>
      <c r="CX36" s="622"/>
      <c r="CY36" s="623"/>
      <c r="CZ36" s="626">
        <v>12.8</v>
      </c>
      <c r="DA36" s="654"/>
      <c r="DB36" s="654"/>
      <c r="DC36" s="659"/>
      <c r="DD36" s="630">
        <v>733038</v>
      </c>
      <c r="DE36" s="622"/>
      <c r="DF36" s="622"/>
      <c r="DG36" s="622"/>
      <c r="DH36" s="622"/>
      <c r="DI36" s="622"/>
      <c r="DJ36" s="622"/>
      <c r="DK36" s="623"/>
      <c r="DL36" s="630">
        <v>418746</v>
      </c>
      <c r="DM36" s="622"/>
      <c r="DN36" s="622"/>
      <c r="DO36" s="622"/>
      <c r="DP36" s="622"/>
      <c r="DQ36" s="622"/>
      <c r="DR36" s="622"/>
      <c r="DS36" s="622"/>
      <c r="DT36" s="622"/>
      <c r="DU36" s="622"/>
      <c r="DV36" s="623"/>
      <c r="DW36" s="626">
        <v>14</v>
      </c>
      <c r="DX36" s="654"/>
      <c r="DY36" s="654"/>
      <c r="DZ36" s="654"/>
      <c r="EA36" s="654"/>
      <c r="EB36" s="654"/>
      <c r="EC36" s="655"/>
    </row>
    <row r="37" spans="2:133" ht="11.25" customHeight="1" x14ac:dyDescent="0.15">
      <c r="B37" s="618" t="s">
        <v>328</v>
      </c>
      <c r="C37" s="619"/>
      <c r="D37" s="619"/>
      <c r="E37" s="619"/>
      <c r="F37" s="619"/>
      <c r="G37" s="619"/>
      <c r="H37" s="619"/>
      <c r="I37" s="619"/>
      <c r="J37" s="619"/>
      <c r="K37" s="619"/>
      <c r="L37" s="619"/>
      <c r="M37" s="619"/>
      <c r="N37" s="619"/>
      <c r="O37" s="619"/>
      <c r="P37" s="619"/>
      <c r="Q37" s="620"/>
      <c r="R37" s="621" t="s">
        <v>228</v>
      </c>
      <c r="S37" s="622"/>
      <c r="T37" s="622"/>
      <c r="U37" s="622"/>
      <c r="V37" s="622"/>
      <c r="W37" s="622"/>
      <c r="X37" s="622"/>
      <c r="Y37" s="623"/>
      <c r="Z37" s="624" t="s">
        <v>228</v>
      </c>
      <c r="AA37" s="624"/>
      <c r="AB37" s="624"/>
      <c r="AC37" s="624"/>
      <c r="AD37" s="625" t="s">
        <v>228</v>
      </c>
      <c r="AE37" s="625"/>
      <c r="AF37" s="625"/>
      <c r="AG37" s="625"/>
      <c r="AH37" s="625"/>
      <c r="AI37" s="625"/>
      <c r="AJ37" s="625"/>
      <c r="AK37" s="625"/>
      <c r="AL37" s="626" t="s">
        <v>228</v>
      </c>
      <c r="AM37" s="627"/>
      <c r="AN37" s="627"/>
      <c r="AO37" s="628"/>
      <c r="AQ37" s="698" t="s">
        <v>329</v>
      </c>
      <c r="AR37" s="699"/>
      <c r="AS37" s="699"/>
      <c r="AT37" s="699"/>
      <c r="AU37" s="699"/>
      <c r="AV37" s="699"/>
      <c r="AW37" s="699"/>
      <c r="AX37" s="699"/>
      <c r="AY37" s="700"/>
      <c r="AZ37" s="621">
        <v>134314</v>
      </c>
      <c r="BA37" s="622"/>
      <c r="BB37" s="622"/>
      <c r="BC37" s="622"/>
      <c r="BD37" s="657"/>
      <c r="BE37" s="657"/>
      <c r="BF37" s="680"/>
      <c r="BG37" s="636" t="s">
        <v>330</v>
      </c>
      <c r="BH37" s="637"/>
      <c r="BI37" s="637"/>
      <c r="BJ37" s="637"/>
      <c r="BK37" s="637"/>
      <c r="BL37" s="637"/>
      <c r="BM37" s="637"/>
      <c r="BN37" s="637"/>
      <c r="BO37" s="637"/>
      <c r="BP37" s="637"/>
      <c r="BQ37" s="637"/>
      <c r="BR37" s="637"/>
      <c r="BS37" s="637"/>
      <c r="BT37" s="637"/>
      <c r="BU37" s="638"/>
      <c r="BV37" s="621">
        <v>762</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312497</v>
      </c>
      <c r="CS37" s="657"/>
      <c r="CT37" s="657"/>
      <c r="CU37" s="657"/>
      <c r="CV37" s="657"/>
      <c r="CW37" s="657"/>
      <c r="CX37" s="657"/>
      <c r="CY37" s="658"/>
      <c r="CZ37" s="626">
        <v>3.8</v>
      </c>
      <c r="DA37" s="654"/>
      <c r="DB37" s="654"/>
      <c r="DC37" s="659"/>
      <c r="DD37" s="630">
        <v>312497</v>
      </c>
      <c r="DE37" s="657"/>
      <c r="DF37" s="657"/>
      <c r="DG37" s="657"/>
      <c r="DH37" s="657"/>
      <c r="DI37" s="657"/>
      <c r="DJ37" s="657"/>
      <c r="DK37" s="658"/>
      <c r="DL37" s="630">
        <v>312497</v>
      </c>
      <c r="DM37" s="657"/>
      <c r="DN37" s="657"/>
      <c r="DO37" s="657"/>
      <c r="DP37" s="657"/>
      <c r="DQ37" s="657"/>
      <c r="DR37" s="657"/>
      <c r="DS37" s="657"/>
      <c r="DT37" s="657"/>
      <c r="DU37" s="657"/>
      <c r="DV37" s="658"/>
      <c r="DW37" s="626">
        <v>10.5</v>
      </c>
      <c r="DX37" s="654"/>
      <c r="DY37" s="654"/>
      <c r="DZ37" s="654"/>
      <c r="EA37" s="654"/>
      <c r="EB37" s="654"/>
      <c r="EC37" s="655"/>
    </row>
    <row r="38" spans="2:133" ht="11.25" customHeight="1" x14ac:dyDescent="0.15">
      <c r="B38" s="666" t="s">
        <v>332</v>
      </c>
      <c r="C38" s="667"/>
      <c r="D38" s="667"/>
      <c r="E38" s="667"/>
      <c r="F38" s="667"/>
      <c r="G38" s="667"/>
      <c r="H38" s="667"/>
      <c r="I38" s="667"/>
      <c r="J38" s="667"/>
      <c r="K38" s="667"/>
      <c r="L38" s="667"/>
      <c r="M38" s="667"/>
      <c r="N38" s="667"/>
      <c r="O38" s="667"/>
      <c r="P38" s="667"/>
      <c r="Q38" s="668"/>
      <c r="R38" s="701">
        <v>9240924</v>
      </c>
      <c r="S38" s="702"/>
      <c r="T38" s="702"/>
      <c r="U38" s="702"/>
      <c r="V38" s="702"/>
      <c r="W38" s="702"/>
      <c r="X38" s="702"/>
      <c r="Y38" s="703"/>
      <c r="Z38" s="704">
        <v>100</v>
      </c>
      <c r="AA38" s="704"/>
      <c r="AB38" s="704"/>
      <c r="AC38" s="704"/>
      <c r="AD38" s="705">
        <v>2986278</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v>26522</v>
      </c>
      <c r="BA38" s="622"/>
      <c r="BB38" s="622"/>
      <c r="BC38" s="622"/>
      <c r="BD38" s="657"/>
      <c r="BE38" s="657"/>
      <c r="BF38" s="680"/>
      <c r="BG38" s="636" t="s">
        <v>334</v>
      </c>
      <c r="BH38" s="637"/>
      <c r="BI38" s="637"/>
      <c r="BJ38" s="637"/>
      <c r="BK38" s="637"/>
      <c r="BL38" s="637"/>
      <c r="BM38" s="637"/>
      <c r="BN38" s="637"/>
      <c r="BO38" s="637"/>
      <c r="BP38" s="637"/>
      <c r="BQ38" s="637"/>
      <c r="BR38" s="637"/>
      <c r="BS38" s="637"/>
      <c r="BT38" s="637"/>
      <c r="BU38" s="638"/>
      <c r="BV38" s="621">
        <v>1232</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583695</v>
      </c>
      <c r="CS38" s="622"/>
      <c r="CT38" s="622"/>
      <c r="CU38" s="622"/>
      <c r="CV38" s="622"/>
      <c r="CW38" s="622"/>
      <c r="CX38" s="622"/>
      <c r="CY38" s="623"/>
      <c r="CZ38" s="626">
        <v>7</v>
      </c>
      <c r="DA38" s="654"/>
      <c r="DB38" s="654"/>
      <c r="DC38" s="659"/>
      <c r="DD38" s="630">
        <v>435907</v>
      </c>
      <c r="DE38" s="622"/>
      <c r="DF38" s="622"/>
      <c r="DG38" s="622"/>
      <c r="DH38" s="622"/>
      <c r="DI38" s="622"/>
      <c r="DJ38" s="622"/>
      <c r="DK38" s="623"/>
      <c r="DL38" s="630">
        <v>297082</v>
      </c>
      <c r="DM38" s="622"/>
      <c r="DN38" s="622"/>
      <c r="DO38" s="622"/>
      <c r="DP38" s="622"/>
      <c r="DQ38" s="622"/>
      <c r="DR38" s="622"/>
      <c r="DS38" s="622"/>
      <c r="DT38" s="622"/>
      <c r="DU38" s="622"/>
      <c r="DV38" s="623"/>
      <c r="DW38" s="626">
        <v>9.9</v>
      </c>
      <c r="DX38" s="654"/>
      <c r="DY38" s="654"/>
      <c r="DZ38" s="654"/>
      <c r="EA38" s="654"/>
      <c r="EB38" s="654"/>
      <c r="EC38" s="655"/>
    </row>
    <row r="39" spans="2:133" ht="11.25" customHeight="1" x14ac:dyDescent="0.15">
      <c r="AQ39" s="698" t="s">
        <v>336</v>
      </c>
      <c r="AR39" s="699"/>
      <c r="AS39" s="699"/>
      <c r="AT39" s="699"/>
      <c r="AU39" s="699"/>
      <c r="AV39" s="699"/>
      <c r="AW39" s="699"/>
      <c r="AX39" s="699"/>
      <c r="AY39" s="700"/>
      <c r="AZ39" s="621" t="s">
        <v>231</v>
      </c>
      <c r="BA39" s="622"/>
      <c r="BB39" s="622"/>
      <c r="BC39" s="622"/>
      <c r="BD39" s="657"/>
      <c r="BE39" s="657"/>
      <c r="BF39" s="680"/>
      <c r="BG39" s="712" t="s">
        <v>337</v>
      </c>
      <c r="BH39" s="713"/>
      <c r="BI39" s="713"/>
      <c r="BJ39" s="713"/>
      <c r="BK39" s="713"/>
      <c r="BL39" s="215"/>
      <c r="BM39" s="637" t="s">
        <v>338</v>
      </c>
      <c r="BN39" s="637"/>
      <c r="BO39" s="637"/>
      <c r="BP39" s="637"/>
      <c r="BQ39" s="637"/>
      <c r="BR39" s="637"/>
      <c r="BS39" s="637"/>
      <c r="BT39" s="637"/>
      <c r="BU39" s="638"/>
      <c r="BV39" s="621">
        <v>13</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1079099</v>
      </c>
      <c r="CS39" s="657"/>
      <c r="CT39" s="657"/>
      <c r="CU39" s="657"/>
      <c r="CV39" s="657"/>
      <c r="CW39" s="657"/>
      <c r="CX39" s="657"/>
      <c r="CY39" s="658"/>
      <c r="CZ39" s="626">
        <v>13</v>
      </c>
      <c r="DA39" s="654"/>
      <c r="DB39" s="654"/>
      <c r="DC39" s="659"/>
      <c r="DD39" s="630">
        <v>760961</v>
      </c>
      <c r="DE39" s="657"/>
      <c r="DF39" s="657"/>
      <c r="DG39" s="657"/>
      <c r="DH39" s="657"/>
      <c r="DI39" s="657"/>
      <c r="DJ39" s="657"/>
      <c r="DK39" s="658"/>
      <c r="DL39" s="630" t="s">
        <v>228</v>
      </c>
      <c r="DM39" s="657"/>
      <c r="DN39" s="657"/>
      <c r="DO39" s="657"/>
      <c r="DP39" s="657"/>
      <c r="DQ39" s="657"/>
      <c r="DR39" s="657"/>
      <c r="DS39" s="657"/>
      <c r="DT39" s="657"/>
      <c r="DU39" s="657"/>
      <c r="DV39" s="658"/>
      <c r="DW39" s="626" t="s">
        <v>231</v>
      </c>
      <c r="DX39" s="654"/>
      <c r="DY39" s="654"/>
      <c r="DZ39" s="654"/>
      <c r="EA39" s="654"/>
      <c r="EB39" s="654"/>
      <c r="EC39" s="655"/>
    </row>
    <row r="40" spans="2:133" ht="11.25" customHeight="1" x14ac:dyDescent="0.15">
      <c r="AQ40" s="698" t="s">
        <v>340</v>
      </c>
      <c r="AR40" s="699"/>
      <c r="AS40" s="699"/>
      <c r="AT40" s="699"/>
      <c r="AU40" s="699"/>
      <c r="AV40" s="699"/>
      <c r="AW40" s="699"/>
      <c r="AX40" s="699"/>
      <c r="AY40" s="700"/>
      <c r="AZ40" s="621">
        <v>74708</v>
      </c>
      <c r="BA40" s="622"/>
      <c r="BB40" s="622"/>
      <c r="BC40" s="622"/>
      <c r="BD40" s="657"/>
      <c r="BE40" s="657"/>
      <c r="BF40" s="680"/>
      <c r="BG40" s="712"/>
      <c r="BH40" s="713"/>
      <c r="BI40" s="713"/>
      <c r="BJ40" s="713"/>
      <c r="BK40" s="713"/>
      <c r="BL40" s="215"/>
      <c r="BM40" s="637" t="s">
        <v>341</v>
      </c>
      <c r="BN40" s="637"/>
      <c r="BO40" s="637"/>
      <c r="BP40" s="637"/>
      <c r="BQ40" s="637"/>
      <c r="BR40" s="637"/>
      <c r="BS40" s="637"/>
      <c r="BT40" s="637"/>
      <c r="BU40" s="638"/>
      <c r="BV40" s="621">
        <v>415</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v>17480</v>
      </c>
      <c r="CS40" s="622"/>
      <c r="CT40" s="622"/>
      <c r="CU40" s="622"/>
      <c r="CV40" s="622"/>
      <c r="CW40" s="622"/>
      <c r="CX40" s="622"/>
      <c r="CY40" s="623"/>
      <c r="CZ40" s="626">
        <v>0.2</v>
      </c>
      <c r="DA40" s="654"/>
      <c r="DB40" s="654"/>
      <c r="DC40" s="659"/>
      <c r="DD40" s="630">
        <v>2000</v>
      </c>
      <c r="DE40" s="622"/>
      <c r="DF40" s="622"/>
      <c r="DG40" s="622"/>
      <c r="DH40" s="622"/>
      <c r="DI40" s="622"/>
      <c r="DJ40" s="622"/>
      <c r="DK40" s="623"/>
      <c r="DL40" s="630" t="s">
        <v>231</v>
      </c>
      <c r="DM40" s="622"/>
      <c r="DN40" s="622"/>
      <c r="DO40" s="622"/>
      <c r="DP40" s="622"/>
      <c r="DQ40" s="622"/>
      <c r="DR40" s="622"/>
      <c r="DS40" s="622"/>
      <c r="DT40" s="622"/>
      <c r="DU40" s="622"/>
      <c r="DV40" s="623"/>
      <c r="DW40" s="626" t="s">
        <v>231</v>
      </c>
      <c r="DX40" s="654"/>
      <c r="DY40" s="654"/>
      <c r="DZ40" s="654"/>
      <c r="EA40" s="654"/>
      <c r="EB40" s="654"/>
      <c r="EC40" s="655"/>
    </row>
    <row r="41" spans="2:133" ht="11.25" customHeight="1" x14ac:dyDescent="0.15">
      <c r="AQ41" s="708" t="s">
        <v>343</v>
      </c>
      <c r="AR41" s="709"/>
      <c r="AS41" s="709"/>
      <c r="AT41" s="709"/>
      <c r="AU41" s="709"/>
      <c r="AV41" s="709"/>
      <c r="AW41" s="709"/>
      <c r="AX41" s="709"/>
      <c r="AY41" s="710"/>
      <c r="AZ41" s="701">
        <v>166946</v>
      </c>
      <c r="BA41" s="702"/>
      <c r="BB41" s="702"/>
      <c r="BC41" s="702"/>
      <c r="BD41" s="691"/>
      <c r="BE41" s="691"/>
      <c r="BF41" s="693"/>
      <c r="BG41" s="714"/>
      <c r="BH41" s="715"/>
      <c r="BI41" s="715"/>
      <c r="BJ41" s="715"/>
      <c r="BK41" s="715"/>
      <c r="BL41" s="216"/>
      <c r="BM41" s="646" t="s">
        <v>344</v>
      </c>
      <c r="BN41" s="646"/>
      <c r="BO41" s="646"/>
      <c r="BP41" s="646"/>
      <c r="BQ41" s="646"/>
      <c r="BR41" s="646"/>
      <c r="BS41" s="646"/>
      <c r="BT41" s="646"/>
      <c r="BU41" s="647"/>
      <c r="BV41" s="701">
        <v>554</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228</v>
      </c>
      <c r="CS41" s="657"/>
      <c r="CT41" s="657"/>
      <c r="CU41" s="657"/>
      <c r="CV41" s="657"/>
      <c r="CW41" s="657"/>
      <c r="CX41" s="657"/>
      <c r="CY41" s="658"/>
      <c r="CZ41" s="626" t="s">
        <v>228</v>
      </c>
      <c r="DA41" s="654"/>
      <c r="DB41" s="654"/>
      <c r="DC41" s="659"/>
      <c r="DD41" s="630" t="s">
        <v>228</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1793452</v>
      </c>
      <c r="CS42" s="622"/>
      <c r="CT42" s="622"/>
      <c r="CU42" s="622"/>
      <c r="CV42" s="622"/>
      <c r="CW42" s="622"/>
      <c r="CX42" s="622"/>
      <c r="CY42" s="623"/>
      <c r="CZ42" s="626">
        <v>21.6</v>
      </c>
      <c r="DA42" s="627"/>
      <c r="DB42" s="627"/>
      <c r="DC42" s="722"/>
      <c r="DD42" s="630">
        <v>762653</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25994</v>
      </c>
      <c r="CS43" s="657"/>
      <c r="CT43" s="657"/>
      <c r="CU43" s="657"/>
      <c r="CV43" s="657"/>
      <c r="CW43" s="657"/>
      <c r="CX43" s="657"/>
      <c r="CY43" s="658"/>
      <c r="CZ43" s="626">
        <v>0.3</v>
      </c>
      <c r="DA43" s="654"/>
      <c r="DB43" s="654"/>
      <c r="DC43" s="659"/>
      <c r="DD43" s="630">
        <v>25994</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350</v>
      </c>
      <c r="CD44" s="733" t="s">
        <v>301</v>
      </c>
      <c r="CE44" s="734"/>
      <c r="CF44" s="618" t="s">
        <v>351</v>
      </c>
      <c r="CG44" s="619"/>
      <c r="CH44" s="619"/>
      <c r="CI44" s="619"/>
      <c r="CJ44" s="619"/>
      <c r="CK44" s="619"/>
      <c r="CL44" s="619"/>
      <c r="CM44" s="619"/>
      <c r="CN44" s="619"/>
      <c r="CO44" s="619"/>
      <c r="CP44" s="619"/>
      <c r="CQ44" s="620"/>
      <c r="CR44" s="621">
        <v>1680241</v>
      </c>
      <c r="CS44" s="622"/>
      <c r="CT44" s="622"/>
      <c r="CU44" s="622"/>
      <c r="CV44" s="622"/>
      <c r="CW44" s="622"/>
      <c r="CX44" s="622"/>
      <c r="CY44" s="623"/>
      <c r="CZ44" s="626">
        <v>20.2</v>
      </c>
      <c r="DA44" s="627"/>
      <c r="DB44" s="627"/>
      <c r="DC44" s="722"/>
      <c r="DD44" s="630">
        <v>760330</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352</v>
      </c>
      <c r="CG45" s="619"/>
      <c r="CH45" s="619"/>
      <c r="CI45" s="619"/>
      <c r="CJ45" s="619"/>
      <c r="CK45" s="619"/>
      <c r="CL45" s="619"/>
      <c r="CM45" s="619"/>
      <c r="CN45" s="619"/>
      <c r="CO45" s="619"/>
      <c r="CP45" s="619"/>
      <c r="CQ45" s="620"/>
      <c r="CR45" s="621">
        <v>640553</v>
      </c>
      <c r="CS45" s="657"/>
      <c r="CT45" s="657"/>
      <c r="CU45" s="657"/>
      <c r="CV45" s="657"/>
      <c r="CW45" s="657"/>
      <c r="CX45" s="657"/>
      <c r="CY45" s="658"/>
      <c r="CZ45" s="626">
        <v>7.7</v>
      </c>
      <c r="DA45" s="654"/>
      <c r="DB45" s="654"/>
      <c r="DC45" s="659"/>
      <c r="DD45" s="630">
        <v>94880</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353</v>
      </c>
      <c r="CG46" s="619"/>
      <c r="CH46" s="619"/>
      <c r="CI46" s="619"/>
      <c r="CJ46" s="619"/>
      <c r="CK46" s="619"/>
      <c r="CL46" s="619"/>
      <c r="CM46" s="619"/>
      <c r="CN46" s="619"/>
      <c r="CO46" s="619"/>
      <c r="CP46" s="619"/>
      <c r="CQ46" s="620"/>
      <c r="CR46" s="621">
        <v>1032188</v>
      </c>
      <c r="CS46" s="622"/>
      <c r="CT46" s="622"/>
      <c r="CU46" s="622"/>
      <c r="CV46" s="622"/>
      <c r="CW46" s="622"/>
      <c r="CX46" s="622"/>
      <c r="CY46" s="623"/>
      <c r="CZ46" s="626">
        <v>12.4</v>
      </c>
      <c r="DA46" s="627"/>
      <c r="DB46" s="627"/>
      <c r="DC46" s="722"/>
      <c r="DD46" s="630">
        <v>657950</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354</v>
      </c>
      <c r="CG47" s="619"/>
      <c r="CH47" s="619"/>
      <c r="CI47" s="619"/>
      <c r="CJ47" s="619"/>
      <c r="CK47" s="619"/>
      <c r="CL47" s="619"/>
      <c r="CM47" s="619"/>
      <c r="CN47" s="619"/>
      <c r="CO47" s="619"/>
      <c r="CP47" s="619"/>
      <c r="CQ47" s="620"/>
      <c r="CR47" s="621">
        <v>113211</v>
      </c>
      <c r="CS47" s="657"/>
      <c r="CT47" s="657"/>
      <c r="CU47" s="657"/>
      <c r="CV47" s="657"/>
      <c r="CW47" s="657"/>
      <c r="CX47" s="657"/>
      <c r="CY47" s="658"/>
      <c r="CZ47" s="626">
        <v>1.4</v>
      </c>
      <c r="DA47" s="654"/>
      <c r="DB47" s="654"/>
      <c r="DC47" s="659"/>
      <c r="DD47" s="630">
        <v>2323</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355</v>
      </c>
      <c r="CG48" s="619"/>
      <c r="CH48" s="619"/>
      <c r="CI48" s="619"/>
      <c r="CJ48" s="619"/>
      <c r="CK48" s="619"/>
      <c r="CL48" s="619"/>
      <c r="CM48" s="619"/>
      <c r="CN48" s="619"/>
      <c r="CO48" s="619"/>
      <c r="CP48" s="619"/>
      <c r="CQ48" s="620"/>
      <c r="CR48" s="621" t="s">
        <v>134</v>
      </c>
      <c r="CS48" s="622"/>
      <c r="CT48" s="622"/>
      <c r="CU48" s="622"/>
      <c r="CV48" s="622"/>
      <c r="CW48" s="622"/>
      <c r="CX48" s="622"/>
      <c r="CY48" s="623"/>
      <c r="CZ48" s="626" t="s">
        <v>228</v>
      </c>
      <c r="DA48" s="627"/>
      <c r="DB48" s="627"/>
      <c r="DC48" s="722"/>
      <c r="DD48" s="630" t="s">
        <v>134</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356</v>
      </c>
      <c r="CE49" s="667"/>
      <c r="CF49" s="667"/>
      <c r="CG49" s="667"/>
      <c r="CH49" s="667"/>
      <c r="CI49" s="667"/>
      <c r="CJ49" s="667"/>
      <c r="CK49" s="667"/>
      <c r="CL49" s="667"/>
      <c r="CM49" s="667"/>
      <c r="CN49" s="667"/>
      <c r="CO49" s="667"/>
      <c r="CP49" s="667"/>
      <c r="CQ49" s="668"/>
      <c r="CR49" s="701">
        <v>8299811</v>
      </c>
      <c r="CS49" s="691"/>
      <c r="CT49" s="691"/>
      <c r="CU49" s="691"/>
      <c r="CV49" s="691"/>
      <c r="CW49" s="691"/>
      <c r="CX49" s="691"/>
      <c r="CY49" s="723"/>
      <c r="CZ49" s="706">
        <v>100</v>
      </c>
      <c r="DA49" s="724"/>
      <c r="DB49" s="724"/>
      <c r="DC49" s="725"/>
      <c r="DD49" s="726">
        <v>4562444</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VT1JAj8xMpB27i3RHevKM2lpRhMB3MpA4sRZHDgGF5IUYHzKCKJ29JM2nGSjKc9ItWpLEEJ0a2iMG/75XLDDzw==" saltValue="KUBDpQAH15Dfepxy0PYe0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379</v>
      </c>
      <c r="C7" s="754"/>
      <c r="D7" s="754"/>
      <c r="E7" s="754"/>
      <c r="F7" s="754"/>
      <c r="G7" s="754"/>
      <c r="H7" s="754"/>
      <c r="I7" s="754"/>
      <c r="J7" s="754"/>
      <c r="K7" s="754"/>
      <c r="L7" s="754"/>
      <c r="M7" s="754"/>
      <c r="N7" s="754"/>
      <c r="O7" s="754"/>
      <c r="P7" s="755"/>
      <c r="Q7" s="756">
        <v>9241</v>
      </c>
      <c r="R7" s="757"/>
      <c r="S7" s="757"/>
      <c r="T7" s="757"/>
      <c r="U7" s="757"/>
      <c r="V7" s="757">
        <v>8300</v>
      </c>
      <c r="W7" s="757"/>
      <c r="X7" s="757"/>
      <c r="Y7" s="757"/>
      <c r="Z7" s="757"/>
      <c r="AA7" s="757">
        <v>941</v>
      </c>
      <c r="AB7" s="757"/>
      <c r="AC7" s="757"/>
      <c r="AD7" s="757"/>
      <c r="AE7" s="758"/>
      <c r="AF7" s="759">
        <v>653</v>
      </c>
      <c r="AG7" s="760"/>
      <c r="AH7" s="760"/>
      <c r="AI7" s="760"/>
      <c r="AJ7" s="761"/>
      <c r="AK7" s="796">
        <v>1077</v>
      </c>
      <c r="AL7" s="797"/>
      <c r="AM7" s="797"/>
      <c r="AN7" s="797"/>
      <c r="AO7" s="797"/>
      <c r="AP7" s="797">
        <v>2316</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585</v>
      </c>
      <c r="BT7" s="801"/>
      <c r="BU7" s="801"/>
      <c r="BV7" s="801"/>
      <c r="BW7" s="801"/>
      <c r="BX7" s="801"/>
      <c r="BY7" s="801"/>
      <c r="BZ7" s="801"/>
      <c r="CA7" s="801"/>
      <c r="CB7" s="801"/>
      <c r="CC7" s="801"/>
      <c r="CD7" s="801"/>
      <c r="CE7" s="801"/>
      <c r="CF7" s="801"/>
      <c r="CG7" s="802"/>
      <c r="CH7" s="793">
        <v>-4</v>
      </c>
      <c r="CI7" s="794"/>
      <c r="CJ7" s="794"/>
      <c r="CK7" s="794"/>
      <c r="CL7" s="795"/>
      <c r="CM7" s="793">
        <v>70</v>
      </c>
      <c r="CN7" s="794"/>
      <c r="CO7" s="794"/>
      <c r="CP7" s="794"/>
      <c r="CQ7" s="795"/>
      <c r="CR7" s="793">
        <v>10</v>
      </c>
      <c r="CS7" s="794"/>
      <c r="CT7" s="794"/>
      <c r="CU7" s="794"/>
      <c r="CV7" s="795"/>
      <c r="CW7" s="793" t="s">
        <v>573</v>
      </c>
      <c r="CX7" s="794"/>
      <c r="CY7" s="794"/>
      <c r="CZ7" s="794"/>
      <c r="DA7" s="795"/>
      <c r="DB7" s="793" t="s">
        <v>573</v>
      </c>
      <c r="DC7" s="794"/>
      <c r="DD7" s="794"/>
      <c r="DE7" s="794"/>
      <c r="DF7" s="795"/>
      <c r="DG7" s="793" t="s">
        <v>573</v>
      </c>
      <c r="DH7" s="794"/>
      <c r="DI7" s="794"/>
      <c r="DJ7" s="794"/>
      <c r="DK7" s="795"/>
      <c r="DL7" s="793" t="s">
        <v>573</v>
      </c>
      <c r="DM7" s="794"/>
      <c r="DN7" s="794"/>
      <c r="DO7" s="794"/>
      <c r="DP7" s="795"/>
      <c r="DQ7" s="793" t="s">
        <v>573</v>
      </c>
      <c r="DR7" s="794"/>
      <c r="DS7" s="794"/>
      <c r="DT7" s="794"/>
      <c r="DU7" s="795"/>
      <c r="DV7" s="774"/>
      <c r="DW7" s="775"/>
      <c r="DX7" s="775"/>
      <c r="DY7" s="775"/>
      <c r="DZ7" s="776"/>
      <c r="EA7" s="234"/>
    </row>
    <row r="8" spans="1:131" s="235" customFormat="1" ht="26.25" customHeight="1" x14ac:dyDescent="0.15">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t="s">
        <v>587</v>
      </c>
      <c r="BS8" s="790" t="s">
        <v>586</v>
      </c>
      <c r="BT8" s="791"/>
      <c r="BU8" s="791"/>
      <c r="BV8" s="791"/>
      <c r="BW8" s="791"/>
      <c r="BX8" s="791"/>
      <c r="BY8" s="791"/>
      <c r="BZ8" s="791"/>
      <c r="CA8" s="791"/>
      <c r="CB8" s="791"/>
      <c r="CC8" s="791"/>
      <c r="CD8" s="791"/>
      <c r="CE8" s="791"/>
      <c r="CF8" s="791"/>
      <c r="CG8" s="792"/>
      <c r="CH8" s="803" t="s">
        <v>573</v>
      </c>
      <c r="CI8" s="804"/>
      <c r="CJ8" s="804"/>
      <c r="CK8" s="804"/>
      <c r="CL8" s="805"/>
      <c r="CM8" s="803" t="s">
        <v>573</v>
      </c>
      <c r="CN8" s="804"/>
      <c r="CO8" s="804"/>
      <c r="CP8" s="804"/>
      <c r="CQ8" s="805"/>
      <c r="CR8" s="803" t="s">
        <v>573</v>
      </c>
      <c r="CS8" s="804"/>
      <c r="CT8" s="804"/>
      <c r="CU8" s="804"/>
      <c r="CV8" s="805"/>
      <c r="CW8" s="803" t="s">
        <v>573</v>
      </c>
      <c r="CX8" s="804"/>
      <c r="CY8" s="804"/>
      <c r="CZ8" s="804"/>
      <c r="DA8" s="805"/>
      <c r="DB8" s="803" t="s">
        <v>573</v>
      </c>
      <c r="DC8" s="804"/>
      <c r="DD8" s="804"/>
      <c r="DE8" s="804"/>
      <c r="DF8" s="805"/>
      <c r="DG8" s="803">
        <v>44</v>
      </c>
      <c r="DH8" s="804"/>
      <c r="DI8" s="804"/>
      <c r="DJ8" s="804"/>
      <c r="DK8" s="805"/>
      <c r="DL8" s="803" t="s">
        <v>573</v>
      </c>
      <c r="DM8" s="804"/>
      <c r="DN8" s="804"/>
      <c r="DO8" s="804"/>
      <c r="DP8" s="805"/>
      <c r="DQ8" s="803" t="s">
        <v>573</v>
      </c>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380</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381</v>
      </c>
      <c r="B23" s="812" t="s">
        <v>382</v>
      </c>
      <c r="C23" s="813"/>
      <c r="D23" s="813"/>
      <c r="E23" s="813"/>
      <c r="F23" s="813"/>
      <c r="G23" s="813"/>
      <c r="H23" s="813"/>
      <c r="I23" s="813"/>
      <c r="J23" s="813"/>
      <c r="K23" s="813"/>
      <c r="L23" s="813"/>
      <c r="M23" s="813"/>
      <c r="N23" s="813"/>
      <c r="O23" s="813"/>
      <c r="P23" s="814"/>
      <c r="Q23" s="815">
        <v>9241</v>
      </c>
      <c r="R23" s="816"/>
      <c r="S23" s="816"/>
      <c r="T23" s="816"/>
      <c r="U23" s="816"/>
      <c r="V23" s="816">
        <v>8300</v>
      </c>
      <c r="W23" s="816"/>
      <c r="X23" s="816"/>
      <c r="Y23" s="816"/>
      <c r="Z23" s="816"/>
      <c r="AA23" s="816">
        <v>941</v>
      </c>
      <c r="AB23" s="816"/>
      <c r="AC23" s="816"/>
      <c r="AD23" s="816"/>
      <c r="AE23" s="817"/>
      <c r="AF23" s="818">
        <v>653</v>
      </c>
      <c r="AG23" s="816"/>
      <c r="AH23" s="816"/>
      <c r="AI23" s="816"/>
      <c r="AJ23" s="819"/>
      <c r="AK23" s="820"/>
      <c r="AL23" s="821"/>
      <c r="AM23" s="821"/>
      <c r="AN23" s="821"/>
      <c r="AO23" s="821"/>
      <c r="AP23" s="816">
        <v>2316</v>
      </c>
      <c r="AQ23" s="816"/>
      <c r="AR23" s="816"/>
      <c r="AS23" s="816"/>
      <c r="AT23" s="816"/>
      <c r="AU23" s="822"/>
      <c r="AV23" s="822"/>
      <c r="AW23" s="822"/>
      <c r="AX23" s="822"/>
      <c r="AY23" s="823"/>
      <c r="AZ23" s="831" t="s">
        <v>383</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384</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385</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362</v>
      </c>
      <c r="B26" s="763"/>
      <c r="C26" s="763"/>
      <c r="D26" s="763"/>
      <c r="E26" s="763"/>
      <c r="F26" s="763"/>
      <c r="G26" s="763"/>
      <c r="H26" s="763"/>
      <c r="I26" s="763"/>
      <c r="J26" s="763"/>
      <c r="K26" s="763"/>
      <c r="L26" s="763"/>
      <c r="M26" s="763"/>
      <c r="N26" s="763"/>
      <c r="O26" s="763"/>
      <c r="P26" s="764"/>
      <c r="Q26" s="739" t="s">
        <v>386</v>
      </c>
      <c r="R26" s="740"/>
      <c r="S26" s="740"/>
      <c r="T26" s="740"/>
      <c r="U26" s="741"/>
      <c r="V26" s="739" t="s">
        <v>387</v>
      </c>
      <c r="W26" s="740"/>
      <c r="X26" s="740"/>
      <c r="Y26" s="740"/>
      <c r="Z26" s="741"/>
      <c r="AA26" s="739" t="s">
        <v>388</v>
      </c>
      <c r="AB26" s="740"/>
      <c r="AC26" s="740"/>
      <c r="AD26" s="740"/>
      <c r="AE26" s="740"/>
      <c r="AF26" s="834" t="s">
        <v>389</v>
      </c>
      <c r="AG26" s="835"/>
      <c r="AH26" s="835"/>
      <c r="AI26" s="835"/>
      <c r="AJ26" s="836"/>
      <c r="AK26" s="740" t="s">
        <v>390</v>
      </c>
      <c r="AL26" s="740"/>
      <c r="AM26" s="740"/>
      <c r="AN26" s="740"/>
      <c r="AO26" s="741"/>
      <c r="AP26" s="739" t="s">
        <v>391</v>
      </c>
      <c r="AQ26" s="740"/>
      <c r="AR26" s="740"/>
      <c r="AS26" s="740"/>
      <c r="AT26" s="741"/>
      <c r="AU26" s="739" t="s">
        <v>392</v>
      </c>
      <c r="AV26" s="740"/>
      <c r="AW26" s="740"/>
      <c r="AX26" s="740"/>
      <c r="AY26" s="741"/>
      <c r="AZ26" s="739" t="s">
        <v>393</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394</v>
      </c>
      <c r="C28" s="754"/>
      <c r="D28" s="754"/>
      <c r="E28" s="754"/>
      <c r="F28" s="754"/>
      <c r="G28" s="754"/>
      <c r="H28" s="754"/>
      <c r="I28" s="754"/>
      <c r="J28" s="754"/>
      <c r="K28" s="754"/>
      <c r="L28" s="754"/>
      <c r="M28" s="754"/>
      <c r="N28" s="754"/>
      <c r="O28" s="754"/>
      <c r="P28" s="755"/>
      <c r="Q28" s="844">
        <v>1118</v>
      </c>
      <c r="R28" s="845"/>
      <c r="S28" s="845"/>
      <c r="T28" s="845"/>
      <c r="U28" s="845"/>
      <c r="V28" s="845">
        <v>1036</v>
      </c>
      <c r="W28" s="845"/>
      <c r="X28" s="845"/>
      <c r="Y28" s="845"/>
      <c r="Z28" s="845"/>
      <c r="AA28" s="845">
        <v>82</v>
      </c>
      <c r="AB28" s="845"/>
      <c r="AC28" s="845"/>
      <c r="AD28" s="845"/>
      <c r="AE28" s="846"/>
      <c r="AF28" s="847">
        <v>82</v>
      </c>
      <c r="AG28" s="845"/>
      <c r="AH28" s="845"/>
      <c r="AI28" s="845"/>
      <c r="AJ28" s="848"/>
      <c r="AK28" s="849">
        <v>75</v>
      </c>
      <c r="AL28" s="840"/>
      <c r="AM28" s="840"/>
      <c r="AN28" s="840"/>
      <c r="AO28" s="840"/>
      <c r="AP28" s="840"/>
      <c r="AQ28" s="840"/>
      <c r="AR28" s="840"/>
      <c r="AS28" s="840"/>
      <c r="AT28" s="840"/>
      <c r="AU28" s="840"/>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395</v>
      </c>
      <c r="C29" s="778"/>
      <c r="D29" s="778"/>
      <c r="E29" s="778"/>
      <c r="F29" s="778"/>
      <c r="G29" s="778"/>
      <c r="H29" s="778"/>
      <c r="I29" s="778"/>
      <c r="J29" s="778"/>
      <c r="K29" s="778"/>
      <c r="L29" s="778"/>
      <c r="M29" s="778"/>
      <c r="N29" s="778"/>
      <c r="O29" s="778"/>
      <c r="P29" s="779"/>
      <c r="Q29" s="780">
        <v>501</v>
      </c>
      <c r="R29" s="781"/>
      <c r="S29" s="781"/>
      <c r="T29" s="781"/>
      <c r="U29" s="781"/>
      <c r="V29" s="781">
        <v>471</v>
      </c>
      <c r="W29" s="781"/>
      <c r="X29" s="781"/>
      <c r="Y29" s="781"/>
      <c r="Z29" s="781"/>
      <c r="AA29" s="781">
        <v>30</v>
      </c>
      <c r="AB29" s="781"/>
      <c r="AC29" s="781"/>
      <c r="AD29" s="781"/>
      <c r="AE29" s="782"/>
      <c r="AF29" s="783">
        <v>30</v>
      </c>
      <c r="AG29" s="784"/>
      <c r="AH29" s="784"/>
      <c r="AI29" s="784"/>
      <c r="AJ29" s="785"/>
      <c r="AK29" s="852">
        <v>87</v>
      </c>
      <c r="AL29" s="853"/>
      <c r="AM29" s="853"/>
      <c r="AN29" s="853"/>
      <c r="AO29" s="853"/>
      <c r="AP29" s="853"/>
      <c r="AQ29" s="853"/>
      <c r="AR29" s="853"/>
      <c r="AS29" s="853"/>
      <c r="AT29" s="853"/>
      <c r="AU29" s="853"/>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396</v>
      </c>
      <c r="C30" s="778"/>
      <c r="D30" s="778"/>
      <c r="E30" s="778"/>
      <c r="F30" s="778"/>
      <c r="G30" s="778"/>
      <c r="H30" s="778"/>
      <c r="I30" s="778"/>
      <c r="J30" s="778"/>
      <c r="K30" s="778"/>
      <c r="L30" s="778"/>
      <c r="M30" s="778"/>
      <c r="N30" s="778"/>
      <c r="O30" s="778"/>
      <c r="P30" s="779"/>
      <c r="Q30" s="780">
        <v>18</v>
      </c>
      <c r="R30" s="781"/>
      <c r="S30" s="781"/>
      <c r="T30" s="781"/>
      <c r="U30" s="781"/>
      <c r="V30" s="781">
        <v>17</v>
      </c>
      <c r="W30" s="781"/>
      <c r="X30" s="781"/>
      <c r="Y30" s="781"/>
      <c r="Z30" s="781"/>
      <c r="AA30" s="781">
        <v>1</v>
      </c>
      <c r="AB30" s="781"/>
      <c r="AC30" s="781"/>
      <c r="AD30" s="781"/>
      <c r="AE30" s="782"/>
      <c r="AF30" s="783">
        <v>1</v>
      </c>
      <c r="AG30" s="784"/>
      <c r="AH30" s="784"/>
      <c r="AI30" s="784"/>
      <c r="AJ30" s="785"/>
      <c r="AK30" s="852">
        <v>13</v>
      </c>
      <c r="AL30" s="853"/>
      <c r="AM30" s="853"/>
      <c r="AN30" s="853"/>
      <c r="AO30" s="853"/>
      <c r="AP30" s="853"/>
      <c r="AQ30" s="853"/>
      <c r="AR30" s="853"/>
      <c r="AS30" s="853"/>
      <c r="AT30" s="853"/>
      <c r="AU30" s="853"/>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397</v>
      </c>
      <c r="C31" s="778"/>
      <c r="D31" s="778"/>
      <c r="E31" s="778"/>
      <c r="F31" s="778"/>
      <c r="G31" s="778"/>
      <c r="H31" s="778"/>
      <c r="I31" s="778"/>
      <c r="J31" s="778"/>
      <c r="K31" s="778"/>
      <c r="L31" s="778"/>
      <c r="M31" s="778"/>
      <c r="N31" s="778"/>
      <c r="O31" s="778"/>
      <c r="P31" s="779"/>
      <c r="Q31" s="780">
        <v>380</v>
      </c>
      <c r="R31" s="781"/>
      <c r="S31" s="781"/>
      <c r="T31" s="781"/>
      <c r="U31" s="781"/>
      <c r="V31" s="781">
        <v>334</v>
      </c>
      <c r="W31" s="781"/>
      <c r="X31" s="781"/>
      <c r="Y31" s="781"/>
      <c r="Z31" s="781"/>
      <c r="AA31" s="781">
        <v>46</v>
      </c>
      <c r="AB31" s="781"/>
      <c r="AC31" s="781"/>
      <c r="AD31" s="781"/>
      <c r="AE31" s="782"/>
      <c r="AF31" s="783">
        <v>46</v>
      </c>
      <c r="AG31" s="784"/>
      <c r="AH31" s="784"/>
      <c r="AI31" s="784"/>
      <c r="AJ31" s="785"/>
      <c r="AK31" s="852">
        <v>108</v>
      </c>
      <c r="AL31" s="853"/>
      <c r="AM31" s="853"/>
      <c r="AN31" s="853"/>
      <c r="AO31" s="853"/>
      <c r="AP31" s="853">
        <v>910</v>
      </c>
      <c r="AQ31" s="853"/>
      <c r="AR31" s="853"/>
      <c r="AS31" s="853"/>
      <c r="AT31" s="853"/>
      <c r="AU31" s="853">
        <v>724</v>
      </c>
      <c r="AV31" s="853"/>
      <c r="AW31" s="853"/>
      <c r="AX31" s="853"/>
      <c r="AY31" s="853"/>
      <c r="AZ31" s="854" t="s">
        <v>573</v>
      </c>
      <c r="BA31" s="854"/>
      <c r="BB31" s="854"/>
      <c r="BC31" s="854"/>
      <c r="BD31" s="854"/>
      <c r="BE31" s="850" t="s">
        <v>398</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399</v>
      </c>
      <c r="C32" s="778"/>
      <c r="D32" s="778"/>
      <c r="E32" s="778"/>
      <c r="F32" s="778"/>
      <c r="G32" s="778"/>
      <c r="H32" s="778"/>
      <c r="I32" s="778"/>
      <c r="J32" s="778"/>
      <c r="K32" s="778"/>
      <c r="L32" s="778"/>
      <c r="M32" s="778"/>
      <c r="N32" s="778"/>
      <c r="O32" s="778"/>
      <c r="P32" s="779"/>
      <c r="Q32" s="780">
        <v>34</v>
      </c>
      <c r="R32" s="781"/>
      <c r="S32" s="781"/>
      <c r="T32" s="781"/>
      <c r="U32" s="781"/>
      <c r="V32" s="781">
        <v>30</v>
      </c>
      <c r="W32" s="781"/>
      <c r="X32" s="781"/>
      <c r="Y32" s="781"/>
      <c r="Z32" s="781"/>
      <c r="AA32" s="781">
        <v>4</v>
      </c>
      <c r="AB32" s="781"/>
      <c r="AC32" s="781"/>
      <c r="AD32" s="781"/>
      <c r="AE32" s="782"/>
      <c r="AF32" s="783">
        <v>4</v>
      </c>
      <c r="AG32" s="784"/>
      <c r="AH32" s="784"/>
      <c r="AI32" s="784"/>
      <c r="AJ32" s="785"/>
      <c r="AK32" s="852">
        <v>26</v>
      </c>
      <c r="AL32" s="853"/>
      <c r="AM32" s="853"/>
      <c r="AN32" s="853"/>
      <c r="AO32" s="853"/>
      <c r="AP32" s="853">
        <v>218</v>
      </c>
      <c r="AQ32" s="853"/>
      <c r="AR32" s="853"/>
      <c r="AS32" s="853"/>
      <c r="AT32" s="853"/>
      <c r="AU32" s="853">
        <v>211</v>
      </c>
      <c r="AV32" s="853"/>
      <c r="AW32" s="853"/>
      <c r="AX32" s="853"/>
      <c r="AY32" s="853"/>
      <c r="AZ32" s="854" t="s">
        <v>573</v>
      </c>
      <c r="BA32" s="854"/>
      <c r="BB32" s="854"/>
      <c r="BC32" s="854"/>
      <c r="BD32" s="854"/>
      <c r="BE32" s="850" t="s">
        <v>400</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401</v>
      </c>
      <c r="C33" s="778"/>
      <c r="D33" s="778"/>
      <c r="E33" s="778"/>
      <c r="F33" s="778"/>
      <c r="G33" s="778"/>
      <c r="H33" s="778"/>
      <c r="I33" s="778"/>
      <c r="J33" s="778"/>
      <c r="K33" s="778"/>
      <c r="L33" s="778"/>
      <c r="M33" s="778"/>
      <c r="N33" s="778"/>
      <c r="O33" s="778"/>
      <c r="P33" s="779"/>
      <c r="Q33" s="780">
        <v>264</v>
      </c>
      <c r="R33" s="781"/>
      <c r="S33" s="781"/>
      <c r="T33" s="781"/>
      <c r="U33" s="781"/>
      <c r="V33" s="781">
        <v>255</v>
      </c>
      <c r="W33" s="781"/>
      <c r="X33" s="781"/>
      <c r="Y33" s="781"/>
      <c r="Z33" s="781"/>
      <c r="AA33" s="781">
        <v>9</v>
      </c>
      <c r="AB33" s="781"/>
      <c r="AC33" s="781"/>
      <c r="AD33" s="781"/>
      <c r="AE33" s="782"/>
      <c r="AF33" s="783" t="s">
        <v>402</v>
      </c>
      <c r="AG33" s="784"/>
      <c r="AH33" s="784"/>
      <c r="AI33" s="784"/>
      <c r="AJ33" s="785"/>
      <c r="AK33" s="852">
        <v>208</v>
      </c>
      <c r="AL33" s="853"/>
      <c r="AM33" s="853"/>
      <c r="AN33" s="853"/>
      <c r="AO33" s="853"/>
      <c r="AP33" s="853">
        <v>175</v>
      </c>
      <c r="AQ33" s="853"/>
      <c r="AR33" s="853"/>
      <c r="AS33" s="853"/>
      <c r="AT33" s="853"/>
      <c r="AU33" s="853"/>
      <c r="AV33" s="853"/>
      <c r="AW33" s="853"/>
      <c r="AX33" s="853"/>
      <c r="AY33" s="853"/>
      <c r="AZ33" s="854" t="s">
        <v>573</v>
      </c>
      <c r="BA33" s="854"/>
      <c r="BB33" s="854"/>
      <c r="BC33" s="854"/>
      <c r="BD33" s="854"/>
      <c r="BE33" s="850" t="s">
        <v>398</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403</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381</v>
      </c>
      <c r="B63" s="812" t="s">
        <v>404</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162</v>
      </c>
      <c r="AG63" s="864"/>
      <c r="AH63" s="864"/>
      <c r="AI63" s="864"/>
      <c r="AJ63" s="865"/>
      <c r="AK63" s="866"/>
      <c r="AL63" s="861"/>
      <c r="AM63" s="861"/>
      <c r="AN63" s="861"/>
      <c r="AO63" s="861"/>
      <c r="AP63" s="864">
        <v>1303</v>
      </c>
      <c r="AQ63" s="864"/>
      <c r="AR63" s="864"/>
      <c r="AS63" s="864"/>
      <c r="AT63" s="864"/>
      <c r="AU63" s="864">
        <v>935</v>
      </c>
      <c r="AV63" s="864"/>
      <c r="AW63" s="864"/>
      <c r="AX63" s="864"/>
      <c r="AY63" s="864"/>
      <c r="AZ63" s="868"/>
      <c r="BA63" s="868"/>
      <c r="BB63" s="868"/>
      <c r="BC63" s="868"/>
      <c r="BD63" s="868"/>
      <c r="BE63" s="869"/>
      <c r="BF63" s="869"/>
      <c r="BG63" s="869"/>
      <c r="BH63" s="869"/>
      <c r="BI63" s="870"/>
      <c r="BJ63" s="871" t="s">
        <v>405</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407</v>
      </c>
      <c r="B66" s="763"/>
      <c r="C66" s="763"/>
      <c r="D66" s="763"/>
      <c r="E66" s="763"/>
      <c r="F66" s="763"/>
      <c r="G66" s="763"/>
      <c r="H66" s="763"/>
      <c r="I66" s="763"/>
      <c r="J66" s="763"/>
      <c r="K66" s="763"/>
      <c r="L66" s="763"/>
      <c r="M66" s="763"/>
      <c r="N66" s="763"/>
      <c r="O66" s="763"/>
      <c r="P66" s="764"/>
      <c r="Q66" s="739" t="s">
        <v>408</v>
      </c>
      <c r="R66" s="740"/>
      <c r="S66" s="740"/>
      <c r="T66" s="740"/>
      <c r="U66" s="741"/>
      <c r="V66" s="739" t="s">
        <v>409</v>
      </c>
      <c r="W66" s="740"/>
      <c r="X66" s="740"/>
      <c r="Y66" s="740"/>
      <c r="Z66" s="741"/>
      <c r="AA66" s="739" t="s">
        <v>410</v>
      </c>
      <c r="AB66" s="740"/>
      <c r="AC66" s="740"/>
      <c r="AD66" s="740"/>
      <c r="AE66" s="741"/>
      <c r="AF66" s="874" t="s">
        <v>411</v>
      </c>
      <c r="AG66" s="835"/>
      <c r="AH66" s="835"/>
      <c r="AI66" s="835"/>
      <c r="AJ66" s="875"/>
      <c r="AK66" s="739" t="s">
        <v>412</v>
      </c>
      <c r="AL66" s="763"/>
      <c r="AM66" s="763"/>
      <c r="AN66" s="763"/>
      <c r="AO66" s="764"/>
      <c r="AP66" s="739" t="s">
        <v>413</v>
      </c>
      <c r="AQ66" s="740"/>
      <c r="AR66" s="740"/>
      <c r="AS66" s="740"/>
      <c r="AT66" s="741"/>
      <c r="AU66" s="739" t="s">
        <v>414</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574</v>
      </c>
      <c r="C68" s="892"/>
      <c r="D68" s="892"/>
      <c r="E68" s="892"/>
      <c r="F68" s="892"/>
      <c r="G68" s="892"/>
      <c r="H68" s="892"/>
      <c r="I68" s="892"/>
      <c r="J68" s="892"/>
      <c r="K68" s="892"/>
      <c r="L68" s="892"/>
      <c r="M68" s="892"/>
      <c r="N68" s="892"/>
      <c r="O68" s="892"/>
      <c r="P68" s="893"/>
      <c r="Q68" s="894">
        <v>4418</v>
      </c>
      <c r="R68" s="888"/>
      <c r="S68" s="888"/>
      <c r="T68" s="888"/>
      <c r="U68" s="888"/>
      <c r="V68" s="888">
        <v>3305</v>
      </c>
      <c r="W68" s="888"/>
      <c r="X68" s="888"/>
      <c r="Y68" s="888"/>
      <c r="Z68" s="888"/>
      <c r="AA68" s="888">
        <v>1113</v>
      </c>
      <c r="AB68" s="888"/>
      <c r="AC68" s="888"/>
      <c r="AD68" s="888"/>
      <c r="AE68" s="888"/>
      <c r="AF68" s="888">
        <v>48</v>
      </c>
      <c r="AG68" s="888"/>
      <c r="AH68" s="888"/>
      <c r="AI68" s="888"/>
      <c r="AJ68" s="888"/>
      <c r="AK68" s="888">
        <v>93</v>
      </c>
      <c r="AL68" s="888"/>
      <c r="AM68" s="888"/>
      <c r="AN68" s="888"/>
      <c r="AO68" s="888"/>
      <c r="AP68" s="888">
        <v>760</v>
      </c>
      <c r="AQ68" s="888"/>
      <c r="AR68" s="888"/>
      <c r="AS68" s="888"/>
      <c r="AT68" s="888"/>
      <c r="AU68" s="888">
        <v>60</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575</v>
      </c>
      <c r="C69" s="896"/>
      <c r="D69" s="896"/>
      <c r="E69" s="896"/>
      <c r="F69" s="896"/>
      <c r="G69" s="896"/>
      <c r="H69" s="896"/>
      <c r="I69" s="896"/>
      <c r="J69" s="896"/>
      <c r="K69" s="896"/>
      <c r="L69" s="896"/>
      <c r="M69" s="896"/>
      <c r="N69" s="896"/>
      <c r="O69" s="896"/>
      <c r="P69" s="897"/>
      <c r="Q69" s="898">
        <v>38</v>
      </c>
      <c r="R69" s="853"/>
      <c r="S69" s="853"/>
      <c r="T69" s="853"/>
      <c r="U69" s="853"/>
      <c r="V69" s="853">
        <v>37</v>
      </c>
      <c r="W69" s="853"/>
      <c r="X69" s="853"/>
      <c r="Y69" s="853"/>
      <c r="Z69" s="853"/>
      <c r="AA69" s="853">
        <v>1</v>
      </c>
      <c r="AB69" s="853"/>
      <c r="AC69" s="853"/>
      <c r="AD69" s="853"/>
      <c r="AE69" s="853"/>
      <c r="AF69" s="853">
        <v>1</v>
      </c>
      <c r="AG69" s="853"/>
      <c r="AH69" s="853"/>
      <c r="AI69" s="853"/>
      <c r="AJ69" s="853"/>
      <c r="AK69" s="853"/>
      <c r="AL69" s="853"/>
      <c r="AM69" s="853"/>
      <c r="AN69" s="853"/>
      <c r="AO69" s="853"/>
      <c r="AP69" s="853"/>
      <c r="AQ69" s="853"/>
      <c r="AR69" s="853"/>
      <c r="AS69" s="853"/>
      <c r="AT69" s="853"/>
      <c r="AU69" s="853"/>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576</v>
      </c>
      <c r="C70" s="896"/>
      <c r="D70" s="896"/>
      <c r="E70" s="896"/>
      <c r="F70" s="896"/>
      <c r="G70" s="896"/>
      <c r="H70" s="896"/>
      <c r="I70" s="896"/>
      <c r="J70" s="896"/>
      <c r="K70" s="896"/>
      <c r="L70" s="896"/>
      <c r="M70" s="896"/>
      <c r="N70" s="896"/>
      <c r="O70" s="896"/>
      <c r="P70" s="897"/>
      <c r="Q70" s="898">
        <v>1391</v>
      </c>
      <c r="R70" s="853"/>
      <c r="S70" s="853"/>
      <c r="T70" s="853"/>
      <c r="U70" s="853"/>
      <c r="V70" s="853">
        <v>1398</v>
      </c>
      <c r="W70" s="853"/>
      <c r="X70" s="853"/>
      <c r="Y70" s="853"/>
      <c r="Z70" s="853"/>
      <c r="AA70" s="853">
        <v>-7</v>
      </c>
      <c r="AB70" s="853"/>
      <c r="AC70" s="853"/>
      <c r="AD70" s="853"/>
      <c r="AE70" s="853"/>
      <c r="AF70" s="853">
        <v>2191</v>
      </c>
      <c r="AG70" s="853"/>
      <c r="AH70" s="853"/>
      <c r="AI70" s="853"/>
      <c r="AJ70" s="853"/>
      <c r="AK70" s="853"/>
      <c r="AL70" s="853"/>
      <c r="AM70" s="853"/>
      <c r="AN70" s="853"/>
      <c r="AO70" s="853"/>
      <c r="AP70" s="853">
        <v>2872</v>
      </c>
      <c r="AQ70" s="853"/>
      <c r="AR70" s="853"/>
      <c r="AS70" s="853"/>
      <c r="AT70" s="853"/>
      <c r="AU70" s="853"/>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577</v>
      </c>
      <c r="C71" s="896"/>
      <c r="D71" s="896"/>
      <c r="E71" s="896"/>
      <c r="F71" s="896"/>
      <c r="G71" s="896"/>
      <c r="H71" s="896"/>
      <c r="I71" s="896"/>
      <c r="J71" s="896"/>
      <c r="K71" s="896"/>
      <c r="L71" s="896"/>
      <c r="M71" s="896"/>
      <c r="N71" s="896"/>
      <c r="O71" s="896"/>
      <c r="P71" s="897"/>
      <c r="Q71" s="898">
        <v>683</v>
      </c>
      <c r="R71" s="853"/>
      <c r="S71" s="853"/>
      <c r="T71" s="853"/>
      <c r="U71" s="853"/>
      <c r="V71" s="853">
        <v>541</v>
      </c>
      <c r="W71" s="853"/>
      <c r="X71" s="853"/>
      <c r="Y71" s="853"/>
      <c r="Z71" s="853"/>
      <c r="AA71" s="853">
        <v>142</v>
      </c>
      <c r="AB71" s="853"/>
      <c r="AC71" s="853"/>
      <c r="AD71" s="853"/>
      <c r="AE71" s="853"/>
      <c r="AF71" s="853">
        <v>760</v>
      </c>
      <c r="AG71" s="853"/>
      <c r="AH71" s="853"/>
      <c r="AI71" s="853"/>
      <c r="AJ71" s="853"/>
      <c r="AK71" s="853"/>
      <c r="AL71" s="853"/>
      <c r="AM71" s="853"/>
      <c r="AN71" s="853"/>
      <c r="AO71" s="853"/>
      <c r="AP71" s="853">
        <v>2575</v>
      </c>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578</v>
      </c>
      <c r="C72" s="896"/>
      <c r="D72" s="896"/>
      <c r="E72" s="896"/>
      <c r="F72" s="896"/>
      <c r="G72" s="896"/>
      <c r="H72" s="896"/>
      <c r="I72" s="896"/>
      <c r="J72" s="896"/>
      <c r="K72" s="896"/>
      <c r="L72" s="896"/>
      <c r="M72" s="896"/>
      <c r="N72" s="896"/>
      <c r="O72" s="896"/>
      <c r="P72" s="897"/>
      <c r="Q72" s="898">
        <v>10004</v>
      </c>
      <c r="R72" s="853"/>
      <c r="S72" s="853"/>
      <c r="T72" s="853"/>
      <c r="U72" s="853"/>
      <c r="V72" s="853">
        <v>9478</v>
      </c>
      <c r="W72" s="853"/>
      <c r="X72" s="853"/>
      <c r="Y72" s="853"/>
      <c r="Z72" s="853"/>
      <c r="AA72" s="853">
        <v>526</v>
      </c>
      <c r="AB72" s="853"/>
      <c r="AC72" s="853"/>
      <c r="AD72" s="853"/>
      <c r="AE72" s="853"/>
      <c r="AF72" s="853">
        <v>526</v>
      </c>
      <c r="AG72" s="853"/>
      <c r="AH72" s="853"/>
      <c r="AI72" s="853"/>
      <c r="AJ72" s="853"/>
      <c r="AK72" s="853">
        <v>15</v>
      </c>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579</v>
      </c>
      <c r="C73" s="896"/>
      <c r="D73" s="896"/>
      <c r="E73" s="896"/>
      <c r="F73" s="896"/>
      <c r="G73" s="896"/>
      <c r="H73" s="896"/>
      <c r="I73" s="896"/>
      <c r="J73" s="896"/>
      <c r="K73" s="896"/>
      <c r="L73" s="896"/>
      <c r="M73" s="896"/>
      <c r="N73" s="896"/>
      <c r="O73" s="896"/>
      <c r="P73" s="897"/>
      <c r="Q73" s="898">
        <v>1564</v>
      </c>
      <c r="R73" s="853"/>
      <c r="S73" s="853"/>
      <c r="T73" s="853"/>
      <c r="U73" s="853"/>
      <c r="V73" s="853">
        <v>1563</v>
      </c>
      <c r="W73" s="853"/>
      <c r="X73" s="853"/>
      <c r="Y73" s="853"/>
      <c r="Z73" s="853"/>
      <c r="AA73" s="853">
        <v>1</v>
      </c>
      <c r="AB73" s="853"/>
      <c r="AC73" s="853"/>
      <c r="AD73" s="853"/>
      <c r="AE73" s="853"/>
      <c r="AF73" s="853">
        <v>1</v>
      </c>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t="s">
        <v>580</v>
      </c>
      <c r="C74" s="896"/>
      <c r="D74" s="896"/>
      <c r="E74" s="896"/>
      <c r="F74" s="896"/>
      <c r="G74" s="896"/>
      <c r="H74" s="896"/>
      <c r="I74" s="896"/>
      <c r="J74" s="896"/>
      <c r="K74" s="896"/>
      <c r="L74" s="896"/>
      <c r="M74" s="896"/>
      <c r="N74" s="896"/>
      <c r="O74" s="896"/>
      <c r="P74" s="897"/>
      <c r="Q74" s="898">
        <v>1</v>
      </c>
      <c r="R74" s="853"/>
      <c r="S74" s="853"/>
      <c r="T74" s="853"/>
      <c r="U74" s="853"/>
      <c r="V74" s="853">
        <v>0</v>
      </c>
      <c r="W74" s="853"/>
      <c r="X74" s="853"/>
      <c r="Y74" s="853"/>
      <c r="Z74" s="853"/>
      <c r="AA74" s="853">
        <v>1</v>
      </c>
      <c r="AB74" s="853"/>
      <c r="AC74" s="853"/>
      <c r="AD74" s="853"/>
      <c r="AE74" s="853"/>
      <c r="AF74" s="853">
        <v>1</v>
      </c>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t="s">
        <v>581</v>
      </c>
      <c r="C75" s="896"/>
      <c r="D75" s="896"/>
      <c r="E75" s="896"/>
      <c r="F75" s="896"/>
      <c r="G75" s="896"/>
      <c r="H75" s="896"/>
      <c r="I75" s="896"/>
      <c r="J75" s="896"/>
      <c r="K75" s="896"/>
      <c r="L75" s="896"/>
      <c r="M75" s="896"/>
      <c r="N75" s="896"/>
      <c r="O75" s="896"/>
      <c r="P75" s="897"/>
      <c r="Q75" s="901">
        <v>41</v>
      </c>
      <c r="R75" s="902"/>
      <c r="S75" s="902"/>
      <c r="T75" s="902"/>
      <c r="U75" s="852"/>
      <c r="V75" s="903">
        <v>35</v>
      </c>
      <c r="W75" s="902"/>
      <c r="X75" s="902"/>
      <c r="Y75" s="902"/>
      <c r="Z75" s="852"/>
      <c r="AA75" s="903">
        <v>6</v>
      </c>
      <c r="AB75" s="902"/>
      <c r="AC75" s="902"/>
      <c r="AD75" s="902"/>
      <c r="AE75" s="852"/>
      <c r="AF75" s="903">
        <v>6</v>
      </c>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t="s">
        <v>582</v>
      </c>
      <c r="C76" s="896"/>
      <c r="D76" s="896"/>
      <c r="E76" s="896"/>
      <c r="F76" s="896"/>
      <c r="G76" s="896"/>
      <c r="H76" s="896"/>
      <c r="I76" s="896"/>
      <c r="J76" s="896"/>
      <c r="K76" s="896"/>
      <c r="L76" s="896"/>
      <c r="M76" s="896"/>
      <c r="N76" s="896"/>
      <c r="O76" s="896"/>
      <c r="P76" s="897"/>
      <c r="Q76" s="901">
        <v>42</v>
      </c>
      <c r="R76" s="902"/>
      <c r="S76" s="902"/>
      <c r="T76" s="902"/>
      <c r="U76" s="852"/>
      <c r="V76" s="903">
        <v>39</v>
      </c>
      <c r="W76" s="902"/>
      <c r="X76" s="902"/>
      <c r="Y76" s="902"/>
      <c r="Z76" s="852"/>
      <c r="AA76" s="903">
        <v>3</v>
      </c>
      <c r="AB76" s="902"/>
      <c r="AC76" s="902"/>
      <c r="AD76" s="902"/>
      <c r="AE76" s="852"/>
      <c r="AF76" s="903">
        <v>3</v>
      </c>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t="s">
        <v>583</v>
      </c>
      <c r="C77" s="896"/>
      <c r="D77" s="896"/>
      <c r="E77" s="896"/>
      <c r="F77" s="896"/>
      <c r="G77" s="896"/>
      <c r="H77" s="896"/>
      <c r="I77" s="896"/>
      <c r="J77" s="896"/>
      <c r="K77" s="896"/>
      <c r="L77" s="896"/>
      <c r="M77" s="896"/>
      <c r="N77" s="896"/>
      <c r="O77" s="896"/>
      <c r="P77" s="897"/>
      <c r="Q77" s="901">
        <v>867</v>
      </c>
      <c r="R77" s="902"/>
      <c r="S77" s="902"/>
      <c r="T77" s="902"/>
      <c r="U77" s="852"/>
      <c r="V77" s="903">
        <v>814</v>
      </c>
      <c r="W77" s="902"/>
      <c r="X77" s="902"/>
      <c r="Y77" s="902"/>
      <c r="Z77" s="852"/>
      <c r="AA77" s="903">
        <v>53</v>
      </c>
      <c r="AB77" s="902"/>
      <c r="AC77" s="902"/>
      <c r="AD77" s="902"/>
      <c r="AE77" s="852"/>
      <c r="AF77" s="903">
        <v>53</v>
      </c>
      <c r="AG77" s="902"/>
      <c r="AH77" s="902"/>
      <c r="AI77" s="902"/>
      <c r="AJ77" s="852"/>
      <c r="AK77" s="903">
        <v>0</v>
      </c>
      <c r="AL77" s="902"/>
      <c r="AM77" s="902"/>
      <c r="AN77" s="902"/>
      <c r="AO77" s="852"/>
      <c r="AP77" s="903" t="s">
        <v>573</v>
      </c>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t="s">
        <v>584</v>
      </c>
      <c r="C78" s="896"/>
      <c r="D78" s="896"/>
      <c r="E78" s="896"/>
      <c r="F78" s="896"/>
      <c r="G78" s="896"/>
      <c r="H78" s="896"/>
      <c r="I78" s="896"/>
      <c r="J78" s="896"/>
      <c r="K78" s="896"/>
      <c r="L78" s="896"/>
      <c r="M78" s="896"/>
      <c r="N78" s="896"/>
      <c r="O78" s="896"/>
      <c r="P78" s="897"/>
      <c r="Q78" s="898">
        <v>250285</v>
      </c>
      <c r="R78" s="853"/>
      <c r="S78" s="853"/>
      <c r="T78" s="853"/>
      <c r="U78" s="853"/>
      <c r="V78" s="853">
        <v>238827</v>
      </c>
      <c r="W78" s="853"/>
      <c r="X78" s="853"/>
      <c r="Y78" s="853"/>
      <c r="Z78" s="853"/>
      <c r="AA78" s="853">
        <v>11458</v>
      </c>
      <c r="AB78" s="853"/>
      <c r="AC78" s="853"/>
      <c r="AD78" s="853"/>
      <c r="AE78" s="853"/>
      <c r="AF78" s="853">
        <v>11458</v>
      </c>
      <c r="AG78" s="853"/>
      <c r="AH78" s="853"/>
      <c r="AI78" s="853"/>
      <c r="AJ78" s="853"/>
      <c r="AK78" s="853">
        <v>608</v>
      </c>
      <c r="AL78" s="853"/>
      <c r="AM78" s="853"/>
      <c r="AN78" s="853"/>
      <c r="AO78" s="853"/>
      <c r="AP78" s="853" t="s">
        <v>573</v>
      </c>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381</v>
      </c>
      <c r="B88" s="812" t="s">
        <v>415</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15048</v>
      </c>
      <c r="AG88" s="864"/>
      <c r="AH88" s="864"/>
      <c r="AI88" s="864"/>
      <c r="AJ88" s="864"/>
      <c r="AK88" s="861"/>
      <c r="AL88" s="861"/>
      <c r="AM88" s="861"/>
      <c r="AN88" s="861"/>
      <c r="AO88" s="861"/>
      <c r="AP88" s="864">
        <v>6207</v>
      </c>
      <c r="AQ88" s="864"/>
      <c r="AR88" s="864"/>
      <c r="AS88" s="864"/>
      <c r="AT88" s="864"/>
      <c r="AU88" s="864">
        <v>60</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12" t="s">
        <v>416</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10</v>
      </c>
      <c r="CS102" s="872"/>
      <c r="CT102" s="872"/>
      <c r="CU102" s="872"/>
      <c r="CV102" s="915"/>
      <c r="CW102" s="914"/>
      <c r="CX102" s="872"/>
      <c r="CY102" s="872"/>
      <c r="CZ102" s="872"/>
      <c r="DA102" s="915"/>
      <c r="DB102" s="914"/>
      <c r="DC102" s="872"/>
      <c r="DD102" s="872"/>
      <c r="DE102" s="872"/>
      <c r="DF102" s="915"/>
      <c r="DG102" s="914">
        <v>44</v>
      </c>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417</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418</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421</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422</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423</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424</v>
      </c>
      <c r="AB109" s="917"/>
      <c r="AC109" s="917"/>
      <c r="AD109" s="917"/>
      <c r="AE109" s="918"/>
      <c r="AF109" s="916" t="s">
        <v>300</v>
      </c>
      <c r="AG109" s="917"/>
      <c r="AH109" s="917"/>
      <c r="AI109" s="917"/>
      <c r="AJ109" s="918"/>
      <c r="AK109" s="916" t="s">
        <v>299</v>
      </c>
      <c r="AL109" s="917"/>
      <c r="AM109" s="917"/>
      <c r="AN109" s="917"/>
      <c r="AO109" s="918"/>
      <c r="AP109" s="916" t="s">
        <v>425</v>
      </c>
      <c r="AQ109" s="917"/>
      <c r="AR109" s="917"/>
      <c r="AS109" s="917"/>
      <c r="AT109" s="919"/>
      <c r="AU109" s="936" t="s">
        <v>423</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424</v>
      </c>
      <c r="BR109" s="917"/>
      <c r="BS109" s="917"/>
      <c r="BT109" s="917"/>
      <c r="BU109" s="918"/>
      <c r="BV109" s="916" t="s">
        <v>300</v>
      </c>
      <c r="BW109" s="917"/>
      <c r="BX109" s="917"/>
      <c r="BY109" s="917"/>
      <c r="BZ109" s="918"/>
      <c r="CA109" s="916" t="s">
        <v>299</v>
      </c>
      <c r="CB109" s="917"/>
      <c r="CC109" s="917"/>
      <c r="CD109" s="917"/>
      <c r="CE109" s="918"/>
      <c r="CF109" s="937" t="s">
        <v>425</v>
      </c>
      <c r="CG109" s="937"/>
      <c r="CH109" s="937"/>
      <c r="CI109" s="937"/>
      <c r="CJ109" s="937"/>
      <c r="CK109" s="916" t="s">
        <v>426</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424</v>
      </c>
      <c r="DH109" s="917"/>
      <c r="DI109" s="917"/>
      <c r="DJ109" s="917"/>
      <c r="DK109" s="918"/>
      <c r="DL109" s="916" t="s">
        <v>300</v>
      </c>
      <c r="DM109" s="917"/>
      <c r="DN109" s="917"/>
      <c r="DO109" s="917"/>
      <c r="DP109" s="918"/>
      <c r="DQ109" s="916" t="s">
        <v>299</v>
      </c>
      <c r="DR109" s="917"/>
      <c r="DS109" s="917"/>
      <c r="DT109" s="917"/>
      <c r="DU109" s="918"/>
      <c r="DV109" s="916" t="s">
        <v>425</v>
      </c>
      <c r="DW109" s="917"/>
      <c r="DX109" s="917"/>
      <c r="DY109" s="917"/>
      <c r="DZ109" s="919"/>
    </row>
    <row r="110" spans="1:131" s="226" customFormat="1" ht="26.25" customHeight="1" x14ac:dyDescent="0.15">
      <c r="A110" s="920" t="s">
        <v>427</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184387</v>
      </c>
      <c r="AB110" s="924"/>
      <c r="AC110" s="924"/>
      <c r="AD110" s="924"/>
      <c r="AE110" s="925"/>
      <c r="AF110" s="926">
        <v>189609</v>
      </c>
      <c r="AG110" s="924"/>
      <c r="AH110" s="924"/>
      <c r="AI110" s="924"/>
      <c r="AJ110" s="925"/>
      <c r="AK110" s="926">
        <v>207458</v>
      </c>
      <c r="AL110" s="924"/>
      <c r="AM110" s="924"/>
      <c r="AN110" s="924"/>
      <c r="AO110" s="925"/>
      <c r="AP110" s="927">
        <v>7.7</v>
      </c>
      <c r="AQ110" s="928"/>
      <c r="AR110" s="928"/>
      <c r="AS110" s="928"/>
      <c r="AT110" s="929"/>
      <c r="AU110" s="930" t="s">
        <v>66</v>
      </c>
      <c r="AV110" s="931"/>
      <c r="AW110" s="931"/>
      <c r="AX110" s="931"/>
      <c r="AY110" s="931"/>
      <c r="AZ110" s="972" t="s">
        <v>428</v>
      </c>
      <c r="BA110" s="921"/>
      <c r="BB110" s="921"/>
      <c r="BC110" s="921"/>
      <c r="BD110" s="921"/>
      <c r="BE110" s="921"/>
      <c r="BF110" s="921"/>
      <c r="BG110" s="921"/>
      <c r="BH110" s="921"/>
      <c r="BI110" s="921"/>
      <c r="BJ110" s="921"/>
      <c r="BK110" s="921"/>
      <c r="BL110" s="921"/>
      <c r="BM110" s="921"/>
      <c r="BN110" s="921"/>
      <c r="BO110" s="921"/>
      <c r="BP110" s="922"/>
      <c r="BQ110" s="958">
        <v>2432550</v>
      </c>
      <c r="BR110" s="959"/>
      <c r="BS110" s="959"/>
      <c r="BT110" s="959"/>
      <c r="BU110" s="959"/>
      <c r="BV110" s="959">
        <v>2306008</v>
      </c>
      <c r="BW110" s="959"/>
      <c r="BX110" s="959"/>
      <c r="BY110" s="959"/>
      <c r="BZ110" s="959"/>
      <c r="CA110" s="959">
        <v>2315653</v>
      </c>
      <c r="CB110" s="959"/>
      <c r="CC110" s="959"/>
      <c r="CD110" s="959"/>
      <c r="CE110" s="959"/>
      <c r="CF110" s="973">
        <v>85.6</v>
      </c>
      <c r="CG110" s="974"/>
      <c r="CH110" s="974"/>
      <c r="CI110" s="974"/>
      <c r="CJ110" s="974"/>
      <c r="CK110" s="975" t="s">
        <v>429</v>
      </c>
      <c r="CL110" s="976"/>
      <c r="CM110" s="955" t="s">
        <v>430</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431</v>
      </c>
      <c r="DH110" s="959"/>
      <c r="DI110" s="959"/>
      <c r="DJ110" s="959"/>
      <c r="DK110" s="959"/>
      <c r="DL110" s="959" t="s">
        <v>431</v>
      </c>
      <c r="DM110" s="959"/>
      <c r="DN110" s="959"/>
      <c r="DO110" s="959"/>
      <c r="DP110" s="959"/>
      <c r="DQ110" s="959" t="s">
        <v>402</v>
      </c>
      <c r="DR110" s="959"/>
      <c r="DS110" s="959"/>
      <c r="DT110" s="959"/>
      <c r="DU110" s="959"/>
      <c r="DV110" s="960" t="s">
        <v>383</v>
      </c>
      <c r="DW110" s="960"/>
      <c r="DX110" s="960"/>
      <c r="DY110" s="960"/>
      <c r="DZ110" s="961"/>
    </row>
    <row r="111" spans="1:131" s="226" customFormat="1" ht="26.25" customHeight="1" x14ac:dyDescent="0.15">
      <c r="A111" s="962" t="s">
        <v>432</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433</v>
      </c>
      <c r="AB111" s="966"/>
      <c r="AC111" s="966"/>
      <c r="AD111" s="966"/>
      <c r="AE111" s="967"/>
      <c r="AF111" s="968" t="s">
        <v>433</v>
      </c>
      <c r="AG111" s="966"/>
      <c r="AH111" s="966"/>
      <c r="AI111" s="966"/>
      <c r="AJ111" s="967"/>
      <c r="AK111" s="968" t="s">
        <v>433</v>
      </c>
      <c r="AL111" s="966"/>
      <c r="AM111" s="966"/>
      <c r="AN111" s="966"/>
      <c r="AO111" s="967"/>
      <c r="AP111" s="969" t="s">
        <v>402</v>
      </c>
      <c r="AQ111" s="970"/>
      <c r="AR111" s="970"/>
      <c r="AS111" s="970"/>
      <c r="AT111" s="971"/>
      <c r="AU111" s="932"/>
      <c r="AV111" s="933"/>
      <c r="AW111" s="933"/>
      <c r="AX111" s="933"/>
      <c r="AY111" s="933"/>
      <c r="AZ111" s="981" t="s">
        <v>434</v>
      </c>
      <c r="BA111" s="982"/>
      <c r="BB111" s="982"/>
      <c r="BC111" s="982"/>
      <c r="BD111" s="982"/>
      <c r="BE111" s="982"/>
      <c r="BF111" s="982"/>
      <c r="BG111" s="982"/>
      <c r="BH111" s="982"/>
      <c r="BI111" s="982"/>
      <c r="BJ111" s="982"/>
      <c r="BK111" s="982"/>
      <c r="BL111" s="982"/>
      <c r="BM111" s="982"/>
      <c r="BN111" s="982"/>
      <c r="BO111" s="982"/>
      <c r="BP111" s="983"/>
      <c r="BQ111" s="951" t="s">
        <v>402</v>
      </c>
      <c r="BR111" s="952"/>
      <c r="BS111" s="952"/>
      <c r="BT111" s="952"/>
      <c r="BU111" s="952"/>
      <c r="BV111" s="952" t="s">
        <v>402</v>
      </c>
      <c r="BW111" s="952"/>
      <c r="BX111" s="952"/>
      <c r="BY111" s="952"/>
      <c r="BZ111" s="952"/>
      <c r="CA111" s="952" t="s">
        <v>431</v>
      </c>
      <c r="CB111" s="952"/>
      <c r="CC111" s="952"/>
      <c r="CD111" s="952"/>
      <c r="CE111" s="952"/>
      <c r="CF111" s="946" t="s">
        <v>402</v>
      </c>
      <c r="CG111" s="947"/>
      <c r="CH111" s="947"/>
      <c r="CI111" s="947"/>
      <c r="CJ111" s="947"/>
      <c r="CK111" s="977"/>
      <c r="CL111" s="978"/>
      <c r="CM111" s="948" t="s">
        <v>435</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433</v>
      </c>
      <c r="DH111" s="952"/>
      <c r="DI111" s="952"/>
      <c r="DJ111" s="952"/>
      <c r="DK111" s="952"/>
      <c r="DL111" s="952" t="s">
        <v>402</v>
      </c>
      <c r="DM111" s="952"/>
      <c r="DN111" s="952"/>
      <c r="DO111" s="952"/>
      <c r="DP111" s="952"/>
      <c r="DQ111" s="952" t="s">
        <v>431</v>
      </c>
      <c r="DR111" s="952"/>
      <c r="DS111" s="952"/>
      <c r="DT111" s="952"/>
      <c r="DU111" s="952"/>
      <c r="DV111" s="953" t="s">
        <v>436</v>
      </c>
      <c r="DW111" s="953"/>
      <c r="DX111" s="953"/>
      <c r="DY111" s="953"/>
      <c r="DZ111" s="954"/>
    </row>
    <row r="112" spans="1:131" s="226" customFormat="1" ht="26.25" customHeight="1" x14ac:dyDescent="0.15">
      <c r="A112" s="984" t="s">
        <v>437</v>
      </c>
      <c r="B112" s="985"/>
      <c r="C112" s="982" t="s">
        <v>438</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433</v>
      </c>
      <c r="AB112" s="991"/>
      <c r="AC112" s="991"/>
      <c r="AD112" s="991"/>
      <c r="AE112" s="992"/>
      <c r="AF112" s="993" t="s">
        <v>431</v>
      </c>
      <c r="AG112" s="991"/>
      <c r="AH112" s="991"/>
      <c r="AI112" s="991"/>
      <c r="AJ112" s="992"/>
      <c r="AK112" s="993" t="s">
        <v>433</v>
      </c>
      <c r="AL112" s="991"/>
      <c r="AM112" s="991"/>
      <c r="AN112" s="991"/>
      <c r="AO112" s="992"/>
      <c r="AP112" s="994" t="s">
        <v>402</v>
      </c>
      <c r="AQ112" s="995"/>
      <c r="AR112" s="995"/>
      <c r="AS112" s="995"/>
      <c r="AT112" s="996"/>
      <c r="AU112" s="932"/>
      <c r="AV112" s="933"/>
      <c r="AW112" s="933"/>
      <c r="AX112" s="933"/>
      <c r="AY112" s="933"/>
      <c r="AZ112" s="981" t="s">
        <v>439</v>
      </c>
      <c r="BA112" s="982"/>
      <c r="BB112" s="982"/>
      <c r="BC112" s="982"/>
      <c r="BD112" s="982"/>
      <c r="BE112" s="982"/>
      <c r="BF112" s="982"/>
      <c r="BG112" s="982"/>
      <c r="BH112" s="982"/>
      <c r="BI112" s="982"/>
      <c r="BJ112" s="982"/>
      <c r="BK112" s="982"/>
      <c r="BL112" s="982"/>
      <c r="BM112" s="982"/>
      <c r="BN112" s="982"/>
      <c r="BO112" s="982"/>
      <c r="BP112" s="983"/>
      <c r="BQ112" s="951">
        <v>1365195</v>
      </c>
      <c r="BR112" s="952"/>
      <c r="BS112" s="952"/>
      <c r="BT112" s="952"/>
      <c r="BU112" s="952"/>
      <c r="BV112" s="952">
        <v>1312251</v>
      </c>
      <c r="BW112" s="952"/>
      <c r="BX112" s="952"/>
      <c r="BY112" s="952"/>
      <c r="BZ112" s="952"/>
      <c r="CA112" s="952">
        <v>1100525</v>
      </c>
      <c r="CB112" s="952"/>
      <c r="CC112" s="952"/>
      <c r="CD112" s="952"/>
      <c r="CE112" s="952"/>
      <c r="CF112" s="946">
        <v>40.700000000000003</v>
      </c>
      <c r="CG112" s="947"/>
      <c r="CH112" s="947"/>
      <c r="CI112" s="947"/>
      <c r="CJ112" s="947"/>
      <c r="CK112" s="977"/>
      <c r="CL112" s="978"/>
      <c r="CM112" s="948" t="s">
        <v>440</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441</v>
      </c>
      <c r="DH112" s="952"/>
      <c r="DI112" s="952"/>
      <c r="DJ112" s="952"/>
      <c r="DK112" s="952"/>
      <c r="DL112" s="952" t="s">
        <v>402</v>
      </c>
      <c r="DM112" s="952"/>
      <c r="DN112" s="952"/>
      <c r="DO112" s="952"/>
      <c r="DP112" s="952"/>
      <c r="DQ112" s="952" t="s">
        <v>383</v>
      </c>
      <c r="DR112" s="952"/>
      <c r="DS112" s="952"/>
      <c r="DT112" s="952"/>
      <c r="DU112" s="952"/>
      <c r="DV112" s="953" t="s">
        <v>383</v>
      </c>
      <c r="DW112" s="953"/>
      <c r="DX112" s="953"/>
      <c r="DY112" s="953"/>
      <c r="DZ112" s="954"/>
    </row>
    <row r="113" spans="1:130" s="226" customFormat="1" ht="26.25" customHeight="1" x14ac:dyDescent="0.15">
      <c r="A113" s="986"/>
      <c r="B113" s="987"/>
      <c r="C113" s="982" t="s">
        <v>442</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170172</v>
      </c>
      <c r="AB113" s="966"/>
      <c r="AC113" s="966"/>
      <c r="AD113" s="966"/>
      <c r="AE113" s="967"/>
      <c r="AF113" s="968">
        <v>136269</v>
      </c>
      <c r="AG113" s="966"/>
      <c r="AH113" s="966"/>
      <c r="AI113" s="966"/>
      <c r="AJ113" s="967"/>
      <c r="AK113" s="968">
        <v>129037</v>
      </c>
      <c r="AL113" s="966"/>
      <c r="AM113" s="966"/>
      <c r="AN113" s="966"/>
      <c r="AO113" s="967"/>
      <c r="AP113" s="969">
        <v>4.8</v>
      </c>
      <c r="AQ113" s="970"/>
      <c r="AR113" s="970"/>
      <c r="AS113" s="970"/>
      <c r="AT113" s="971"/>
      <c r="AU113" s="932"/>
      <c r="AV113" s="933"/>
      <c r="AW113" s="933"/>
      <c r="AX113" s="933"/>
      <c r="AY113" s="933"/>
      <c r="AZ113" s="981" t="s">
        <v>443</v>
      </c>
      <c r="BA113" s="982"/>
      <c r="BB113" s="982"/>
      <c r="BC113" s="982"/>
      <c r="BD113" s="982"/>
      <c r="BE113" s="982"/>
      <c r="BF113" s="982"/>
      <c r="BG113" s="982"/>
      <c r="BH113" s="982"/>
      <c r="BI113" s="982"/>
      <c r="BJ113" s="982"/>
      <c r="BK113" s="982"/>
      <c r="BL113" s="982"/>
      <c r="BM113" s="982"/>
      <c r="BN113" s="982"/>
      <c r="BO113" s="982"/>
      <c r="BP113" s="983"/>
      <c r="BQ113" s="951">
        <v>77704</v>
      </c>
      <c r="BR113" s="952"/>
      <c r="BS113" s="952"/>
      <c r="BT113" s="952"/>
      <c r="BU113" s="952"/>
      <c r="BV113" s="952">
        <v>68850</v>
      </c>
      <c r="BW113" s="952"/>
      <c r="BX113" s="952"/>
      <c r="BY113" s="952"/>
      <c r="BZ113" s="952"/>
      <c r="CA113" s="952">
        <v>59904</v>
      </c>
      <c r="CB113" s="952"/>
      <c r="CC113" s="952"/>
      <c r="CD113" s="952"/>
      <c r="CE113" s="952"/>
      <c r="CF113" s="946">
        <v>2.2000000000000002</v>
      </c>
      <c r="CG113" s="947"/>
      <c r="CH113" s="947"/>
      <c r="CI113" s="947"/>
      <c r="CJ113" s="947"/>
      <c r="CK113" s="977"/>
      <c r="CL113" s="978"/>
      <c r="CM113" s="948" t="s">
        <v>444</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433</v>
      </c>
      <c r="DH113" s="991"/>
      <c r="DI113" s="991"/>
      <c r="DJ113" s="991"/>
      <c r="DK113" s="992"/>
      <c r="DL113" s="993" t="s">
        <v>402</v>
      </c>
      <c r="DM113" s="991"/>
      <c r="DN113" s="991"/>
      <c r="DO113" s="991"/>
      <c r="DP113" s="992"/>
      <c r="DQ113" s="993" t="s">
        <v>445</v>
      </c>
      <c r="DR113" s="991"/>
      <c r="DS113" s="991"/>
      <c r="DT113" s="991"/>
      <c r="DU113" s="992"/>
      <c r="DV113" s="994" t="s">
        <v>433</v>
      </c>
      <c r="DW113" s="995"/>
      <c r="DX113" s="995"/>
      <c r="DY113" s="995"/>
      <c r="DZ113" s="996"/>
    </row>
    <row r="114" spans="1:130" s="226" customFormat="1" ht="26.25" customHeight="1" x14ac:dyDescent="0.15">
      <c r="A114" s="986"/>
      <c r="B114" s="987"/>
      <c r="C114" s="982" t="s">
        <v>446</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44091</v>
      </c>
      <c r="AB114" s="991"/>
      <c r="AC114" s="991"/>
      <c r="AD114" s="991"/>
      <c r="AE114" s="992"/>
      <c r="AF114" s="993">
        <v>46314</v>
      </c>
      <c r="AG114" s="991"/>
      <c r="AH114" s="991"/>
      <c r="AI114" s="991"/>
      <c r="AJ114" s="992"/>
      <c r="AK114" s="993">
        <v>50265</v>
      </c>
      <c r="AL114" s="991"/>
      <c r="AM114" s="991"/>
      <c r="AN114" s="991"/>
      <c r="AO114" s="992"/>
      <c r="AP114" s="994">
        <v>1.9</v>
      </c>
      <c r="AQ114" s="995"/>
      <c r="AR114" s="995"/>
      <c r="AS114" s="995"/>
      <c r="AT114" s="996"/>
      <c r="AU114" s="932"/>
      <c r="AV114" s="933"/>
      <c r="AW114" s="933"/>
      <c r="AX114" s="933"/>
      <c r="AY114" s="933"/>
      <c r="AZ114" s="981" t="s">
        <v>447</v>
      </c>
      <c r="BA114" s="982"/>
      <c r="BB114" s="982"/>
      <c r="BC114" s="982"/>
      <c r="BD114" s="982"/>
      <c r="BE114" s="982"/>
      <c r="BF114" s="982"/>
      <c r="BG114" s="982"/>
      <c r="BH114" s="982"/>
      <c r="BI114" s="982"/>
      <c r="BJ114" s="982"/>
      <c r="BK114" s="982"/>
      <c r="BL114" s="982"/>
      <c r="BM114" s="982"/>
      <c r="BN114" s="982"/>
      <c r="BO114" s="982"/>
      <c r="BP114" s="983"/>
      <c r="BQ114" s="951">
        <v>413275</v>
      </c>
      <c r="BR114" s="952"/>
      <c r="BS114" s="952"/>
      <c r="BT114" s="952"/>
      <c r="BU114" s="952"/>
      <c r="BV114" s="952">
        <v>299113</v>
      </c>
      <c r="BW114" s="952"/>
      <c r="BX114" s="952"/>
      <c r="BY114" s="952"/>
      <c r="BZ114" s="952"/>
      <c r="CA114" s="952">
        <v>350486</v>
      </c>
      <c r="CB114" s="952"/>
      <c r="CC114" s="952"/>
      <c r="CD114" s="952"/>
      <c r="CE114" s="952"/>
      <c r="CF114" s="946">
        <v>13</v>
      </c>
      <c r="CG114" s="947"/>
      <c r="CH114" s="947"/>
      <c r="CI114" s="947"/>
      <c r="CJ114" s="947"/>
      <c r="CK114" s="977"/>
      <c r="CL114" s="978"/>
      <c r="CM114" s="948" t="s">
        <v>448</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383</v>
      </c>
      <c r="DH114" s="991"/>
      <c r="DI114" s="991"/>
      <c r="DJ114" s="991"/>
      <c r="DK114" s="992"/>
      <c r="DL114" s="993" t="s">
        <v>383</v>
      </c>
      <c r="DM114" s="991"/>
      <c r="DN114" s="991"/>
      <c r="DO114" s="991"/>
      <c r="DP114" s="992"/>
      <c r="DQ114" s="993" t="s">
        <v>383</v>
      </c>
      <c r="DR114" s="991"/>
      <c r="DS114" s="991"/>
      <c r="DT114" s="991"/>
      <c r="DU114" s="992"/>
      <c r="DV114" s="994" t="s">
        <v>402</v>
      </c>
      <c r="DW114" s="995"/>
      <c r="DX114" s="995"/>
      <c r="DY114" s="995"/>
      <c r="DZ114" s="996"/>
    </row>
    <row r="115" spans="1:130" s="226" customFormat="1" ht="26.25" customHeight="1" x14ac:dyDescent="0.15">
      <c r="A115" s="986"/>
      <c r="B115" s="987"/>
      <c r="C115" s="982" t="s">
        <v>449</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436</v>
      </c>
      <c r="AB115" s="966"/>
      <c r="AC115" s="966"/>
      <c r="AD115" s="966"/>
      <c r="AE115" s="967"/>
      <c r="AF115" s="968" t="s">
        <v>383</v>
      </c>
      <c r="AG115" s="966"/>
      <c r="AH115" s="966"/>
      <c r="AI115" s="966"/>
      <c r="AJ115" s="967"/>
      <c r="AK115" s="968" t="s">
        <v>441</v>
      </c>
      <c r="AL115" s="966"/>
      <c r="AM115" s="966"/>
      <c r="AN115" s="966"/>
      <c r="AO115" s="967"/>
      <c r="AP115" s="969" t="s">
        <v>445</v>
      </c>
      <c r="AQ115" s="970"/>
      <c r="AR115" s="970"/>
      <c r="AS115" s="970"/>
      <c r="AT115" s="971"/>
      <c r="AU115" s="932"/>
      <c r="AV115" s="933"/>
      <c r="AW115" s="933"/>
      <c r="AX115" s="933"/>
      <c r="AY115" s="933"/>
      <c r="AZ115" s="981" t="s">
        <v>450</v>
      </c>
      <c r="BA115" s="982"/>
      <c r="BB115" s="982"/>
      <c r="BC115" s="982"/>
      <c r="BD115" s="982"/>
      <c r="BE115" s="982"/>
      <c r="BF115" s="982"/>
      <c r="BG115" s="982"/>
      <c r="BH115" s="982"/>
      <c r="BI115" s="982"/>
      <c r="BJ115" s="982"/>
      <c r="BK115" s="982"/>
      <c r="BL115" s="982"/>
      <c r="BM115" s="982"/>
      <c r="BN115" s="982"/>
      <c r="BO115" s="982"/>
      <c r="BP115" s="983"/>
      <c r="BQ115" s="951">
        <v>6149</v>
      </c>
      <c r="BR115" s="952"/>
      <c r="BS115" s="952"/>
      <c r="BT115" s="952"/>
      <c r="BU115" s="952"/>
      <c r="BV115" s="952">
        <v>5283</v>
      </c>
      <c r="BW115" s="952"/>
      <c r="BX115" s="952"/>
      <c r="BY115" s="952"/>
      <c r="BZ115" s="952"/>
      <c r="CA115" s="952">
        <v>4427</v>
      </c>
      <c r="CB115" s="952"/>
      <c r="CC115" s="952"/>
      <c r="CD115" s="952"/>
      <c r="CE115" s="952"/>
      <c r="CF115" s="946">
        <v>0.2</v>
      </c>
      <c r="CG115" s="947"/>
      <c r="CH115" s="947"/>
      <c r="CI115" s="947"/>
      <c r="CJ115" s="947"/>
      <c r="CK115" s="977"/>
      <c r="CL115" s="978"/>
      <c r="CM115" s="981" t="s">
        <v>451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433</v>
      </c>
      <c r="DH115" s="991"/>
      <c r="DI115" s="991"/>
      <c r="DJ115" s="991"/>
      <c r="DK115" s="992"/>
      <c r="DL115" s="993" t="s">
        <v>383</v>
      </c>
      <c r="DM115" s="991"/>
      <c r="DN115" s="991"/>
      <c r="DO115" s="991"/>
      <c r="DP115" s="992"/>
      <c r="DQ115" s="993" t="s">
        <v>383</v>
      </c>
      <c r="DR115" s="991"/>
      <c r="DS115" s="991"/>
      <c r="DT115" s="991"/>
      <c r="DU115" s="992"/>
      <c r="DV115" s="994" t="s">
        <v>441</v>
      </c>
      <c r="DW115" s="995"/>
      <c r="DX115" s="995"/>
      <c r="DY115" s="995"/>
      <c r="DZ115" s="996"/>
    </row>
    <row r="116" spans="1:130" s="226" customFormat="1" ht="26.25" customHeight="1" x14ac:dyDescent="0.15">
      <c r="A116" s="988"/>
      <c r="B116" s="989"/>
      <c r="C116" s="997" t="s">
        <v>452</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453</v>
      </c>
      <c r="AB116" s="991"/>
      <c r="AC116" s="991"/>
      <c r="AD116" s="991"/>
      <c r="AE116" s="992"/>
      <c r="AF116" s="993" t="s">
        <v>402</v>
      </c>
      <c r="AG116" s="991"/>
      <c r="AH116" s="991"/>
      <c r="AI116" s="991"/>
      <c r="AJ116" s="992"/>
      <c r="AK116" s="993" t="s">
        <v>383</v>
      </c>
      <c r="AL116" s="991"/>
      <c r="AM116" s="991"/>
      <c r="AN116" s="991"/>
      <c r="AO116" s="992"/>
      <c r="AP116" s="994" t="s">
        <v>433</v>
      </c>
      <c r="AQ116" s="995"/>
      <c r="AR116" s="995"/>
      <c r="AS116" s="995"/>
      <c r="AT116" s="996"/>
      <c r="AU116" s="932"/>
      <c r="AV116" s="933"/>
      <c r="AW116" s="933"/>
      <c r="AX116" s="933"/>
      <c r="AY116" s="933"/>
      <c r="AZ116" s="999" t="s">
        <v>454</v>
      </c>
      <c r="BA116" s="1000"/>
      <c r="BB116" s="1000"/>
      <c r="BC116" s="1000"/>
      <c r="BD116" s="1000"/>
      <c r="BE116" s="1000"/>
      <c r="BF116" s="1000"/>
      <c r="BG116" s="1000"/>
      <c r="BH116" s="1000"/>
      <c r="BI116" s="1000"/>
      <c r="BJ116" s="1000"/>
      <c r="BK116" s="1000"/>
      <c r="BL116" s="1000"/>
      <c r="BM116" s="1000"/>
      <c r="BN116" s="1000"/>
      <c r="BO116" s="1000"/>
      <c r="BP116" s="1001"/>
      <c r="BQ116" s="951" t="s">
        <v>436</v>
      </c>
      <c r="BR116" s="952"/>
      <c r="BS116" s="952"/>
      <c r="BT116" s="952"/>
      <c r="BU116" s="952"/>
      <c r="BV116" s="952" t="s">
        <v>402</v>
      </c>
      <c r="BW116" s="952"/>
      <c r="BX116" s="952"/>
      <c r="BY116" s="952"/>
      <c r="BZ116" s="952"/>
      <c r="CA116" s="952" t="s">
        <v>402</v>
      </c>
      <c r="CB116" s="952"/>
      <c r="CC116" s="952"/>
      <c r="CD116" s="952"/>
      <c r="CE116" s="952"/>
      <c r="CF116" s="946" t="s">
        <v>431</v>
      </c>
      <c r="CG116" s="947"/>
      <c r="CH116" s="947"/>
      <c r="CI116" s="947"/>
      <c r="CJ116" s="947"/>
      <c r="CK116" s="977"/>
      <c r="CL116" s="978"/>
      <c r="CM116" s="948" t="s">
        <v>455</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383</v>
      </c>
      <c r="DH116" s="991"/>
      <c r="DI116" s="991"/>
      <c r="DJ116" s="991"/>
      <c r="DK116" s="992"/>
      <c r="DL116" s="993" t="s">
        <v>431</v>
      </c>
      <c r="DM116" s="991"/>
      <c r="DN116" s="991"/>
      <c r="DO116" s="991"/>
      <c r="DP116" s="992"/>
      <c r="DQ116" s="993" t="s">
        <v>431</v>
      </c>
      <c r="DR116" s="991"/>
      <c r="DS116" s="991"/>
      <c r="DT116" s="991"/>
      <c r="DU116" s="992"/>
      <c r="DV116" s="994" t="s">
        <v>402</v>
      </c>
      <c r="DW116" s="995"/>
      <c r="DX116" s="995"/>
      <c r="DY116" s="995"/>
      <c r="DZ116" s="996"/>
    </row>
    <row r="117" spans="1:130" s="226" customFormat="1" ht="26.25" customHeight="1" x14ac:dyDescent="0.15">
      <c r="A117" s="936" t="s">
        <v>182</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456</v>
      </c>
      <c r="Z117" s="918"/>
      <c r="AA117" s="1008">
        <v>398650</v>
      </c>
      <c r="AB117" s="1009"/>
      <c r="AC117" s="1009"/>
      <c r="AD117" s="1009"/>
      <c r="AE117" s="1010"/>
      <c r="AF117" s="1011">
        <v>372192</v>
      </c>
      <c r="AG117" s="1009"/>
      <c r="AH117" s="1009"/>
      <c r="AI117" s="1009"/>
      <c r="AJ117" s="1010"/>
      <c r="AK117" s="1011">
        <v>386760</v>
      </c>
      <c r="AL117" s="1009"/>
      <c r="AM117" s="1009"/>
      <c r="AN117" s="1009"/>
      <c r="AO117" s="1010"/>
      <c r="AP117" s="1012"/>
      <c r="AQ117" s="1013"/>
      <c r="AR117" s="1013"/>
      <c r="AS117" s="1013"/>
      <c r="AT117" s="1014"/>
      <c r="AU117" s="932"/>
      <c r="AV117" s="933"/>
      <c r="AW117" s="933"/>
      <c r="AX117" s="933"/>
      <c r="AY117" s="933"/>
      <c r="AZ117" s="999" t="s">
        <v>457</v>
      </c>
      <c r="BA117" s="1000"/>
      <c r="BB117" s="1000"/>
      <c r="BC117" s="1000"/>
      <c r="BD117" s="1000"/>
      <c r="BE117" s="1000"/>
      <c r="BF117" s="1000"/>
      <c r="BG117" s="1000"/>
      <c r="BH117" s="1000"/>
      <c r="BI117" s="1000"/>
      <c r="BJ117" s="1000"/>
      <c r="BK117" s="1000"/>
      <c r="BL117" s="1000"/>
      <c r="BM117" s="1000"/>
      <c r="BN117" s="1000"/>
      <c r="BO117" s="1000"/>
      <c r="BP117" s="1001"/>
      <c r="BQ117" s="951" t="s">
        <v>436</v>
      </c>
      <c r="BR117" s="952"/>
      <c r="BS117" s="952"/>
      <c r="BT117" s="952"/>
      <c r="BU117" s="952"/>
      <c r="BV117" s="952" t="s">
        <v>433</v>
      </c>
      <c r="BW117" s="952"/>
      <c r="BX117" s="952"/>
      <c r="BY117" s="952"/>
      <c r="BZ117" s="952"/>
      <c r="CA117" s="952" t="s">
        <v>402</v>
      </c>
      <c r="CB117" s="952"/>
      <c r="CC117" s="952"/>
      <c r="CD117" s="952"/>
      <c r="CE117" s="952"/>
      <c r="CF117" s="946" t="s">
        <v>441</v>
      </c>
      <c r="CG117" s="947"/>
      <c r="CH117" s="947"/>
      <c r="CI117" s="947"/>
      <c r="CJ117" s="947"/>
      <c r="CK117" s="977"/>
      <c r="CL117" s="978"/>
      <c r="CM117" s="948" t="s">
        <v>458</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441</v>
      </c>
      <c r="DH117" s="991"/>
      <c r="DI117" s="991"/>
      <c r="DJ117" s="991"/>
      <c r="DK117" s="992"/>
      <c r="DL117" s="993" t="s">
        <v>453</v>
      </c>
      <c r="DM117" s="991"/>
      <c r="DN117" s="991"/>
      <c r="DO117" s="991"/>
      <c r="DP117" s="992"/>
      <c r="DQ117" s="993" t="s">
        <v>402</v>
      </c>
      <c r="DR117" s="991"/>
      <c r="DS117" s="991"/>
      <c r="DT117" s="991"/>
      <c r="DU117" s="992"/>
      <c r="DV117" s="994" t="s">
        <v>431</v>
      </c>
      <c r="DW117" s="995"/>
      <c r="DX117" s="995"/>
      <c r="DY117" s="995"/>
      <c r="DZ117" s="996"/>
    </row>
    <row r="118" spans="1:130" s="226" customFormat="1" ht="26.25" customHeight="1" x14ac:dyDescent="0.15">
      <c r="A118" s="936" t="s">
        <v>426</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424</v>
      </c>
      <c r="AB118" s="917"/>
      <c r="AC118" s="917"/>
      <c r="AD118" s="917"/>
      <c r="AE118" s="918"/>
      <c r="AF118" s="916" t="s">
        <v>300</v>
      </c>
      <c r="AG118" s="917"/>
      <c r="AH118" s="917"/>
      <c r="AI118" s="917"/>
      <c r="AJ118" s="918"/>
      <c r="AK118" s="916" t="s">
        <v>299</v>
      </c>
      <c r="AL118" s="917"/>
      <c r="AM118" s="917"/>
      <c r="AN118" s="917"/>
      <c r="AO118" s="918"/>
      <c r="AP118" s="1003" t="s">
        <v>425</v>
      </c>
      <c r="AQ118" s="1004"/>
      <c r="AR118" s="1004"/>
      <c r="AS118" s="1004"/>
      <c r="AT118" s="1005"/>
      <c r="AU118" s="932"/>
      <c r="AV118" s="933"/>
      <c r="AW118" s="933"/>
      <c r="AX118" s="933"/>
      <c r="AY118" s="933"/>
      <c r="AZ118" s="1006" t="s">
        <v>459</v>
      </c>
      <c r="BA118" s="997"/>
      <c r="BB118" s="997"/>
      <c r="BC118" s="997"/>
      <c r="BD118" s="997"/>
      <c r="BE118" s="997"/>
      <c r="BF118" s="997"/>
      <c r="BG118" s="997"/>
      <c r="BH118" s="997"/>
      <c r="BI118" s="997"/>
      <c r="BJ118" s="997"/>
      <c r="BK118" s="997"/>
      <c r="BL118" s="997"/>
      <c r="BM118" s="997"/>
      <c r="BN118" s="997"/>
      <c r="BO118" s="997"/>
      <c r="BP118" s="998"/>
      <c r="BQ118" s="1029" t="s">
        <v>383</v>
      </c>
      <c r="BR118" s="1030"/>
      <c r="BS118" s="1030"/>
      <c r="BT118" s="1030"/>
      <c r="BU118" s="1030"/>
      <c r="BV118" s="1030" t="s">
        <v>433</v>
      </c>
      <c r="BW118" s="1030"/>
      <c r="BX118" s="1030"/>
      <c r="BY118" s="1030"/>
      <c r="BZ118" s="1030"/>
      <c r="CA118" s="1030" t="s">
        <v>436</v>
      </c>
      <c r="CB118" s="1030"/>
      <c r="CC118" s="1030"/>
      <c r="CD118" s="1030"/>
      <c r="CE118" s="1030"/>
      <c r="CF118" s="946" t="s">
        <v>441</v>
      </c>
      <c r="CG118" s="947"/>
      <c r="CH118" s="947"/>
      <c r="CI118" s="947"/>
      <c r="CJ118" s="947"/>
      <c r="CK118" s="977"/>
      <c r="CL118" s="978"/>
      <c r="CM118" s="948" t="s">
        <v>460</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433</v>
      </c>
      <c r="DH118" s="991"/>
      <c r="DI118" s="991"/>
      <c r="DJ118" s="991"/>
      <c r="DK118" s="992"/>
      <c r="DL118" s="993" t="s">
        <v>383</v>
      </c>
      <c r="DM118" s="991"/>
      <c r="DN118" s="991"/>
      <c r="DO118" s="991"/>
      <c r="DP118" s="992"/>
      <c r="DQ118" s="993" t="s">
        <v>402</v>
      </c>
      <c r="DR118" s="991"/>
      <c r="DS118" s="991"/>
      <c r="DT118" s="991"/>
      <c r="DU118" s="992"/>
      <c r="DV118" s="994" t="s">
        <v>433</v>
      </c>
      <c r="DW118" s="995"/>
      <c r="DX118" s="995"/>
      <c r="DY118" s="995"/>
      <c r="DZ118" s="996"/>
    </row>
    <row r="119" spans="1:130" s="226" customFormat="1" ht="26.25" customHeight="1" x14ac:dyDescent="0.15">
      <c r="A119" s="1090" t="s">
        <v>429</v>
      </c>
      <c r="B119" s="976"/>
      <c r="C119" s="955" t="s">
        <v>430</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383</v>
      </c>
      <c r="AB119" s="924"/>
      <c r="AC119" s="924"/>
      <c r="AD119" s="924"/>
      <c r="AE119" s="925"/>
      <c r="AF119" s="926" t="s">
        <v>402</v>
      </c>
      <c r="AG119" s="924"/>
      <c r="AH119" s="924"/>
      <c r="AI119" s="924"/>
      <c r="AJ119" s="925"/>
      <c r="AK119" s="926" t="s">
        <v>402</v>
      </c>
      <c r="AL119" s="924"/>
      <c r="AM119" s="924"/>
      <c r="AN119" s="924"/>
      <c r="AO119" s="925"/>
      <c r="AP119" s="927" t="s">
        <v>453</v>
      </c>
      <c r="AQ119" s="928"/>
      <c r="AR119" s="928"/>
      <c r="AS119" s="928"/>
      <c r="AT119" s="929"/>
      <c r="AU119" s="934"/>
      <c r="AV119" s="935"/>
      <c r="AW119" s="935"/>
      <c r="AX119" s="935"/>
      <c r="AY119" s="935"/>
      <c r="AZ119" s="257" t="s">
        <v>182</v>
      </c>
      <c r="BA119" s="257"/>
      <c r="BB119" s="257"/>
      <c r="BC119" s="257"/>
      <c r="BD119" s="257"/>
      <c r="BE119" s="257"/>
      <c r="BF119" s="257"/>
      <c r="BG119" s="257"/>
      <c r="BH119" s="257"/>
      <c r="BI119" s="257"/>
      <c r="BJ119" s="257"/>
      <c r="BK119" s="257"/>
      <c r="BL119" s="257"/>
      <c r="BM119" s="257"/>
      <c r="BN119" s="257"/>
      <c r="BO119" s="1007" t="s">
        <v>461</v>
      </c>
      <c r="BP119" s="1038"/>
      <c r="BQ119" s="1029">
        <v>4294873</v>
      </c>
      <c r="BR119" s="1030"/>
      <c r="BS119" s="1030"/>
      <c r="BT119" s="1030"/>
      <c r="BU119" s="1030"/>
      <c r="BV119" s="1030">
        <v>3991505</v>
      </c>
      <c r="BW119" s="1030"/>
      <c r="BX119" s="1030"/>
      <c r="BY119" s="1030"/>
      <c r="BZ119" s="1030"/>
      <c r="CA119" s="1030">
        <v>3830995</v>
      </c>
      <c r="CB119" s="1030"/>
      <c r="CC119" s="1030"/>
      <c r="CD119" s="1030"/>
      <c r="CE119" s="1030"/>
      <c r="CF119" s="1031"/>
      <c r="CG119" s="1032"/>
      <c r="CH119" s="1032"/>
      <c r="CI119" s="1032"/>
      <c r="CJ119" s="1033"/>
      <c r="CK119" s="979"/>
      <c r="CL119" s="980"/>
      <c r="CM119" s="1034" t="s">
        <v>462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453</v>
      </c>
      <c r="DH119" s="1016"/>
      <c r="DI119" s="1016"/>
      <c r="DJ119" s="1016"/>
      <c r="DK119" s="1017"/>
      <c r="DL119" s="1015" t="s">
        <v>402</v>
      </c>
      <c r="DM119" s="1016"/>
      <c r="DN119" s="1016"/>
      <c r="DO119" s="1016"/>
      <c r="DP119" s="1017"/>
      <c r="DQ119" s="1015" t="s">
        <v>383</v>
      </c>
      <c r="DR119" s="1016"/>
      <c r="DS119" s="1016"/>
      <c r="DT119" s="1016"/>
      <c r="DU119" s="1017"/>
      <c r="DV119" s="1018" t="s">
        <v>402</v>
      </c>
      <c r="DW119" s="1019"/>
      <c r="DX119" s="1019"/>
      <c r="DY119" s="1019"/>
      <c r="DZ119" s="1020"/>
    </row>
    <row r="120" spans="1:130" s="226" customFormat="1" ht="26.25" customHeight="1" x14ac:dyDescent="0.15">
      <c r="A120" s="1091"/>
      <c r="B120" s="978"/>
      <c r="C120" s="948" t="s">
        <v>435</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402</v>
      </c>
      <c r="AB120" s="991"/>
      <c r="AC120" s="991"/>
      <c r="AD120" s="991"/>
      <c r="AE120" s="992"/>
      <c r="AF120" s="993" t="s">
        <v>383</v>
      </c>
      <c r="AG120" s="991"/>
      <c r="AH120" s="991"/>
      <c r="AI120" s="991"/>
      <c r="AJ120" s="992"/>
      <c r="AK120" s="993" t="s">
        <v>433</v>
      </c>
      <c r="AL120" s="991"/>
      <c r="AM120" s="991"/>
      <c r="AN120" s="991"/>
      <c r="AO120" s="992"/>
      <c r="AP120" s="994" t="s">
        <v>383</v>
      </c>
      <c r="AQ120" s="995"/>
      <c r="AR120" s="995"/>
      <c r="AS120" s="995"/>
      <c r="AT120" s="996"/>
      <c r="AU120" s="1021" t="s">
        <v>463</v>
      </c>
      <c r="AV120" s="1022"/>
      <c r="AW120" s="1022"/>
      <c r="AX120" s="1022"/>
      <c r="AY120" s="1023"/>
      <c r="AZ120" s="972" t="s">
        <v>464</v>
      </c>
      <c r="BA120" s="921"/>
      <c r="BB120" s="921"/>
      <c r="BC120" s="921"/>
      <c r="BD120" s="921"/>
      <c r="BE120" s="921"/>
      <c r="BF120" s="921"/>
      <c r="BG120" s="921"/>
      <c r="BH120" s="921"/>
      <c r="BI120" s="921"/>
      <c r="BJ120" s="921"/>
      <c r="BK120" s="921"/>
      <c r="BL120" s="921"/>
      <c r="BM120" s="921"/>
      <c r="BN120" s="921"/>
      <c r="BO120" s="921"/>
      <c r="BP120" s="922"/>
      <c r="BQ120" s="958">
        <v>3021290</v>
      </c>
      <c r="BR120" s="959"/>
      <c r="BS120" s="959"/>
      <c r="BT120" s="959"/>
      <c r="BU120" s="959"/>
      <c r="BV120" s="959">
        <v>3036098</v>
      </c>
      <c r="BW120" s="959"/>
      <c r="BX120" s="959"/>
      <c r="BY120" s="959"/>
      <c r="BZ120" s="959"/>
      <c r="CA120" s="959">
        <v>3893418</v>
      </c>
      <c r="CB120" s="959"/>
      <c r="CC120" s="959"/>
      <c r="CD120" s="959"/>
      <c r="CE120" s="959"/>
      <c r="CF120" s="973">
        <v>144</v>
      </c>
      <c r="CG120" s="974"/>
      <c r="CH120" s="974"/>
      <c r="CI120" s="974"/>
      <c r="CJ120" s="974"/>
      <c r="CK120" s="1039" t="s">
        <v>465</v>
      </c>
      <c r="CL120" s="1040"/>
      <c r="CM120" s="1040"/>
      <c r="CN120" s="1040"/>
      <c r="CO120" s="1041"/>
      <c r="CP120" s="1047" t="s">
        <v>466</v>
      </c>
      <c r="CQ120" s="1048"/>
      <c r="CR120" s="1048"/>
      <c r="CS120" s="1048"/>
      <c r="CT120" s="1048"/>
      <c r="CU120" s="1048"/>
      <c r="CV120" s="1048"/>
      <c r="CW120" s="1048"/>
      <c r="CX120" s="1048"/>
      <c r="CY120" s="1048"/>
      <c r="CZ120" s="1048"/>
      <c r="DA120" s="1048"/>
      <c r="DB120" s="1048"/>
      <c r="DC120" s="1048"/>
      <c r="DD120" s="1048"/>
      <c r="DE120" s="1048"/>
      <c r="DF120" s="1049"/>
      <c r="DG120" s="958">
        <v>1115268</v>
      </c>
      <c r="DH120" s="959"/>
      <c r="DI120" s="959"/>
      <c r="DJ120" s="959"/>
      <c r="DK120" s="959"/>
      <c r="DL120" s="959">
        <v>931869</v>
      </c>
      <c r="DM120" s="959"/>
      <c r="DN120" s="959"/>
      <c r="DO120" s="959"/>
      <c r="DP120" s="959"/>
      <c r="DQ120" s="959">
        <v>723601</v>
      </c>
      <c r="DR120" s="959"/>
      <c r="DS120" s="959"/>
      <c r="DT120" s="959"/>
      <c r="DU120" s="959"/>
      <c r="DV120" s="960">
        <v>26.8</v>
      </c>
      <c r="DW120" s="960"/>
      <c r="DX120" s="960"/>
      <c r="DY120" s="960"/>
      <c r="DZ120" s="961"/>
    </row>
    <row r="121" spans="1:130" s="226" customFormat="1" ht="26.25" customHeight="1" x14ac:dyDescent="0.15">
      <c r="A121" s="1091"/>
      <c r="B121" s="978"/>
      <c r="C121" s="999" t="s">
        <v>467</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402</v>
      </c>
      <c r="AB121" s="991"/>
      <c r="AC121" s="991"/>
      <c r="AD121" s="991"/>
      <c r="AE121" s="992"/>
      <c r="AF121" s="993" t="s">
        <v>402</v>
      </c>
      <c r="AG121" s="991"/>
      <c r="AH121" s="991"/>
      <c r="AI121" s="991"/>
      <c r="AJ121" s="992"/>
      <c r="AK121" s="993" t="s">
        <v>402</v>
      </c>
      <c r="AL121" s="991"/>
      <c r="AM121" s="991"/>
      <c r="AN121" s="991"/>
      <c r="AO121" s="992"/>
      <c r="AP121" s="994" t="s">
        <v>453</v>
      </c>
      <c r="AQ121" s="995"/>
      <c r="AR121" s="995"/>
      <c r="AS121" s="995"/>
      <c r="AT121" s="996"/>
      <c r="AU121" s="1024"/>
      <c r="AV121" s="1025"/>
      <c r="AW121" s="1025"/>
      <c r="AX121" s="1025"/>
      <c r="AY121" s="1026"/>
      <c r="AZ121" s="981" t="s">
        <v>468</v>
      </c>
      <c r="BA121" s="982"/>
      <c r="BB121" s="982"/>
      <c r="BC121" s="982"/>
      <c r="BD121" s="982"/>
      <c r="BE121" s="982"/>
      <c r="BF121" s="982"/>
      <c r="BG121" s="982"/>
      <c r="BH121" s="982"/>
      <c r="BI121" s="982"/>
      <c r="BJ121" s="982"/>
      <c r="BK121" s="982"/>
      <c r="BL121" s="982"/>
      <c r="BM121" s="982"/>
      <c r="BN121" s="982"/>
      <c r="BO121" s="982"/>
      <c r="BP121" s="983"/>
      <c r="BQ121" s="951">
        <v>21400</v>
      </c>
      <c r="BR121" s="952"/>
      <c r="BS121" s="952"/>
      <c r="BT121" s="952"/>
      <c r="BU121" s="952"/>
      <c r="BV121" s="952">
        <v>209806</v>
      </c>
      <c r="BW121" s="952"/>
      <c r="BX121" s="952"/>
      <c r="BY121" s="952"/>
      <c r="BZ121" s="952"/>
      <c r="CA121" s="952">
        <v>295208</v>
      </c>
      <c r="CB121" s="952"/>
      <c r="CC121" s="952"/>
      <c r="CD121" s="952"/>
      <c r="CE121" s="952"/>
      <c r="CF121" s="946">
        <v>10.9</v>
      </c>
      <c r="CG121" s="947"/>
      <c r="CH121" s="947"/>
      <c r="CI121" s="947"/>
      <c r="CJ121" s="947"/>
      <c r="CK121" s="1042"/>
      <c r="CL121" s="1043"/>
      <c r="CM121" s="1043"/>
      <c r="CN121" s="1043"/>
      <c r="CO121" s="1044"/>
      <c r="CP121" s="1052" t="s">
        <v>469</v>
      </c>
      <c r="CQ121" s="1053"/>
      <c r="CR121" s="1053"/>
      <c r="CS121" s="1053"/>
      <c r="CT121" s="1053"/>
      <c r="CU121" s="1053"/>
      <c r="CV121" s="1053"/>
      <c r="CW121" s="1053"/>
      <c r="CX121" s="1053"/>
      <c r="CY121" s="1053"/>
      <c r="CZ121" s="1053"/>
      <c r="DA121" s="1053"/>
      <c r="DB121" s="1053"/>
      <c r="DC121" s="1053"/>
      <c r="DD121" s="1053"/>
      <c r="DE121" s="1053"/>
      <c r="DF121" s="1054"/>
      <c r="DG121" s="951">
        <v>249927</v>
      </c>
      <c r="DH121" s="952"/>
      <c r="DI121" s="952"/>
      <c r="DJ121" s="952"/>
      <c r="DK121" s="952"/>
      <c r="DL121" s="952">
        <v>233408</v>
      </c>
      <c r="DM121" s="952"/>
      <c r="DN121" s="952"/>
      <c r="DO121" s="952"/>
      <c r="DP121" s="952"/>
      <c r="DQ121" s="952">
        <v>211026</v>
      </c>
      <c r="DR121" s="952"/>
      <c r="DS121" s="952"/>
      <c r="DT121" s="952"/>
      <c r="DU121" s="952"/>
      <c r="DV121" s="953">
        <v>7.8</v>
      </c>
      <c r="DW121" s="953"/>
      <c r="DX121" s="953"/>
      <c r="DY121" s="953"/>
      <c r="DZ121" s="954"/>
    </row>
    <row r="122" spans="1:130" s="226" customFormat="1" ht="26.25" customHeight="1" x14ac:dyDescent="0.15">
      <c r="A122" s="1091"/>
      <c r="B122" s="978"/>
      <c r="C122" s="948" t="s">
        <v>448</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441</v>
      </c>
      <c r="AB122" s="991"/>
      <c r="AC122" s="991"/>
      <c r="AD122" s="991"/>
      <c r="AE122" s="992"/>
      <c r="AF122" s="993" t="s">
        <v>433</v>
      </c>
      <c r="AG122" s="991"/>
      <c r="AH122" s="991"/>
      <c r="AI122" s="991"/>
      <c r="AJ122" s="992"/>
      <c r="AK122" s="993" t="s">
        <v>431</v>
      </c>
      <c r="AL122" s="991"/>
      <c r="AM122" s="991"/>
      <c r="AN122" s="991"/>
      <c r="AO122" s="992"/>
      <c r="AP122" s="994" t="s">
        <v>402</v>
      </c>
      <c r="AQ122" s="995"/>
      <c r="AR122" s="995"/>
      <c r="AS122" s="995"/>
      <c r="AT122" s="996"/>
      <c r="AU122" s="1024"/>
      <c r="AV122" s="1025"/>
      <c r="AW122" s="1025"/>
      <c r="AX122" s="1025"/>
      <c r="AY122" s="1026"/>
      <c r="AZ122" s="1006" t="s">
        <v>470</v>
      </c>
      <c r="BA122" s="997"/>
      <c r="BB122" s="997"/>
      <c r="BC122" s="997"/>
      <c r="BD122" s="997"/>
      <c r="BE122" s="997"/>
      <c r="BF122" s="997"/>
      <c r="BG122" s="997"/>
      <c r="BH122" s="997"/>
      <c r="BI122" s="997"/>
      <c r="BJ122" s="997"/>
      <c r="BK122" s="997"/>
      <c r="BL122" s="997"/>
      <c r="BM122" s="997"/>
      <c r="BN122" s="997"/>
      <c r="BO122" s="997"/>
      <c r="BP122" s="998"/>
      <c r="BQ122" s="1029">
        <v>2452707</v>
      </c>
      <c r="BR122" s="1030"/>
      <c r="BS122" s="1030"/>
      <c r="BT122" s="1030"/>
      <c r="BU122" s="1030"/>
      <c r="BV122" s="1030">
        <v>2248354</v>
      </c>
      <c r="BW122" s="1030"/>
      <c r="BX122" s="1030"/>
      <c r="BY122" s="1030"/>
      <c r="BZ122" s="1030"/>
      <c r="CA122" s="1030">
        <v>2035579</v>
      </c>
      <c r="CB122" s="1030"/>
      <c r="CC122" s="1030"/>
      <c r="CD122" s="1030"/>
      <c r="CE122" s="1030"/>
      <c r="CF122" s="1050">
        <v>75.3</v>
      </c>
      <c r="CG122" s="1051"/>
      <c r="CH122" s="1051"/>
      <c r="CI122" s="1051"/>
      <c r="CJ122" s="1051"/>
      <c r="CK122" s="1042"/>
      <c r="CL122" s="1043"/>
      <c r="CM122" s="1043"/>
      <c r="CN122" s="1043"/>
      <c r="CO122" s="1044"/>
      <c r="CP122" s="1052" t="s">
        <v>471</v>
      </c>
      <c r="CQ122" s="1053"/>
      <c r="CR122" s="1053"/>
      <c r="CS122" s="1053"/>
      <c r="CT122" s="1053"/>
      <c r="CU122" s="1053"/>
      <c r="CV122" s="1053"/>
      <c r="CW122" s="1053"/>
      <c r="CX122" s="1053"/>
      <c r="CY122" s="1053"/>
      <c r="CZ122" s="1053"/>
      <c r="DA122" s="1053"/>
      <c r="DB122" s="1053"/>
      <c r="DC122" s="1053"/>
      <c r="DD122" s="1053"/>
      <c r="DE122" s="1053"/>
      <c r="DF122" s="1054"/>
      <c r="DG122" s="951" t="s">
        <v>436</v>
      </c>
      <c r="DH122" s="952"/>
      <c r="DI122" s="952"/>
      <c r="DJ122" s="952"/>
      <c r="DK122" s="952"/>
      <c r="DL122" s="952">
        <v>146974</v>
      </c>
      <c r="DM122" s="952"/>
      <c r="DN122" s="952"/>
      <c r="DO122" s="952"/>
      <c r="DP122" s="952"/>
      <c r="DQ122" s="952">
        <v>165898</v>
      </c>
      <c r="DR122" s="952"/>
      <c r="DS122" s="952"/>
      <c r="DT122" s="952"/>
      <c r="DU122" s="952"/>
      <c r="DV122" s="953">
        <v>6.1</v>
      </c>
      <c r="DW122" s="953"/>
      <c r="DX122" s="953"/>
      <c r="DY122" s="953"/>
      <c r="DZ122" s="954"/>
    </row>
    <row r="123" spans="1:130" s="226" customFormat="1" ht="26.25" customHeight="1" x14ac:dyDescent="0.15">
      <c r="A123" s="1091"/>
      <c r="B123" s="978"/>
      <c r="C123" s="948" t="s">
        <v>455</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402</v>
      </c>
      <c r="AB123" s="991"/>
      <c r="AC123" s="991"/>
      <c r="AD123" s="991"/>
      <c r="AE123" s="992"/>
      <c r="AF123" s="993" t="s">
        <v>402</v>
      </c>
      <c r="AG123" s="991"/>
      <c r="AH123" s="991"/>
      <c r="AI123" s="991"/>
      <c r="AJ123" s="992"/>
      <c r="AK123" s="993" t="s">
        <v>402</v>
      </c>
      <c r="AL123" s="991"/>
      <c r="AM123" s="991"/>
      <c r="AN123" s="991"/>
      <c r="AO123" s="992"/>
      <c r="AP123" s="994" t="s">
        <v>383</v>
      </c>
      <c r="AQ123" s="995"/>
      <c r="AR123" s="995"/>
      <c r="AS123" s="995"/>
      <c r="AT123" s="996"/>
      <c r="AU123" s="1027"/>
      <c r="AV123" s="1028"/>
      <c r="AW123" s="1028"/>
      <c r="AX123" s="1028"/>
      <c r="AY123" s="1028"/>
      <c r="AZ123" s="257" t="s">
        <v>182</v>
      </c>
      <c r="BA123" s="257"/>
      <c r="BB123" s="257"/>
      <c r="BC123" s="257"/>
      <c r="BD123" s="257"/>
      <c r="BE123" s="257"/>
      <c r="BF123" s="257"/>
      <c r="BG123" s="257"/>
      <c r="BH123" s="257"/>
      <c r="BI123" s="257"/>
      <c r="BJ123" s="257"/>
      <c r="BK123" s="257"/>
      <c r="BL123" s="257"/>
      <c r="BM123" s="257"/>
      <c r="BN123" s="257"/>
      <c r="BO123" s="1007" t="s">
        <v>472</v>
      </c>
      <c r="BP123" s="1038"/>
      <c r="BQ123" s="1097">
        <v>5495397</v>
      </c>
      <c r="BR123" s="1098"/>
      <c r="BS123" s="1098"/>
      <c r="BT123" s="1098"/>
      <c r="BU123" s="1098"/>
      <c r="BV123" s="1098">
        <v>5494258</v>
      </c>
      <c r="BW123" s="1098"/>
      <c r="BX123" s="1098"/>
      <c r="BY123" s="1098"/>
      <c r="BZ123" s="1098"/>
      <c r="CA123" s="1098">
        <v>6224205</v>
      </c>
      <c r="CB123" s="1098"/>
      <c r="CC123" s="1098"/>
      <c r="CD123" s="1098"/>
      <c r="CE123" s="1098"/>
      <c r="CF123" s="1031"/>
      <c r="CG123" s="1032"/>
      <c r="CH123" s="1032"/>
      <c r="CI123" s="1032"/>
      <c r="CJ123" s="1033"/>
      <c r="CK123" s="1042"/>
      <c r="CL123" s="1043"/>
      <c r="CM123" s="1043"/>
      <c r="CN123" s="1043"/>
      <c r="CO123" s="1044"/>
      <c r="CP123" s="1052" t="s">
        <v>473</v>
      </c>
      <c r="CQ123" s="1053"/>
      <c r="CR123" s="1053"/>
      <c r="CS123" s="1053"/>
      <c r="CT123" s="1053"/>
      <c r="CU123" s="1053"/>
      <c r="CV123" s="1053"/>
      <c r="CW123" s="1053"/>
      <c r="CX123" s="1053"/>
      <c r="CY123" s="1053"/>
      <c r="CZ123" s="1053"/>
      <c r="DA123" s="1053"/>
      <c r="DB123" s="1053"/>
      <c r="DC123" s="1053"/>
      <c r="DD123" s="1053"/>
      <c r="DE123" s="1053"/>
      <c r="DF123" s="1054"/>
      <c r="DG123" s="990" t="s">
        <v>402</v>
      </c>
      <c r="DH123" s="991"/>
      <c r="DI123" s="991"/>
      <c r="DJ123" s="991"/>
      <c r="DK123" s="992"/>
      <c r="DL123" s="993" t="s">
        <v>402</v>
      </c>
      <c r="DM123" s="991"/>
      <c r="DN123" s="991"/>
      <c r="DO123" s="991"/>
      <c r="DP123" s="992"/>
      <c r="DQ123" s="993" t="s">
        <v>433</v>
      </c>
      <c r="DR123" s="991"/>
      <c r="DS123" s="991"/>
      <c r="DT123" s="991"/>
      <c r="DU123" s="992"/>
      <c r="DV123" s="994" t="s">
        <v>402</v>
      </c>
      <c r="DW123" s="995"/>
      <c r="DX123" s="995"/>
      <c r="DY123" s="995"/>
      <c r="DZ123" s="996"/>
    </row>
    <row r="124" spans="1:130" s="226" customFormat="1" ht="26.25" customHeight="1" thickBot="1" x14ac:dyDescent="0.2">
      <c r="A124" s="1091"/>
      <c r="B124" s="978"/>
      <c r="C124" s="948" t="s">
        <v>458</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433</v>
      </c>
      <c r="AB124" s="991"/>
      <c r="AC124" s="991"/>
      <c r="AD124" s="991"/>
      <c r="AE124" s="992"/>
      <c r="AF124" s="993" t="s">
        <v>383</v>
      </c>
      <c r="AG124" s="991"/>
      <c r="AH124" s="991"/>
      <c r="AI124" s="991"/>
      <c r="AJ124" s="992"/>
      <c r="AK124" s="993" t="s">
        <v>402</v>
      </c>
      <c r="AL124" s="991"/>
      <c r="AM124" s="991"/>
      <c r="AN124" s="991"/>
      <c r="AO124" s="992"/>
      <c r="AP124" s="994" t="s">
        <v>433</v>
      </c>
      <c r="AQ124" s="995"/>
      <c r="AR124" s="995"/>
      <c r="AS124" s="995"/>
      <c r="AT124" s="996"/>
      <c r="AU124" s="1093" t="s">
        <v>474</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433</v>
      </c>
      <c r="BR124" s="1060"/>
      <c r="BS124" s="1060"/>
      <c r="BT124" s="1060"/>
      <c r="BU124" s="1060"/>
      <c r="BV124" s="1060" t="s">
        <v>402</v>
      </c>
      <c r="BW124" s="1060"/>
      <c r="BX124" s="1060"/>
      <c r="BY124" s="1060"/>
      <c r="BZ124" s="1060"/>
      <c r="CA124" s="1060" t="s">
        <v>402</v>
      </c>
      <c r="CB124" s="1060"/>
      <c r="CC124" s="1060"/>
      <c r="CD124" s="1060"/>
      <c r="CE124" s="1060"/>
      <c r="CF124" s="1061"/>
      <c r="CG124" s="1062"/>
      <c r="CH124" s="1062"/>
      <c r="CI124" s="1062"/>
      <c r="CJ124" s="1063"/>
      <c r="CK124" s="1045"/>
      <c r="CL124" s="1045"/>
      <c r="CM124" s="1045"/>
      <c r="CN124" s="1045"/>
      <c r="CO124" s="1046"/>
      <c r="CP124" s="1052" t="s">
        <v>475</v>
      </c>
      <c r="CQ124" s="1053"/>
      <c r="CR124" s="1053"/>
      <c r="CS124" s="1053"/>
      <c r="CT124" s="1053"/>
      <c r="CU124" s="1053"/>
      <c r="CV124" s="1053"/>
      <c r="CW124" s="1053"/>
      <c r="CX124" s="1053"/>
      <c r="CY124" s="1053"/>
      <c r="CZ124" s="1053"/>
      <c r="DA124" s="1053"/>
      <c r="DB124" s="1053"/>
      <c r="DC124" s="1053"/>
      <c r="DD124" s="1053"/>
      <c r="DE124" s="1053"/>
      <c r="DF124" s="1054"/>
      <c r="DG124" s="1037" t="s">
        <v>402</v>
      </c>
      <c r="DH124" s="1016"/>
      <c r="DI124" s="1016"/>
      <c r="DJ124" s="1016"/>
      <c r="DK124" s="1017"/>
      <c r="DL124" s="1015" t="s">
        <v>436</v>
      </c>
      <c r="DM124" s="1016"/>
      <c r="DN124" s="1016"/>
      <c r="DO124" s="1016"/>
      <c r="DP124" s="1017"/>
      <c r="DQ124" s="1015" t="s">
        <v>402</v>
      </c>
      <c r="DR124" s="1016"/>
      <c r="DS124" s="1016"/>
      <c r="DT124" s="1016"/>
      <c r="DU124" s="1017"/>
      <c r="DV124" s="1018" t="s">
        <v>402</v>
      </c>
      <c r="DW124" s="1019"/>
      <c r="DX124" s="1019"/>
      <c r="DY124" s="1019"/>
      <c r="DZ124" s="1020"/>
    </row>
    <row r="125" spans="1:130" s="226" customFormat="1" ht="26.25" customHeight="1" x14ac:dyDescent="0.15">
      <c r="A125" s="1091"/>
      <c r="B125" s="978"/>
      <c r="C125" s="948" t="s">
        <v>460</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402</v>
      </c>
      <c r="AB125" s="991"/>
      <c r="AC125" s="991"/>
      <c r="AD125" s="991"/>
      <c r="AE125" s="992"/>
      <c r="AF125" s="993" t="s">
        <v>402</v>
      </c>
      <c r="AG125" s="991"/>
      <c r="AH125" s="991"/>
      <c r="AI125" s="991"/>
      <c r="AJ125" s="992"/>
      <c r="AK125" s="993" t="s">
        <v>402</v>
      </c>
      <c r="AL125" s="991"/>
      <c r="AM125" s="991"/>
      <c r="AN125" s="991"/>
      <c r="AO125" s="992"/>
      <c r="AP125" s="994" t="s">
        <v>402</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476</v>
      </c>
      <c r="CL125" s="1040"/>
      <c r="CM125" s="1040"/>
      <c r="CN125" s="1040"/>
      <c r="CO125" s="1041"/>
      <c r="CP125" s="972" t="s">
        <v>477</v>
      </c>
      <c r="CQ125" s="921"/>
      <c r="CR125" s="921"/>
      <c r="CS125" s="921"/>
      <c r="CT125" s="921"/>
      <c r="CU125" s="921"/>
      <c r="CV125" s="921"/>
      <c r="CW125" s="921"/>
      <c r="CX125" s="921"/>
      <c r="CY125" s="921"/>
      <c r="CZ125" s="921"/>
      <c r="DA125" s="921"/>
      <c r="DB125" s="921"/>
      <c r="DC125" s="921"/>
      <c r="DD125" s="921"/>
      <c r="DE125" s="921"/>
      <c r="DF125" s="922"/>
      <c r="DG125" s="958" t="s">
        <v>402</v>
      </c>
      <c r="DH125" s="959"/>
      <c r="DI125" s="959"/>
      <c r="DJ125" s="959"/>
      <c r="DK125" s="959"/>
      <c r="DL125" s="959" t="s">
        <v>383</v>
      </c>
      <c r="DM125" s="959"/>
      <c r="DN125" s="959"/>
      <c r="DO125" s="959"/>
      <c r="DP125" s="959"/>
      <c r="DQ125" s="959" t="s">
        <v>441</v>
      </c>
      <c r="DR125" s="959"/>
      <c r="DS125" s="959"/>
      <c r="DT125" s="959"/>
      <c r="DU125" s="959"/>
      <c r="DV125" s="960" t="s">
        <v>402</v>
      </c>
      <c r="DW125" s="960"/>
      <c r="DX125" s="960"/>
      <c r="DY125" s="960"/>
      <c r="DZ125" s="961"/>
    </row>
    <row r="126" spans="1:130" s="226" customFormat="1" ht="26.25" customHeight="1" thickBot="1" x14ac:dyDescent="0.2">
      <c r="A126" s="1091"/>
      <c r="B126" s="978"/>
      <c r="C126" s="948" t="s">
        <v>462</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402</v>
      </c>
      <c r="AB126" s="991"/>
      <c r="AC126" s="991"/>
      <c r="AD126" s="991"/>
      <c r="AE126" s="992"/>
      <c r="AF126" s="993" t="s">
        <v>441</v>
      </c>
      <c r="AG126" s="991"/>
      <c r="AH126" s="991"/>
      <c r="AI126" s="991"/>
      <c r="AJ126" s="992"/>
      <c r="AK126" s="993" t="s">
        <v>402</v>
      </c>
      <c r="AL126" s="991"/>
      <c r="AM126" s="991"/>
      <c r="AN126" s="991"/>
      <c r="AO126" s="992"/>
      <c r="AP126" s="994" t="s">
        <v>402</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478</v>
      </c>
      <c r="CQ126" s="982"/>
      <c r="CR126" s="982"/>
      <c r="CS126" s="982"/>
      <c r="CT126" s="982"/>
      <c r="CU126" s="982"/>
      <c r="CV126" s="982"/>
      <c r="CW126" s="982"/>
      <c r="CX126" s="982"/>
      <c r="CY126" s="982"/>
      <c r="CZ126" s="982"/>
      <c r="DA126" s="982"/>
      <c r="DB126" s="982"/>
      <c r="DC126" s="982"/>
      <c r="DD126" s="982"/>
      <c r="DE126" s="982"/>
      <c r="DF126" s="983"/>
      <c r="DG126" s="951" t="s">
        <v>433</v>
      </c>
      <c r="DH126" s="952"/>
      <c r="DI126" s="952"/>
      <c r="DJ126" s="952"/>
      <c r="DK126" s="952"/>
      <c r="DL126" s="952" t="s">
        <v>402</v>
      </c>
      <c r="DM126" s="952"/>
      <c r="DN126" s="952"/>
      <c r="DO126" s="952"/>
      <c r="DP126" s="952"/>
      <c r="DQ126" s="952" t="s">
        <v>402</v>
      </c>
      <c r="DR126" s="952"/>
      <c r="DS126" s="952"/>
      <c r="DT126" s="952"/>
      <c r="DU126" s="952"/>
      <c r="DV126" s="953" t="s">
        <v>383</v>
      </c>
      <c r="DW126" s="953"/>
      <c r="DX126" s="953"/>
      <c r="DY126" s="953"/>
      <c r="DZ126" s="954"/>
    </row>
    <row r="127" spans="1:130" s="226" customFormat="1" ht="26.25" customHeight="1" x14ac:dyDescent="0.15">
      <c r="A127" s="1092"/>
      <c r="B127" s="980"/>
      <c r="C127" s="1034" t="s">
        <v>479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441</v>
      </c>
      <c r="AB127" s="991"/>
      <c r="AC127" s="991"/>
      <c r="AD127" s="991"/>
      <c r="AE127" s="992"/>
      <c r="AF127" s="993" t="s">
        <v>402</v>
      </c>
      <c r="AG127" s="991"/>
      <c r="AH127" s="991"/>
      <c r="AI127" s="991"/>
      <c r="AJ127" s="992"/>
      <c r="AK127" s="993" t="s">
        <v>402</v>
      </c>
      <c r="AL127" s="991"/>
      <c r="AM127" s="991"/>
      <c r="AN127" s="991"/>
      <c r="AO127" s="992"/>
      <c r="AP127" s="994" t="s">
        <v>433</v>
      </c>
      <c r="AQ127" s="995"/>
      <c r="AR127" s="995"/>
      <c r="AS127" s="995"/>
      <c r="AT127" s="996"/>
      <c r="AU127" s="262"/>
      <c r="AV127" s="262"/>
      <c r="AW127" s="262"/>
      <c r="AX127" s="1064" t="s">
        <v>480</v>
      </c>
      <c r="AY127" s="1065"/>
      <c r="AZ127" s="1065"/>
      <c r="BA127" s="1065"/>
      <c r="BB127" s="1065"/>
      <c r="BC127" s="1065"/>
      <c r="BD127" s="1065"/>
      <c r="BE127" s="1066"/>
      <c r="BF127" s="1067" t="s">
        <v>481</v>
      </c>
      <c r="BG127" s="1065"/>
      <c r="BH127" s="1065"/>
      <c r="BI127" s="1065"/>
      <c r="BJ127" s="1065"/>
      <c r="BK127" s="1065"/>
      <c r="BL127" s="1066"/>
      <c r="BM127" s="1067" t="s">
        <v>482</v>
      </c>
      <c r="BN127" s="1065"/>
      <c r="BO127" s="1065"/>
      <c r="BP127" s="1065"/>
      <c r="BQ127" s="1065"/>
      <c r="BR127" s="1065"/>
      <c r="BS127" s="1066"/>
      <c r="BT127" s="1067" t="s">
        <v>483</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484</v>
      </c>
      <c r="CQ127" s="982"/>
      <c r="CR127" s="982"/>
      <c r="CS127" s="982"/>
      <c r="CT127" s="982"/>
      <c r="CU127" s="982"/>
      <c r="CV127" s="982"/>
      <c r="CW127" s="982"/>
      <c r="CX127" s="982"/>
      <c r="CY127" s="982"/>
      <c r="CZ127" s="982"/>
      <c r="DA127" s="982"/>
      <c r="DB127" s="982"/>
      <c r="DC127" s="982"/>
      <c r="DD127" s="982"/>
      <c r="DE127" s="982"/>
      <c r="DF127" s="983"/>
      <c r="DG127" s="951" t="s">
        <v>441</v>
      </c>
      <c r="DH127" s="952"/>
      <c r="DI127" s="952"/>
      <c r="DJ127" s="952"/>
      <c r="DK127" s="952"/>
      <c r="DL127" s="952" t="s">
        <v>402</v>
      </c>
      <c r="DM127" s="952"/>
      <c r="DN127" s="952"/>
      <c r="DO127" s="952"/>
      <c r="DP127" s="952"/>
      <c r="DQ127" s="952" t="s">
        <v>433</v>
      </c>
      <c r="DR127" s="952"/>
      <c r="DS127" s="952"/>
      <c r="DT127" s="952"/>
      <c r="DU127" s="952"/>
      <c r="DV127" s="953" t="s">
        <v>383</v>
      </c>
      <c r="DW127" s="953"/>
      <c r="DX127" s="953"/>
      <c r="DY127" s="953"/>
      <c r="DZ127" s="954"/>
    </row>
    <row r="128" spans="1:130" s="226" customFormat="1" ht="26.25" customHeight="1" thickBot="1" x14ac:dyDescent="0.2">
      <c r="A128" s="1075" t="s">
        <v>485</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486</v>
      </c>
      <c r="X128" s="1077"/>
      <c r="Y128" s="1077"/>
      <c r="Z128" s="1078"/>
      <c r="AA128" s="1079">
        <v>9915</v>
      </c>
      <c r="AB128" s="1080"/>
      <c r="AC128" s="1080"/>
      <c r="AD128" s="1080"/>
      <c r="AE128" s="1081"/>
      <c r="AF128" s="1082">
        <v>10425</v>
      </c>
      <c r="AG128" s="1080"/>
      <c r="AH128" s="1080"/>
      <c r="AI128" s="1080"/>
      <c r="AJ128" s="1081"/>
      <c r="AK128" s="1082">
        <v>18762</v>
      </c>
      <c r="AL128" s="1080"/>
      <c r="AM128" s="1080"/>
      <c r="AN128" s="1080"/>
      <c r="AO128" s="1081"/>
      <c r="AP128" s="1083"/>
      <c r="AQ128" s="1084"/>
      <c r="AR128" s="1084"/>
      <c r="AS128" s="1084"/>
      <c r="AT128" s="1085"/>
      <c r="AU128" s="262"/>
      <c r="AV128" s="262"/>
      <c r="AW128" s="262"/>
      <c r="AX128" s="920" t="s">
        <v>487</v>
      </c>
      <c r="AY128" s="921"/>
      <c r="AZ128" s="921"/>
      <c r="BA128" s="921"/>
      <c r="BB128" s="921"/>
      <c r="BC128" s="921"/>
      <c r="BD128" s="921"/>
      <c r="BE128" s="922"/>
      <c r="BF128" s="1086" t="s">
        <v>441</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488</v>
      </c>
      <c r="CQ128" s="1069"/>
      <c r="CR128" s="1069"/>
      <c r="CS128" s="1069"/>
      <c r="CT128" s="1069"/>
      <c r="CU128" s="1069"/>
      <c r="CV128" s="1069"/>
      <c r="CW128" s="1069"/>
      <c r="CX128" s="1069"/>
      <c r="CY128" s="1069"/>
      <c r="CZ128" s="1069"/>
      <c r="DA128" s="1069"/>
      <c r="DB128" s="1069"/>
      <c r="DC128" s="1069"/>
      <c r="DD128" s="1069"/>
      <c r="DE128" s="1069"/>
      <c r="DF128" s="1070"/>
      <c r="DG128" s="1071">
        <v>6149</v>
      </c>
      <c r="DH128" s="1072"/>
      <c r="DI128" s="1072"/>
      <c r="DJ128" s="1072"/>
      <c r="DK128" s="1072"/>
      <c r="DL128" s="1072">
        <v>5283</v>
      </c>
      <c r="DM128" s="1072"/>
      <c r="DN128" s="1072"/>
      <c r="DO128" s="1072"/>
      <c r="DP128" s="1072"/>
      <c r="DQ128" s="1072">
        <v>4427</v>
      </c>
      <c r="DR128" s="1072"/>
      <c r="DS128" s="1072"/>
      <c r="DT128" s="1072"/>
      <c r="DU128" s="1072"/>
      <c r="DV128" s="1073">
        <v>0.2</v>
      </c>
      <c r="DW128" s="1073"/>
      <c r="DX128" s="1073"/>
      <c r="DY128" s="1073"/>
      <c r="DZ128" s="1074"/>
    </row>
    <row r="129" spans="1:131" s="226" customFormat="1" ht="26.25" customHeight="1" x14ac:dyDescent="0.15">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489</v>
      </c>
      <c r="X129" s="1106"/>
      <c r="Y129" s="1106"/>
      <c r="Z129" s="1107"/>
      <c r="AA129" s="990">
        <v>3207411</v>
      </c>
      <c r="AB129" s="991"/>
      <c r="AC129" s="991"/>
      <c r="AD129" s="991"/>
      <c r="AE129" s="992"/>
      <c r="AF129" s="993">
        <v>3063134</v>
      </c>
      <c r="AG129" s="991"/>
      <c r="AH129" s="991"/>
      <c r="AI129" s="991"/>
      <c r="AJ129" s="992"/>
      <c r="AK129" s="993">
        <v>2950623</v>
      </c>
      <c r="AL129" s="991"/>
      <c r="AM129" s="991"/>
      <c r="AN129" s="991"/>
      <c r="AO129" s="992"/>
      <c r="AP129" s="1108"/>
      <c r="AQ129" s="1109"/>
      <c r="AR129" s="1109"/>
      <c r="AS129" s="1109"/>
      <c r="AT129" s="1110"/>
      <c r="AU129" s="264"/>
      <c r="AV129" s="264"/>
      <c r="AW129" s="264"/>
      <c r="AX129" s="1099" t="s">
        <v>490</v>
      </c>
      <c r="AY129" s="982"/>
      <c r="AZ129" s="982"/>
      <c r="BA129" s="982"/>
      <c r="BB129" s="982"/>
      <c r="BC129" s="982"/>
      <c r="BD129" s="982"/>
      <c r="BE129" s="983"/>
      <c r="BF129" s="1100" t="s">
        <v>491</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492</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493</v>
      </c>
      <c r="X130" s="1106"/>
      <c r="Y130" s="1106"/>
      <c r="Z130" s="1107"/>
      <c r="AA130" s="990">
        <v>227402</v>
      </c>
      <c r="AB130" s="991"/>
      <c r="AC130" s="991"/>
      <c r="AD130" s="991"/>
      <c r="AE130" s="992"/>
      <c r="AF130" s="993">
        <v>238610</v>
      </c>
      <c r="AG130" s="991"/>
      <c r="AH130" s="991"/>
      <c r="AI130" s="991"/>
      <c r="AJ130" s="992"/>
      <c r="AK130" s="993">
        <v>246322</v>
      </c>
      <c r="AL130" s="991"/>
      <c r="AM130" s="991"/>
      <c r="AN130" s="991"/>
      <c r="AO130" s="992"/>
      <c r="AP130" s="1108"/>
      <c r="AQ130" s="1109"/>
      <c r="AR130" s="1109"/>
      <c r="AS130" s="1109"/>
      <c r="AT130" s="1110"/>
      <c r="AU130" s="264"/>
      <c r="AV130" s="264"/>
      <c r="AW130" s="264"/>
      <c r="AX130" s="1099" t="s">
        <v>494</v>
      </c>
      <c r="AY130" s="982"/>
      <c r="AZ130" s="982"/>
      <c r="BA130" s="982"/>
      <c r="BB130" s="982"/>
      <c r="BC130" s="982"/>
      <c r="BD130" s="982"/>
      <c r="BE130" s="983"/>
      <c r="BF130" s="1136">
        <v>4.7</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495</v>
      </c>
      <c r="X131" s="1144"/>
      <c r="Y131" s="1144"/>
      <c r="Z131" s="1145"/>
      <c r="AA131" s="1037">
        <v>2980009</v>
      </c>
      <c r="AB131" s="1016"/>
      <c r="AC131" s="1016"/>
      <c r="AD131" s="1016"/>
      <c r="AE131" s="1017"/>
      <c r="AF131" s="1015">
        <v>2824524</v>
      </c>
      <c r="AG131" s="1016"/>
      <c r="AH131" s="1016"/>
      <c r="AI131" s="1016"/>
      <c r="AJ131" s="1017"/>
      <c r="AK131" s="1015">
        <v>2704301</v>
      </c>
      <c r="AL131" s="1016"/>
      <c r="AM131" s="1016"/>
      <c r="AN131" s="1016"/>
      <c r="AO131" s="1017"/>
      <c r="AP131" s="1146"/>
      <c r="AQ131" s="1147"/>
      <c r="AR131" s="1147"/>
      <c r="AS131" s="1147"/>
      <c r="AT131" s="1148"/>
      <c r="AU131" s="264"/>
      <c r="AV131" s="264"/>
      <c r="AW131" s="264"/>
      <c r="AX131" s="1118" t="s">
        <v>496</v>
      </c>
      <c r="AY131" s="1069"/>
      <c r="AZ131" s="1069"/>
      <c r="BA131" s="1069"/>
      <c r="BB131" s="1069"/>
      <c r="BC131" s="1069"/>
      <c r="BD131" s="1069"/>
      <c r="BE131" s="1070"/>
      <c r="BF131" s="1119" t="s">
        <v>497</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498</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499</v>
      </c>
      <c r="W132" s="1129"/>
      <c r="X132" s="1129"/>
      <c r="Y132" s="1129"/>
      <c r="Z132" s="1130"/>
      <c r="AA132" s="1131">
        <v>5.4138427099999999</v>
      </c>
      <c r="AB132" s="1132"/>
      <c r="AC132" s="1132"/>
      <c r="AD132" s="1132"/>
      <c r="AE132" s="1133"/>
      <c r="AF132" s="1134">
        <v>4.36027451</v>
      </c>
      <c r="AG132" s="1132"/>
      <c r="AH132" s="1132"/>
      <c r="AI132" s="1132"/>
      <c r="AJ132" s="1133"/>
      <c r="AK132" s="1134">
        <v>4.4993512190000002</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500</v>
      </c>
      <c r="W133" s="1112"/>
      <c r="X133" s="1112"/>
      <c r="Y133" s="1112"/>
      <c r="Z133" s="1113"/>
      <c r="AA133" s="1114">
        <v>8.1999999999999993</v>
      </c>
      <c r="AB133" s="1115"/>
      <c r="AC133" s="1115"/>
      <c r="AD133" s="1115"/>
      <c r="AE133" s="1116"/>
      <c r="AF133" s="1114">
        <v>5.7</v>
      </c>
      <c r="AG133" s="1115"/>
      <c r="AH133" s="1115"/>
      <c r="AI133" s="1115"/>
      <c r="AJ133" s="1116"/>
      <c r="AK133" s="1114">
        <v>4.7</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9GbscUg9417nXhwzBZVfuGkfG/YCMWvcf45bHHLfCxRUgy2BcgDO9fzQQLKOpnrzdHlSkP+1bxzRQTheF5yiTA==" saltValue="01MkNXw4jcT76PUsj2PPi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9gULIHU8U6vfatY3YO1cT2nK5dQX/mu8LcjloT2r92KQiSyrm7E1D2kvFkA+CnOIEzokmYlLK/uwm/kKVcU5w==" saltValue="03O32Ie4/xT1J+sPRpcH3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oL2ufdoBMB4G+qO1oe9ORRIkvts+x+gSSUUnEHEG0GuqgVkrt+EeIFw0l3LZYGyhDfyyoakmQ+547f20WqDJg==" saltValue="0u8GLl93q5dzTENj55kT+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504</v>
      </c>
      <c r="AP7" s="283"/>
      <c r="AQ7" s="284" t="s">
        <v>505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506</v>
      </c>
      <c r="AQ8" s="290" t="s">
        <v>507</v>
      </c>
      <c r="AR8" s="291" t="s">
        <v>508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509</v>
      </c>
      <c r="AL9" s="1155"/>
      <c r="AM9" s="1155"/>
      <c r="AN9" s="1156"/>
      <c r="AO9" s="292">
        <v>719364</v>
      </c>
      <c r="AP9" s="292">
        <v>146839</v>
      </c>
      <c r="AQ9" s="293">
        <v>216903</v>
      </c>
      <c r="AR9" s="294">
        <v>-32.299999999999997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510</v>
      </c>
      <c r="AL10" s="1155"/>
      <c r="AM10" s="1155"/>
      <c r="AN10" s="1156"/>
      <c r="AO10" s="295">
        <v>43918</v>
      </c>
      <c r="AP10" s="295">
        <v>8965</v>
      </c>
      <c r="AQ10" s="296">
        <v>28917</v>
      </c>
      <c r="AR10" s="297">
        <v>-69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511</v>
      </c>
      <c r="AL11" s="1155"/>
      <c r="AM11" s="1155"/>
      <c r="AN11" s="1156"/>
      <c r="AO11" s="295">
        <v>125689</v>
      </c>
      <c r="AP11" s="295">
        <v>25656</v>
      </c>
      <c r="AQ11" s="296">
        <v>25458</v>
      </c>
      <c r="AR11" s="297">
        <v>0.8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512</v>
      </c>
      <c r="AL12" s="1155"/>
      <c r="AM12" s="1155"/>
      <c r="AN12" s="1156"/>
      <c r="AO12" s="295" t="s">
        <v>513</v>
      </c>
      <c r="AP12" s="295" t="s">
        <v>513</v>
      </c>
      <c r="AQ12" s="296">
        <v>3963</v>
      </c>
      <c r="AR12" s="297" t="s">
        <v>513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514</v>
      </c>
      <c r="AL13" s="1155"/>
      <c r="AM13" s="1155"/>
      <c r="AN13" s="1156"/>
      <c r="AO13" s="295" t="s">
        <v>513</v>
      </c>
      <c r="AP13" s="295" t="s">
        <v>513</v>
      </c>
      <c r="AQ13" s="296" t="s">
        <v>513</v>
      </c>
      <c r="AR13" s="297" t="s">
        <v>513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515</v>
      </c>
      <c r="AL14" s="1155"/>
      <c r="AM14" s="1155"/>
      <c r="AN14" s="1156"/>
      <c r="AO14" s="295">
        <v>46583</v>
      </c>
      <c r="AP14" s="295">
        <v>9509</v>
      </c>
      <c r="AQ14" s="296">
        <v>8580</v>
      </c>
      <c r="AR14" s="297">
        <v>10.8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516</v>
      </c>
      <c r="AL15" s="1155"/>
      <c r="AM15" s="1155"/>
      <c r="AN15" s="1156"/>
      <c r="AO15" s="295">
        <v>25994</v>
      </c>
      <c r="AP15" s="295">
        <v>5306</v>
      </c>
      <c r="AQ15" s="296">
        <v>5076</v>
      </c>
      <c r="AR15" s="297">
        <v>4.5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517</v>
      </c>
      <c r="AL16" s="1158"/>
      <c r="AM16" s="1158"/>
      <c r="AN16" s="1159"/>
      <c r="AO16" s="295">
        <v>-72808</v>
      </c>
      <c r="AP16" s="295">
        <v>-14862</v>
      </c>
      <c r="AQ16" s="296">
        <v>-20614</v>
      </c>
      <c r="AR16" s="297">
        <v>-27.9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182</v>
      </c>
      <c r="AL17" s="1158"/>
      <c r="AM17" s="1158"/>
      <c r="AN17" s="1159"/>
      <c r="AO17" s="295">
        <v>888740</v>
      </c>
      <c r="AP17" s="295">
        <v>181413</v>
      </c>
      <c r="AQ17" s="296">
        <v>268284</v>
      </c>
      <c r="AR17" s="297">
        <v>-32.4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519</v>
      </c>
      <c r="AP20" s="303" t="s">
        <v>520</v>
      </c>
      <c r="AQ20" s="304" t="s">
        <v>521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522</v>
      </c>
      <c r="AL21" s="1150"/>
      <c r="AM21" s="1150"/>
      <c r="AN21" s="1151"/>
      <c r="AO21" s="307">
        <v>16.739999999999998</v>
      </c>
      <c r="AP21" s="308">
        <v>24.83</v>
      </c>
      <c r="AQ21" s="309">
        <v>-8.09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523</v>
      </c>
      <c r="AL22" s="1150"/>
      <c r="AM22" s="1150"/>
      <c r="AN22" s="1151"/>
      <c r="AO22" s="312">
        <v>99.5</v>
      </c>
      <c r="AP22" s="313">
        <v>94</v>
      </c>
      <c r="AQ22" s="314">
        <v>5.5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525</v>
      </c>
      <c r="AO27" s="273"/>
      <c r="AP27" s="273"/>
      <c r="AQ27" s="273"/>
      <c r="AR27" s="273"/>
      <c r="AS27" s="273"/>
      <c r="AT27" s="273"/>
    </row>
    <row r="28" spans="1:46" ht="17.25" x14ac:dyDescent="0.15">
      <c r="A28" s="274" t="s">
        <v>526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504</v>
      </c>
      <c r="AP30" s="283"/>
      <c r="AQ30" s="284" t="s">
        <v>505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506</v>
      </c>
      <c r="AQ31" s="290" t="s">
        <v>507</v>
      </c>
      <c r="AR31" s="291" t="s">
        <v>508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528</v>
      </c>
      <c r="AL32" s="1166"/>
      <c r="AM32" s="1166"/>
      <c r="AN32" s="1167"/>
      <c r="AO32" s="322">
        <v>207458</v>
      </c>
      <c r="AP32" s="322">
        <v>42347</v>
      </c>
      <c r="AQ32" s="323">
        <v>153879</v>
      </c>
      <c r="AR32" s="324">
        <v>-72.5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529</v>
      </c>
      <c r="AL33" s="1166"/>
      <c r="AM33" s="1166"/>
      <c r="AN33" s="1167"/>
      <c r="AO33" s="322" t="s">
        <v>513</v>
      </c>
      <c r="AP33" s="322" t="s">
        <v>513</v>
      </c>
      <c r="AQ33" s="323" t="s">
        <v>513</v>
      </c>
      <c r="AR33" s="324" t="s">
        <v>513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530</v>
      </c>
      <c r="AL34" s="1166"/>
      <c r="AM34" s="1166"/>
      <c r="AN34" s="1167"/>
      <c r="AO34" s="322" t="s">
        <v>513</v>
      </c>
      <c r="AP34" s="322" t="s">
        <v>513</v>
      </c>
      <c r="AQ34" s="323" t="s">
        <v>513</v>
      </c>
      <c r="AR34" s="324" t="s">
        <v>513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531</v>
      </c>
      <c r="AL35" s="1166"/>
      <c r="AM35" s="1166"/>
      <c r="AN35" s="1167"/>
      <c r="AO35" s="322">
        <v>129037</v>
      </c>
      <c r="AP35" s="322">
        <v>26339</v>
      </c>
      <c r="AQ35" s="323">
        <v>28293</v>
      </c>
      <c r="AR35" s="324">
        <v>-6.9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532</v>
      </c>
      <c r="AL36" s="1166"/>
      <c r="AM36" s="1166"/>
      <c r="AN36" s="1167"/>
      <c r="AO36" s="322">
        <v>50265</v>
      </c>
      <c r="AP36" s="322">
        <v>10260</v>
      </c>
      <c r="AQ36" s="323">
        <v>5342</v>
      </c>
      <c r="AR36" s="324">
        <v>92.1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533</v>
      </c>
      <c r="AL37" s="1166"/>
      <c r="AM37" s="1166"/>
      <c r="AN37" s="1167"/>
      <c r="AO37" s="322" t="s">
        <v>513</v>
      </c>
      <c r="AP37" s="322" t="s">
        <v>513</v>
      </c>
      <c r="AQ37" s="323">
        <v>1875</v>
      </c>
      <c r="AR37" s="324" t="s">
        <v>513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534</v>
      </c>
      <c r="AL38" s="1169"/>
      <c r="AM38" s="1169"/>
      <c r="AN38" s="1170"/>
      <c r="AO38" s="325" t="s">
        <v>513</v>
      </c>
      <c r="AP38" s="325" t="s">
        <v>513</v>
      </c>
      <c r="AQ38" s="326">
        <v>54</v>
      </c>
      <c r="AR38" s="314" t="s">
        <v>513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535</v>
      </c>
      <c r="AL39" s="1169"/>
      <c r="AM39" s="1169"/>
      <c r="AN39" s="1170"/>
      <c r="AO39" s="322">
        <v>-18762</v>
      </c>
      <c r="AP39" s="322">
        <v>-3830</v>
      </c>
      <c r="AQ39" s="323">
        <v>-7130</v>
      </c>
      <c r="AR39" s="324">
        <v>-46.3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536</v>
      </c>
      <c r="AL40" s="1166"/>
      <c r="AM40" s="1166"/>
      <c r="AN40" s="1167"/>
      <c r="AO40" s="322">
        <v>-246322</v>
      </c>
      <c r="AP40" s="322">
        <v>-50280</v>
      </c>
      <c r="AQ40" s="323">
        <v>-136382</v>
      </c>
      <c r="AR40" s="324">
        <v>-63.1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294</v>
      </c>
      <c r="AL41" s="1172"/>
      <c r="AM41" s="1172"/>
      <c r="AN41" s="1173"/>
      <c r="AO41" s="322">
        <v>121676</v>
      </c>
      <c r="AP41" s="322">
        <v>24837</v>
      </c>
      <c r="AQ41" s="323">
        <v>45930</v>
      </c>
      <c r="AR41" s="324">
        <v>-45.9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504</v>
      </c>
      <c r="AN49" s="1162" t="s">
        <v>540</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541</v>
      </c>
      <c r="AO50" s="339" t="s">
        <v>542</v>
      </c>
      <c r="AP50" s="340" t="s">
        <v>543</v>
      </c>
      <c r="AQ50" s="341" t="s">
        <v>544</v>
      </c>
      <c r="AR50" s="342" t="s">
        <v>545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1706800</v>
      </c>
      <c r="AN51" s="344">
        <v>327790</v>
      </c>
      <c r="AO51" s="345">
        <v>219.6</v>
      </c>
      <c r="AP51" s="346">
        <v>119674</v>
      </c>
      <c r="AQ51" s="347">
        <v>26.2</v>
      </c>
      <c r="AR51" s="348">
        <v>193.4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210452</v>
      </c>
      <c r="AN52" s="352">
        <v>40417</v>
      </c>
      <c r="AO52" s="353">
        <v>46.9</v>
      </c>
      <c r="AP52" s="354">
        <v>57803</v>
      </c>
      <c r="AQ52" s="355">
        <v>4.8</v>
      </c>
      <c r="AR52" s="356">
        <v>42.1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2002615</v>
      </c>
      <c r="AN53" s="344">
        <v>389008</v>
      </c>
      <c r="AO53" s="345">
        <v>18.7</v>
      </c>
      <c r="AP53" s="346">
        <v>119685</v>
      </c>
      <c r="AQ53" s="347">
        <v>0</v>
      </c>
      <c r="AR53" s="348">
        <v>18.7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497576</v>
      </c>
      <c r="AN54" s="352">
        <v>96654</v>
      </c>
      <c r="AO54" s="353">
        <v>139.1</v>
      </c>
      <c r="AP54" s="354">
        <v>68464</v>
      </c>
      <c r="AQ54" s="355">
        <v>18.399999999999999</v>
      </c>
      <c r="AR54" s="356">
        <v>120.7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1852348</v>
      </c>
      <c r="AN55" s="344">
        <v>362708</v>
      </c>
      <c r="AO55" s="345">
        <v>-6.8</v>
      </c>
      <c r="AP55" s="346">
        <v>287914</v>
      </c>
      <c r="AQ55" s="347">
        <v>140.6</v>
      </c>
      <c r="AR55" s="348">
        <v>-147.4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1189721</v>
      </c>
      <c r="AN56" s="352">
        <v>232959</v>
      </c>
      <c r="AO56" s="353">
        <v>141</v>
      </c>
      <c r="AP56" s="354">
        <v>146531</v>
      </c>
      <c r="AQ56" s="355">
        <v>114</v>
      </c>
      <c r="AR56" s="356">
        <v>27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1878995</v>
      </c>
      <c r="AN57" s="344">
        <v>373335</v>
      </c>
      <c r="AO57" s="345">
        <v>2.9</v>
      </c>
      <c r="AP57" s="346">
        <v>310300</v>
      </c>
      <c r="AQ57" s="347">
        <v>7.8</v>
      </c>
      <c r="AR57" s="348">
        <v>-4.9000000000000004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519647</v>
      </c>
      <c r="AN58" s="352">
        <v>103248</v>
      </c>
      <c r="AO58" s="353">
        <v>-55.7</v>
      </c>
      <c r="AP58" s="354">
        <v>157576</v>
      </c>
      <c r="AQ58" s="355">
        <v>7.5</v>
      </c>
      <c r="AR58" s="356">
        <v>-63.2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1680241</v>
      </c>
      <c r="AN59" s="344">
        <v>342976</v>
      </c>
      <c r="AO59" s="345">
        <v>-8.1</v>
      </c>
      <c r="AP59" s="346">
        <v>317319</v>
      </c>
      <c r="AQ59" s="347">
        <v>2.2999999999999998</v>
      </c>
      <c r="AR59" s="348">
        <v>-10.4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1032188</v>
      </c>
      <c r="AN60" s="352">
        <v>210694</v>
      </c>
      <c r="AO60" s="353">
        <v>104.1</v>
      </c>
      <c r="AP60" s="354">
        <v>164214</v>
      </c>
      <c r="AQ60" s="355">
        <v>4.2</v>
      </c>
      <c r="AR60" s="356">
        <v>99.9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1824200</v>
      </c>
      <c r="AN61" s="359">
        <v>359163</v>
      </c>
      <c r="AO61" s="360">
        <v>45.3</v>
      </c>
      <c r="AP61" s="361">
        <v>230978</v>
      </c>
      <c r="AQ61" s="362">
        <v>35.4</v>
      </c>
      <c r="AR61" s="348">
        <v>9.9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689917</v>
      </c>
      <c r="AN62" s="352">
        <v>136794</v>
      </c>
      <c r="AO62" s="353">
        <v>75.099999999999994</v>
      </c>
      <c r="AP62" s="354">
        <v>118918</v>
      </c>
      <c r="AQ62" s="355">
        <v>29.8</v>
      </c>
      <c r="AR62" s="356">
        <v>45.3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Dv2oHzrZz8fr0SCDhiLPSE9xvetDPrm1xe7FSO3fFM5G6Upi0cbqsiQt2i4qd9d4B1OkYiGoG8cPKg1eEyrxBQ==" saltValue="5xPzaNnYgyDiOQMxcXI6p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pKgrgzBbHBuEBJytBFgMmjlV6Wt6erk1nVmymTyR7N8tpoUb33+KQrw1y4GiuSHBzLCO8OKbKO9dRc8Od075Q==" saltValue="NWLrrfU5okIE/h7LP5GVu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EHh1NWRZnG1DOcItNSx4BMPElobIwUWdg31WbzE4KlpG5cnEQVhVYg5foW8JUDsBqG09YaH2Rk0G5TL6YcipQ==" saltValue="GuRSdcAsoHl1dLdcnxl54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74" t="s">
        <v>3</v>
      </c>
      <c r="D47" s="1174"/>
      <c r="E47" s="1175"/>
      <c r="F47" s="11">
        <v>56.09</v>
      </c>
      <c r="G47" s="12">
        <v>56.05</v>
      </c>
      <c r="H47" s="12">
        <v>63.93</v>
      </c>
      <c r="I47" s="12">
        <v>65.430000000000007</v>
      </c>
      <c r="J47" s="13">
        <v>89.32</v>
      </c>
    </row>
    <row r="48" spans="2:10" ht="57.75" customHeight="1" x14ac:dyDescent="0.15">
      <c r="B48" s="14"/>
      <c r="C48" s="1176" t="s">
        <v>4</v>
      </c>
      <c r="D48" s="1176"/>
      <c r="E48" s="1177"/>
      <c r="F48" s="15">
        <v>38.270000000000003</v>
      </c>
      <c r="G48" s="16">
        <v>19.34</v>
      </c>
      <c r="H48" s="16">
        <v>32.54</v>
      </c>
      <c r="I48" s="16">
        <v>39.94</v>
      </c>
      <c r="J48" s="17">
        <v>22.13</v>
      </c>
    </row>
    <row r="49" spans="2:10" ht="57.75" customHeight="1" thickBot="1" x14ac:dyDescent="0.2">
      <c r="B49" s="18"/>
      <c r="C49" s="1178" t="s">
        <v>5</v>
      </c>
      <c r="D49" s="1178"/>
      <c r="E49" s="1179"/>
      <c r="F49" s="19" t="s">
        <v>561</v>
      </c>
      <c r="G49" s="20">
        <v>8.0399999999999991</v>
      </c>
      <c r="H49" s="20">
        <v>12.33</v>
      </c>
      <c r="I49" s="20" t="s">
        <v>562</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CXfpm8FedqX+f8mjzg6xsRVjczJoMr1j1F7MY17l0WmrX8S5UZRczUuuAMGCVIFAMD7WpVmyipsUI7seD8BgQ==" saltValue="s6BctgmIAaEYY++DUEnh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佐藤和也</cp:lastModifiedBy>
  <cp:lastPrinted>2019-03-12T02:39:29Z</cp:lastPrinted>
  <dcterms:created xsi:type="dcterms:W3CDTF">2019-02-14T01:44:46Z</dcterms:created>
  <dcterms:modified xsi:type="dcterms:W3CDTF">2019-10-25T00:14:05Z</dcterms:modified>
  <cp:category/>
</cp:coreProperties>
</file>