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yfssv02\share\総務課\中藤\年度別\H31\011023財政状況資料集の追加分（公会計分）のダウンロードについて\【財政状況資料集】_075451_大熊町_2017\"/>
    </mc:Choice>
  </mc:AlternateContent>
  <bookViews>
    <workbookView xWindow="0" yWindow="0" windowWidth="15360" windowHeight="7635"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<sst xmlns="http://schemas.openxmlformats.org/spreadsheetml/2006/main" count="1177" uniqueCount="615">
  <si>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</si>
  <si>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</si>
  <si>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</si>
  <si>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</si>
  <si>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</si>
  <si>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</si>
  <si>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</si>
  <si>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</si>
  <si>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</si>
  <si>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</si>
  <si>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</si>
  <si>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</si>
  <si>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</si>
  <si>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</si>
  <si>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</si>
  <si>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</si>
  <si>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</si>
  <si>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</si>
  <si>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</si>
  <si>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</si>
  <si>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</si>
  <si>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</si>
  <si>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</si>
  <si>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</si>
  <si>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</si>
  <si>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</si>
  <si>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</si>
  <si>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</si>
  <si>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</si>
  <si>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</si>
  <si>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</si>
  <si>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</si>
  <si>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</si>
  <si>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</si>
  <si>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</si>
  <si>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</si>
  <si>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</si>
  <si>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</si>
  <si>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</si>
  <si>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</si>
  <si>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</si>
  <si>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</si>
  <si>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</si>
  <si>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</si>
  <si>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</si>
  <si>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</si>
  <si>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</si>
  <si>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</si>
  <si>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</si>
  <si>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</si>
  <si>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</si>
  <si>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</si>
  <si>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</si>
  <si>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</si>
  <si>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</si>
  <si>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</si>
  <si>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</si>
  <si>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</si>
  <si>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</si>
  <si>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</si>
  <si>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</si>
  <si>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</si>
  <si>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</si>
  <si>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</si>
  <si>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</si>
  <si>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</si>
  <si>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</si>
  <si>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</si>
  <si>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</si>
  <si>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</si>
  <si>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</si>
  <si>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</si>
  <si>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</si>
  <si>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</si>
  <si>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</si>
  <si>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</si>
  <si>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</si>
  <si>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</si>
  <si>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</si>
  <si>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</si>
  <si>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</si>
  <si>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</si>
  <si>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</si>
  <si>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</si>
  <si>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</si>
  <si>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</si>
  <si>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</si>
  <si>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</si>
  <si>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</si>
  <si>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</si>
  <si>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</si>
  <si>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大熊町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</si>
  <si>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</si>
  <si>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</si>
  <si>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</si>
  <si>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</si>
  <si>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</si>
  <si>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</si>
  <si>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</si>
  <si>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</si>
  <si>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</si>
  <si>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</si>
  <si>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</si>
  <si>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</si>
  <si>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</si>
  <si>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</si>
  <si>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</si>
  <si>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</si>
  <si>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</si>
  <si>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</si>
  <si>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</si>
  <si>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</si>
  <si>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</si>
  <si>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</si>
  <si>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</si>
  <si>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</si>
  <si>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</si>
  <si>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</si>
  <si>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</si>
  <si>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</si>
  <si>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</si>
  <si>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</si>
  <si>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</si>
  <si>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</si>
  <si>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</si>
  <si>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</si>
  <si>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</si>
  <si>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</si>
  <si>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</si>
  <si>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</si>
  <si>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</si>
  <si>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</si>
  <si>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</si>
  <si>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</si>
  <si>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</si>
  <si>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</si>
  <si>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</si>
  <si>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</si>
  <si>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</si>
  <si>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</si>
  <si>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</si>
  <si>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</si>
  <si>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t>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</si>
  <si>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</si>
  <si>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</si>
  <si>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</si>
  <si>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</si>
  <si>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</si>
  <si>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</si>
  <si>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</si>
  <si>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</si>
  <si>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</si>
  <si>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</si>
  <si>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</si>
  <si>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</si>
  <si>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</si>
  <si>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</si>
  <si>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</si>
  <si>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</si>
  <si>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</si>
  <si>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</si>
  <si>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</si>
  <si>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</si>
  <si>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</si>
  <si>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</si>
  <si>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</si>
  <si>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</si>
  <si>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</si>
  <si>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</si>
  <si>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</si>
  <si>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</si>
  <si>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</si>
  <si>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</si>
  <si>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</si>
  <si>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</si>
  <si>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</si>
  <si>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</si>
  <si>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</si>
  <si>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</si>
  <si>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</si>
  <si>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</si>
  <si>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</si>
  <si>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</si>
  <si>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</si>
  <si>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</si>
  <si>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</si>
  <si>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</si>
  <si>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</si>
  <si>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</si>
  <si>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</si>
  <si>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</si>
  <si>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</si>
  <si>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</si>
  <si>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</si>
  <si>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</si>
  <si>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</si>
  <si>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</si>
  <si>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</si>
  <si>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</si>
  <si>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</si>
  <si>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</si>
  <si>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</si>
  <si>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</si>
  <si>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</si>
  <si>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</si>
  <si>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</si>
  <si>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</si>
  <si>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</si>
  <si>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福島県大熊町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</si>
  <si>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</si>
  <si>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</si>
  <si>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</si>
  <si>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</si>
  <si>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</si>
  <si>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</si>
  <si>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</si>
  <si>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</si>
  <si>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</si>
  <si>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</si>
  <si>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</si>
  <si>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</si>
  <si>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</si>
  <si>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</si>
  <si>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</si>
  <si>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</si>
  <si>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</si>
  <si>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</si>
  <si>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</si>
  <si>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</si>
  <si>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</si>
  <si>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</si>
  <si>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</si>
  <si>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</si>
  <si>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</si>
  <si>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</si>
  <si>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</si>
  <si>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</si>
  <si>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</si>
  <si>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</si>
  <si>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</si>
  <si>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</si>
  <si>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</si>
  <si>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</si>
  <si>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</si>
  <si>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</si>
  <si>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</si>
  <si>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</si>
  <si>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</si>
  <si>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</si>
  <si>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</si>
  <si>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</si>
  <si>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</si>
  <si>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</si>
  <si>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</si>
  <si>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</si>
  <si>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</si>
  <si>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</si>
  <si>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</si>
  <si>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</si>
  <si>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</si>
  <si>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</si>
  <si>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</si>
  <si>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</si>
  <si>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</si>
  <si>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</si>
  <si>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</si>
  <si>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</si>
  <si>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</si>
  <si>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</si>
  <si>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</si>
  <si>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</si>
  <si>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</si>
  <si>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</si>
  <si>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</si>
  <si>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</si>
  <si>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</si>
  <si>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</si>
  <si>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</si>
  <si>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</si>
  <si>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</si>
  <si>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</si>
  <si>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</si>
  <si>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</si>
  <si>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</si>
  <si>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</si>
  <si>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</si>
  <si>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</si>
  <si>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</si>
  <si>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</si>
  <si>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</si>
  <si>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</si>
  <si>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</si>
  <si>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</si>
  <si>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</si>
  <si>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</si>
  <si>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</si>
  <si>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</si>
  <si>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</si>
  <si>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</si>
  <si>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</si>
  <si>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</si>
  <si>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</si>
  <si>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</si>
  <si>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</si>
  <si>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</si>
  <si>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</si>
  <si>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</si>
  <si>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</si>
  <si>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</si>
  <si>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</si>
  <si>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</si>
  <si>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</si>
  <si>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</si>
  <si>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</si>
  <si>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</si>
  <si>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</si>
  <si>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</si>
  <si>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</si>
  <si>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</si>
  <si>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</si>
  <si>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</si>
  <si>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</si>
  <si>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</si>
  <si>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その他</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</si>
  <si>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</si>
  <si>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</si>
  <si>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</si>
  <si>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</si>
  <si>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</si>
  <si>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</si>
  <si>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</si>
  <si>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下水道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</si>
  <si>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</si>
  <si>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</si>
  <si>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</si>
  <si>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</si>
  <si>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</si>
  <si>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</si>
  <si>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</si>
  <si>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</si>
  <si>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</si>
  <si>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</si>
  <si>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</si>
  <si>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</si>
  <si>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</si>
  <si>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</si>
  <si>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</si>
  <si>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</si>
  <si>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</si>
  <si>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</si>
  <si>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</si>
  <si>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</si>
  <si>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</si>
  <si>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</si>
  <si>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</si>
  <si>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</si>
  <si>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</si>
  <si>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福島県大熊町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</si>
  <si>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</si>
  <si>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</si>
  <si>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</si>
  <si>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</si>
  <si>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</si>
  <si>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</si>
  <si>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</si>
  <si>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</si>
  <si>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</si>
  <si>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</si>
  <si>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</si>
  <si>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</si>
  <si>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</si>
  <si>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</si>
  <si>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</si>
  <si>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</si>
  <si>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</si>
  <si>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</si>
  <si>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</si>
  <si>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</si>
  <si>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坂下ダム施設管理事業特別会計</t>
    <phoneticPr fontId="5"/>
  </si>
  <si>
    <t>地域下水道事業特別会計</t>
    <phoneticPr fontId="5"/>
  </si>
  <si>
    <t>中央台霊園管理事業特別会計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</si>
  <si>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</si>
  <si>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</si>
  <si>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</si>
  <si>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</si>
  <si>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</si>
  <si>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</si>
  <si>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</si>
  <si>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</si>
  <si>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</si>
  <si>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</si>
  <si>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</si>
  <si>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</si>
  <si>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</si>
  <si>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</si>
  <si>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</si>
  <si>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</si>
  <si>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介護サービス特別会計</t>
    <phoneticPr fontId="5"/>
  </si>
  <si>
    <t>後期高齢者医療特別会計</t>
    <phoneticPr fontId="5"/>
  </si>
  <si>
    <t>特定環境保全公共下水道特別会計</t>
    <phoneticPr fontId="5"/>
  </si>
  <si>
    <t>-</t>
    <phoneticPr fontId="5"/>
  </si>
  <si>
    <t>法非適用企業</t>
    <phoneticPr fontId="5"/>
  </si>
  <si>
    <t>農業集落排水事業特別会計</t>
    <phoneticPr fontId="5"/>
  </si>
  <si>
    <t>法非適用企業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</si>
  <si>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</si>
  <si>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</si>
  <si>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</si>
  <si>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</si>
  <si>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</si>
  <si>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</si>
  <si>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</si>
  <si>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</si>
  <si>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</si>
  <si>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</si>
  <si>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</si>
  <si>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</si>
  <si>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</si>
  <si>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</si>
  <si>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</si>
  <si>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</si>
  <si>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</si>
  <si>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</si>
  <si>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</si>
  <si>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</si>
  <si>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</si>
  <si>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</si>
  <si>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</si>
  <si>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</si>
  <si>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</si>
  <si>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</si>
  <si>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</si>
  <si>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</si>
  <si>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</si>
  <si>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</si>
  <si>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</si>
  <si>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</si>
  <si>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</si>
  <si>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</si>
  <si>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</si>
  <si>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</si>
  <si>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</si>
  <si>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</si>
  <si>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</si>
  <si>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</si>
  <si>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</si>
  <si>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</si>
  <si>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</si>
  <si>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</si>
  <si>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</si>
  <si>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</si>
  <si>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</si>
  <si>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</si>
  <si>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</si>
  <si>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</si>
  <si>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</si>
  <si>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</si>
  <si>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</si>
  <si>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</si>
  <si>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</si>
  <si>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</si>
  <si>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</si>
  <si>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</si>
  <si>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</si>
  <si>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</si>
  <si>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</si>
  <si>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</si>
  <si>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</si>
  <si>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</si>
  <si>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</si>
  <si>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</si>
  <si>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</si>
  <si>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</si>
  <si>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</si>
  <si>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介護サービス特別会計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</si>
  <si>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</si>
  <si>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</si>
  <si>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</si>
  <si>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</si>
  <si>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</si>
  <si>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</si>
  <si>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</si>
  <si>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</si>
  <si>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</si>
  <si>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</si>
  <si>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</si>
  <si>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</si>
  <si>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</si>
  <si>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</si>
  <si>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</si>
  <si>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</si>
  <si>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</si>
  <si>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</si>
  <si>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</si>
  <si>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</si>
  <si>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</si>
  <si>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</si>
  <si>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</si>
  <si>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</si>
  <si>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</si>
  <si>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</si>
  <si>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</si>
  <si>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</si>
  <si>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</si>
  <si>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</si>
  <si>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</si>
  <si>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</si>
  <si>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</si>
  <si>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</si>
  <si>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</si>
  <si>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</si>
  <si>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</si>
  <si>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</si>
  <si>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</si>
  <si>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</si>
  <si>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</si>
  <si>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</si>
  <si>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</si>
  <si>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</si>
  <si>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</si>
  <si>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</si>
  <si>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</si>
  <si>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</si>
  <si>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</si>
  <si>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</si>
  <si>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</si>
  <si>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</si>
  <si>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</si>
  <si>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</si>
  <si>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</si>
  <si>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</si>
  <si>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</si>
  <si>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</si>
  <si>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</si>
  <si>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</si>
  <si>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</si>
  <si>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</si>
  <si>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</si>
  <si>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</si>
  <si>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</si>
  <si>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</si>
  <si>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</si>
  <si>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</si>
  <si>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</si>
  <si>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</si>
  <si>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</si>
  <si>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</si>
  <si>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</si>
  <si>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</si>
  <si>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</si>
  <si>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</si>
  <si>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</si>
  <si>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</si>
  <si>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</si>
  <si>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</si>
  <si>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</si>
  <si>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</si>
  <si>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</si>
  <si>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</si>
  <si>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</si>
  <si>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</si>
  <si>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</si>
  <si>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</si>
  <si>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</si>
  <si>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</si>
  <si>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</si>
  <si>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</si>
  <si>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</si>
  <si>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</si>
  <si>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</si>
  <si>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8.06</t>
  </si>
  <si>
    <t>▲ 2.79</t>
  </si>
  <si>
    <t>▲ 1.82</t>
  </si>
  <si>
    <t>一般会計</t>
  </si>
  <si>
    <t>国民健康保険特別会計</t>
  </si>
  <si>
    <t>介護保険特別会計</t>
  </si>
  <si>
    <t>坂下ダム施設管理事業特別会計</t>
  </si>
  <si>
    <t>農業集落排水事業特別会計</t>
  </si>
  <si>
    <t>介護サービス特別会計</t>
  </si>
  <si>
    <t>後期高齢者医療特別会計</t>
  </si>
  <si>
    <t>中央台霊園管理事業特別会計</t>
  </si>
  <si>
    <t>その他会計（赤字）</t>
  </si>
  <si>
    <t>その他会計（黒字）</t>
  </si>
  <si>
    <t>双葉地方水道企業団水道事業会計</t>
    <rPh sb="0" eb="2">
      <t>フタバ</t>
    </rPh>
    <rPh sb="2" eb="4">
      <t>チホウ</t>
    </rPh>
    <rPh sb="4" eb="6">
      <t>スイドウ</t>
    </rPh>
    <rPh sb="6" eb="9">
      <t>キギョウダン</t>
    </rPh>
    <rPh sb="9" eb="11">
      <t>スイドウ</t>
    </rPh>
    <rPh sb="11" eb="13">
      <t>ジギョウ</t>
    </rPh>
    <rPh sb="13" eb="15">
      <t>カイケイ</t>
    </rPh>
    <phoneticPr fontId="2"/>
  </si>
  <si>
    <t>双葉地方水道企業団工業用水道事業会計</t>
    <rPh sb="0" eb="2">
      <t>フタバ</t>
    </rPh>
    <rPh sb="2" eb="4">
      <t>チホウ</t>
    </rPh>
    <rPh sb="4" eb="6">
      <t>スイドウ</t>
    </rPh>
    <rPh sb="6" eb="9">
      <t>キギョウダン</t>
    </rPh>
    <rPh sb="9" eb="12">
      <t>コウギョウヨウ</t>
    </rPh>
    <rPh sb="12" eb="14">
      <t>スイドウ</t>
    </rPh>
    <rPh sb="14" eb="16">
      <t>ジギョウ</t>
    </rPh>
    <rPh sb="16" eb="18">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</si>
  <si>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</si>
  <si>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</si>
  <si>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</si>
  <si>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</si>
  <si>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</si>
  <si>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</si>
  <si>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福島県後期高齢者医療広域連合高齢者医療特別会計</t>
    <rPh sb="0" eb="3">
      <t>フクシマケン</t>
    </rPh>
    <rPh sb="3" eb="5">
      <t>コウキ</t>
    </rPh>
    <rPh sb="5" eb="8">
      <t>コウレイシャ</t>
    </rPh>
    <rPh sb="8" eb="10">
      <t>イリョウ</t>
    </rPh>
    <rPh sb="10" eb="12">
      <t>コウイキ</t>
    </rPh>
    <rPh sb="12" eb="14">
      <t>レンゴウ</t>
    </rPh>
    <rPh sb="14" eb="17">
      <t>コウレイシャ</t>
    </rPh>
    <rPh sb="17" eb="19">
      <t>イリョウ</t>
    </rPh>
    <rPh sb="19" eb="21">
      <t>トクベツ</t>
    </rPh>
    <rPh sb="21" eb="23">
      <t>カイケイ</t>
    </rPh>
    <phoneticPr fontId="2"/>
  </si>
  <si>
    <t>双葉地方広域市町村圏組合一般会計</t>
    <rPh sb="0" eb="2">
      <t>フタバ</t>
    </rPh>
    <rPh sb="2" eb="4">
      <t>チホウ</t>
    </rPh>
    <rPh sb="4" eb="6">
      <t>コウイキ</t>
    </rPh>
    <rPh sb="6" eb="9">
      <t>シチョウソン</t>
    </rPh>
    <rPh sb="9" eb="10">
      <t>ケン</t>
    </rPh>
    <rPh sb="10" eb="12">
      <t>クミアイ</t>
    </rPh>
    <rPh sb="12" eb="14">
      <t>イッパン</t>
    </rPh>
    <rPh sb="14" eb="16">
      <t>カイケイ</t>
    </rPh>
    <phoneticPr fontId="2"/>
  </si>
  <si>
    <t>双葉地方広域市町村圏組合下水道事業特別会計</t>
    <rPh sb="0" eb="2">
      <t>フタバ</t>
    </rPh>
    <rPh sb="2" eb="4">
      <t>チホウ</t>
    </rPh>
    <rPh sb="4" eb="6">
      <t>コウイキ</t>
    </rPh>
    <rPh sb="6" eb="10">
      <t>シチョウソンケン</t>
    </rPh>
    <rPh sb="10" eb="12">
      <t>クミアイ</t>
    </rPh>
    <rPh sb="12" eb="15">
      <t>ゲスイドウ</t>
    </rPh>
    <rPh sb="15" eb="17">
      <t>ジギョウ</t>
    </rPh>
    <rPh sb="17" eb="19">
      <t>トクベツ</t>
    </rPh>
    <rPh sb="19" eb="21">
      <t>カイケイ</t>
    </rPh>
    <phoneticPr fontId="2"/>
  </si>
  <si>
    <t>中間貯蔵施設整備等影響緩和交付金基金</t>
    <phoneticPr fontId="11"/>
  </si>
  <si>
    <t>東日本大震災復興基金</t>
    <phoneticPr fontId="11"/>
  </si>
  <si>
    <t>特定原子力施設交付金（維持補修）基金</t>
    <phoneticPr fontId="11"/>
  </si>
  <si>
    <t>電源交付金施設整備事業基金</t>
    <phoneticPr fontId="11"/>
  </si>
  <si>
    <t>電源交付金施設維持運営事業基金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</si>
  <si>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</si>
  <si>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</si>
  <si>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</si>
  <si>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</si>
  <si>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</si>
  <si>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</si>
  <si>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</si>
  <si>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</si>
  <si>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</si>
  <si>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</si>
  <si>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</si>
  <si>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</si>
  <si>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</si>
  <si>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 xml:space="preserve"> </t>
    <phoneticPr fontId="5"/>
  </si>
  <si>
    <t xml:space="preserve"> </t>
    <phoneticPr fontId="5"/>
  </si>
  <si>
    <t>対象年度の該当数値なし</t>
    <rPh sb="0" eb="2">
      <t>タイショウ</t>
    </rPh>
    <rPh sb="2" eb="4">
      <t>ネンド</t>
    </rPh>
    <rPh sb="5" eb="7">
      <t>ガイトウ</t>
    </rPh>
    <rPh sb="7" eb="9">
      <t>スウチ</t>
    </rPh>
    <phoneticPr fontId="5"/>
  </si>
  <si>
    <t>対象年度の該当数値なし</t>
    <rPh sb="5" eb="7">
      <t>ガイトウ</t>
    </rPh>
    <rPh sb="7" eb="9">
      <t>スウチ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</si>
</sst>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287914</c:v>
                </c:pt>
                <c:pt idx="3">
                  <c:v>291945</c:v>
                </c:pt>
                <c:pt idx="4">
                  <c:v>291173</c:v>
                </c:pt>
              </c:numCache>
            </c:numRef>
          </c:val>
          <c:smooth val="0"/>
          <c:extLst>
            <c:ext xmlns:c16="http://schemas.microsoft.com/office/drawing/2014/chart" uri="{C3380CC4-5D6E-409C-BE32-E72D297353CC}">
              <c16:uniqueId val="{00000000-84A7-45C1-BFAC-7E4740A056E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3992</c:v>
                </c:pt>
                <c:pt idx="1">
                  <c:v>1947</c:v>
                </c:pt>
                <c:pt idx="2">
                  <c:v>15706</c:v>
                </c:pt>
                <c:pt idx="3">
                  <c:v>27675</c:v>
                </c:pt>
                <c:pt idx="4">
                  <c:v>273263</c:v>
                </c:pt>
              </c:numCache>
            </c:numRef>
          </c:val>
          <c:smooth val="0"/>
          <c:extLst>
            <c:ext xmlns:c16="http://schemas.microsoft.com/office/drawing/2014/chart" uri="{C3380CC4-5D6E-409C-BE32-E72D297353CC}">
              <c16:uniqueId val="{00000001-84A7-45C1-BFAC-7E4740A056E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4.09</c:v>
                </c:pt>
                <c:pt idx="1">
                  <c:v>10.85</c:v>
                </c:pt>
                <c:pt idx="2">
                  <c:v>6.3</c:v>
                </c:pt>
                <c:pt idx="3">
                  <c:v>5.25</c:v>
                </c:pt>
                <c:pt idx="4">
                  <c:v>9.84</c:v>
                </c:pt>
              </c:numCache>
            </c:numRef>
          </c:val>
          <c:extLst>
            <c:ext xmlns:c16="http://schemas.microsoft.com/office/drawing/2014/chart" uri="{C3380CC4-5D6E-409C-BE32-E72D297353CC}">
              <c16:uniqueId val="{00000000-7DF5-4AF6-8EEF-EE7F4E02A2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159.94</c:v>
                </c:pt>
                <c:pt idx="1">
                  <c:v>160.25</c:v>
                </c:pt>
                <c:pt idx="2">
                  <c:v>141.80000000000001</c:v>
                </c:pt>
                <c:pt idx="3">
                  <c:v>167.11</c:v>
                </c:pt>
                <c:pt idx="4">
                  <c:v>149.32</c:v>
                </c:pt>
              </c:numCache>
            </c:numRef>
          </c:val>
          <c:extLst>
            <c:ext xmlns:c16="http://schemas.microsoft.com/office/drawing/2014/chart" uri="{C3380CC4-5D6E-409C-BE32-E72D297353CC}">
              <c16:uniqueId val="{00000001-7DF5-4AF6-8EEF-EE7F4E02A21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-8.06</c:v>
                </c:pt>
                <c:pt idx="1">
                  <c:v>12.41</c:v>
                </c:pt>
                <c:pt idx="2">
                  <c:v>-2.79</c:v>
                </c:pt>
                <c:pt idx="3">
                  <c:v>-1.82</c:v>
                </c:pt>
                <c:pt idx="4">
                  <c:v>5.38</c:v>
                </c:pt>
              </c:numCache>
            </c:numRef>
          </c:val>
          <c:smooth val="0"/>
          <c:extLst>
            <c:ext xmlns:c16="http://schemas.microsoft.com/office/drawing/2014/chart" uri="{C3380CC4-5D6E-409C-BE32-E72D297353CC}">
              <c16:uniqueId val="{00000002-7DF5-4AF6-8EEF-EE7F4E02A21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0.53</c:v>
                </c:pt>
                <c:pt idx="2">
                  <c:v>#N/A</c:v>
                </c:pt>
                <c:pt idx="3">
                  <c:v>0.51</c:v>
                </c:pt>
                <c:pt idx="4">
                  <c:v>#N/A</c:v>
                </c:pt>
                <c:pt idx="5">
                  <c:v>0.43</c:v>
                </c:pt>
                <c:pt idx="6">
                  <c:v>#N/A</c:v>
                </c:pt>
                <c:pt idx="7">
                  <c:v>0</c:v>
                </c:pt>
                <c:pt idx="8">
                  <c:v>#N/A</c:v>
                </c:pt>
                <c:pt idx="9">
                  <c:v>0</c:v>
                </c:pt>
              </c:numCache>
            </c:numRef>
          </c:val>
          <c:extLst>
            <c:ext xmlns:c16="http://schemas.microsoft.com/office/drawing/2014/chart" uri="{C3380CC4-5D6E-409C-BE32-E72D297353CC}">
              <c16:uniqueId val="{00000000-1DF6-4EF8-9587-673130A9EC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DF6-4EF8-9587-673130A9EC31}"/>
            </c:ext>
          </c:extLst>
        </c:ser>
        <c:ser>
          <c:idx val="2"/>
          <c:order val="2"/>
          <c:tx>
            <c:strRef>
              <c:f>データシート!$A$29</c:f>
              <c:strCache>
                <c:ptCount val="1"/>
                <c:pt idx="0">
                  <c:v>中央台霊園管理事業特別会計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DF6-4EF8-9587-673130A9EC3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DF6-4EF8-9587-673130A9EC31}"/>
            </c:ext>
          </c:extLst>
        </c:ser>
        <c:ser>
          <c:idx val="4"/>
          <c:order val="4"/>
          <c:tx>
            <c:strRef>
              <c:f>データシート!$A$31</c:f>
              <c:strCache>
                <c:ptCount val="1"/>
                <c:pt idx="0">
                  <c:v>介護サービス特別会計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1DF6-4EF8-9587-673130A9EC31}"/>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c:ext xmlns:c16="http://schemas.microsoft.com/office/drawing/2014/chart" uri="{C3380CC4-5D6E-409C-BE32-E72D297353CC}">
              <c16:uniqueId val="{00000005-1DF6-4EF8-9587-673130A9EC31}"/>
            </c:ext>
          </c:extLst>
        </c:ser>
        <c:ser>
          <c:idx val="6"/>
          <c:order val="6"/>
          <c:tx>
            <c:strRef>
              <c:f>データシート!$A$33</c:f>
              <c:strCache>
                <c:ptCount val="1"/>
                <c:pt idx="0">
                  <c:v>坂下ダム施設管理事業特別会計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0.04</c:v>
                </c:pt>
                <c:pt idx="2">
                  <c:v>#N/A</c:v>
                </c:pt>
                <c:pt idx="3">
                  <c:v>0.08</c:v>
                </c:pt>
                <c:pt idx="4">
                  <c:v>#N/A</c:v>
                </c:pt>
                <c:pt idx="5">
                  <c:v>0.03</c:v>
                </c:pt>
                <c:pt idx="6">
                  <c:v>#N/A</c:v>
                </c:pt>
                <c:pt idx="7">
                  <c:v>0.09</c:v>
                </c:pt>
                <c:pt idx="8">
                  <c:v>#N/A</c:v>
                </c:pt>
                <c:pt idx="9">
                  <c:v>0.09</c:v>
                </c:pt>
              </c:numCache>
            </c:numRef>
          </c:val>
          <c:extLst>
            <c:ext xmlns:c16="http://schemas.microsoft.com/office/drawing/2014/chart" uri="{C3380CC4-5D6E-409C-BE32-E72D297353CC}">
              <c16:uniqueId val="{00000006-1DF6-4EF8-9587-673130A9EC3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1.79</c:v>
                </c:pt>
                <c:pt idx="2">
                  <c:v>#N/A</c:v>
                </c:pt>
                <c:pt idx="3">
                  <c:v>1.6</c:v>
                </c:pt>
                <c:pt idx="4">
                  <c:v>#N/A</c:v>
                </c:pt>
                <c:pt idx="5">
                  <c:v>1.74</c:v>
                </c:pt>
                <c:pt idx="6">
                  <c:v>#N/A</c:v>
                </c:pt>
                <c:pt idx="7">
                  <c:v>2.6</c:v>
                </c:pt>
                <c:pt idx="8">
                  <c:v>#N/A</c:v>
                </c:pt>
                <c:pt idx="9">
                  <c:v>1.71</c:v>
                </c:pt>
              </c:numCache>
            </c:numRef>
          </c:val>
          <c:extLst>
            <c:ext xmlns:c16="http://schemas.microsoft.com/office/drawing/2014/chart" uri="{C3380CC4-5D6E-409C-BE32-E72D297353CC}">
              <c16:uniqueId val="{00000007-1DF6-4EF8-9587-673130A9EC31}"/>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6.35</c:v>
                </c:pt>
                <c:pt idx="2">
                  <c:v>#N/A</c:v>
                </c:pt>
                <c:pt idx="3">
                  <c:v>2.21</c:v>
                </c:pt>
                <c:pt idx="4">
                  <c:v>#N/A</c:v>
                </c:pt>
                <c:pt idx="5">
                  <c:v>3.54</c:v>
                </c:pt>
                <c:pt idx="6">
                  <c:v>#N/A</c:v>
                </c:pt>
                <c:pt idx="7">
                  <c:v>1.93</c:v>
                </c:pt>
                <c:pt idx="8">
                  <c:v>#N/A</c:v>
                </c:pt>
                <c:pt idx="9">
                  <c:v>2.35</c:v>
                </c:pt>
              </c:numCache>
            </c:numRef>
          </c:val>
          <c:extLst>
            <c:ext xmlns:c16="http://schemas.microsoft.com/office/drawing/2014/chart" uri="{C3380CC4-5D6E-409C-BE32-E72D297353CC}">
              <c16:uniqueId val="{00000008-1DF6-4EF8-9587-673130A9EC3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4.04</c:v>
                </c:pt>
                <c:pt idx="2">
                  <c:v>#N/A</c:v>
                </c:pt>
                <c:pt idx="3">
                  <c:v>10.76</c:v>
                </c:pt>
                <c:pt idx="4">
                  <c:v>#N/A</c:v>
                </c:pt>
                <c:pt idx="5">
                  <c:v>6.26</c:v>
                </c:pt>
                <c:pt idx="6">
                  <c:v>#N/A</c:v>
                </c:pt>
                <c:pt idx="7">
                  <c:v>5.14</c:v>
                </c:pt>
                <c:pt idx="8">
                  <c:v>#N/A</c:v>
                </c:pt>
                <c:pt idx="9">
                  <c:v>9.74</c:v>
                </c:pt>
              </c:numCache>
            </c:numRef>
          </c:val>
          <c:extLst>
            <c:ext xmlns:c16="http://schemas.microsoft.com/office/drawing/2014/chart" uri="{C3380CC4-5D6E-409C-BE32-E72D297353CC}">
              <c16:uniqueId val="{00000009-1DF6-4EF8-9587-673130A9EC3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192</c:v>
                </c:pt>
                <c:pt idx="5">
                  <c:v>204</c:v>
                </c:pt>
                <c:pt idx="8">
                  <c:v>185</c:v>
                </c:pt>
                <c:pt idx="11">
                  <c:v>186</c:v>
                </c:pt>
                <c:pt idx="14">
                  <c:v>180</c:v>
                </c:pt>
              </c:numCache>
            </c:numRef>
          </c:val>
          <c:extLst>
            <c:ext xmlns:c16="http://schemas.microsoft.com/office/drawing/2014/chart" uri="{C3380CC4-5D6E-409C-BE32-E72D297353CC}">
              <c16:uniqueId val="{00000000-DCB6-4298-BF71-B8735CAE4ED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B6-4298-BF71-B8735CAE4ED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CB6-4298-BF71-B8735CAE4ED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47</c:v>
                </c:pt>
                <c:pt idx="3">
                  <c:v>47</c:v>
                </c:pt>
                <c:pt idx="6">
                  <c:v>48</c:v>
                </c:pt>
                <c:pt idx="9">
                  <c:v>51</c:v>
                </c:pt>
                <c:pt idx="12">
                  <c:v>47</c:v>
                </c:pt>
              </c:numCache>
            </c:numRef>
          </c:val>
          <c:extLst>
            <c:ext xmlns:c16="http://schemas.microsoft.com/office/drawing/2014/chart" uri="{C3380CC4-5D6E-409C-BE32-E72D297353CC}">
              <c16:uniqueId val="{00000003-DCB6-4298-BF71-B8735CAE4ED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B6-4298-BF71-B8735CAE4ED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B6-4298-BF71-B8735CAE4ED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B6-4298-BF71-B8735CAE4ED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41</c:v>
                </c:pt>
                <c:pt idx="3">
                  <c:v>40</c:v>
                </c:pt>
                <c:pt idx="6">
                  <c:v>8</c:v>
                </c:pt>
                <c:pt idx="9">
                  <c:v>8</c:v>
                </c:pt>
                <c:pt idx="12">
                  <c:v>5</c:v>
                </c:pt>
              </c:numCache>
            </c:numRef>
          </c:val>
          <c:extLst>
            <c:ext xmlns:c16="http://schemas.microsoft.com/office/drawing/2014/chart" uri="{C3380CC4-5D6E-409C-BE32-E72D297353CC}">
              <c16:uniqueId val="{00000007-DCB6-4298-BF71-B8735CAE4ED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-104</c:v>
                </c:pt>
                <c:pt idx="2">
                  <c:v>#N/A</c:v>
                </c:pt>
                <c:pt idx="3">
                  <c:v>#N/A</c:v>
                </c:pt>
                <c:pt idx="4">
                  <c:v>-117</c:v>
                </c:pt>
                <c:pt idx="5">
                  <c:v>#N/A</c:v>
                </c:pt>
                <c:pt idx="6">
                  <c:v>#N/A</c:v>
                </c:pt>
                <c:pt idx="7">
                  <c:v>-129</c:v>
                </c:pt>
                <c:pt idx="8">
                  <c:v>#N/A</c:v>
                </c:pt>
                <c:pt idx="9">
                  <c:v>#N/A</c:v>
                </c:pt>
                <c:pt idx="10">
                  <c:v>-127</c:v>
                </c:pt>
                <c:pt idx="11">
                  <c:v>#N/A</c:v>
                </c:pt>
                <c:pt idx="12">
                  <c:v>#N/A</c:v>
                </c:pt>
                <c:pt idx="13">
                  <c:v>-128</c:v>
                </c:pt>
                <c:pt idx="14">
                  <c:v>#N/A</c:v>
                </c:pt>
              </c:numCache>
            </c:numRef>
          </c:val>
          <c:smooth val="0"/>
          <c:extLst>
            <c:ext xmlns:c16="http://schemas.microsoft.com/office/drawing/2014/chart" uri="{C3380CC4-5D6E-409C-BE32-E72D297353CC}">
              <c16:uniqueId val="{00000008-DCB6-4298-BF71-B8735CAE4ED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1941</c:v>
                </c:pt>
                <c:pt idx="5">
                  <c:v>1766</c:v>
                </c:pt>
                <c:pt idx="8">
                  <c:v>1601</c:v>
                </c:pt>
                <c:pt idx="11">
                  <c:v>1434</c:v>
                </c:pt>
                <c:pt idx="14">
                  <c:v>1268</c:v>
                </c:pt>
              </c:numCache>
            </c:numRef>
          </c:val>
          <c:extLst>
            <c:ext xmlns:c16="http://schemas.microsoft.com/office/drawing/2014/chart" uri="{C3380CC4-5D6E-409C-BE32-E72D297353CC}">
              <c16:uniqueId val="{00000000-3876-4E08-845B-C789B61FFD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876-4E08-845B-C789B61FFD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15695</c:v>
                </c:pt>
                <c:pt idx="5">
                  <c:v>21668</c:v>
                </c:pt>
                <c:pt idx="8">
                  <c:v>27870</c:v>
                </c:pt>
                <c:pt idx="11">
                  <c:v>32449</c:v>
                </c:pt>
                <c:pt idx="14">
                  <c:v>29678</c:v>
                </c:pt>
              </c:numCache>
            </c:numRef>
          </c:val>
          <c:extLst>
            <c:ext xmlns:c16="http://schemas.microsoft.com/office/drawing/2014/chart" uri="{C3380CC4-5D6E-409C-BE32-E72D297353CC}">
              <c16:uniqueId val="{00000002-3876-4E08-845B-C789B61FFD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876-4E08-845B-C789B61FFD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876-4E08-845B-C789B61FFD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876-4E08-845B-C789B61FFD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713</c:v>
                </c:pt>
                <c:pt idx="3">
                  <c:v>649</c:v>
                </c:pt>
                <c:pt idx="6">
                  <c:v>634</c:v>
                </c:pt>
                <c:pt idx="9">
                  <c:v>587</c:v>
                </c:pt>
                <c:pt idx="12">
                  <c:v>426</c:v>
                </c:pt>
              </c:numCache>
            </c:numRef>
          </c:val>
          <c:extLst>
            <c:ext xmlns:c16="http://schemas.microsoft.com/office/drawing/2014/chart" uri="{C3380CC4-5D6E-409C-BE32-E72D297353CC}">
              <c16:uniqueId val="{00000006-3876-4E08-845B-C789B61FFD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138</c:v>
                </c:pt>
                <c:pt idx="3">
                  <c:v>116</c:v>
                </c:pt>
                <c:pt idx="6">
                  <c:v>102</c:v>
                </c:pt>
                <c:pt idx="9">
                  <c:v>88</c:v>
                </c:pt>
                <c:pt idx="12">
                  <c:v>75</c:v>
                </c:pt>
              </c:numCache>
            </c:numRef>
          </c:val>
          <c:extLst>
            <c:ext xmlns:c16="http://schemas.microsoft.com/office/drawing/2014/chart" uri="{C3380CC4-5D6E-409C-BE32-E72D297353CC}">
              <c16:uniqueId val="{00000007-3876-4E08-845B-C789B61FFD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3876-4E08-845B-C789B61FFD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876-4E08-845B-C789B61FFD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62</c:v>
                </c:pt>
                <c:pt idx="3">
                  <c:v>23</c:v>
                </c:pt>
                <c:pt idx="6">
                  <c:v>16</c:v>
                </c:pt>
                <c:pt idx="9">
                  <c:v>8</c:v>
                </c:pt>
                <c:pt idx="12">
                  <c:v>3</c:v>
                </c:pt>
              </c:numCache>
            </c:numRef>
          </c:val>
          <c:extLst>
            <c:ext xmlns:c16="http://schemas.microsoft.com/office/drawing/2014/chart" uri="{C3380CC4-5D6E-409C-BE32-E72D297353CC}">
              <c16:uniqueId val="{0000000A-3876-4E08-845B-C789B61FFD5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876-4E08-845B-C789B61FFD5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8322</c:v>
                </c:pt>
                <c:pt idx="1">
                  <c:v>8521</c:v>
                </c:pt>
                <c:pt idx="2">
                  <c:v>8670</c:v>
                </c:pt>
              </c:numCache>
            </c:numRef>
          </c:val>
          <c:extLst>
            <c:ext xmlns:c16="http://schemas.microsoft.com/office/drawing/2014/chart" uri="{C3380CC4-5D6E-409C-BE32-E72D297353CC}">
              <c16:uniqueId val="{00000000-2BBB-4687-9508-5CE5E99554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24</c:v>
                </c:pt>
                <c:pt idx="1">
                  <c:v>24</c:v>
                </c:pt>
                <c:pt idx="2">
                  <c:v>24</c:v>
                </c:pt>
              </c:numCache>
            </c:numRef>
          </c:val>
          <c:extLst>
            <c:ext xmlns:c16="http://schemas.microsoft.com/office/drawing/2014/chart" uri="{C3380CC4-5D6E-409C-BE32-E72D297353CC}">
              <c16:uniqueId val="{00000001-2BBB-4687-9508-5CE5E99554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76822</c:v>
                </c:pt>
                <c:pt idx="1">
                  <c:v>86877</c:v>
                </c:pt>
                <c:pt idx="2">
                  <c:v>82278</c:v>
                </c:pt>
              </c:numCache>
            </c:numRef>
          </c:val>
          <c:extLst>
            <c:ext xmlns:c16="http://schemas.microsoft.com/office/drawing/2014/chart" uri="{C3380CC4-5D6E-409C-BE32-E72D297353CC}">
              <c16:uniqueId val="{00000002-2BBB-4687-9508-5CE5E99554B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{9FA0F5F8-CB3A-477E-9CF8-2242ECFCFB10}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2E3-4926-9CF2-75BC9B9D9C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{69287A44-3DB2-4BE7-AFE6-47CB5622FA15}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E3-4926-9CF2-75BC9B9D9C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{E7A9773E-F521-4226-9695-BBC50F23D2D2}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E3-4926-9CF2-75BC9B9D9C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{6B4650EB-A1C8-44FE-8832-A226BBE65857}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E3-4926-9CF2-75BC9B9D9C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{9114725E-64F9-4472-99AA-38C399CCBB0C}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E3-4926-9CF2-75BC9B9D9CE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{E43E7E83-5768-4C2D-80F2-F68C9D5F31C5}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2E3-4926-9CF2-75BC9B9D9CE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{C960577A-88B8-453A-BC45-ED01FBC195AE}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2E3-4926-9CF2-75BC9B9D9CE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{936096BD-606B-4E4C-ACC1-3DFD754C124D}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2E3-4926-9CF2-75BC9B9D9CE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{89B1BD99-D312-4BE1-9E67-004865B3B6CD}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2E3-4926-9CF2-75BC9B9D9C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62.8</c:v>
                </c:pt>
                <c:pt idx="32">
                  <c:v>64.099999999999994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2E3-4926-9CF2-75BC9B9D9CE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{F983C156-9F1C-434C-A7DE-65685A5EB51A}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2E3-4926-9CF2-75BC9B9D9CE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{0206044F-33E2-4A74-86C2-052BF3348559}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E3-4926-9CF2-75BC9B9D9C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{D7DA1259-99E7-42D0-85E9-1621F45C76E6}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E3-4926-9CF2-75BC9B9D9C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{39094609-772A-48A7-A71B-9A7632AB3EC9}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E3-4926-9CF2-75BC9B9D9C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{9350B62D-CEAF-4076-AE5F-B4C43C605A35}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E3-4926-9CF2-75BC9B9D9CE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{3DB4ABFF-5025-47CB-B33B-8C85CE48A34E}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2E3-4926-9CF2-75BC9B9D9CE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{415A1ABA-8800-4E2A-B7C8-06AE3714CE57}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2E3-4926-9CF2-75BC9B9D9CE5}"/>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{124FF198-28AE-421C-9863-A6DF4A359A6D}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2E3-4926-9CF2-75BC9B9D9CE5}"/>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{88D889A3-6BC8-49A1-9533-6ACC7E4EF4A5}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2E3-4926-9CF2-75BC9B9D9C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pt idx="32">
                  <c:v>56.7</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92E3-4926-9CF2-75BC9B9D9CE5}"/>
            </c:ext>
          </c:extLst>
        </c:ser>
        <c:dLbls>
          <c:showLegendKey val="0"/>
          <c:showVal val="1"/>
          <c:showCatName val="0"/>
          <c:showSerName val="0"/>
          <c:showPercent val="0"/>
          <c:showBubbleSize val="0"/>
        </c:dLbls>
        <c:axId val="46179840"/>
        <c:axId val="46181760"/>
      </c:scatterChart>
      <c:valAx>
        <c:axId val="46179840"/>
        <c:scaling>
          <c:orientation val="minMax"/>
          <c:max val="56.800000000000004"/>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{3D153A14-D99C-4D25-B3B6-72A0BCEEB4CF}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A4D-463F-BE2B-C18425A04AC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{6451861E-A49F-4222-82E7-B1B9509085A2}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4D-463F-BE2B-C18425A04AC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{8DE8D5E5-1BA2-458A-9B02-F9690BAC8D5F}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4D-463F-BE2B-C18425A04AC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{8FDEE5F0-CC54-4B46-892A-1626D9D03B00}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4D-463F-BE2B-C18425A04AC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{4916BE5E-28EF-418F-9604-91378F73757B}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4D-463F-BE2B-C18425A04AC4}"/>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{9CAFBD3C-8482-462F-A111-1A0249B74177}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A4D-463F-BE2B-C18425A04AC4}"/>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{A5D1846E-F818-4CC1-8D04-0026077D8815}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A4D-463F-BE2B-C18425A04AC4}"/>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{ADDC7296-9D03-4FC2-82BA-CA312AF786F8}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A4D-463F-BE2B-C18425A04AC4}"/>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{BF12EC66-F255-471F-8F9C-466C949862DB}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A4D-463F-BE2B-C18425A04AC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-2.2000000000000002</c:v>
                </c:pt>
                <c:pt idx="16">
                  <c:v>-2.2999999999999998</c:v>
                </c:pt>
                <c:pt idx="24">
                  <c:v>-2.4</c:v>
                </c:pt>
                <c:pt idx="32">
                  <c:v>-2.2999999999999998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A4D-463F-BE2B-C18425A04AC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{044E0400-E87E-480C-82F6-2077CD37209C}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A4D-463F-BE2B-C18425A04AC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{EF9C1739-D7D4-4D28-928F-4959BBC21C48}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4D-463F-BE2B-C18425A04AC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{F0A89E95-9788-4E5E-ACA6-80C68FD944FB}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4D-463F-BE2B-C18425A04AC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{26219E34-04F7-41FF-BB83-09EF384AFA72}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4D-463F-BE2B-C18425A04AC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{CBFF1CD8-4F09-4B07-9906-109EDB0FCFA6}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4D-463F-BE2B-C18425A04AC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{4727F398-11ED-42FB-9A48-AD23B7164FCA}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A4D-463F-BE2B-C18425A04AC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{D6F6317B-0E32-4816-94D4-EC4D5CFC6265}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A4D-463F-BE2B-C18425A04AC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{4E07D834-4762-44F7-BD75-8019E6EB9158}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A4D-463F-BE2B-C18425A04AC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{AEE11D53-A84A-4F99-BC60-16775FD6E5D9}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A4D-463F-BE2B-C18425A04AC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6.4</c:v>
                </c:pt>
                <c:pt idx="24">
                  <c:v>7.4</c:v>
                </c:pt>
                <c:pt idx="32">
                  <c:v>7.1</c:v>
                </c:pt>
              </c:numCache>
            </c:numRef>
          </c:xVal>
          <c:yVal>
            <c:numRef>
              <c:f>公会計指標分析・財政指標組合せ分析表!$BP$77:$DC$77</c:f>
              <c:numCache>
                <c:formatCode>#,##0.0;"▲ "#,##0.0</c:formatCode>
                <c:ptCount val="40"/>
                <c:pt idx="0">
                  <c:v>18.899999999999999</c:v>
                </c:pt>
                <c:pt idx="8">
                  <c:v>10.199999999999999</c:v>
                </c:pt>
                <c:pt idx="16">
                  <c:v>0</c:v>
                </c:pt>
                <c:pt idx="24">
                  <c:v>0</c:v>
                </c:pt>
                <c:pt idx="32">
                  <c:v>0</c:v>
                </c:pt>
              </c:numCache>
            </c:numRef>
          </c:yVal>
          <c:smooth val="0"/>
          <c:extLst>
            <c:ext xmlns:c16="http://schemas.microsoft.com/office/drawing/2014/chart" uri="{C3380CC4-5D6E-409C-BE32-E72D297353CC}">
              <c16:uniqueId val="{00000013-5A4D-463F-BE2B-C18425A04AC4}"/>
            </c:ext>
          </c:extLst>
        </c:ser>
        <c:dLbls>
          <c:showLegendKey val="0"/>
          <c:showVal val="1"/>
          <c:showCatName val="0"/>
          <c:showSerName val="0"/>
          <c:showPercent val="0"/>
          <c:showBubbleSize val="0"/>
        </c:dLbls>
        <c:axId val="84219776"/>
        <c:axId val="84234240"/>
      </c:scatterChart>
      <c:valAx>
        <c:axId val="84219776"/>
        <c:scaling>
          <c:orientation val="minMax"/>
          <c:max val="10.5"/>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地方債については、償還のみの状態である。臨時財政対策債を発行していないが算入公債費等に計上されるため、算入公債費等が元利償還金等を上回り実質公債費比率の分子はマイナスとなっている。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将来負担額に対し、充当可能基金が大きく上回っており将来負担比率の分子はマイナスの値となっている。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福島県大熊町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決算による財政調整基金の積立や震災復興関連に関する国県交付金を基金に積み立てており年々基金残高が増加傾向にあるが、平成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基金残高は住民の生活再建に係る事業及び大熊町内の大川原復興拠点にて帰還できる環境整備のための事業の財源として各種基金を取崩を行った。以降も、復旧・復興に関する事業の財源として充当予定のため、年々基金残高は減少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のための復旧・復興事業が加速されるため、帰還に必要な公共インフラの修復や居住できる地域に公共施設を建設するための公共事業の財源として基金を活用する。また、現時点では未定だがやむを得ない緊急な住民の帰還や復旧・復興事業が発生した場合の財源として基金繰入を行う。住民が帰還し正常な町が保たれるよう不用に基金を取崩すことの無い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以前は公共インフラや公共施設建設のための財源として基金を積み立てていたが、現在は東日本大震災に伴う原子力発電事故の避難のため、住民が帰還できる整備事業、また避難先において大熊町民のコミュニティーを図るための事業の財源として基金を温存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旧・復興関連事業に対する国県交付金を先に基金に積み立ているため基金残高は震災以降大きく増加している。今後は町内の復旧・復興事業が本格稼働となるためその事業の財源として基金繰入を実施することとなり年々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核燃料税交付金基金、電源交付金施設整備事業基金並びに中間貯蔵施設立地町地域振興交付金基金等の国県補助金を財源とした基金が存在するため、基金処分の目的に適合する事業の財源として優先に繰入する。歳入予算不足については一般財源を原資とした東日本大震災復興基金を取崩しを行いながら地方債発行を抑制する方針。</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歳入予算に組み込まれなかった公金収入並びに歳出予算の不用額が生じた事が要因で、平成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年度決算において地方自治法第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に規定する実質収支額を積み立てたことにより前年度より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千円増加した。また、財政調整基金の繰入は実施無く基金運用の利益も増加したことも理由である。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東日本大震災に伴う原子力発電事故の避難中により財政調整基金の歳出予算基金積立額が見通せないため、上記の増減理由のとおり決算余剰金の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以上積立する。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減債基金の積立並びに繰入することはなく、純粋な基金運用益のみ増加している。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基金積立の予算を組む予定はない。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10,533
10,488
78.71
22,296,688
19,820,961
571,312
5,805,832
2,866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東日本大震災に伴う福島第一原子力発電所事故の影響により帰還困難区域と定められた町内にある公共施設等が年々減価償却し、また、新たに公共施設等の更新及び建設が無かったため、有形固定資産減価償却率が上昇してい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1" name="直線コネクタ 70"/>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2" name="有形固定資産減価償却率最小値テキスト"/>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3" name="直線コネクタ 72"/>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4" name="有形固定資産減価償却率最大値テキスト"/>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5" name="直線コネクタ 74"/>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6" name="有形固定資産減価償却率平均値テキスト"/>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7" name="フローチャート: 判断 76"/>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8" name="フローチャート: 判断 77"/>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154093</xdr:rowOff>
    </xdr:from>
    <xdr:to>
      <xdr:col>15</xdr:col>
      <xdr:colOff>187325</xdr:colOff>
      <xdr:row>29</xdr:row>
      <xdr:rowOff>84243</xdr:rowOff>
    </xdr:to>
    <xdr:sp macro="" textlink="">
      <xdr:nvSpPr>
        <xdr:cNvPr id="79" name="フローチャート: 判断 78"/>
        <xdr:cNvSpPr/>
      </xdr:nvSpPr>
      <xdr:spPr>
        <a:xfrm>
          <a:off x="3238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73660</xdr:rowOff>
    </xdr:from>
    <xdr:to>
      <xdr:col>23</xdr:col>
      <xdr:colOff>136525</xdr:colOff>
      <xdr:row>28</xdr:row>
      <xdr:rowOff>3810</xdr:rowOff>
    </xdr:to>
    <xdr:sp macro="" textlink="">
      <xdr:nvSpPr>
        <xdr:cNvPr id="85" name="楕円 84"/>
        <xdr:cNvSpPr/>
      </xdr:nvSpPr>
      <xdr:spPr>
        <a:xfrm>
          <a:off x="4711700" y="54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96537</xdr:rowOff>
    </xdr:from>
    <xdr:ext cx="405111" cy="259045"/>
    <xdr:sp macro="" textlink="">
      <xdr:nvSpPr>
        <xdr:cNvPr id="86" name="有形固定資産減価償却率該当値テキスト"/>
        <xdr:cNvSpPr txBox="1"/>
      </xdr:nvSpPr>
      <xdr:spPr>
        <a:xfrm>
          <a:off x="4813300" y="5325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120438</xdr:rowOff>
    </xdr:from>
    <xdr:to>
      <xdr:col>19</xdr:col>
      <xdr:colOff>187325</xdr:colOff>
      <xdr:row>28</xdr:row>
      <xdr:rowOff>50588</xdr:rowOff>
    </xdr:to>
    <xdr:sp macro="" textlink="">
      <xdr:nvSpPr>
        <xdr:cNvPr id="87" name="楕円 86"/>
        <xdr:cNvSpPr/>
      </xdr:nvSpPr>
      <xdr:spPr>
        <a:xfrm>
          <a:off x="4000500" y="552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124460</xdr:rowOff>
    </xdr:from>
    <xdr:to>
      <xdr:col>23</xdr:col>
      <xdr:colOff>85725</xdr:colOff>
      <xdr:row>27</xdr:row>
      <xdr:rowOff>171238</xdr:rowOff>
    </xdr:to>
    <xdr:cxnSp macro="">
      <xdr:nvCxnSpPr>
        <xdr:cNvPr id="88" name="直線コネクタ 87"/>
        <xdr:cNvCxnSpPr/>
      </xdr:nvCxnSpPr>
      <xdr:spPr>
        <a:xfrm flipV="1">
          <a:off x="4051300" y="5525135"/>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89" name="n_1aveValue有形固定資産減価償却率"/>
        <xdr:cNvSpPr txBox="1"/>
      </xdr:nvSpPr>
      <xdr:spPr>
        <a:xfrm>
          <a:off x="38360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100770</xdr:rowOff>
    </xdr:from>
    <xdr:ext cx="405111" cy="259045"/>
    <xdr:sp macro="" textlink="">
      <xdr:nvSpPr>
        <xdr:cNvPr id="90" name="n_2aveValue有形固定資産減価償却率"/>
        <xdr:cNvSpPr txBox="1"/>
      </xdr:nvSpPr>
      <xdr:spPr>
        <a:xfrm>
          <a:off x="3086744" y="55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67115</xdr:rowOff>
    </xdr:from>
    <xdr:ext cx="405111" cy="259045"/>
    <xdr:sp macro="" textlink="">
      <xdr:nvSpPr>
        <xdr:cNvPr id="91" name="n_1mainValue有形固定資産減価償却率"/>
        <xdr:cNvSpPr txBox="1"/>
      </xdr:nvSpPr>
      <xdr:spPr>
        <a:xfrm>
          <a:off x="3836044" y="529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4" name="正方形/長方形 9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対象年度の該当数値なし</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2" name="直線コネクタ 121"/>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5"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6" name="直線コネクタ 125"/>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27" name="債務償還可能年数平均値テキスト"/>
        <xdr:cNvSpPr txBox="1"/>
      </xdr:nvSpPr>
      <xdr:spPr>
        <a:xfrm>
          <a:off x="14846300" y="6218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8" name="フローチャート: 判断 127"/>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10,533
10,488
78.71
22,296,688
19,820,961
571,312
5,805,832
2,866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137795</xdr:rowOff>
    </xdr:from>
    <xdr:to>
      <xdr:col>15</xdr:col>
      <xdr:colOff>101600</xdr:colOff>
      <xdr:row>38</xdr:row>
      <xdr:rowOff>67945</xdr:rowOff>
    </xdr:to>
    <xdr:sp macro="" textlink="">
      <xdr:nvSpPr>
        <xdr:cNvPr id="64" name="フローチャート: 判断 63"/>
        <xdr:cNvSpPr/>
      </xdr:nvSpPr>
      <xdr:spPr>
        <a:xfrm>
          <a:off x="2857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145415</xdr:rowOff>
    </xdr:from>
    <xdr:to>
      <xdr:col>24</xdr:col>
      <xdr:colOff>114300</xdr:colOff>
      <xdr:row>35</xdr:row>
      <xdr:rowOff>75565</xdr:rowOff>
    </xdr:to>
    <xdr:sp macro="" textlink="">
      <xdr:nvSpPr>
        <xdr:cNvPr id="70" name="楕円 69"/>
        <xdr:cNvSpPr/>
      </xdr:nvSpPr>
      <xdr:spPr>
        <a:xfrm>
          <a:off x="4584700" y="59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168292</xdr:rowOff>
    </xdr:from>
    <xdr:ext cx="405111" cy="259045"/>
    <xdr:sp macro="" textlink="">
      <xdr:nvSpPr>
        <xdr:cNvPr id="71" name="【道路】&#10;有形固定資産減価償却率該当値テキスト"/>
        <xdr:cNvSpPr txBox="1"/>
      </xdr:nvSpPr>
      <xdr:spPr>
        <a:xfrm>
          <a:off x="4673600"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154940</xdr:rowOff>
    </xdr:from>
    <xdr:to>
      <xdr:col>20</xdr:col>
      <xdr:colOff>38100</xdr:colOff>
      <xdr:row>35</xdr:row>
      <xdr:rowOff>85090</xdr:rowOff>
    </xdr:to>
    <xdr:sp macro="" textlink="">
      <xdr:nvSpPr>
        <xdr:cNvPr id="72" name="楕円 71"/>
        <xdr:cNvSpPr/>
      </xdr:nvSpPr>
      <xdr:spPr>
        <a:xfrm>
          <a:off x="374650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24765</xdr:rowOff>
    </xdr:from>
    <xdr:to>
      <xdr:col>24</xdr:col>
      <xdr:colOff>63500</xdr:colOff>
      <xdr:row>35</xdr:row>
      <xdr:rowOff>34290</xdr:rowOff>
    </xdr:to>
    <xdr:cxnSp macro="">
      <xdr:nvCxnSpPr>
        <xdr:cNvPr id="73" name="直線コネクタ 72"/>
        <xdr:cNvCxnSpPr/>
      </xdr:nvCxnSpPr>
      <xdr:spPr>
        <a:xfrm flipV="1">
          <a:off x="3797300" y="602551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4" name="n_1aveValue【道路】&#10;有形固定資産減価償却率"/>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84472</xdr:rowOff>
    </xdr:from>
    <xdr:ext cx="405111" cy="259045"/>
    <xdr:sp macro="" textlink="">
      <xdr:nvSpPr>
        <xdr:cNvPr id="75" name="n_2aveValue【道路】&#10;有形固定資産減価償却率"/>
        <xdr:cNvSpPr txBox="1"/>
      </xdr:nvSpPr>
      <xdr:spPr>
        <a:xfrm>
          <a:off x="2705744"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101617</xdr:rowOff>
    </xdr:from>
    <xdr:ext cx="405111" cy="259045"/>
    <xdr:sp macro="" textlink="">
      <xdr:nvSpPr>
        <xdr:cNvPr id="76" name="n_1mainValue【道路】&#10;有形固定資産減価償却率"/>
        <xdr:cNvSpPr txBox="1"/>
      </xdr:nvSpPr>
      <xdr:spPr>
        <a:xfrm>
          <a:off x="3582044" y="575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161453</xdr:rowOff>
    </xdr:from>
    <xdr:ext cx="599010" cy="259045"/>
    <xdr:sp macro="" textlink="">
      <xdr:nvSpPr>
        <xdr:cNvPr id="105" name="【道路】&#10;一人当たり延長平均値テキスト"/>
        <xdr:cNvSpPr txBox="1"/>
      </xdr:nvSpPr>
      <xdr:spPr>
        <a:xfrm>
          <a:off x="10515600" y="6848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63649</xdr:rowOff>
    </xdr:from>
    <xdr:to>
      <xdr:col>46</xdr:col>
      <xdr:colOff>38100</xdr:colOff>
      <xdr:row>41</xdr:row>
      <xdr:rowOff>165249</xdr:rowOff>
    </xdr:to>
    <xdr:sp macro="" textlink="">
      <xdr:nvSpPr>
        <xdr:cNvPr id="108" name="フローチャート: 判断 107"/>
        <xdr:cNvSpPr/>
      </xdr:nvSpPr>
      <xdr:spPr>
        <a:xfrm>
          <a:off x="8699500" y="709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128880</xdr:rowOff>
    </xdr:from>
    <xdr:to>
      <xdr:col>55</xdr:col>
      <xdr:colOff>50800</xdr:colOff>
      <xdr:row>42</xdr:row>
      <xdr:rowOff>59030</xdr:rowOff>
    </xdr:to>
    <xdr:sp macro="" textlink="">
      <xdr:nvSpPr>
        <xdr:cNvPr id="114" name="楕円 113"/>
        <xdr:cNvSpPr/>
      </xdr:nvSpPr>
      <xdr:spPr>
        <a:xfrm>
          <a:off x="10426700" y="71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43807</xdr:rowOff>
    </xdr:from>
    <xdr:ext cx="534377" cy="259045"/>
    <xdr:sp macro="" textlink="">
      <xdr:nvSpPr>
        <xdr:cNvPr id="115" name="【道路】&#10;一人当たり延長該当値テキスト"/>
        <xdr:cNvSpPr txBox="1"/>
      </xdr:nvSpPr>
      <xdr:spPr>
        <a:xfrm>
          <a:off x="10515600" y="707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129346</xdr:rowOff>
    </xdr:from>
    <xdr:to>
      <xdr:col>50</xdr:col>
      <xdr:colOff>165100</xdr:colOff>
      <xdr:row>42</xdr:row>
      <xdr:rowOff>59496</xdr:rowOff>
    </xdr:to>
    <xdr:sp macro="" textlink="">
      <xdr:nvSpPr>
        <xdr:cNvPr id="116" name="楕円 115"/>
        <xdr:cNvSpPr/>
      </xdr:nvSpPr>
      <xdr:spPr>
        <a:xfrm>
          <a:off x="9588500" y="71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8230</xdr:rowOff>
    </xdr:from>
    <xdr:to>
      <xdr:col>55</xdr:col>
      <xdr:colOff>0</xdr:colOff>
      <xdr:row>42</xdr:row>
      <xdr:rowOff>8696</xdr:rowOff>
    </xdr:to>
    <xdr:cxnSp macro="">
      <xdr:nvCxnSpPr>
        <xdr:cNvPr id="117" name="直線コネクタ 116"/>
        <xdr:cNvCxnSpPr/>
      </xdr:nvCxnSpPr>
      <xdr:spPr>
        <a:xfrm flipV="1">
          <a:off x="9639300" y="7209130"/>
          <a:ext cx="838200" cy="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18" name="n_1aveValue【道路】&#10;一人当たり延長"/>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10326</xdr:rowOff>
    </xdr:from>
    <xdr:ext cx="534377" cy="259045"/>
    <xdr:sp macro="" textlink="">
      <xdr:nvSpPr>
        <xdr:cNvPr id="119" name="n_2aveValue【道路】&#10;一人当たり延長"/>
        <xdr:cNvSpPr txBox="1"/>
      </xdr:nvSpPr>
      <xdr:spPr>
        <a:xfrm>
          <a:off x="8483111" y="686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50623</xdr:rowOff>
    </xdr:from>
    <xdr:ext cx="534377" cy="259045"/>
    <xdr:sp macro="" textlink="">
      <xdr:nvSpPr>
        <xdr:cNvPr id="120" name="n_1mainValue【道路】&#10;一人当たり延長"/>
        <xdr:cNvSpPr txBox="1"/>
      </xdr:nvSpPr>
      <xdr:spPr>
        <a:xfrm>
          <a:off x="9359411" y="725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0" name="【橋りょう・トンネ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88265</xdr:rowOff>
    </xdr:from>
    <xdr:to>
      <xdr:col>15</xdr:col>
      <xdr:colOff>101600</xdr:colOff>
      <xdr:row>61</xdr:row>
      <xdr:rowOff>18415</xdr:rowOff>
    </xdr:to>
    <xdr:sp macro="" textlink="">
      <xdr:nvSpPr>
        <xdr:cNvPr id="153" name="フローチャート: 判断 152"/>
        <xdr:cNvSpPr/>
      </xdr:nvSpPr>
      <xdr:spPr>
        <a:xfrm>
          <a:off x="28575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55880</xdr:rowOff>
    </xdr:from>
    <xdr:to>
      <xdr:col>24</xdr:col>
      <xdr:colOff>114300</xdr:colOff>
      <xdr:row>60</xdr:row>
      <xdr:rowOff>157480</xdr:rowOff>
    </xdr:to>
    <xdr:sp macro="" textlink="">
      <xdr:nvSpPr>
        <xdr:cNvPr id="159" name="楕円 158"/>
        <xdr:cNvSpPr/>
      </xdr:nvSpPr>
      <xdr:spPr>
        <a:xfrm>
          <a:off x="45847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34307</xdr:rowOff>
    </xdr:from>
    <xdr:ext cx="405111" cy="259045"/>
    <xdr:sp macro="" textlink="">
      <xdr:nvSpPr>
        <xdr:cNvPr id="160" name="【橋りょう・トンネル】&#10;有形固定資産減価償却率該当値テキスト"/>
        <xdr:cNvSpPr txBox="1"/>
      </xdr:nvSpPr>
      <xdr:spPr>
        <a:xfrm>
          <a:off x="4673600"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73025</xdr:rowOff>
    </xdr:from>
    <xdr:to>
      <xdr:col>20</xdr:col>
      <xdr:colOff>38100</xdr:colOff>
      <xdr:row>61</xdr:row>
      <xdr:rowOff>3175</xdr:rowOff>
    </xdr:to>
    <xdr:sp macro="" textlink="">
      <xdr:nvSpPr>
        <xdr:cNvPr id="161" name="楕円 160"/>
        <xdr:cNvSpPr/>
      </xdr:nvSpPr>
      <xdr:spPr>
        <a:xfrm>
          <a:off x="3746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106680</xdr:rowOff>
    </xdr:from>
    <xdr:to>
      <xdr:col>24</xdr:col>
      <xdr:colOff>63500</xdr:colOff>
      <xdr:row>60</xdr:row>
      <xdr:rowOff>123825</xdr:rowOff>
    </xdr:to>
    <xdr:cxnSp macro="">
      <xdr:nvCxnSpPr>
        <xdr:cNvPr id="162" name="直線コネクタ 161"/>
        <xdr:cNvCxnSpPr/>
      </xdr:nvCxnSpPr>
      <xdr:spPr>
        <a:xfrm flipV="1">
          <a:off x="3797300" y="103936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120667</xdr:rowOff>
    </xdr:from>
    <xdr:ext cx="405111" cy="259045"/>
    <xdr:sp macro="" textlink="">
      <xdr:nvSpPr>
        <xdr:cNvPr id="163" name="n_1aveValue【橋りょう・トンネル】&#10;有形固定資産減価償却率"/>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34942</xdr:rowOff>
    </xdr:from>
    <xdr:ext cx="405111" cy="259045"/>
    <xdr:sp macro="" textlink="">
      <xdr:nvSpPr>
        <xdr:cNvPr id="164" name="n_2aveValue【橋りょう・トンネル】&#10;有形固定資産減価償却率"/>
        <xdr:cNvSpPr txBox="1"/>
      </xdr:nvSpPr>
      <xdr:spPr>
        <a:xfrm>
          <a:off x="2705744" y="1015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165752</xdr:rowOff>
    </xdr:from>
    <xdr:ext cx="405111" cy="259045"/>
    <xdr:sp macro="" textlink="">
      <xdr:nvSpPr>
        <xdr:cNvPr id="165" name="n_1mainValue【橋りょう・トンネル】&#10;有形固定資産減価償却率"/>
        <xdr:cNvSpPr txBox="1"/>
      </xdr:nvSpPr>
      <xdr:spPr>
        <a:xfrm>
          <a:off x="35820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90138</xdr:rowOff>
    </xdr:from>
    <xdr:ext cx="690189" cy="259045"/>
    <xdr:sp macro="" textlink="">
      <xdr:nvSpPr>
        <xdr:cNvPr id="196" name="【橋りょう・トンネル】&#10;一人当たり有形固定資産（償却資産）額平均値テキスト"/>
        <xdr:cNvSpPr txBox="1"/>
      </xdr:nvSpPr>
      <xdr:spPr>
        <a:xfrm>
          <a:off x="10515600" y="10548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146063</xdr:rowOff>
    </xdr:from>
    <xdr:to>
      <xdr:col>46</xdr:col>
      <xdr:colOff>38100</xdr:colOff>
      <xdr:row>63</xdr:row>
      <xdr:rowOff>76213</xdr:rowOff>
    </xdr:to>
    <xdr:sp macro="" textlink="">
      <xdr:nvSpPr>
        <xdr:cNvPr id="199" name="フローチャート: 判断 198"/>
        <xdr:cNvSpPr/>
      </xdr:nvSpPr>
      <xdr:spPr>
        <a:xfrm>
          <a:off x="8699500" y="1077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1815</xdr:rowOff>
    </xdr:from>
    <xdr:to>
      <xdr:col>55</xdr:col>
      <xdr:colOff>50800</xdr:colOff>
      <xdr:row>64</xdr:row>
      <xdr:rowOff>103415</xdr:rowOff>
    </xdr:to>
    <xdr:sp macro="" textlink="">
      <xdr:nvSpPr>
        <xdr:cNvPr id="205" name="楕円 204"/>
        <xdr:cNvSpPr/>
      </xdr:nvSpPr>
      <xdr:spPr>
        <a:xfrm>
          <a:off x="10426700" y="1097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88192</xdr:rowOff>
    </xdr:from>
    <xdr:ext cx="599010" cy="259045"/>
    <xdr:sp macro="" textlink="">
      <xdr:nvSpPr>
        <xdr:cNvPr id="206" name="【橋りょう・トンネル】&#10;一人当たり有形固定資産（償却資産）額該当値テキスト"/>
        <xdr:cNvSpPr txBox="1"/>
      </xdr:nvSpPr>
      <xdr:spPr>
        <a:xfrm>
          <a:off x="10515600" y="1088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2780</xdr:rowOff>
    </xdr:from>
    <xdr:to>
      <xdr:col>50</xdr:col>
      <xdr:colOff>165100</xdr:colOff>
      <xdr:row>64</xdr:row>
      <xdr:rowOff>104380</xdr:rowOff>
    </xdr:to>
    <xdr:sp macro="" textlink="">
      <xdr:nvSpPr>
        <xdr:cNvPr id="207" name="楕円 206"/>
        <xdr:cNvSpPr/>
      </xdr:nvSpPr>
      <xdr:spPr>
        <a:xfrm>
          <a:off x="9588500" y="1097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52615</xdr:rowOff>
    </xdr:from>
    <xdr:to>
      <xdr:col>55</xdr:col>
      <xdr:colOff>0</xdr:colOff>
      <xdr:row>64</xdr:row>
      <xdr:rowOff>53580</xdr:rowOff>
    </xdr:to>
    <xdr:cxnSp macro="">
      <xdr:nvCxnSpPr>
        <xdr:cNvPr id="208" name="直線コネクタ 207"/>
        <xdr:cNvCxnSpPr/>
      </xdr:nvCxnSpPr>
      <xdr:spPr>
        <a:xfrm flipV="1">
          <a:off x="9639300" y="11025415"/>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09" name="n_1aveValue【橋りょう・トンネル】&#10;一人当たり有形固定資産（償却資産）額"/>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92740</xdr:rowOff>
    </xdr:from>
    <xdr:ext cx="599010" cy="259045"/>
    <xdr:sp macro="" textlink="">
      <xdr:nvSpPr>
        <xdr:cNvPr id="210" name="n_2aveValue【橋りょう・トンネル】&#10;一人当たり有形固定資産（償却資産）額"/>
        <xdr:cNvSpPr txBox="1"/>
      </xdr:nvSpPr>
      <xdr:spPr>
        <a:xfrm>
          <a:off x="8450795" y="1055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95507</xdr:rowOff>
    </xdr:from>
    <xdr:ext cx="599010" cy="259045"/>
    <xdr:sp macro="" textlink="">
      <xdr:nvSpPr>
        <xdr:cNvPr id="211" name="n_1mainValue【橋りょう・トンネル】&#10;一人当たり有形固定資産（償却資産）額"/>
        <xdr:cNvSpPr txBox="1"/>
      </xdr:nvSpPr>
      <xdr:spPr>
        <a:xfrm>
          <a:off x="9327095" y="110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41" name="【公営住宅】&#10;有形固定資産減価償却率平均値テキスト"/>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137795</xdr:rowOff>
    </xdr:from>
    <xdr:to>
      <xdr:col>15</xdr:col>
      <xdr:colOff>101600</xdr:colOff>
      <xdr:row>82</xdr:row>
      <xdr:rowOff>67945</xdr:rowOff>
    </xdr:to>
    <xdr:sp macro="" textlink="">
      <xdr:nvSpPr>
        <xdr:cNvPr id="244" name="フローチャート: 判断 243"/>
        <xdr:cNvSpPr/>
      </xdr:nvSpPr>
      <xdr:spPr>
        <a:xfrm>
          <a:off x="2857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23495</xdr:rowOff>
    </xdr:from>
    <xdr:to>
      <xdr:col>24</xdr:col>
      <xdr:colOff>114300</xdr:colOff>
      <xdr:row>81</xdr:row>
      <xdr:rowOff>125095</xdr:rowOff>
    </xdr:to>
    <xdr:sp macro="" textlink="">
      <xdr:nvSpPr>
        <xdr:cNvPr id="250" name="楕円 249"/>
        <xdr:cNvSpPr/>
      </xdr:nvSpPr>
      <xdr:spPr>
        <a:xfrm>
          <a:off x="45847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46372</xdr:rowOff>
    </xdr:from>
    <xdr:ext cx="405111" cy="259045"/>
    <xdr:sp macro="" textlink="">
      <xdr:nvSpPr>
        <xdr:cNvPr id="251" name="【公営住宅】&#10;有形固定資産減価償却率該当値テキスト"/>
        <xdr:cNvSpPr txBox="1"/>
      </xdr:nvSpPr>
      <xdr:spPr>
        <a:xfrm>
          <a:off x="4673600"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46355</xdr:rowOff>
    </xdr:from>
    <xdr:to>
      <xdr:col>20</xdr:col>
      <xdr:colOff>38100</xdr:colOff>
      <xdr:row>81</xdr:row>
      <xdr:rowOff>147955</xdr:rowOff>
    </xdr:to>
    <xdr:sp macro="" textlink="">
      <xdr:nvSpPr>
        <xdr:cNvPr id="252" name="楕円 251"/>
        <xdr:cNvSpPr/>
      </xdr:nvSpPr>
      <xdr:spPr>
        <a:xfrm>
          <a:off x="3746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74295</xdr:rowOff>
    </xdr:from>
    <xdr:to>
      <xdr:col>24</xdr:col>
      <xdr:colOff>63500</xdr:colOff>
      <xdr:row>81</xdr:row>
      <xdr:rowOff>97155</xdr:rowOff>
    </xdr:to>
    <xdr:cxnSp macro="">
      <xdr:nvCxnSpPr>
        <xdr:cNvPr id="253" name="直線コネクタ 252"/>
        <xdr:cNvCxnSpPr/>
      </xdr:nvCxnSpPr>
      <xdr:spPr>
        <a:xfrm flipV="1">
          <a:off x="3797300" y="139617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54" name="n_1aveValue【公営住宅】&#10;有形固定資産減価償却率"/>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84472</xdr:rowOff>
    </xdr:from>
    <xdr:ext cx="405111" cy="259045"/>
    <xdr:sp macro="" textlink="">
      <xdr:nvSpPr>
        <xdr:cNvPr id="255" name="n_2aveValue【公営住宅】&#10;有形固定資産減価償却率"/>
        <xdr:cNvSpPr txBox="1"/>
      </xdr:nvSpPr>
      <xdr:spPr>
        <a:xfrm>
          <a:off x="2705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164482</xdr:rowOff>
    </xdr:from>
    <xdr:ext cx="405111" cy="259045"/>
    <xdr:sp macro="" textlink="">
      <xdr:nvSpPr>
        <xdr:cNvPr id="256" name="n_1mainValue【公営住宅】&#10;有形固定資産減価償却率"/>
        <xdr:cNvSpPr txBox="1"/>
      </xdr:nvSpPr>
      <xdr:spPr>
        <a:xfrm>
          <a:off x="3582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85272</xdr:rowOff>
    </xdr:from>
    <xdr:ext cx="469744" cy="259045"/>
    <xdr:sp macro="" textlink="">
      <xdr:nvSpPr>
        <xdr:cNvPr id="285" name="【公営住宅】&#10;一人当たり面積平均値テキスト"/>
        <xdr:cNvSpPr txBox="1"/>
      </xdr:nvSpPr>
      <xdr:spPr>
        <a:xfrm>
          <a:off x="10515600" y="14487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92608</xdr:rowOff>
    </xdr:from>
    <xdr:to>
      <xdr:col>46</xdr:col>
      <xdr:colOff>38100</xdr:colOff>
      <xdr:row>86</xdr:row>
      <xdr:rowOff>22758</xdr:rowOff>
    </xdr:to>
    <xdr:sp macro="" textlink="">
      <xdr:nvSpPr>
        <xdr:cNvPr id="288" name="フローチャート: 判断 287"/>
        <xdr:cNvSpPr/>
      </xdr:nvSpPr>
      <xdr:spPr>
        <a:xfrm>
          <a:off x="8699500" y="1466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10503</xdr:rowOff>
    </xdr:from>
    <xdr:to>
      <xdr:col>55</xdr:col>
      <xdr:colOff>50800</xdr:colOff>
      <xdr:row>86</xdr:row>
      <xdr:rowOff>112103</xdr:rowOff>
    </xdr:to>
    <xdr:sp macro="" textlink="">
      <xdr:nvSpPr>
        <xdr:cNvPr id="294" name="楕円 293"/>
        <xdr:cNvSpPr/>
      </xdr:nvSpPr>
      <xdr:spPr>
        <a:xfrm>
          <a:off x="10426700" y="1475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96880</xdr:rowOff>
    </xdr:from>
    <xdr:ext cx="469744" cy="259045"/>
    <xdr:sp macro="" textlink="">
      <xdr:nvSpPr>
        <xdr:cNvPr id="295" name="【公営住宅】&#10;一人当たり面積該当値テキスト"/>
        <xdr:cNvSpPr txBox="1"/>
      </xdr:nvSpPr>
      <xdr:spPr>
        <a:xfrm>
          <a:off x="10515600" y="1467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11151</xdr:rowOff>
    </xdr:from>
    <xdr:to>
      <xdr:col>50</xdr:col>
      <xdr:colOff>165100</xdr:colOff>
      <xdr:row>86</xdr:row>
      <xdr:rowOff>112751</xdr:rowOff>
    </xdr:to>
    <xdr:sp macro="" textlink="">
      <xdr:nvSpPr>
        <xdr:cNvPr id="296" name="楕円 295"/>
        <xdr:cNvSpPr/>
      </xdr:nvSpPr>
      <xdr:spPr>
        <a:xfrm>
          <a:off x="9588500" y="1475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61303</xdr:rowOff>
    </xdr:from>
    <xdr:to>
      <xdr:col>55</xdr:col>
      <xdr:colOff>0</xdr:colOff>
      <xdr:row>86</xdr:row>
      <xdr:rowOff>61951</xdr:rowOff>
    </xdr:to>
    <xdr:cxnSp macro="">
      <xdr:nvCxnSpPr>
        <xdr:cNvPr id="297" name="直線コネクタ 296"/>
        <xdr:cNvCxnSpPr/>
      </xdr:nvCxnSpPr>
      <xdr:spPr>
        <a:xfrm flipV="1">
          <a:off x="9639300" y="14806003"/>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298" name="n_1aveValue【公営住宅】&#10;一人当たり面積"/>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39285</xdr:rowOff>
    </xdr:from>
    <xdr:ext cx="469744" cy="259045"/>
    <xdr:sp macro="" textlink="">
      <xdr:nvSpPr>
        <xdr:cNvPr id="299" name="n_2aveValue【公営住宅】&#10;一人当たり面積"/>
        <xdr:cNvSpPr txBox="1"/>
      </xdr:nvSpPr>
      <xdr:spPr>
        <a:xfrm>
          <a:off x="8515427" y="1444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103878</xdr:rowOff>
    </xdr:from>
    <xdr:ext cx="469744" cy="259045"/>
    <xdr:sp macro="" textlink="">
      <xdr:nvSpPr>
        <xdr:cNvPr id="300" name="n_1mainValue【公営住宅】&#10;一人当たり面積"/>
        <xdr:cNvSpPr txBox="1"/>
      </xdr:nvSpPr>
      <xdr:spPr>
        <a:xfrm>
          <a:off x="9391727" y="1484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7" name="直線コネクタ 32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8" name="テキスト ボックス 32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9" name="直線コネクタ 32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0" name="テキスト ボックス 32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1" name="直線コネクタ 33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2" name="テキスト ボックス 33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3" name="直線コネクタ 33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4" name="テキスト ボックス 33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5" name="直線コネクタ 33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6" name="テキスト ボックス 33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7" name="直線コネクタ 33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8" name="テキスト ボックス 33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2" name="直線コネクタ 341"/>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3"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4" name="直線コネクタ 343"/>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6" name="直線コネクタ 34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149514</xdr:rowOff>
    </xdr:from>
    <xdr:ext cx="405111" cy="259045"/>
    <xdr:sp macro="" textlink="">
      <xdr:nvSpPr>
        <xdr:cNvPr id="347" name="【認定こども園・幼稚園・保育所】&#10;有形固定資産減価償却率平均値テキスト"/>
        <xdr:cNvSpPr txBox="1"/>
      </xdr:nvSpPr>
      <xdr:spPr>
        <a:xfrm>
          <a:off x="16357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48" name="フローチャート: 判断 347"/>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49" name="フローチャート: 判断 348"/>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144599</xdr:rowOff>
    </xdr:from>
    <xdr:to>
      <xdr:col>76</xdr:col>
      <xdr:colOff>165100</xdr:colOff>
      <xdr:row>37</xdr:row>
      <xdr:rowOff>74749</xdr:rowOff>
    </xdr:to>
    <xdr:sp macro="" textlink="">
      <xdr:nvSpPr>
        <xdr:cNvPr id="350" name="フローチャート: 判断 349"/>
        <xdr:cNvSpPr/>
      </xdr:nvSpPr>
      <xdr:spPr>
        <a:xfrm>
          <a:off x="14541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15603</xdr:rowOff>
    </xdr:from>
    <xdr:to>
      <xdr:col>85</xdr:col>
      <xdr:colOff>177800</xdr:colOff>
      <xdr:row>39</xdr:row>
      <xdr:rowOff>117203</xdr:rowOff>
    </xdr:to>
    <xdr:sp macro="" textlink="">
      <xdr:nvSpPr>
        <xdr:cNvPr id="356" name="楕円 355"/>
        <xdr:cNvSpPr/>
      </xdr:nvSpPr>
      <xdr:spPr>
        <a:xfrm>
          <a:off x="162687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165480</xdr:rowOff>
    </xdr:from>
    <xdr:ext cx="405111" cy="259045"/>
    <xdr:sp macro="" textlink="">
      <xdr:nvSpPr>
        <xdr:cNvPr id="357" name="【認定こども園・幼稚園・保育所】&#10;有形固定資産減価償却率該当値テキスト"/>
        <xdr:cNvSpPr txBox="1"/>
      </xdr:nvSpPr>
      <xdr:spPr>
        <a:xfrm>
          <a:off x="16357600"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95613</xdr:rowOff>
    </xdr:from>
    <xdr:to>
      <xdr:col>81</xdr:col>
      <xdr:colOff>101600</xdr:colOff>
      <xdr:row>38</xdr:row>
      <xdr:rowOff>25763</xdr:rowOff>
    </xdr:to>
    <xdr:sp macro="" textlink="">
      <xdr:nvSpPr>
        <xdr:cNvPr id="358" name="楕円 357"/>
        <xdr:cNvSpPr/>
      </xdr:nvSpPr>
      <xdr:spPr>
        <a:xfrm>
          <a:off x="15430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146413</xdr:rowOff>
    </xdr:from>
    <xdr:to>
      <xdr:col>85</xdr:col>
      <xdr:colOff>127000</xdr:colOff>
      <xdr:row>39</xdr:row>
      <xdr:rowOff>66403</xdr:rowOff>
    </xdr:to>
    <xdr:cxnSp macro="">
      <xdr:nvCxnSpPr>
        <xdr:cNvPr id="359" name="直線コネクタ 358"/>
        <xdr:cNvCxnSpPr/>
      </xdr:nvCxnSpPr>
      <xdr:spPr>
        <a:xfrm>
          <a:off x="15481300" y="6490063"/>
          <a:ext cx="8382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78213</xdr:rowOff>
    </xdr:from>
    <xdr:ext cx="405111" cy="259045"/>
    <xdr:sp macro="" textlink="">
      <xdr:nvSpPr>
        <xdr:cNvPr id="360" name="n_1aveValue【認定こども園・幼稚園・保育所】&#10;有形固定資産減価償却率"/>
        <xdr:cNvSpPr txBox="1"/>
      </xdr:nvSpPr>
      <xdr:spPr>
        <a:xfrm>
          <a:off x="152660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91276</xdr:rowOff>
    </xdr:from>
    <xdr:ext cx="405111" cy="259045"/>
    <xdr:sp macro="" textlink="">
      <xdr:nvSpPr>
        <xdr:cNvPr id="361" name="n_2aveValue【認定こども園・幼稚園・保育所】&#10;有形固定資産減価償却率"/>
        <xdr:cNvSpPr txBox="1"/>
      </xdr:nvSpPr>
      <xdr:spPr>
        <a:xfrm>
          <a:off x="14389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16890</xdr:rowOff>
    </xdr:from>
    <xdr:ext cx="405111" cy="259045"/>
    <xdr:sp macro="" textlink="">
      <xdr:nvSpPr>
        <xdr:cNvPr id="362" name="n_1mainValue【認定こども園・幼稚園・保育所】&#10;有形固定資産減価償却率"/>
        <xdr:cNvSpPr txBox="1"/>
      </xdr:nvSpPr>
      <xdr:spPr>
        <a:xfrm>
          <a:off x="15266044"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3" name="直線コネクタ 37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4" name="テキスト ボックス 37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5" name="直線コネクタ 37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6" name="テキスト ボックス 37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7" name="直線コネクタ 37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8" name="テキスト ボックス 37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9" name="直線コネクタ 37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0" name="テキスト ボックス 37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1" name="直線コネクタ 38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2" name="テキスト ボックス 38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4" name="テキスト ボックス 38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86" name="直線コネクタ 385"/>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87"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88" name="直線コネクタ 387"/>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89"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90" name="直線コネクタ 389"/>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391" name="【認定こども園・幼稚園・保育所】&#10;一人当たり面積平均値テキスト"/>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92" name="フローチャート: 判断 391"/>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93" name="フローチャート: 判断 392"/>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38100</xdr:rowOff>
    </xdr:from>
    <xdr:to>
      <xdr:col>107</xdr:col>
      <xdr:colOff>101600</xdr:colOff>
      <xdr:row>38</xdr:row>
      <xdr:rowOff>139700</xdr:rowOff>
    </xdr:to>
    <xdr:sp macro="" textlink="">
      <xdr:nvSpPr>
        <xdr:cNvPr id="394" name="フローチャート: 判断 393"/>
        <xdr:cNvSpPr/>
      </xdr:nvSpPr>
      <xdr:spPr>
        <a:xfrm>
          <a:off x="20383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148590</xdr:rowOff>
    </xdr:from>
    <xdr:to>
      <xdr:col>116</xdr:col>
      <xdr:colOff>114300</xdr:colOff>
      <xdr:row>40</xdr:row>
      <xdr:rowOff>78740</xdr:rowOff>
    </xdr:to>
    <xdr:sp macro="" textlink="">
      <xdr:nvSpPr>
        <xdr:cNvPr id="400" name="楕円 399"/>
        <xdr:cNvSpPr/>
      </xdr:nvSpPr>
      <xdr:spPr>
        <a:xfrm>
          <a:off x="221107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127017</xdr:rowOff>
    </xdr:from>
    <xdr:ext cx="469744" cy="259045"/>
    <xdr:sp macro="" textlink="">
      <xdr:nvSpPr>
        <xdr:cNvPr id="401" name="【認定こども園・幼稚園・保育所】&#10;一人当たり面積該当値テキスト"/>
        <xdr:cNvSpPr txBox="1"/>
      </xdr:nvSpPr>
      <xdr:spPr>
        <a:xfrm>
          <a:off x="22199600" y="681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153670</xdr:rowOff>
    </xdr:from>
    <xdr:to>
      <xdr:col>112</xdr:col>
      <xdr:colOff>38100</xdr:colOff>
      <xdr:row>40</xdr:row>
      <xdr:rowOff>83820</xdr:rowOff>
    </xdr:to>
    <xdr:sp macro="" textlink="">
      <xdr:nvSpPr>
        <xdr:cNvPr id="402" name="楕円 401"/>
        <xdr:cNvSpPr/>
      </xdr:nvSpPr>
      <xdr:spPr>
        <a:xfrm>
          <a:off x="21272500" y="684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27940</xdr:rowOff>
    </xdr:from>
    <xdr:to>
      <xdr:col>116</xdr:col>
      <xdr:colOff>63500</xdr:colOff>
      <xdr:row>40</xdr:row>
      <xdr:rowOff>33020</xdr:rowOff>
    </xdr:to>
    <xdr:cxnSp macro="">
      <xdr:nvCxnSpPr>
        <xdr:cNvPr id="403" name="直線コネクタ 402"/>
        <xdr:cNvCxnSpPr/>
      </xdr:nvCxnSpPr>
      <xdr:spPr>
        <a:xfrm flipV="1">
          <a:off x="21323300" y="688594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404" name="n_1aveValue【認定こども園・幼稚園・保育所】&#10;一人当たり面積"/>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156227</xdr:rowOff>
    </xdr:from>
    <xdr:ext cx="469744" cy="259045"/>
    <xdr:sp macro="" textlink="">
      <xdr:nvSpPr>
        <xdr:cNvPr id="405" name="n_2aveValue【認定こども園・幼稚園・保育所】&#10;一人当たり面積"/>
        <xdr:cNvSpPr txBox="1"/>
      </xdr:nvSpPr>
      <xdr:spPr>
        <a:xfrm>
          <a:off x="20199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74947</xdr:rowOff>
    </xdr:from>
    <xdr:ext cx="469744" cy="259045"/>
    <xdr:sp macro="" textlink="">
      <xdr:nvSpPr>
        <xdr:cNvPr id="406" name="n_1mainValue【認定こども園・幼稚園・保育所】&#10;一人当たり面積"/>
        <xdr:cNvSpPr txBox="1"/>
      </xdr:nvSpPr>
      <xdr:spPr>
        <a:xfrm>
          <a:off x="21075727" y="693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7" name="テキスト ボックス 41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9" name="テキスト ボックス 4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7" name="テキスト ボックス 42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31" name="直線コネクタ 430"/>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32"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33" name="直線コネクタ 432"/>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34"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35" name="直線コネクタ 434"/>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436" name="【学校施設】&#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7" name="フローチャート: 判断 436"/>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38" name="フローチャート: 判断 437"/>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114935</xdr:rowOff>
    </xdr:from>
    <xdr:to>
      <xdr:col>76</xdr:col>
      <xdr:colOff>165100</xdr:colOff>
      <xdr:row>60</xdr:row>
      <xdr:rowOff>45085</xdr:rowOff>
    </xdr:to>
    <xdr:sp macro="" textlink="">
      <xdr:nvSpPr>
        <xdr:cNvPr id="439" name="フローチャート: 判断 438"/>
        <xdr:cNvSpPr/>
      </xdr:nvSpPr>
      <xdr:spPr>
        <a:xfrm>
          <a:off x="14541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88265</xdr:rowOff>
    </xdr:from>
    <xdr:to>
      <xdr:col>85</xdr:col>
      <xdr:colOff>177800</xdr:colOff>
      <xdr:row>61</xdr:row>
      <xdr:rowOff>18415</xdr:rowOff>
    </xdr:to>
    <xdr:sp macro="" textlink="">
      <xdr:nvSpPr>
        <xdr:cNvPr id="445" name="楕円 444"/>
        <xdr:cNvSpPr/>
      </xdr:nvSpPr>
      <xdr:spPr>
        <a:xfrm>
          <a:off x="162687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66692</xdr:rowOff>
    </xdr:from>
    <xdr:ext cx="405111" cy="259045"/>
    <xdr:sp macro="" textlink="">
      <xdr:nvSpPr>
        <xdr:cNvPr id="446" name="【学校施設】&#10;有形固定資産減価償却率該当値テキスト"/>
        <xdr:cNvSpPr txBox="1"/>
      </xdr:nvSpPr>
      <xdr:spPr>
        <a:xfrm>
          <a:off x="16357600"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118745</xdr:rowOff>
    </xdr:from>
    <xdr:to>
      <xdr:col>81</xdr:col>
      <xdr:colOff>101600</xdr:colOff>
      <xdr:row>61</xdr:row>
      <xdr:rowOff>48895</xdr:rowOff>
    </xdr:to>
    <xdr:sp macro="" textlink="">
      <xdr:nvSpPr>
        <xdr:cNvPr id="447" name="楕円 446"/>
        <xdr:cNvSpPr/>
      </xdr:nvSpPr>
      <xdr:spPr>
        <a:xfrm>
          <a:off x="15430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139065</xdr:rowOff>
    </xdr:from>
    <xdr:to>
      <xdr:col>85</xdr:col>
      <xdr:colOff>127000</xdr:colOff>
      <xdr:row>60</xdr:row>
      <xdr:rowOff>169545</xdr:rowOff>
    </xdr:to>
    <xdr:cxnSp macro="">
      <xdr:nvCxnSpPr>
        <xdr:cNvPr id="448" name="直線コネクタ 447"/>
        <xdr:cNvCxnSpPr/>
      </xdr:nvCxnSpPr>
      <xdr:spPr>
        <a:xfrm flipV="1">
          <a:off x="15481300" y="1042606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449"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61612</xdr:rowOff>
    </xdr:from>
    <xdr:ext cx="405111" cy="259045"/>
    <xdr:sp macro="" textlink="">
      <xdr:nvSpPr>
        <xdr:cNvPr id="450" name="n_2aveValue【学校施設】&#10;有形固定資産減価償却率"/>
        <xdr:cNvSpPr txBox="1"/>
      </xdr:nvSpPr>
      <xdr:spPr>
        <a:xfrm>
          <a:off x="14389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40022</xdr:rowOff>
    </xdr:from>
    <xdr:ext cx="405111" cy="259045"/>
    <xdr:sp macro="" textlink="">
      <xdr:nvSpPr>
        <xdr:cNvPr id="451" name="n_1mainValue【学校施設】&#10;有形固定資産減価償却率"/>
        <xdr:cNvSpPr txBox="1"/>
      </xdr:nvSpPr>
      <xdr:spPr>
        <a:xfrm>
          <a:off x="15266044" y="1049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2" name="直線コネクタ 46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3" name="テキスト ボックス 46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4" name="直線コネクタ 46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5" name="テキスト ボックス 46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6" name="直線コネクタ 46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7" name="テキスト ボックス 466"/>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8" name="直線コネクタ 46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9" name="テキスト ボックス 468"/>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0" name="直線コネクタ 46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71" name="テキスト ボックス 47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3" name="テキスト ボックス 47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75" name="直線コネクタ 474"/>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76"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77" name="直線コネクタ 476"/>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78"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79" name="直線コネクタ 478"/>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96055</xdr:rowOff>
    </xdr:from>
    <xdr:ext cx="469744" cy="259045"/>
    <xdr:sp macro="" textlink="">
      <xdr:nvSpPr>
        <xdr:cNvPr id="480" name="【学校施設】&#10;一人当たり面積平均値テキスト"/>
        <xdr:cNvSpPr txBox="1"/>
      </xdr:nvSpPr>
      <xdr:spPr>
        <a:xfrm>
          <a:off x="22199600" y="10554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81" name="フローチャート: 判断 480"/>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82" name="フローチャート: 判断 481"/>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79731</xdr:rowOff>
    </xdr:from>
    <xdr:to>
      <xdr:col>107</xdr:col>
      <xdr:colOff>101600</xdr:colOff>
      <xdr:row>63</xdr:row>
      <xdr:rowOff>9881</xdr:rowOff>
    </xdr:to>
    <xdr:sp macro="" textlink="">
      <xdr:nvSpPr>
        <xdr:cNvPr id="483" name="フローチャート: 判断 482"/>
        <xdr:cNvSpPr/>
      </xdr:nvSpPr>
      <xdr:spPr>
        <a:xfrm>
          <a:off x="20383500" y="107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122707</xdr:rowOff>
    </xdr:from>
    <xdr:to>
      <xdr:col>116</xdr:col>
      <xdr:colOff>114300</xdr:colOff>
      <xdr:row>64</xdr:row>
      <xdr:rowOff>52857</xdr:rowOff>
    </xdr:to>
    <xdr:sp macro="" textlink="">
      <xdr:nvSpPr>
        <xdr:cNvPr id="489" name="楕円 488"/>
        <xdr:cNvSpPr/>
      </xdr:nvSpPr>
      <xdr:spPr>
        <a:xfrm>
          <a:off x="22110700" y="1092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37634</xdr:rowOff>
    </xdr:from>
    <xdr:ext cx="469744" cy="259045"/>
    <xdr:sp macro="" textlink="">
      <xdr:nvSpPr>
        <xdr:cNvPr id="490" name="【学校施設】&#10;一人当たり面積該当値テキスト"/>
        <xdr:cNvSpPr txBox="1"/>
      </xdr:nvSpPr>
      <xdr:spPr>
        <a:xfrm>
          <a:off x="22199600" y="1083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123622</xdr:rowOff>
    </xdr:from>
    <xdr:to>
      <xdr:col>112</xdr:col>
      <xdr:colOff>38100</xdr:colOff>
      <xdr:row>64</xdr:row>
      <xdr:rowOff>53772</xdr:rowOff>
    </xdr:to>
    <xdr:sp macro="" textlink="">
      <xdr:nvSpPr>
        <xdr:cNvPr id="491" name="楕円 490"/>
        <xdr:cNvSpPr/>
      </xdr:nvSpPr>
      <xdr:spPr>
        <a:xfrm>
          <a:off x="21272500" y="1092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2057</xdr:rowOff>
    </xdr:from>
    <xdr:to>
      <xdr:col>116</xdr:col>
      <xdr:colOff>63500</xdr:colOff>
      <xdr:row>64</xdr:row>
      <xdr:rowOff>2972</xdr:rowOff>
    </xdr:to>
    <xdr:cxnSp macro="">
      <xdr:nvCxnSpPr>
        <xdr:cNvPr id="492" name="直線コネクタ 491"/>
        <xdr:cNvCxnSpPr/>
      </xdr:nvCxnSpPr>
      <xdr:spPr>
        <a:xfrm flipV="1">
          <a:off x="21323300" y="10974857"/>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493" name="n_1aveValue【学校施設】&#10;一人当たり面積"/>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26408</xdr:rowOff>
    </xdr:from>
    <xdr:ext cx="469744" cy="259045"/>
    <xdr:sp macro="" textlink="">
      <xdr:nvSpPr>
        <xdr:cNvPr id="494" name="n_2aveValue【学校施設】&#10;一人当たり面積"/>
        <xdr:cNvSpPr txBox="1"/>
      </xdr:nvSpPr>
      <xdr:spPr>
        <a:xfrm>
          <a:off x="20199427" y="1048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44899</xdr:rowOff>
    </xdr:from>
    <xdr:ext cx="469744" cy="259045"/>
    <xdr:sp macro="" textlink="">
      <xdr:nvSpPr>
        <xdr:cNvPr id="495" name="n_1mainValue【学校施設】&#10;一人当たり面積"/>
        <xdr:cNvSpPr txBox="1"/>
      </xdr:nvSpPr>
      <xdr:spPr>
        <a:xfrm>
          <a:off x="21075727" y="1101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4" name="テキスト ボックス 5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5" name="直線コネクタ 5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6" name="テキスト ボックス 50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7" name="直線コネクタ 5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8" name="テキスト ボックス 50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9" name="直線コネクタ 5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0" name="テキスト ボックス 5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1" name="直線コネクタ 5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2" name="テキスト ボックス 5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3" name="直線コネクタ 5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4" name="テキスト ボックス 5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5" name="直線コネクタ 5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6" name="テキスト ボックス 51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8" name="テキスト ボックス 51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106680</xdr:rowOff>
    </xdr:to>
    <xdr:cxnSp macro="">
      <xdr:nvCxnSpPr>
        <xdr:cNvPr id="520" name="直線コネクタ 519"/>
        <xdr:cNvCxnSpPr/>
      </xdr:nvCxnSpPr>
      <xdr:spPr>
        <a:xfrm flipV="1">
          <a:off x="16318864" y="1333500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110507</xdr:rowOff>
    </xdr:from>
    <xdr:ext cx="405111" cy="259045"/>
    <xdr:sp macro="" textlink="">
      <xdr:nvSpPr>
        <xdr:cNvPr id="521" name="【児童館】&#10;有形固定資産減価償却率最小値テキスト"/>
        <xdr:cNvSpPr txBox="1"/>
      </xdr:nvSpPr>
      <xdr:spPr>
        <a:xfrm>
          <a:off x="16357600"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106680</xdr:rowOff>
    </xdr:from>
    <xdr:to>
      <xdr:col>86</xdr:col>
      <xdr:colOff>25400</xdr:colOff>
      <xdr:row>85</xdr:row>
      <xdr:rowOff>106680</xdr:rowOff>
    </xdr:to>
    <xdr:cxnSp macro="">
      <xdr:nvCxnSpPr>
        <xdr:cNvPr id="522" name="直線コネクタ 521"/>
        <xdr:cNvCxnSpPr/>
      </xdr:nvCxnSpPr>
      <xdr:spPr>
        <a:xfrm>
          <a:off x="16230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3"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4" name="直線コネクタ 52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57802</xdr:rowOff>
    </xdr:from>
    <xdr:ext cx="405111" cy="259045"/>
    <xdr:sp macro="" textlink="">
      <xdr:nvSpPr>
        <xdr:cNvPr id="525" name="【児童館】&#10;有形固定資産減価償却率平均値テキスト"/>
        <xdr:cNvSpPr txBox="1"/>
      </xdr:nvSpPr>
      <xdr:spPr>
        <a:xfrm>
          <a:off x="16357600" y="13773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34925</xdr:rowOff>
    </xdr:from>
    <xdr:to>
      <xdr:col>85</xdr:col>
      <xdr:colOff>177800</xdr:colOff>
      <xdr:row>81</xdr:row>
      <xdr:rowOff>136525</xdr:rowOff>
    </xdr:to>
    <xdr:sp macro="" textlink="">
      <xdr:nvSpPr>
        <xdr:cNvPr id="526" name="フローチャート: 判断 525"/>
        <xdr:cNvSpPr/>
      </xdr:nvSpPr>
      <xdr:spPr>
        <a:xfrm>
          <a:off x="162687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29211</xdr:rowOff>
    </xdr:from>
    <xdr:to>
      <xdr:col>81</xdr:col>
      <xdr:colOff>101600</xdr:colOff>
      <xdr:row>82</xdr:row>
      <xdr:rowOff>130811</xdr:rowOff>
    </xdr:to>
    <xdr:sp macro="" textlink="">
      <xdr:nvSpPr>
        <xdr:cNvPr id="527" name="フローチャート: 判断 526"/>
        <xdr:cNvSpPr/>
      </xdr:nvSpPr>
      <xdr:spPr>
        <a:xfrm>
          <a:off x="15430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156845</xdr:rowOff>
    </xdr:from>
    <xdr:to>
      <xdr:col>76</xdr:col>
      <xdr:colOff>165100</xdr:colOff>
      <xdr:row>78</xdr:row>
      <xdr:rowOff>86995</xdr:rowOff>
    </xdr:to>
    <xdr:sp macro="" textlink="">
      <xdr:nvSpPr>
        <xdr:cNvPr id="528" name="フローチャート: 判断 527"/>
        <xdr:cNvSpPr/>
      </xdr:nvSpPr>
      <xdr:spPr>
        <a:xfrm>
          <a:off x="14541500" y="1335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9" name="テキスト ボックス 5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0" name="テキスト ボックス 5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1" name="テキスト ボックス 5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2" name="テキスト ボックス 5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3" name="テキスト ボックス 5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135889</xdr:rowOff>
    </xdr:from>
    <xdr:to>
      <xdr:col>85</xdr:col>
      <xdr:colOff>177800</xdr:colOff>
      <xdr:row>82</xdr:row>
      <xdr:rowOff>66039</xdr:rowOff>
    </xdr:to>
    <xdr:sp macro="" textlink="">
      <xdr:nvSpPr>
        <xdr:cNvPr id="534" name="楕円 533"/>
        <xdr:cNvSpPr/>
      </xdr:nvSpPr>
      <xdr:spPr>
        <a:xfrm>
          <a:off x="16268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114316</xdr:rowOff>
    </xdr:from>
    <xdr:ext cx="405111" cy="259045"/>
    <xdr:sp macro="" textlink="">
      <xdr:nvSpPr>
        <xdr:cNvPr id="535" name="【児童館】&#10;有形固定資産減価償却率該当値テキスト"/>
        <xdr:cNvSpPr txBox="1"/>
      </xdr:nvSpPr>
      <xdr:spPr>
        <a:xfrm>
          <a:off x="16357600"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36830</xdr:rowOff>
    </xdr:from>
    <xdr:to>
      <xdr:col>81</xdr:col>
      <xdr:colOff>101600</xdr:colOff>
      <xdr:row>82</xdr:row>
      <xdr:rowOff>138430</xdr:rowOff>
    </xdr:to>
    <xdr:sp macro="" textlink="">
      <xdr:nvSpPr>
        <xdr:cNvPr id="536" name="楕円 535"/>
        <xdr:cNvSpPr/>
      </xdr:nvSpPr>
      <xdr:spPr>
        <a:xfrm>
          <a:off x="15430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15239</xdr:rowOff>
    </xdr:from>
    <xdr:to>
      <xdr:col>85</xdr:col>
      <xdr:colOff>127000</xdr:colOff>
      <xdr:row>82</xdr:row>
      <xdr:rowOff>87630</xdr:rowOff>
    </xdr:to>
    <xdr:cxnSp macro="">
      <xdr:nvCxnSpPr>
        <xdr:cNvPr id="537" name="直線コネクタ 536"/>
        <xdr:cNvCxnSpPr/>
      </xdr:nvCxnSpPr>
      <xdr:spPr>
        <a:xfrm flipV="1">
          <a:off x="15481300" y="1407413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147338</xdr:rowOff>
    </xdr:from>
    <xdr:ext cx="405111" cy="259045"/>
    <xdr:sp macro="" textlink="">
      <xdr:nvSpPr>
        <xdr:cNvPr id="538" name="n_1aveValue【児童館】&#10;有形固定資産減価償却率"/>
        <xdr:cNvSpPr txBox="1"/>
      </xdr:nvSpPr>
      <xdr:spPr>
        <a:xfrm>
          <a:off x="15266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103522</xdr:rowOff>
    </xdr:from>
    <xdr:ext cx="405111" cy="259045"/>
    <xdr:sp macro="" textlink="">
      <xdr:nvSpPr>
        <xdr:cNvPr id="539" name="n_2aveValue【児童館】&#10;有形固定資産減価償却率"/>
        <xdr:cNvSpPr txBox="1"/>
      </xdr:nvSpPr>
      <xdr:spPr>
        <a:xfrm>
          <a:off x="14389744" y="1313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129557</xdr:rowOff>
    </xdr:from>
    <xdr:ext cx="405111" cy="259045"/>
    <xdr:sp macro="" textlink="">
      <xdr:nvSpPr>
        <xdr:cNvPr id="540" name="n_1mainValue【児童館】&#10;有形固定資産減価償却率"/>
        <xdr:cNvSpPr txBox="1"/>
      </xdr:nvSpPr>
      <xdr:spPr>
        <a:xfrm>
          <a:off x="152660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1" name="直線コネクタ 55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2" name="テキスト ボックス 55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3" name="直線コネクタ 55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4" name="テキスト ボックス 55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5" name="直線コネクタ 55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6" name="テキスト ボックス 55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7" name="直線コネクタ 55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8" name="テキスト ボックス 55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9" name="直線コネクタ 55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0" name="テキスト ボックス 55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140970</xdr:rowOff>
    </xdr:from>
    <xdr:to>
      <xdr:col>116</xdr:col>
      <xdr:colOff>62864</xdr:colOff>
      <xdr:row>85</xdr:row>
      <xdr:rowOff>133350</xdr:rowOff>
    </xdr:to>
    <xdr:cxnSp macro="">
      <xdr:nvCxnSpPr>
        <xdr:cNvPr id="564" name="直線コネクタ 563"/>
        <xdr:cNvCxnSpPr/>
      </xdr:nvCxnSpPr>
      <xdr:spPr>
        <a:xfrm flipV="1">
          <a:off x="22160864" y="1351407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65"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66" name="直線コネクタ 565"/>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87647</xdr:rowOff>
    </xdr:from>
    <xdr:ext cx="469744" cy="259045"/>
    <xdr:sp macro="" textlink="">
      <xdr:nvSpPr>
        <xdr:cNvPr id="567" name="【児童館】&#10;一人当たり面積最大値テキスト"/>
        <xdr:cNvSpPr txBox="1"/>
      </xdr:nvSpPr>
      <xdr:spPr>
        <a:xfrm>
          <a:off x="22199600" y="1328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140970</xdr:rowOff>
    </xdr:from>
    <xdr:to>
      <xdr:col>116</xdr:col>
      <xdr:colOff>152400</xdr:colOff>
      <xdr:row>78</xdr:row>
      <xdr:rowOff>140970</xdr:rowOff>
    </xdr:to>
    <xdr:cxnSp macro="">
      <xdr:nvCxnSpPr>
        <xdr:cNvPr id="568" name="直線コネクタ 567"/>
        <xdr:cNvCxnSpPr/>
      </xdr:nvCxnSpPr>
      <xdr:spPr>
        <a:xfrm>
          <a:off x="22072600" y="1351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125747</xdr:rowOff>
    </xdr:from>
    <xdr:ext cx="469744" cy="259045"/>
    <xdr:sp macro="" textlink="">
      <xdr:nvSpPr>
        <xdr:cNvPr id="569" name="【児童館】&#10;一人当たり面積平均値テキスト"/>
        <xdr:cNvSpPr txBox="1"/>
      </xdr:nvSpPr>
      <xdr:spPr>
        <a:xfrm>
          <a:off x="221996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570" name="フローチャート: 判断 569"/>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571" name="フローチャート: 判断 570"/>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82550</xdr:rowOff>
    </xdr:from>
    <xdr:to>
      <xdr:col>107</xdr:col>
      <xdr:colOff>101600</xdr:colOff>
      <xdr:row>85</xdr:row>
      <xdr:rowOff>12700</xdr:rowOff>
    </xdr:to>
    <xdr:sp macro="" textlink="">
      <xdr:nvSpPr>
        <xdr:cNvPr id="572" name="フローチャート: 判断 571"/>
        <xdr:cNvSpPr/>
      </xdr:nvSpPr>
      <xdr:spPr>
        <a:xfrm>
          <a:off x="20383500" y="144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97789</xdr:rowOff>
    </xdr:from>
    <xdr:to>
      <xdr:col>116</xdr:col>
      <xdr:colOff>114300</xdr:colOff>
      <xdr:row>84</xdr:row>
      <xdr:rowOff>27939</xdr:rowOff>
    </xdr:to>
    <xdr:sp macro="" textlink="">
      <xdr:nvSpPr>
        <xdr:cNvPr id="578" name="楕円 577"/>
        <xdr:cNvSpPr/>
      </xdr:nvSpPr>
      <xdr:spPr>
        <a:xfrm>
          <a:off x="221107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120666</xdr:rowOff>
    </xdr:from>
    <xdr:ext cx="469744" cy="259045"/>
    <xdr:sp macro="" textlink="">
      <xdr:nvSpPr>
        <xdr:cNvPr id="579" name="【児童館】&#10;一人当たり面積該当値テキスト"/>
        <xdr:cNvSpPr txBox="1"/>
      </xdr:nvSpPr>
      <xdr:spPr>
        <a:xfrm>
          <a:off x="22199600"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105411</xdr:rowOff>
    </xdr:from>
    <xdr:to>
      <xdr:col>112</xdr:col>
      <xdr:colOff>38100</xdr:colOff>
      <xdr:row>84</xdr:row>
      <xdr:rowOff>35561</xdr:rowOff>
    </xdr:to>
    <xdr:sp macro="" textlink="">
      <xdr:nvSpPr>
        <xdr:cNvPr id="580" name="楕円 579"/>
        <xdr:cNvSpPr/>
      </xdr:nvSpPr>
      <xdr:spPr>
        <a:xfrm>
          <a:off x="21272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148589</xdr:rowOff>
    </xdr:from>
    <xdr:to>
      <xdr:col>116</xdr:col>
      <xdr:colOff>63500</xdr:colOff>
      <xdr:row>83</xdr:row>
      <xdr:rowOff>156211</xdr:rowOff>
    </xdr:to>
    <xdr:cxnSp macro="">
      <xdr:nvCxnSpPr>
        <xdr:cNvPr id="581" name="直線コネクタ 580"/>
        <xdr:cNvCxnSpPr/>
      </xdr:nvCxnSpPr>
      <xdr:spPr>
        <a:xfrm flipV="1">
          <a:off x="21323300" y="143789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582" name="n_1ave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29227</xdr:rowOff>
    </xdr:from>
    <xdr:ext cx="469744" cy="259045"/>
    <xdr:sp macro="" textlink="">
      <xdr:nvSpPr>
        <xdr:cNvPr id="583" name="n_2aveValue【児童館】&#10;一人当たり面積"/>
        <xdr:cNvSpPr txBox="1"/>
      </xdr:nvSpPr>
      <xdr:spPr>
        <a:xfrm>
          <a:off x="20199427" y="1425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26688</xdr:rowOff>
    </xdr:from>
    <xdr:ext cx="469744" cy="259045"/>
    <xdr:sp macro="" textlink="">
      <xdr:nvSpPr>
        <xdr:cNvPr id="584" name="n_1mainValue【児童館】&#10;一人当たり面積"/>
        <xdr:cNvSpPr txBox="1"/>
      </xdr:nvSpPr>
      <xdr:spPr>
        <a:xfrm>
          <a:off x="21075727" y="144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5" name="直線コネクタ 59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6" name="テキスト ボックス 59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7" name="直線コネクタ 59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8" name="テキスト ボックス 59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9" name="直線コネクタ 59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0" name="テキスト ボックス 59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1" name="直線コネクタ 60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2" name="テキスト ボックス 60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3" name="直線コネクタ 60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4" name="テキスト ボックス 60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5" name="直線コネクタ 60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6" name="テキスト ボックス 60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610" name="直線コネクタ 609"/>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611" name="【公民館】&#10;有形固定資産減価償却率最小値テキスト"/>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612" name="直線コネクタ 611"/>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3"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4" name="直線コネクタ 61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82566</xdr:rowOff>
    </xdr:from>
    <xdr:ext cx="405111" cy="259045"/>
    <xdr:sp macro="" textlink="">
      <xdr:nvSpPr>
        <xdr:cNvPr id="615" name="【公民館】&#10;有形固定資産減価償却率平均値テキスト"/>
        <xdr:cNvSpPr txBox="1"/>
      </xdr:nvSpPr>
      <xdr:spPr>
        <a:xfrm>
          <a:off x="16357600" y="1757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616" name="フローチャート: 判断 615"/>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617" name="フローチャート: 判断 616"/>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118473</xdr:rowOff>
    </xdr:from>
    <xdr:to>
      <xdr:col>76</xdr:col>
      <xdr:colOff>165100</xdr:colOff>
      <xdr:row>103</xdr:row>
      <xdr:rowOff>48623</xdr:rowOff>
    </xdr:to>
    <xdr:sp macro="" textlink="">
      <xdr:nvSpPr>
        <xdr:cNvPr id="618" name="フローチャート: 判断 617"/>
        <xdr:cNvSpPr/>
      </xdr:nvSpPr>
      <xdr:spPr>
        <a:xfrm>
          <a:off x="14541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9" name="テキスト ボックス 6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0" name="テキスト ボックス 6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1" name="テキスト ボックス 6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2" name="テキスト ボックス 6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3" name="テキスト ボックス 6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24" name="楕円 623"/>
        <xdr:cNvSpPr/>
      </xdr:nvSpPr>
      <xdr:spPr>
        <a:xfrm>
          <a:off x="16268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26688</xdr:rowOff>
    </xdr:from>
    <xdr:ext cx="405111" cy="259045"/>
    <xdr:sp macro="" textlink="">
      <xdr:nvSpPr>
        <xdr:cNvPr id="625" name="【公民館】&#10;有形固定資産減価償却率該当値テキスト"/>
        <xdr:cNvSpPr txBox="1"/>
      </xdr:nvSpPr>
      <xdr:spPr>
        <a:xfrm>
          <a:off x="16357600"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74386</xdr:rowOff>
    </xdr:from>
    <xdr:to>
      <xdr:col>81</xdr:col>
      <xdr:colOff>101600</xdr:colOff>
      <xdr:row>105</xdr:row>
      <xdr:rowOff>4536</xdr:rowOff>
    </xdr:to>
    <xdr:sp macro="" textlink="">
      <xdr:nvSpPr>
        <xdr:cNvPr id="626" name="楕円 625"/>
        <xdr:cNvSpPr/>
      </xdr:nvSpPr>
      <xdr:spPr>
        <a:xfrm>
          <a:off x="15430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99061</xdr:rowOff>
    </xdr:from>
    <xdr:to>
      <xdr:col>85</xdr:col>
      <xdr:colOff>127000</xdr:colOff>
      <xdr:row>104</xdr:row>
      <xdr:rowOff>125186</xdr:rowOff>
    </xdr:to>
    <xdr:cxnSp macro="">
      <xdr:nvCxnSpPr>
        <xdr:cNvPr id="627" name="直線コネクタ 626"/>
        <xdr:cNvCxnSpPr/>
      </xdr:nvCxnSpPr>
      <xdr:spPr>
        <a:xfrm flipV="1">
          <a:off x="15481300" y="17929861"/>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143527</xdr:rowOff>
    </xdr:from>
    <xdr:ext cx="405111" cy="259045"/>
    <xdr:sp macro="" textlink="">
      <xdr:nvSpPr>
        <xdr:cNvPr id="628" name="n_1aveValue【公民館】&#10;有形固定資産減価償却率"/>
        <xdr:cNvSpPr txBox="1"/>
      </xdr:nvSpPr>
      <xdr:spPr>
        <a:xfrm>
          <a:off x="152660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65150</xdr:rowOff>
    </xdr:from>
    <xdr:ext cx="405111" cy="259045"/>
    <xdr:sp macro="" textlink="">
      <xdr:nvSpPr>
        <xdr:cNvPr id="629" name="n_2aveValue【公民館】&#10;有形固定資産減価償却率"/>
        <xdr:cNvSpPr txBox="1"/>
      </xdr:nvSpPr>
      <xdr:spPr>
        <a:xfrm>
          <a:off x="14389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167113</xdr:rowOff>
    </xdr:from>
    <xdr:ext cx="405111" cy="259045"/>
    <xdr:sp macro="" textlink="">
      <xdr:nvSpPr>
        <xdr:cNvPr id="630" name="n_1mainValue【公民館】&#10;有形固定資産減価償却率"/>
        <xdr:cNvSpPr txBox="1"/>
      </xdr:nvSpPr>
      <xdr:spPr>
        <a:xfrm>
          <a:off x="152660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1" name="直線コネクタ 64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2" name="テキスト ボックス 64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3" name="直線コネクタ 64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4" name="テキスト ボックス 64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5" name="直線コネクタ 64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6" name="テキスト ボックス 64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7" name="直線コネクタ 64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8" name="テキスト ボックス 64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9" name="直線コネクタ 64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0" name="テキスト ボックス 64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1" name="直線コネクタ 6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2" name="テキスト ボックス 6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654" name="直線コネクタ 653"/>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655" name="【公民館】&#10;一人当たり面積最小値テキスト"/>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656" name="直線コネクタ 655"/>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657" name="【公民館】&#10;一人当たり面積最大値テキスト"/>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658" name="直線コネクタ 657"/>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104284</xdr:rowOff>
    </xdr:from>
    <xdr:ext cx="469744" cy="259045"/>
    <xdr:sp macro="" textlink="">
      <xdr:nvSpPr>
        <xdr:cNvPr id="659" name="【公民館】&#10;一人当たり面積平均値テキスト"/>
        <xdr:cNvSpPr txBox="1"/>
      </xdr:nvSpPr>
      <xdr:spPr>
        <a:xfrm>
          <a:off x="22199600" y="18106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660" name="フローチャート: 判断 659"/>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661" name="フローチャート: 判断 660"/>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27305</xdr:rowOff>
    </xdr:from>
    <xdr:to>
      <xdr:col>107</xdr:col>
      <xdr:colOff>101600</xdr:colOff>
      <xdr:row>107</xdr:row>
      <xdr:rowOff>128905</xdr:rowOff>
    </xdr:to>
    <xdr:sp macro="" textlink="">
      <xdr:nvSpPr>
        <xdr:cNvPr id="662" name="フローチャート: 判断 661"/>
        <xdr:cNvSpPr/>
      </xdr:nvSpPr>
      <xdr:spPr>
        <a:xfrm>
          <a:off x="20383500" y="1837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3" name="テキスト ボックス 6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4" name="テキスト ボックス 6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5" name="テキスト ボックス 6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6" name="テキスト ボックス 6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7" name="テキスト ボックス 6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60833</xdr:rowOff>
    </xdr:from>
    <xdr:to>
      <xdr:col>116</xdr:col>
      <xdr:colOff>114300</xdr:colOff>
      <xdr:row>108</xdr:row>
      <xdr:rowOff>162433</xdr:rowOff>
    </xdr:to>
    <xdr:sp macro="" textlink="">
      <xdr:nvSpPr>
        <xdr:cNvPr id="668" name="楕円 667"/>
        <xdr:cNvSpPr/>
      </xdr:nvSpPr>
      <xdr:spPr>
        <a:xfrm>
          <a:off x="22110700" y="1857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147210</xdr:rowOff>
    </xdr:from>
    <xdr:ext cx="469744" cy="259045"/>
    <xdr:sp macro="" textlink="">
      <xdr:nvSpPr>
        <xdr:cNvPr id="669" name="【公民館】&#10;一人当たり面積該当値テキスト"/>
        <xdr:cNvSpPr txBox="1"/>
      </xdr:nvSpPr>
      <xdr:spPr>
        <a:xfrm>
          <a:off x="22199600" y="18492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54356</xdr:rowOff>
    </xdr:from>
    <xdr:to>
      <xdr:col>112</xdr:col>
      <xdr:colOff>38100</xdr:colOff>
      <xdr:row>108</xdr:row>
      <xdr:rowOff>155956</xdr:rowOff>
    </xdr:to>
    <xdr:sp macro="" textlink="">
      <xdr:nvSpPr>
        <xdr:cNvPr id="670" name="楕円 669"/>
        <xdr:cNvSpPr/>
      </xdr:nvSpPr>
      <xdr:spPr>
        <a:xfrm>
          <a:off x="21272500" y="185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105156</xdr:rowOff>
    </xdr:from>
    <xdr:to>
      <xdr:col>116</xdr:col>
      <xdr:colOff>63500</xdr:colOff>
      <xdr:row>108</xdr:row>
      <xdr:rowOff>111633</xdr:rowOff>
    </xdr:to>
    <xdr:cxnSp macro="">
      <xdr:nvCxnSpPr>
        <xdr:cNvPr id="671" name="直線コネクタ 670"/>
        <xdr:cNvCxnSpPr/>
      </xdr:nvCxnSpPr>
      <xdr:spPr>
        <a:xfrm>
          <a:off x="21323300" y="18621756"/>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72662</xdr:rowOff>
    </xdr:from>
    <xdr:ext cx="469744" cy="259045"/>
    <xdr:sp macro="" textlink="">
      <xdr:nvSpPr>
        <xdr:cNvPr id="672" name="n_1aveValue【公民館】&#10;一人当たり面積"/>
        <xdr:cNvSpPr txBox="1"/>
      </xdr:nvSpPr>
      <xdr:spPr>
        <a:xfrm>
          <a:off x="210757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145432</xdr:rowOff>
    </xdr:from>
    <xdr:ext cx="469744" cy="259045"/>
    <xdr:sp macro="" textlink="">
      <xdr:nvSpPr>
        <xdr:cNvPr id="673" name="n_2aveValue【公民館】&#10;一人当たり面積"/>
        <xdr:cNvSpPr txBox="1"/>
      </xdr:nvSpPr>
      <xdr:spPr>
        <a:xfrm>
          <a:off x="20199427" y="1814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147083</xdr:rowOff>
    </xdr:from>
    <xdr:ext cx="469744" cy="259045"/>
    <xdr:sp macro="" textlink="">
      <xdr:nvSpPr>
        <xdr:cNvPr id="674" name="n_1mainValue【公民館】&#10;一人当たり面積"/>
        <xdr:cNvSpPr txBox="1"/>
      </xdr:nvSpPr>
      <xdr:spPr>
        <a:xfrm>
          <a:off x="21075727" y="1866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5" name="正方形/長方形 6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6" name="正方形/長方形 6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7" name="テキスト ボックス 6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東日本大震災に伴う福島第一原子力発電所事故の影響により避難以前の状態が継続しているため、帰還困難区域内の町道の改修ができなく類似団体内平均値を上回っている。また、各公共施設ごとの有形固定資産減価償却率について学校等の公共施設は震災前は電源地域対策交付金を財源として町内の老朽施設の更新を実施していたことにより類似団体内平均値より下回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10,533
10,488
78.71
22,296,688
19,820,961
571,312
5,805,832
2,866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82567</xdr:rowOff>
    </xdr:from>
    <xdr:ext cx="405111" cy="259045"/>
    <xdr:sp macro="" textlink="">
      <xdr:nvSpPr>
        <xdr:cNvPr id="60" name="【図書館】&#10;有形固定資産減価償却率平均値テキスト"/>
        <xdr:cNvSpPr txBox="1"/>
      </xdr:nvSpPr>
      <xdr:spPr>
        <a:xfrm>
          <a:off x="4673600" y="6769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104140</xdr:rowOff>
    </xdr:from>
    <xdr:to>
      <xdr:col>24</xdr:col>
      <xdr:colOff>114300</xdr:colOff>
      <xdr:row>40</xdr:row>
      <xdr:rowOff>34290</xdr:rowOff>
    </xdr:to>
    <xdr:sp macro="" textlink="">
      <xdr:nvSpPr>
        <xdr:cNvPr id="61" name="フローチャート: 判断 60"/>
        <xdr:cNvSpPr/>
      </xdr:nvSpPr>
      <xdr:spPr>
        <a:xfrm>
          <a:off x="4584700" y="679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90170</xdr:rowOff>
    </xdr:from>
    <xdr:to>
      <xdr:col>20</xdr:col>
      <xdr:colOff>38100</xdr:colOff>
      <xdr:row>39</xdr:row>
      <xdr:rowOff>20320</xdr:rowOff>
    </xdr:to>
    <xdr:sp macro="" textlink="">
      <xdr:nvSpPr>
        <xdr:cNvPr id="62" name="フローチャート: 判断 61"/>
        <xdr:cNvSpPr/>
      </xdr:nvSpPr>
      <xdr:spPr>
        <a:xfrm>
          <a:off x="3746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74930</xdr:rowOff>
    </xdr:from>
    <xdr:to>
      <xdr:col>15</xdr:col>
      <xdr:colOff>101600</xdr:colOff>
      <xdr:row>40</xdr:row>
      <xdr:rowOff>5080</xdr:rowOff>
    </xdr:to>
    <xdr:sp macro="" textlink="">
      <xdr:nvSpPr>
        <xdr:cNvPr id="63" name="フローチャート: 判断 62"/>
        <xdr:cNvSpPr/>
      </xdr:nvSpPr>
      <xdr:spPr>
        <a:xfrm>
          <a:off x="2857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17780</xdr:rowOff>
    </xdr:from>
    <xdr:to>
      <xdr:col>24</xdr:col>
      <xdr:colOff>114300</xdr:colOff>
      <xdr:row>39</xdr:row>
      <xdr:rowOff>119380</xdr:rowOff>
    </xdr:to>
    <xdr:sp macro="" textlink="">
      <xdr:nvSpPr>
        <xdr:cNvPr id="69" name="楕円 68"/>
        <xdr:cNvSpPr/>
      </xdr:nvSpPr>
      <xdr:spPr>
        <a:xfrm>
          <a:off x="45847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40657</xdr:rowOff>
    </xdr:from>
    <xdr:ext cx="405111" cy="259045"/>
    <xdr:sp macro="" textlink="">
      <xdr:nvSpPr>
        <xdr:cNvPr id="70" name="【図書館】&#10;有形固定資産減価償却率該当値テキスト"/>
        <xdr:cNvSpPr txBox="1"/>
      </xdr:nvSpPr>
      <xdr:spPr>
        <a:xfrm>
          <a:off x="4673600" y="655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41910</xdr:rowOff>
    </xdr:from>
    <xdr:to>
      <xdr:col>20</xdr:col>
      <xdr:colOff>38100</xdr:colOff>
      <xdr:row>39</xdr:row>
      <xdr:rowOff>143510</xdr:rowOff>
    </xdr:to>
    <xdr:sp macro="" textlink="">
      <xdr:nvSpPr>
        <xdr:cNvPr id="71" name="楕円 70"/>
        <xdr:cNvSpPr/>
      </xdr:nvSpPr>
      <xdr:spPr>
        <a:xfrm>
          <a:off x="37465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68580</xdr:rowOff>
    </xdr:from>
    <xdr:to>
      <xdr:col>24</xdr:col>
      <xdr:colOff>63500</xdr:colOff>
      <xdr:row>39</xdr:row>
      <xdr:rowOff>92710</xdr:rowOff>
    </xdr:to>
    <xdr:cxnSp macro="">
      <xdr:nvCxnSpPr>
        <xdr:cNvPr id="72" name="直線コネクタ 71"/>
        <xdr:cNvCxnSpPr/>
      </xdr:nvCxnSpPr>
      <xdr:spPr>
        <a:xfrm flipV="1">
          <a:off x="3797300" y="67551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36847</xdr:rowOff>
    </xdr:from>
    <xdr:ext cx="405111" cy="259045"/>
    <xdr:sp macro="" textlink="">
      <xdr:nvSpPr>
        <xdr:cNvPr id="73" name="n_1aveValue【図書館】&#10;有形固定資産減価償却率"/>
        <xdr:cNvSpPr txBox="1"/>
      </xdr:nvSpPr>
      <xdr:spPr>
        <a:xfrm>
          <a:off x="3582044"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21607</xdr:rowOff>
    </xdr:from>
    <xdr:ext cx="405111" cy="259045"/>
    <xdr:sp macro="" textlink="">
      <xdr:nvSpPr>
        <xdr:cNvPr id="74" name="n_2aveValue【図書館】&#10;有形固定資産減価償却率"/>
        <xdr:cNvSpPr txBox="1"/>
      </xdr:nvSpPr>
      <xdr:spPr>
        <a:xfrm>
          <a:off x="2705744" y="653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134637</xdr:rowOff>
    </xdr:from>
    <xdr:ext cx="405111" cy="259045"/>
    <xdr:sp macro="" textlink="">
      <xdr:nvSpPr>
        <xdr:cNvPr id="75" name="n_1mainValue【図書館】&#10;有形固定資産減価償却率"/>
        <xdr:cNvSpPr txBox="1"/>
      </xdr:nvSpPr>
      <xdr:spPr>
        <a:xfrm>
          <a:off x="3582044" y="682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9" name="テキスト ボックス 8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1" name="テキスト ボックス 9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3" name="テキスト ボックス 9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39624</xdr:rowOff>
    </xdr:from>
    <xdr:to>
      <xdr:col>54</xdr:col>
      <xdr:colOff>189865</xdr:colOff>
      <xdr:row>41</xdr:row>
      <xdr:rowOff>35052</xdr:rowOff>
    </xdr:to>
    <xdr:cxnSp macro="">
      <xdr:nvCxnSpPr>
        <xdr:cNvPr id="97" name="直線コネクタ 96"/>
        <xdr:cNvCxnSpPr/>
      </xdr:nvCxnSpPr>
      <xdr:spPr>
        <a:xfrm flipV="1">
          <a:off x="10476865" y="586892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38879</xdr:rowOff>
    </xdr:from>
    <xdr:ext cx="469744" cy="259045"/>
    <xdr:sp macro="" textlink="">
      <xdr:nvSpPr>
        <xdr:cNvPr id="98" name="【図書館】&#10;一人当たり面積最小値テキスト"/>
        <xdr:cNvSpPr txBox="1"/>
      </xdr:nvSpPr>
      <xdr:spPr>
        <a:xfrm>
          <a:off x="10515600" y="706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35052</xdr:rowOff>
    </xdr:from>
    <xdr:to>
      <xdr:col>55</xdr:col>
      <xdr:colOff>88900</xdr:colOff>
      <xdr:row>41</xdr:row>
      <xdr:rowOff>35052</xdr:rowOff>
    </xdr:to>
    <xdr:cxnSp macro="">
      <xdr:nvCxnSpPr>
        <xdr:cNvPr id="99" name="直線コネクタ 98"/>
        <xdr:cNvCxnSpPr/>
      </xdr:nvCxnSpPr>
      <xdr:spPr>
        <a:xfrm>
          <a:off x="10388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157751</xdr:rowOff>
    </xdr:from>
    <xdr:ext cx="469744" cy="259045"/>
    <xdr:sp macro="" textlink="">
      <xdr:nvSpPr>
        <xdr:cNvPr id="100" name="【図書館】&#10;一人当たり面積最大値テキスト"/>
        <xdr:cNvSpPr txBox="1"/>
      </xdr:nvSpPr>
      <xdr:spPr>
        <a:xfrm>
          <a:off x="10515600"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39624</xdr:rowOff>
    </xdr:from>
    <xdr:to>
      <xdr:col>55</xdr:col>
      <xdr:colOff>88900</xdr:colOff>
      <xdr:row>34</xdr:row>
      <xdr:rowOff>39624</xdr:rowOff>
    </xdr:to>
    <xdr:cxnSp macro="">
      <xdr:nvCxnSpPr>
        <xdr:cNvPr id="101" name="直線コネクタ 100"/>
        <xdr:cNvCxnSpPr/>
      </xdr:nvCxnSpPr>
      <xdr:spPr>
        <a:xfrm>
          <a:off x="10388600" y="586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120413</xdr:rowOff>
    </xdr:from>
    <xdr:ext cx="469744" cy="259045"/>
    <xdr:sp macro="" textlink="">
      <xdr:nvSpPr>
        <xdr:cNvPr id="102" name="【図書館】&#10;一人当たり面積平均値テキスト"/>
        <xdr:cNvSpPr txBox="1"/>
      </xdr:nvSpPr>
      <xdr:spPr>
        <a:xfrm>
          <a:off x="10515600" y="6635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141986</xdr:rowOff>
    </xdr:from>
    <xdr:to>
      <xdr:col>55</xdr:col>
      <xdr:colOff>50800</xdr:colOff>
      <xdr:row>39</xdr:row>
      <xdr:rowOff>72136</xdr:rowOff>
    </xdr:to>
    <xdr:sp macro="" textlink="">
      <xdr:nvSpPr>
        <xdr:cNvPr id="103" name="フローチャート: 判断 102"/>
        <xdr:cNvSpPr/>
      </xdr:nvSpPr>
      <xdr:spPr>
        <a:xfrm>
          <a:off x="104267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130556</xdr:rowOff>
    </xdr:from>
    <xdr:to>
      <xdr:col>50</xdr:col>
      <xdr:colOff>165100</xdr:colOff>
      <xdr:row>39</xdr:row>
      <xdr:rowOff>60706</xdr:rowOff>
    </xdr:to>
    <xdr:sp macro="" textlink="">
      <xdr:nvSpPr>
        <xdr:cNvPr id="104" name="フローチャート: 判断 103"/>
        <xdr:cNvSpPr/>
      </xdr:nvSpPr>
      <xdr:spPr>
        <a:xfrm>
          <a:off x="95885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169418</xdr:rowOff>
    </xdr:from>
    <xdr:to>
      <xdr:col>46</xdr:col>
      <xdr:colOff>38100</xdr:colOff>
      <xdr:row>39</xdr:row>
      <xdr:rowOff>99568</xdr:rowOff>
    </xdr:to>
    <xdr:sp macro="" textlink="">
      <xdr:nvSpPr>
        <xdr:cNvPr id="105" name="フローチャート: 判断 104"/>
        <xdr:cNvSpPr/>
      </xdr:nvSpPr>
      <xdr:spPr>
        <a:xfrm>
          <a:off x="8699500" y="668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96266</xdr:rowOff>
    </xdr:from>
    <xdr:to>
      <xdr:col>55</xdr:col>
      <xdr:colOff>50800</xdr:colOff>
      <xdr:row>39</xdr:row>
      <xdr:rowOff>26416</xdr:rowOff>
    </xdr:to>
    <xdr:sp macro="" textlink="">
      <xdr:nvSpPr>
        <xdr:cNvPr id="111" name="楕円 110"/>
        <xdr:cNvSpPr/>
      </xdr:nvSpPr>
      <xdr:spPr>
        <a:xfrm>
          <a:off x="10426700" y="661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119143</xdr:rowOff>
    </xdr:from>
    <xdr:ext cx="469744" cy="259045"/>
    <xdr:sp macro="" textlink="">
      <xdr:nvSpPr>
        <xdr:cNvPr id="112" name="【図書館】&#10;一人当たり面積該当値テキスト"/>
        <xdr:cNvSpPr txBox="1"/>
      </xdr:nvSpPr>
      <xdr:spPr>
        <a:xfrm>
          <a:off x="10515600" y="646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103124</xdr:rowOff>
    </xdr:from>
    <xdr:to>
      <xdr:col>50</xdr:col>
      <xdr:colOff>165100</xdr:colOff>
      <xdr:row>39</xdr:row>
      <xdr:rowOff>33274</xdr:rowOff>
    </xdr:to>
    <xdr:sp macro="" textlink="">
      <xdr:nvSpPr>
        <xdr:cNvPr id="113" name="楕円 112"/>
        <xdr:cNvSpPr/>
      </xdr:nvSpPr>
      <xdr:spPr>
        <a:xfrm>
          <a:off x="95885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147066</xdr:rowOff>
    </xdr:from>
    <xdr:to>
      <xdr:col>55</xdr:col>
      <xdr:colOff>0</xdr:colOff>
      <xdr:row>38</xdr:row>
      <xdr:rowOff>153924</xdr:rowOff>
    </xdr:to>
    <xdr:cxnSp macro="">
      <xdr:nvCxnSpPr>
        <xdr:cNvPr id="114" name="直線コネクタ 113"/>
        <xdr:cNvCxnSpPr/>
      </xdr:nvCxnSpPr>
      <xdr:spPr>
        <a:xfrm flipV="1">
          <a:off x="9639300" y="666216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51833</xdr:rowOff>
    </xdr:from>
    <xdr:ext cx="469744" cy="259045"/>
    <xdr:sp macro="" textlink="">
      <xdr:nvSpPr>
        <xdr:cNvPr id="115" name="n_1aveValue【図書館】&#10;一人当たり面積"/>
        <xdr:cNvSpPr txBox="1"/>
      </xdr:nvSpPr>
      <xdr:spPr>
        <a:xfrm>
          <a:off x="9391727" y="673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116095</xdr:rowOff>
    </xdr:from>
    <xdr:ext cx="469744" cy="259045"/>
    <xdr:sp macro="" textlink="">
      <xdr:nvSpPr>
        <xdr:cNvPr id="116" name="n_2aveValue【図書館】&#10;一人当たり面積"/>
        <xdr:cNvSpPr txBox="1"/>
      </xdr:nvSpPr>
      <xdr:spPr>
        <a:xfrm>
          <a:off x="8515427" y="645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49801</xdr:rowOff>
    </xdr:from>
    <xdr:ext cx="469744" cy="259045"/>
    <xdr:sp macro="" textlink="">
      <xdr:nvSpPr>
        <xdr:cNvPr id="117" name="n_1mainValue【図書館】&#10;一人当たり面積"/>
        <xdr:cNvSpPr txBox="1"/>
      </xdr:nvSpPr>
      <xdr:spPr>
        <a:xfrm>
          <a:off x="9391727" y="639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0" name="テキスト ボックス 12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8" name="テキスト ボックス 13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142" name="直線コネクタ 141"/>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143"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144" name="直線コネクタ 143"/>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6" name="直線コネクタ 14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122572</xdr:rowOff>
    </xdr:from>
    <xdr:ext cx="405111" cy="259045"/>
    <xdr:sp macro="" textlink="">
      <xdr:nvSpPr>
        <xdr:cNvPr id="147" name="【体育館・プール】&#10;有形固定資産減価償却率平均値テキスト"/>
        <xdr:cNvSpPr txBox="1"/>
      </xdr:nvSpPr>
      <xdr:spPr>
        <a:xfrm>
          <a:off x="4673600" y="9895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148" name="フローチャート: 判断 14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149" name="フローチャート: 判断 14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61595</xdr:rowOff>
    </xdr:from>
    <xdr:to>
      <xdr:col>15</xdr:col>
      <xdr:colOff>101600</xdr:colOff>
      <xdr:row>60</xdr:row>
      <xdr:rowOff>163195</xdr:rowOff>
    </xdr:to>
    <xdr:sp macro="" textlink="">
      <xdr:nvSpPr>
        <xdr:cNvPr id="150" name="フローチャート: 判断 149"/>
        <xdr:cNvSpPr/>
      </xdr:nvSpPr>
      <xdr:spPr>
        <a:xfrm>
          <a:off x="2857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107315</xdr:rowOff>
    </xdr:from>
    <xdr:to>
      <xdr:col>24</xdr:col>
      <xdr:colOff>114300</xdr:colOff>
      <xdr:row>62</xdr:row>
      <xdr:rowOff>37465</xdr:rowOff>
    </xdr:to>
    <xdr:sp macro="" textlink="">
      <xdr:nvSpPr>
        <xdr:cNvPr id="156" name="楕円 155"/>
        <xdr:cNvSpPr/>
      </xdr:nvSpPr>
      <xdr:spPr>
        <a:xfrm>
          <a:off x="45847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85742</xdr:rowOff>
    </xdr:from>
    <xdr:ext cx="405111" cy="259045"/>
    <xdr:sp macro="" textlink="">
      <xdr:nvSpPr>
        <xdr:cNvPr id="157" name="【体育館・プール】&#10;有形固定資産減価償却率該当値テキスト"/>
        <xdr:cNvSpPr txBox="1"/>
      </xdr:nvSpPr>
      <xdr:spPr>
        <a:xfrm>
          <a:off x="4673600"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147320</xdr:rowOff>
    </xdr:from>
    <xdr:to>
      <xdr:col>20</xdr:col>
      <xdr:colOff>38100</xdr:colOff>
      <xdr:row>62</xdr:row>
      <xdr:rowOff>77470</xdr:rowOff>
    </xdr:to>
    <xdr:sp macro="" textlink="">
      <xdr:nvSpPr>
        <xdr:cNvPr id="158" name="楕円 157"/>
        <xdr:cNvSpPr/>
      </xdr:nvSpPr>
      <xdr:spPr>
        <a:xfrm>
          <a:off x="3746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158115</xdr:rowOff>
    </xdr:from>
    <xdr:to>
      <xdr:col>24</xdr:col>
      <xdr:colOff>63500</xdr:colOff>
      <xdr:row>62</xdr:row>
      <xdr:rowOff>26670</xdr:rowOff>
    </xdr:to>
    <xdr:cxnSp macro="">
      <xdr:nvCxnSpPr>
        <xdr:cNvPr id="159" name="直線コネクタ 158"/>
        <xdr:cNvCxnSpPr/>
      </xdr:nvCxnSpPr>
      <xdr:spPr>
        <a:xfrm flipV="1">
          <a:off x="3797300" y="106165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130192</xdr:rowOff>
    </xdr:from>
    <xdr:ext cx="405111" cy="259045"/>
    <xdr:sp macro="" textlink="">
      <xdr:nvSpPr>
        <xdr:cNvPr id="160" name="n_1aveValue【体育館・プール】&#10;有形固定資産減価償却率"/>
        <xdr:cNvSpPr txBox="1"/>
      </xdr:nvSpPr>
      <xdr:spPr>
        <a:xfrm>
          <a:off x="35820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8272</xdr:rowOff>
    </xdr:from>
    <xdr:ext cx="405111" cy="259045"/>
    <xdr:sp macro="" textlink="">
      <xdr:nvSpPr>
        <xdr:cNvPr id="161" name="n_2aveValue【体育館・プール】&#10;有形固定資産減価償却率"/>
        <xdr:cNvSpPr txBox="1"/>
      </xdr:nvSpPr>
      <xdr:spPr>
        <a:xfrm>
          <a:off x="2705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68597</xdr:rowOff>
    </xdr:from>
    <xdr:ext cx="405111" cy="259045"/>
    <xdr:sp macro="" textlink="">
      <xdr:nvSpPr>
        <xdr:cNvPr id="162" name="n_1mainValue【体育館・プール】&#10;有形固定資産減価償却率"/>
        <xdr:cNvSpPr txBox="1"/>
      </xdr:nvSpPr>
      <xdr:spPr>
        <a:xfrm>
          <a:off x="35820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3" name="直線コネクタ 17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4" name="テキスト ボックス 17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5" name="直線コネクタ 17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6" name="テキスト ボックス 17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7" name="直線コネクタ 17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8" name="テキスト ボックス 17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9" name="直線コネクタ 17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0" name="テキスト ボックス 17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1" name="直線コネクタ 18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2" name="テキスト ボックス 18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3" name="直線コネクタ 18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84" name="テキスト ボックス 183"/>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88" name="直線コネクタ 187"/>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89"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90" name="直線コネクタ 189"/>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9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92" name="直線コネクタ 19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107931</xdr:rowOff>
    </xdr:from>
    <xdr:ext cx="469744" cy="259045"/>
    <xdr:sp macro="" textlink="">
      <xdr:nvSpPr>
        <xdr:cNvPr id="193" name="【体育館・プール】&#10;一人当たり面積平均値テキスト"/>
        <xdr:cNvSpPr txBox="1"/>
      </xdr:nvSpPr>
      <xdr:spPr>
        <a:xfrm>
          <a:off x="10515600" y="1073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94" name="フローチャート: 判断 193"/>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95" name="フローチャート: 判断 194"/>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120486</xdr:rowOff>
    </xdr:from>
    <xdr:to>
      <xdr:col>46</xdr:col>
      <xdr:colOff>38100</xdr:colOff>
      <xdr:row>64</xdr:row>
      <xdr:rowOff>50636</xdr:rowOff>
    </xdr:to>
    <xdr:sp macro="" textlink="">
      <xdr:nvSpPr>
        <xdr:cNvPr id="196" name="フローチャート: 判断 195"/>
        <xdr:cNvSpPr/>
      </xdr:nvSpPr>
      <xdr:spPr>
        <a:xfrm>
          <a:off x="8699500" y="1092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90115</xdr:rowOff>
    </xdr:from>
    <xdr:to>
      <xdr:col>55</xdr:col>
      <xdr:colOff>50800</xdr:colOff>
      <xdr:row>64</xdr:row>
      <xdr:rowOff>20265</xdr:rowOff>
    </xdr:to>
    <xdr:sp macro="" textlink="">
      <xdr:nvSpPr>
        <xdr:cNvPr id="202" name="楕円 201"/>
        <xdr:cNvSpPr/>
      </xdr:nvSpPr>
      <xdr:spPr>
        <a:xfrm>
          <a:off x="10426700" y="1089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68542</xdr:rowOff>
    </xdr:from>
    <xdr:ext cx="469744" cy="259045"/>
    <xdr:sp macro="" textlink="">
      <xdr:nvSpPr>
        <xdr:cNvPr id="203" name="【体育館・プール】&#10;一人当たり面積該当値テキスト"/>
        <xdr:cNvSpPr txBox="1"/>
      </xdr:nvSpPr>
      <xdr:spPr>
        <a:xfrm>
          <a:off x="10515600" y="1086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92239</xdr:rowOff>
    </xdr:from>
    <xdr:to>
      <xdr:col>50</xdr:col>
      <xdr:colOff>165100</xdr:colOff>
      <xdr:row>64</xdr:row>
      <xdr:rowOff>22389</xdr:rowOff>
    </xdr:to>
    <xdr:sp macro="" textlink="">
      <xdr:nvSpPr>
        <xdr:cNvPr id="204" name="楕円 203"/>
        <xdr:cNvSpPr/>
      </xdr:nvSpPr>
      <xdr:spPr>
        <a:xfrm>
          <a:off x="9588500" y="1089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140915</xdr:rowOff>
    </xdr:from>
    <xdr:to>
      <xdr:col>55</xdr:col>
      <xdr:colOff>0</xdr:colOff>
      <xdr:row>63</xdr:row>
      <xdr:rowOff>143039</xdr:rowOff>
    </xdr:to>
    <xdr:cxnSp macro="">
      <xdr:nvCxnSpPr>
        <xdr:cNvPr id="205" name="直線コネクタ 204"/>
        <xdr:cNvCxnSpPr/>
      </xdr:nvCxnSpPr>
      <xdr:spPr>
        <a:xfrm flipV="1">
          <a:off x="9639300" y="10942265"/>
          <a:ext cx="838200" cy="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22424</xdr:rowOff>
    </xdr:from>
    <xdr:ext cx="469744" cy="259045"/>
    <xdr:sp macro="" textlink="">
      <xdr:nvSpPr>
        <xdr:cNvPr id="206" name="n_1aveValue【体育館・プール】&#10;一人当たり面積"/>
        <xdr:cNvSpPr txBox="1"/>
      </xdr:nvSpPr>
      <xdr:spPr>
        <a:xfrm>
          <a:off x="93917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67163</xdr:rowOff>
    </xdr:from>
    <xdr:ext cx="469744" cy="259045"/>
    <xdr:sp macro="" textlink="">
      <xdr:nvSpPr>
        <xdr:cNvPr id="207" name="n_2aveValue【体育館・プール】&#10;一人当たり面積"/>
        <xdr:cNvSpPr txBox="1"/>
      </xdr:nvSpPr>
      <xdr:spPr>
        <a:xfrm>
          <a:off x="8515427" y="1069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13516</xdr:rowOff>
    </xdr:from>
    <xdr:ext cx="469744" cy="259045"/>
    <xdr:sp macro="" textlink="">
      <xdr:nvSpPr>
        <xdr:cNvPr id="208" name="n_1mainValue【体育館・プール】&#10;一人当たり面積"/>
        <xdr:cNvSpPr txBox="1"/>
      </xdr:nvSpPr>
      <xdr:spPr>
        <a:xfrm>
          <a:off x="9391727" y="1098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234" name="直線コネクタ 233"/>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235" name="【福祉施設】&#10;有形固定資産減価償却率最小値テキスト"/>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236" name="直線コネクタ 235"/>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8" name="直線コネクタ 23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77125</xdr:rowOff>
    </xdr:from>
    <xdr:ext cx="405111" cy="259045"/>
    <xdr:sp macro="" textlink="">
      <xdr:nvSpPr>
        <xdr:cNvPr id="239" name="【福祉施設】&#10;有形固定資産減価償却率平均値テキスト"/>
        <xdr:cNvSpPr txBox="1"/>
      </xdr:nvSpPr>
      <xdr:spPr>
        <a:xfrm>
          <a:off x="4673600" y="13964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240" name="フローチャート: 判断 239"/>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241" name="フローチャート: 判断 240"/>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42" name="フローチャート: 判断 241"/>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59145</xdr:rowOff>
    </xdr:from>
    <xdr:to>
      <xdr:col>24</xdr:col>
      <xdr:colOff>114300</xdr:colOff>
      <xdr:row>83</xdr:row>
      <xdr:rowOff>160745</xdr:rowOff>
    </xdr:to>
    <xdr:sp macro="" textlink="">
      <xdr:nvSpPr>
        <xdr:cNvPr id="248" name="楕円 247"/>
        <xdr:cNvSpPr/>
      </xdr:nvSpPr>
      <xdr:spPr>
        <a:xfrm>
          <a:off x="45847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37572</xdr:rowOff>
    </xdr:from>
    <xdr:ext cx="405111" cy="259045"/>
    <xdr:sp macro="" textlink="">
      <xdr:nvSpPr>
        <xdr:cNvPr id="249" name="【福祉施設】&#10;有形固定資産減価償却率該当値テキスト"/>
        <xdr:cNvSpPr txBox="1"/>
      </xdr:nvSpPr>
      <xdr:spPr>
        <a:xfrm>
          <a:off x="4673600"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78739</xdr:rowOff>
    </xdr:from>
    <xdr:to>
      <xdr:col>20</xdr:col>
      <xdr:colOff>38100</xdr:colOff>
      <xdr:row>84</xdr:row>
      <xdr:rowOff>8889</xdr:rowOff>
    </xdr:to>
    <xdr:sp macro="" textlink="">
      <xdr:nvSpPr>
        <xdr:cNvPr id="250" name="楕円 249"/>
        <xdr:cNvSpPr/>
      </xdr:nvSpPr>
      <xdr:spPr>
        <a:xfrm>
          <a:off x="3746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109945</xdr:rowOff>
    </xdr:from>
    <xdr:to>
      <xdr:col>24</xdr:col>
      <xdr:colOff>63500</xdr:colOff>
      <xdr:row>83</xdr:row>
      <xdr:rowOff>129539</xdr:rowOff>
    </xdr:to>
    <xdr:cxnSp macro="">
      <xdr:nvCxnSpPr>
        <xdr:cNvPr id="251" name="直線コネクタ 250"/>
        <xdr:cNvCxnSpPr/>
      </xdr:nvCxnSpPr>
      <xdr:spPr>
        <a:xfrm flipV="1">
          <a:off x="3797300" y="1434029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10721</xdr:rowOff>
    </xdr:from>
    <xdr:ext cx="405111" cy="259045"/>
    <xdr:sp macro="" textlink="">
      <xdr:nvSpPr>
        <xdr:cNvPr id="252" name="n_1aveValue【福祉施設】&#10;有形固定資産減価償却率"/>
        <xdr:cNvSpPr txBox="1"/>
      </xdr:nvSpPr>
      <xdr:spPr>
        <a:xfrm>
          <a:off x="35820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253" name="n_2aveValue【福祉施設】&#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xdr:rowOff>
    </xdr:from>
    <xdr:ext cx="405111" cy="259045"/>
    <xdr:sp macro="" textlink="">
      <xdr:nvSpPr>
        <xdr:cNvPr id="254" name="n_1mainValue【福祉施設】&#10;有形固定資産減価償却率"/>
        <xdr:cNvSpPr txBox="1"/>
      </xdr:nvSpPr>
      <xdr:spPr>
        <a:xfrm>
          <a:off x="3582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78" name="直線コネクタ 277"/>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79" name="【福祉施設】&#10;一人当たり面積最小値テキスト"/>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80" name="直線コネクタ 279"/>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81" name="【福祉施設】&#10;一人当たり面積最大値テキスト"/>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82" name="直線コネクタ 281"/>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83" name="【福祉施設】&#10;一人当たり面積平均値テキスト"/>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84" name="フローチャート: 判断 283"/>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85" name="フローチャート: 判断 284"/>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169799</xdr:rowOff>
    </xdr:from>
    <xdr:to>
      <xdr:col>46</xdr:col>
      <xdr:colOff>38100</xdr:colOff>
      <xdr:row>85</xdr:row>
      <xdr:rowOff>99949</xdr:rowOff>
    </xdr:to>
    <xdr:sp macro="" textlink="">
      <xdr:nvSpPr>
        <xdr:cNvPr id="286" name="フローチャート: 判断 285"/>
        <xdr:cNvSpPr/>
      </xdr:nvSpPr>
      <xdr:spPr>
        <a:xfrm>
          <a:off x="8699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49785</xdr:rowOff>
    </xdr:from>
    <xdr:to>
      <xdr:col>55</xdr:col>
      <xdr:colOff>50800</xdr:colOff>
      <xdr:row>85</xdr:row>
      <xdr:rowOff>151385</xdr:rowOff>
    </xdr:to>
    <xdr:sp macro="" textlink="">
      <xdr:nvSpPr>
        <xdr:cNvPr id="292" name="楕円 291"/>
        <xdr:cNvSpPr/>
      </xdr:nvSpPr>
      <xdr:spPr>
        <a:xfrm>
          <a:off x="10426700" y="1462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28212</xdr:rowOff>
    </xdr:from>
    <xdr:ext cx="469744" cy="259045"/>
    <xdr:sp macro="" textlink="">
      <xdr:nvSpPr>
        <xdr:cNvPr id="293" name="【福祉施設】&#10;一人当たり面積該当値テキスト"/>
        <xdr:cNvSpPr txBox="1"/>
      </xdr:nvSpPr>
      <xdr:spPr>
        <a:xfrm>
          <a:off x="10515600" y="1460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52070</xdr:rowOff>
    </xdr:from>
    <xdr:to>
      <xdr:col>50</xdr:col>
      <xdr:colOff>165100</xdr:colOff>
      <xdr:row>85</xdr:row>
      <xdr:rowOff>153670</xdr:rowOff>
    </xdr:to>
    <xdr:sp macro="" textlink="">
      <xdr:nvSpPr>
        <xdr:cNvPr id="294" name="楕円 293"/>
        <xdr:cNvSpPr/>
      </xdr:nvSpPr>
      <xdr:spPr>
        <a:xfrm>
          <a:off x="9588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100585</xdr:rowOff>
    </xdr:from>
    <xdr:to>
      <xdr:col>55</xdr:col>
      <xdr:colOff>0</xdr:colOff>
      <xdr:row>85</xdr:row>
      <xdr:rowOff>102870</xdr:rowOff>
    </xdr:to>
    <xdr:cxnSp macro="">
      <xdr:nvCxnSpPr>
        <xdr:cNvPr id="295" name="直線コネクタ 294"/>
        <xdr:cNvCxnSpPr/>
      </xdr:nvCxnSpPr>
      <xdr:spPr>
        <a:xfrm flipV="1">
          <a:off x="9639300" y="14673835"/>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28084</xdr:rowOff>
    </xdr:from>
    <xdr:ext cx="469744" cy="259045"/>
    <xdr:sp macro="" textlink="">
      <xdr:nvSpPr>
        <xdr:cNvPr id="296" name="n_1aveValue【福祉施設】&#10;一人当たり面積"/>
        <xdr:cNvSpPr txBox="1"/>
      </xdr:nvSpPr>
      <xdr:spPr>
        <a:xfrm>
          <a:off x="93917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116476</xdr:rowOff>
    </xdr:from>
    <xdr:ext cx="469744" cy="259045"/>
    <xdr:sp macro="" textlink="">
      <xdr:nvSpPr>
        <xdr:cNvPr id="297" name="n_2aveValue【福祉施設】&#10;一人当たり面積"/>
        <xdr:cNvSpPr txBox="1"/>
      </xdr:nvSpPr>
      <xdr:spPr>
        <a:xfrm>
          <a:off x="85154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144797</xdr:rowOff>
    </xdr:from>
    <xdr:ext cx="469744" cy="259045"/>
    <xdr:sp macro="" textlink="">
      <xdr:nvSpPr>
        <xdr:cNvPr id="298" name="n_1mainValue【福祉施設】&#10;一人当たり面積"/>
        <xdr:cNvSpPr txBox="1"/>
      </xdr:nvSpPr>
      <xdr:spPr>
        <a:xfrm>
          <a:off x="93917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09" name="テキスト ボックス 30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10" name="直線コネクタ 30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11" name="テキスト ボックス 31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2" name="直線コネクタ 31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3" name="テキスト ボックス 31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4" name="直線コネクタ 31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5" name="テキスト ボックス 31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6" name="直線コネクタ 31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17" name="テキスト ボックス 316"/>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109</xdr:row>
      <xdr:rowOff>14478</xdr:rowOff>
    </xdr:to>
    <xdr:cxnSp macro="">
      <xdr:nvCxnSpPr>
        <xdr:cNvPr id="321" name="直線コネクタ 320"/>
        <xdr:cNvCxnSpPr/>
      </xdr:nvCxnSpPr>
      <xdr:spPr>
        <a:xfrm flipV="1">
          <a:off x="4634865" y="1728749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18305</xdr:rowOff>
    </xdr:from>
    <xdr:ext cx="405111" cy="259045"/>
    <xdr:sp macro="" textlink="">
      <xdr:nvSpPr>
        <xdr:cNvPr id="322" name="【市民会館】&#10;有形固定資産減価償却率最小値テキスト"/>
        <xdr:cNvSpPr txBox="1"/>
      </xdr:nvSpPr>
      <xdr:spPr>
        <a:xfrm>
          <a:off x="4673600" y="1870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14478</xdr:rowOff>
    </xdr:from>
    <xdr:to>
      <xdr:col>24</xdr:col>
      <xdr:colOff>152400</xdr:colOff>
      <xdr:row>109</xdr:row>
      <xdr:rowOff>14478</xdr:rowOff>
    </xdr:to>
    <xdr:cxnSp macro="">
      <xdr:nvCxnSpPr>
        <xdr:cNvPr id="323" name="直線コネクタ 322"/>
        <xdr:cNvCxnSpPr/>
      </xdr:nvCxnSpPr>
      <xdr:spPr>
        <a:xfrm>
          <a:off x="4546600" y="187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324" name="【市民会館】&#10;有形固定資産減価償却率最大値テキスト"/>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325" name="直線コネクタ 324"/>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73423</xdr:rowOff>
    </xdr:from>
    <xdr:ext cx="405111" cy="259045"/>
    <xdr:sp macro="" textlink="">
      <xdr:nvSpPr>
        <xdr:cNvPr id="326" name="【市民会館】&#10;有形固定資産減価償却率平均値テキスト"/>
        <xdr:cNvSpPr txBox="1"/>
      </xdr:nvSpPr>
      <xdr:spPr>
        <a:xfrm>
          <a:off x="4673600" y="180756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50546</xdr:rowOff>
    </xdr:from>
    <xdr:to>
      <xdr:col>24</xdr:col>
      <xdr:colOff>114300</xdr:colOff>
      <xdr:row>106</xdr:row>
      <xdr:rowOff>152146</xdr:rowOff>
    </xdr:to>
    <xdr:sp macro="" textlink="">
      <xdr:nvSpPr>
        <xdr:cNvPr id="327" name="フローチャート: 判断 326"/>
        <xdr:cNvSpPr/>
      </xdr:nvSpPr>
      <xdr:spPr>
        <a:xfrm>
          <a:off x="4584700" y="1822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29972</xdr:rowOff>
    </xdr:from>
    <xdr:to>
      <xdr:col>20</xdr:col>
      <xdr:colOff>38100</xdr:colOff>
      <xdr:row>106</xdr:row>
      <xdr:rowOff>131572</xdr:rowOff>
    </xdr:to>
    <xdr:sp macro="" textlink="">
      <xdr:nvSpPr>
        <xdr:cNvPr id="328" name="フローチャート: 判断 327"/>
        <xdr:cNvSpPr/>
      </xdr:nvSpPr>
      <xdr:spPr>
        <a:xfrm>
          <a:off x="3746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27687</xdr:rowOff>
    </xdr:from>
    <xdr:to>
      <xdr:col>15</xdr:col>
      <xdr:colOff>101600</xdr:colOff>
      <xdr:row>107</xdr:row>
      <xdr:rowOff>129287</xdr:rowOff>
    </xdr:to>
    <xdr:sp macro="" textlink="">
      <xdr:nvSpPr>
        <xdr:cNvPr id="329" name="フローチャート: 判断 328"/>
        <xdr:cNvSpPr/>
      </xdr:nvSpPr>
      <xdr:spPr>
        <a:xfrm>
          <a:off x="2857500" y="1837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0" name="テキスト ボックス 3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16256</xdr:rowOff>
    </xdr:from>
    <xdr:to>
      <xdr:col>24</xdr:col>
      <xdr:colOff>114300</xdr:colOff>
      <xdr:row>108</xdr:row>
      <xdr:rowOff>117856</xdr:rowOff>
    </xdr:to>
    <xdr:sp macro="" textlink="">
      <xdr:nvSpPr>
        <xdr:cNvPr id="335" name="楕円 334"/>
        <xdr:cNvSpPr/>
      </xdr:nvSpPr>
      <xdr:spPr>
        <a:xfrm>
          <a:off x="4584700" y="185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102633</xdr:rowOff>
    </xdr:from>
    <xdr:ext cx="405111" cy="259045"/>
    <xdr:sp macro="" textlink="">
      <xdr:nvSpPr>
        <xdr:cNvPr id="336" name="【市民会館】&#10;有形固定資産減価償却率該当値テキスト"/>
        <xdr:cNvSpPr txBox="1"/>
      </xdr:nvSpPr>
      <xdr:spPr>
        <a:xfrm>
          <a:off x="4673600" y="18447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55118</xdr:rowOff>
    </xdr:from>
    <xdr:to>
      <xdr:col>20</xdr:col>
      <xdr:colOff>38100</xdr:colOff>
      <xdr:row>108</xdr:row>
      <xdr:rowOff>156718</xdr:rowOff>
    </xdr:to>
    <xdr:sp macro="" textlink="">
      <xdr:nvSpPr>
        <xdr:cNvPr id="337" name="楕円 336"/>
        <xdr:cNvSpPr/>
      </xdr:nvSpPr>
      <xdr:spPr>
        <a:xfrm>
          <a:off x="3746500" y="1857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67056</xdr:rowOff>
    </xdr:from>
    <xdr:to>
      <xdr:col>24</xdr:col>
      <xdr:colOff>63500</xdr:colOff>
      <xdr:row>108</xdr:row>
      <xdr:rowOff>105918</xdr:rowOff>
    </xdr:to>
    <xdr:cxnSp macro="">
      <xdr:nvCxnSpPr>
        <xdr:cNvPr id="338" name="直線コネクタ 337"/>
        <xdr:cNvCxnSpPr/>
      </xdr:nvCxnSpPr>
      <xdr:spPr>
        <a:xfrm flipV="1">
          <a:off x="3797300" y="1858365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148099</xdr:rowOff>
    </xdr:from>
    <xdr:ext cx="405111" cy="259045"/>
    <xdr:sp macro="" textlink="">
      <xdr:nvSpPr>
        <xdr:cNvPr id="339" name="n_1aveValue【市民会館】&#10;有形固定資産減価償却率"/>
        <xdr:cNvSpPr txBox="1"/>
      </xdr:nvSpPr>
      <xdr:spPr>
        <a:xfrm>
          <a:off x="35820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145814</xdr:rowOff>
    </xdr:from>
    <xdr:ext cx="405111" cy="259045"/>
    <xdr:sp macro="" textlink="">
      <xdr:nvSpPr>
        <xdr:cNvPr id="340" name="n_2aveValue【市民会館】&#10;有形固定資産減価償却率"/>
        <xdr:cNvSpPr txBox="1"/>
      </xdr:nvSpPr>
      <xdr:spPr>
        <a:xfrm>
          <a:off x="2705744" y="18148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147845</xdr:rowOff>
    </xdr:from>
    <xdr:ext cx="405111" cy="259045"/>
    <xdr:sp macro="" textlink="">
      <xdr:nvSpPr>
        <xdr:cNvPr id="341" name="n_1mainValue【市民会館】&#10;有形固定資産減価償却率"/>
        <xdr:cNvSpPr txBox="1"/>
      </xdr:nvSpPr>
      <xdr:spPr>
        <a:xfrm>
          <a:off x="3582044" y="1866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2" name="直線コネクタ 35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3" name="テキスト ボックス 35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4" name="直線コネクタ 35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5" name="テキスト ボックス 35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6" name="直線コネクタ 35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7" name="テキスト ボックス 35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8" name="直線コネクタ 35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9" name="テキスト ボックス 35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0" name="直線コネクタ 35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1" name="テキスト ボックス 36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62485</xdr:rowOff>
    </xdr:from>
    <xdr:to>
      <xdr:col>54</xdr:col>
      <xdr:colOff>189865</xdr:colOff>
      <xdr:row>108</xdr:row>
      <xdr:rowOff>119253</xdr:rowOff>
    </xdr:to>
    <xdr:cxnSp macro="">
      <xdr:nvCxnSpPr>
        <xdr:cNvPr id="365" name="直線コネクタ 364"/>
        <xdr:cNvCxnSpPr/>
      </xdr:nvCxnSpPr>
      <xdr:spPr>
        <a:xfrm flipV="1">
          <a:off x="10476865" y="17378935"/>
          <a:ext cx="0" cy="125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123080</xdr:rowOff>
    </xdr:from>
    <xdr:ext cx="469744" cy="259045"/>
    <xdr:sp macro="" textlink="">
      <xdr:nvSpPr>
        <xdr:cNvPr id="366" name="【市民会館】&#10;一人当たり面積最小値テキスト"/>
        <xdr:cNvSpPr txBox="1"/>
      </xdr:nvSpPr>
      <xdr:spPr>
        <a:xfrm>
          <a:off x="10515600" y="186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119253</xdr:rowOff>
    </xdr:from>
    <xdr:to>
      <xdr:col>55</xdr:col>
      <xdr:colOff>88900</xdr:colOff>
      <xdr:row>108</xdr:row>
      <xdr:rowOff>119253</xdr:rowOff>
    </xdr:to>
    <xdr:cxnSp macro="">
      <xdr:nvCxnSpPr>
        <xdr:cNvPr id="367" name="直線コネクタ 366"/>
        <xdr:cNvCxnSpPr/>
      </xdr:nvCxnSpPr>
      <xdr:spPr>
        <a:xfrm>
          <a:off x="10388600" y="1863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9162</xdr:rowOff>
    </xdr:from>
    <xdr:ext cx="469744" cy="259045"/>
    <xdr:sp macro="" textlink="">
      <xdr:nvSpPr>
        <xdr:cNvPr id="368" name="【市民会館】&#10;一人当たり面積最大値テキスト"/>
        <xdr:cNvSpPr txBox="1"/>
      </xdr:nvSpPr>
      <xdr:spPr>
        <a:xfrm>
          <a:off x="10515600" y="1715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62485</xdr:rowOff>
    </xdr:from>
    <xdr:to>
      <xdr:col>55</xdr:col>
      <xdr:colOff>88900</xdr:colOff>
      <xdr:row>101</xdr:row>
      <xdr:rowOff>62485</xdr:rowOff>
    </xdr:to>
    <xdr:cxnSp macro="">
      <xdr:nvCxnSpPr>
        <xdr:cNvPr id="369" name="直線コネクタ 368"/>
        <xdr:cNvCxnSpPr/>
      </xdr:nvCxnSpPr>
      <xdr:spPr>
        <a:xfrm>
          <a:off x="10388600" y="1737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135907</xdr:rowOff>
    </xdr:from>
    <xdr:ext cx="469744" cy="259045"/>
    <xdr:sp macro="" textlink="">
      <xdr:nvSpPr>
        <xdr:cNvPr id="370" name="【市民会館】&#10;一人当たり面積平均値テキスト"/>
        <xdr:cNvSpPr txBox="1"/>
      </xdr:nvSpPr>
      <xdr:spPr>
        <a:xfrm>
          <a:off x="10515600" y="1813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113030</xdr:rowOff>
    </xdr:from>
    <xdr:to>
      <xdr:col>55</xdr:col>
      <xdr:colOff>50800</xdr:colOff>
      <xdr:row>107</xdr:row>
      <xdr:rowOff>43180</xdr:rowOff>
    </xdr:to>
    <xdr:sp macro="" textlink="">
      <xdr:nvSpPr>
        <xdr:cNvPr id="371" name="フローチャート: 判断 370"/>
        <xdr:cNvSpPr/>
      </xdr:nvSpPr>
      <xdr:spPr>
        <a:xfrm>
          <a:off x="104267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138557</xdr:rowOff>
    </xdr:from>
    <xdr:to>
      <xdr:col>50</xdr:col>
      <xdr:colOff>165100</xdr:colOff>
      <xdr:row>107</xdr:row>
      <xdr:rowOff>68707</xdr:rowOff>
    </xdr:to>
    <xdr:sp macro="" textlink="">
      <xdr:nvSpPr>
        <xdr:cNvPr id="372" name="フローチャート: 判断 371"/>
        <xdr:cNvSpPr/>
      </xdr:nvSpPr>
      <xdr:spPr>
        <a:xfrm>
          <a:off x="9588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55880</xdr:rowOff>
    </xdr:from>
    <xdr:to>
      <xdr:col>46</xdr:col>
      <xdr:colOff>38100</xdr:colOff>
      <xdr:row>106</xdr:row>
      <xdr:rowOff>157480</xdr:rowOff>
    </xdr:to>
    <xdr:sp macro="" textlink="">
      <xdr:nvSpPr>
        <xdr:cNvPr id="373" name="フローチャート: 判断 372"/>
        <xdr:cNvSpPr/>
      </xdr:nvSpPr>
      <xdr:spPr>
        <a:xfrm>
          <a:off x="8699500" y="1822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151892</xdr:rowOff>
    </xdr:from>
    <xdr:to>
      <xdr:col>55</xdr:col>
      <xdr:colOff>50800</xdr:colOff>
      <xdr:row>108</xdr:row>
      <xdr:rowOff>82042</xdr:rowOff>
    </xdr:to>
    <xdr:sp macro="" textlink="">
      <xdr:nvSpPr>
        <xdr:cNvPr id="379" name="楕円 378"/>
        <xdr:cNvSpPr/>
      </xdr:nvSpPr>
      <xdr:spPr>
        <a:xfrm>
          <a:off x="10426700" y="184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66819</xdr:rowOff>
    </xdr:from>
    <xdr:ext cx="469744" cy="259045"/>
    <xdr:sp macro="" textlink="">
      <xdr:nvSpPr>
        <xdr:cNvPr id="380" name="【市民会館】&#10;一人当たり面積該当値テキスト"/>
        <xdr:cNvSpPr txBox="1"/>
      </xdr:nvSpPr>
      <xdr:spPr>
        <a:xfrm>
          <a:off x="10515600" y="1841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153415</xdr:rowOff>
    </xdr:from>
    <xdr:to>
      <xdr:col>50</xdr:col>
      <xdr:colOff>165100</xdr:colOff>
      <xdr:row>108</xdr:row>
      <xdr:rowOff>83565</xdr:rowOff>
    </xdr:to>
    <xdr:sp macro="" textlink="">
      <xdr:nvSpPr>
        <xdr:cNvPr id="381" name="楕円 380"/>
        <xdr:cNvSpPr/>
      </xdr:nvSpPr>
      <xdr:spPr>
        <a:xfrm>
          <a:off x="9588500" y="18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31242</xdr:rowOff>
    </xdr:from>
    <xdr:to>
      <xdr:col>55</xdr:col>
      <xdr:colOff>0</xdr:colOff>
      <xdr:row>108</xdr:row>
      <xdr:rowOff>32765</xdr:rowOff>
    </xdr:to>
    <xdr:cxnSp macro="">
      <xdr:nvCxnSpPr>
        <xdr:cNvPr id="382" name="直線コネクタ 381"/>
        <xdr:cNvCxnSpPr/>
      </xdr:nvCxnSpPr>
      <xdr:spPr>
        <a:xfrm flipV="1">
          <a:off x="9639300" y="18547842"/>
          <a:ext cx="8382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85234</xdr:rowOff>
    </xdr:from>
    <xdr:ext cx="469744" cy="259045"/>
    <xdr:sp macro="" textlink="">
      <xdr:nvSpPr>
        <xdr:cNvPr id="383" name="n_1aveValue【市民会館】&#10;一人当たり面積"/>
        <xdr:cNvSpPr txBox="1"/>
      </xdr:nvSpPr>
      <xdr:spPr>
        <a:xfrm>
          <a:off x="93917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2557</xdr:rowOff>
    </xdr:from>
    <xdr:ext cx="469744" cy="259045"/>
    <xdr:sp macro="" textlink="">
      <xdr:nvSpPr>
        <xdr:cNvPr id="384" name="n_2aveValue【市民会館】&#10;一人当たり面積"/>
        <xdr:cNvSpPr txBox="1"/>
      </xdr:nvSpPr>
      <xdr:spPr>
        <a:xfrm>
          <a:off x="8515427" y="180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74692</xdr:rowOff>
    </xdr:from>
    <xdr:ext cx="469744" cy="259045"/>
    <xdr:sp macro="" textlink="">
      <xdr:nvSpPr>
        <xdr:cNvPr id="385" name="n_1mainValue【市民会館】&#10;一人当たり面積"/>
        <xdr:cNvSpPr txBox="1"/>
      </xdr:nvSpPr>
      <xdr:spPr>
        <a:xfrm>
          <a:off x="9391727" y="185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6" name="テキスト ボックス 39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7" name="直線コネクタ 3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8" name="テキスト ボックス 39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9" name="直線コネクタ 3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0" name="テキスト ボックス 3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1" name="直線コネクタ 4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2" name="テキスト ボックス 4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3" name="直線コネクタ 4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4" name="テキスト ボックス 4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5" name="直線コネクタ 4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6" name="テキスト ボックス 40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8" name="テキスト ボックス 40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410" name="直線コネクタ 409"/>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411" name="【一般廃棄物処理施設】&#10;有形固定資産減価償却率最小値テキスト"/>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412" name="直線コネクタ 411"/>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13"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4" name="直線コネクタ 41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415" name="【一般廃棄物処理施設】&#10;有形固定資産減価償却率平均値テキスト"/>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416" name="フローチャート: 判断 415"/>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417" name="フローチャート: 判断 416"/>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xdr:rowOff>
    </xdr:from>
    <xdr:to>
      <xdr:col>76</xdr:col>
      <xdr:colOff>165100</xdr:colOff>
      <xdr:row>37</xdr:row>
      <xdr:rowOff>107950</xdr:rowOff>
    </xdr:to>
    <xdr:sp macro="" textlink="">
      <xdr:nvSpPr>
        <xdr:cNvPr id="418" name="フローチャート: 判断 417"/>
        <xdr:cNvSpPr/>
      </xdr:nvSpPr>
      <xdr:spPr>
        <a:xfrm>
          <a:off x="14541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424" name="楕円 423"/>
        <xdr:cNvSpPr/>
      </xdr:nvSpPr>
      <xdr:spPr>
        <a:xfrm>
          <a:off x="16268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10177</xdr:rowOff>
    </xdr:from>
    <xdr:ext cx="405111" cy="259045"/>
    <xdr:sp macro="" textlink="">
      <xdr:nvSpPr>
        <xdr:cNvPr id="425" name="【一般廃棄物処理施設】&#10;有形固定資産減価償却率該当値テキスト"/>
        <xdr:cNvSpPr txBox="1"/>
      </xdr:nvSpPr>
      <xdr:spPr>
        <a:xfrm>
          <a:off x="16357600" y="635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154940</xdr:rowOff>
    </xdr:from>
    <xdr:to>
      <xdr:col>81</xdr:col>
      <xdr:colOff>101600</xdr:colOff>
      <xdr:row>38</xdr:row>
      <xdr:rowOff>85090</xdr:rowOff>
    </xdr:to>
    <xdr:sp macro="" textlink="">
      <xdr:nvSpPr>
        <xdr:cNvPr id="426" name="楕円 425"/>
        <xdr:cNvSpPr/>
      </xdr:nvSpPr>
      <xdr:spPr>
        <a:xfrm>
          <a:off x="15430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34290</xdr:rowOff>
    </xdr:from>
    <xdr:to>
      <xdr:col>85</xdr:col>
      <xdr:colOff>127000</xdr:colOff>
      <xdr:row>38</xdr:row>
      <xdr:rowOff>38100</xdr:rowOff>
    </xdr:to>
    <xdr:cxnSp macro="">
      <xdr:nvCxnSpPr>
        <xdr:cNvPr id="427" name="直線コネクタ 426"/>
        <xdr:cNvCxnSpPr/>
      </xdr:nvCxnSpPr>
      <xdr:spPr>
        <a:xfrm>
          <a:off x="15481300" y="65493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63517</xdr:rowOff>
    </xdr:from>
    <xdr:ext cx="405111" cy="259045"/>
    <xdr:sp macro="" textlink="">
      <xdr:nvSpPr>
        <xdr:cNvPr id="428" name="n_1aveValue【一般廃棄物処理施設】&#10;有形固定資産減価償却率"/>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124477</xdr:rowOff>
    </xdr:from>
    <xdr:ext cx="405111" cy="259045"/>
    <xdr:sp macro="" textlink="">
      <xdr:nvSpPr>
        <xdr:cNvPr id="429" name="n_2aveValue【一般廃棄物処理施設】&#10;有形固定資産減価償却率"/>
        <xdr:cNvSpPr txBox="1"/>
      </xdr:nvSpPr>
      <xdr:spPr>
        <a:xfrm>
          <a:off x="14389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76217</xdr:rowOff>
    </xdr:from>
    <xdr:ext cx="405111" cy="259045"/>
    <xdr:sp macro="" textlink="">
      <xdr:nvSpPr>
        <xdr:cNvPr id="430" name="n_1mainValue【一般廃棄物処理施設】&#10;有形固定資産減価償却率"/>
        <xdr:cNvSpPr txBox="1"/>
      </xdr:nvSpPr>
      <xdr:spPr>
        <a:xfrm>
          <a:off x="15266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1" name="直線コネクタ 44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2" name="テキスト ボックス 44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3" name="直線コネクタ 44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44" name="テキスト ボックス 44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5" name="直線コネクタ 44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6" name="テキスト ボックス 44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7" name="直線コネクタ 44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8" name="テキスト ボックス 44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9" name="直線コネクタ 44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0" name="テキスト ボックス 44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52" name="テキスト ボックス 451"/>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454" name="直線コネクタ 453"/>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455" name="【一般廃棄物処理施設】&#10;一人当たり有形固定資産（償却資産）額最小値テキスト"/>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456" name="直線コネクタ 455"/>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457"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458" name="直線コネクタ 457"/>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459" name="【一般廃棄物処理施設】&#10;一人当たり有形固定資産（償却資産）額平均値テキスト"/>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460" name="フローチャート: 判断 459"/>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461" name="フローチャート: 判断 460"/>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130390</xdr:rowOff>
    </xdr:from>
    <xdr:to>
      <xdr:col>107</xdr:col>
      <xdr:colOff>101600</xdr:colOff>
      <xdr:row>40</xdr:row>
      <xdr:rowOff>60540</xdr:rowOff>
    </xdr:to>
    <xdr:sp macro="" textlink="">
      <xdr:nvSpPr>
        <xdr:cNvPr id="462" name="フローチャート: 判断 461"/>
        <xdr:cNvSpPr/>
      </xdr:nvSpPr>
      <xdr:spPr>
        <a:xfrm>
          <a:off x="20383500" y="681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107046</xdr:rowOff>
    </xdr:from>
    <xdr:to>
      <xdr:col>116</xdr:col>
      <xdr:colOff>114300</xdr:colOff>
      <xdr:row>40</xdr:row>
      <xdr:rowOff>37196</xdr:rowOff>
    </xdr:to>
    <xdr:sp macro="" textlink="">
      <xdr:nvSpPr>
        <xdr:cNvPr id="468" name="楕円 467"/>
        <xdr:cNvSpPr/>
      </xdr:nvSpPr>
      <xdr:spPr>
        <a:xfrm>
          <a:off x="22110700" y="679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129923</xdr:rowOff>
    </xdr:from>
    <xdr:ext cx="599010" cy="259045"/>
    <xdr:sp macro="" textlink="">
      <xdr:nvSpPr>
        <xdr:cNvPr id="469" name="【一般廃棄物処理施設】&#10;一人当たり有形固定資産（償却資産）額該当値テキスト"/>
        <xdr:cNvSpPr txBox="1"/>
      </xdr:nvSpPr>
      <xdr:spPr>
        <a:xfrm>
          <a:off x="22199600" y="664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110031</xdr:rowOff>
    </xdr:from>
    <xdr:to>
      <xdr:col>112</xdr:col>
      <xdr:colOff>38100</xdr:colOff>
      <xdr:row>40</xdr:row>
      <xdr:rowOff>40181</xdr:rowOff>
    </xdr:to>
    <xdr:sp macro="" textlink="">
      <xdr:nvSpPr>
        <xdr:cNvPr id="470" name="楕円 469"/>
        <xdr:cNvSpPr/>
      </xdr:nvSpPr>
      <xdr:spPr>
        <a:xfrm>
          <a:off x="21272500" y="679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157846</xdr:rowOff>
    </xdr:from>
    <xdr:to>
      <xdr:col>116</xdr:col>
      <xdr:colOff>63500</xdr:colOff>
      <xdr:row>39</xdr:row>
      <xdr:rowOff>160831</xdr:rowOff>
    </xdr:to>
    <xdr:cxnSp macro="">
      <xdr:nvCxnSpPr>
        <xdr:cNvPr id="471" name="直線コネクタ 470"/>
        <xdr:cNvCxnSpPr/>
      </xdr:nvCxnSpPr>
      <xdr:spPr>
        <a:xfrm flipV="1">
          <a:off x="21323300" y="6844396"/>
          <a:ext cx="838200" cy="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69041</xdr:rowOff>
    </xdr:from>
    <xdr:ext cx="599010" cy="259045"/>
    <xdr:sp macro="" textlink="">
      <xdr:nvSpPr>
        <xdr:cNvPr id="472" name="n_1aveValue【一般廃棄物処理施設】&#10;一人当たり有形固定資産（償却資産）額"/>
        <xdr:cNvSpPr txBox="1"/>
      </xdr:nvSpPr>
      <xdr:spPr>
        <a:xfrm>
          <a:off x="21011095" y="692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77067</xdr:rowOff>
    </xdr:from>
    <xdr:ext cx="599010" cy="259045"/>
    <xdr:sp macro="" textlink="">
      <xdr:nvSpPr>
        <xdr:cNvPr id="473" name="n_2aveValue【一般廃棄物処理施設】&#10;一人当たり有形固定資産（償却資産）額"/>
        <xdr:cNvSpPr txBox="1"/>
      </xdr:nvSpPr>
      <xdr:spPr>
        <a:xfrm>
          <a:off x="20134795" y="659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56708</xdr:rowOff>
    </xdr:from>
    <xdr:ext cx="599010" cy="259045"/>
    <xdr:sp macro="" textlink="">
      <xdr:nvSpPr>
        <xdr:cNvPr id="474" name="n_1mainValue【一般廃棄物処理施設】&#10;一人当たり有形固定資産（償却資産）額"/>
        <xdr:cNvSpPr txBox="1"/>
      </xdr:nvSpPr>
      <xdr:spPr>
        <a:xfrm>
          <a:off x="21011095" y="657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5" name="直線コネクタ 4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6" name="テキスト ボックス 48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7" name="直線コネクタ 4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8" name="テキスト ボックス 4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9" name="直線コネクタ 4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0" name="テキスト ボックス 4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1" name="直線コネクタ 4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2" name="テキスト ボックス 4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3" name="直線コネクタ 4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4" name="テキスト ボックス 4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5" name="直線コネクタ 4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6" name="テキスト ボックス 49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7" name="直線コネクタ 4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8" name="テキスト ボックス 49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00" name="直線コネクタ 499"/>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01"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02" name="直線コネクタ 501"/>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4" name="直線コネクタ 50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505" name="【保健センター・保健所】&#10;有形固定資産減価償却率平均値テキスト"/>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506" name="フローチャート: 判断 505"/>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07" name="フローチャート: 判断 506"/>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29210</xdr:rowOff>
    </xdr:from>
    <xdr:to>
      <xdr:col>76</xdr:col>
      <xdr:colOff>165100</xdr:colOff>
      <xdr:row>60</xdr:row>
      <xdr:rowOff>130810</xdr:rowOff>
    </xdr:to>
    <xdr:sp macro="" textlink="">
      <xdr:nvSpPr>
        <xdr:cNvPr id="508" name="フローチャート: 判断 507"/>
        <xdr:cNvSpPr/>
      </xdr:nvSpPr>
      <xdr:spPr>
        <a:xfrm>
          <a:off x="14541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9" name="テキスト ボックス 5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14" name="楕円 513"/>
        <xdr:cNvSpPr/>
      </xdr:nvSpPr>
      <xdr:spPr>
        <a:xfrm>
          <a:off x="162687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136996</xdr:rowOff>
    </xdr:from>
    <xdr:ext cx="405111" cy="259045"/>
    <xdr:sp macro="" textlink="">
      <xdr:nvSpPr>
        <xdr:cNvPr id="515" name="【保健センター・保健所】&#10;有形固定資産減価償却率該当値テキスト"/>
        <xdr:cNvSpPr txBox="1"/>
      </xdr:nvSpPr>
      <xdr:spPr>
        <a:xfrm>
          <a:off x="16357600" y="10081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153307</xdr:rowOff>
    </xdr:from>
    <xdr:to>
      <xdr:col>81</xdr:col>
      <xdr:colOff>101600</xdr:colOff>
      <xdr:row>61</xdr:row>
      <xdr:rowOff>83457</xdr:rowOff>
    </xdr:to>
    <xdr:sp macro="" textlink="">
      <xdr:nvSpPr>
        <xdr:cNvPr id="516" name="楕円 515"/>
        <xdr:cNvSpPr/>
      </xdr:nvSpPr>
      <xdr:spPr>
        <a:xfrm>
          <a:off x="15430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164919</xdr:rowOff>
    </xdr:from>
    <xdr:to>
      <xdr:col>85</xdr:col>
      <xdr:colOff>127000</xdr:colOff>
      <xdr:row>61</xdr:row>
      <xdr:rowOff>32657</xdr:rowOff>
    </xdr:to>
    <xdr:cxnSp macro="">
      <xdr:nvCxnSpPr>
        <xdr:cNvPr id="517" name="直線コネクタ 516"/>
        <xdr:cNvCxnSpPr/>
      </xdr:nvCxnSpPr>
      <xdr:spPr>
        <a:xfrm flipV="1">
          <a:off x="15481300" y="10280469"/>
          <a:ext cx="838200" cy="2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132642</xdr:rowOff>
    </xdr:from>
    <xdr:ext cx="405111" cy="259045"/>
    <xdr:sp macro="" textlink="">
      <xdr:nvSpPr>
        <xdr:cNvPr id="518" name="n_1aveValue【保健センター・保健所】&#10;有形固定資産減価償却率"/>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147337</xdr:rowOff>
    </xdr:from>
    <xdr:ext cx="405111" cy="259045"/>
    <xdr:sp macro="" textlink="">
      <xdr:nvSpPr>
        <xdr:cNvPr id="519" name="n_2aveValue【保健センター・保健所】&#10;有形固定資産減価償却率"/>
        <xdr:cNvSpPr txBox="1"/>
      </xdr:nvSpPr>
      <xdr:spPr>
        <a:xfrm>
          <a:off x="14389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74584</xdr:rowOff>
    </xdr:from>
    <xdr:ext cx="405111" cy="259045"/>
    <xdr:sp macro="" textlink="">
      <xdr:nvSpPr>
        <xdr:cNvPr id="520" name="n_1mainValue【保健センター・保健所】&#10;有形固定資産減価償却率"/>
        <xdr:cNvSpPr txBox="1"/>
      </xdr:nvSpPr>
      <xdr:spPr>
        <a:xfrm>
          <a:off x="152660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0" name="テキスト ボックス 53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2" name="テキスト ボックス 5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544" name="直線コネクタ 543"/>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545"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546" name="直線コネクタ 545"/>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547"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548" name="直線コネクタ 547"/>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549" name="【保健センター・保健所】&#10;一人当たり面積平均値テキスト"/>
        <xdr:cNvSpPr txBox="1"/>
      </xdr:nvSpPr>
      <xdr:spPr>
        <a:xfrm>
          <a:off x="22199600" y="1068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550" name="フローチャート: 判断 549"/>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551" name="フローチャート: 判断 550"/>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108458</xdr:rowOff>
    </xdr:from>
    <xdr:to>
      <xdr:col>107</xdr:col>
      <xdr:colOff>101600</xdr:colOff>
      <xdr:row>63</xdr:row>
      <xdr:rowOff>38608</xdr:rowOff>
    </xdr:to>
    <xdr:sp macro="" textlink="">
      <xdr:nvSpPr>
        <xdr:cNvPr id="552" name="フローチャート: 判断 551"/>
        <xdr:cNvSpPr/>
      </xdr:nvSpPr>
      <xdr:spPr>
        <a:xfrm>
          <a:off x="20383500" y="10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45974</xdr:rowOff>
    </xdr:from>
    <xdr:to>
      <xdr:col>116</xdr:col>
      <xdr:colOff>114300</xdr:colOff>
      <xdr:row>61</xdr:row>
      <xdr:rowOff>147574</xdr:rowOff>
    </xdr:to>
    <xdr:sp macro="" textlink="">
      <xdr:nvSpPr>
        <xdr:cNvPr id="558" name="楕円 557"/>
        <xdr:cNvSpPr/>
      </xdr:nvSpPr>
      <xdr:spPr>
        <a:xfrm>
          <a:off x="22110700" y="1050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68851</xdr:rowOff>
    </xdr:from>
    <xdr:ext cx="469744" cy="259045"/>
    <xdr:sp macro="" textlink="">
      <xdr:nvSpPr>
        <xdr:cNvPr id="559" name="【保健センター・保健所】&#10;一人当たり面積該当値テキスト"/>
        <xdr:cNvSpPr txBox="1"/>
      </xdr:nvSpPr>
      <xdr:spPr>
        <a:xfrm>
          <a:off x="22199600" y="103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75692</xdr:rowOff>
    </xdr:from>
    <xdr:to>
      <xdr:col>112</xdr:col>
      <xdr:colOff>38100</xdr:colOff>
      <xdr:row>64</xdr:row>
      <xdr:rowOff>5842</xdr:rowOff>
    </xdr:to>
    <xdr:sp macro="" textlink="">
      <xdr:nvSpPr>
        <xdr:cNvPr id="560" name="楕円 559"/>
        <xdr:cNvSpPr/>
      </xdr:nvSpPr>
      <xdr:spPr>
        <a:xfrm>
          <a:off x="21272500" y="1087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96774</xdr:rowOff>
    </xdr:from>
    <xdr:to>
      <xdr:col>116</xdr:col>
      <xdr:colOff>63500</xdr:colOff>
      <xdr:row>63</xdr:row>
      <xdr:rowOff>126492</xdr:rowOff>
    </xdr:to>
    <xdr:cxnSp macro="">
      <xdr:nvCxnSpPr>
        <xdr:cNvPr id="561" name="直線コネクタ 560"/>
        <xdr:cNvCxnSpPr/>
      </xdr:nvCxnSpPr>
      <xdr:spPr>
        <a:xfrm flipV="1">
          <a:off x="21323300" y="10555224"/>
          <a:ext cx="838200" cy="37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23131</xdr:rowOff>
    </xdr:from>
    <xdr:ext cx="469744" cy="259045"/>
    <xdr:sp macro="" textlink="">
      <xdr:nvSpPr>
        <xdr:cNvPr id="562" name="n_1aveValue【保健センター・保健所】&#10;一人当たり面積"/>
        <xdr:cNvSpPr txBox="1"/>
      </xdr:nvSpPr>
      <xdr:spPr>
        <a:xfrm>
          <a:off x="210757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55135</xdr:rowOff>
    </xdr:from>
    <xdr:ext cx="469744" cy="259045"/>
    <xdr:sp macro="" textlink="">
      <xdr:nvSpPr>
        <xdr:cNvPr id="563" name="n_2aveValue【保健センター・保健所】&#10;一人当たり面積"/>
        <xdr:cNvSpPr txBox="1"/>
      </xdr:nvSpPr>
      <xdr:spPr>
        <a:xfrm>
          <a:off x="20199427" y="1051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168419</xdr:rowOff>
    </xdr:from>
    <xdr:ext cx="469744" cy="259045"/>
    <xdr:sp macro="" textlink="">
      <xdr:nvSpPr>
        <xdr:cNvPr id="564" name="n_1mainValue【保健センター・保健所】&#10;一人当たり面積"/>
        <xdr:cNvSpPr txBox="1"/>
      </xdr:nvSpPr>
      <xdr:spPr>
        <a:xfrm>
          <a:off x="21075727" y="1096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5" name="正方形/長方形 5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6" name="正方形/長方形 5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7" name="正方形/長方形 5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8" name="正方形/長方形 5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9" name="正方形/長方形 5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0" name="正方形/長方形 5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1" name="正方形/長方形 5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3" name="テキスト ボックス 5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4" name="直線コネクタ 5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5" name="直線コネクタ 57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6" name="テキスト ボックス 57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7" name="直線コネクタ 57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8" name="テキスト ボックス 57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9" name="直線コネクタ 57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0" name="テキスト ボックス 57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1" name="直線コネクタ 58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2" name="テキスト ボックス 58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3" name="直線コネクタ 58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4" name="テキスト ボックス 58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5" name="直線コネクタ 58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6" name="テキスト ボックス 58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7" name="直線コネクタ 5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8" name="テキスト ボックス 5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590" name="直線コネクタ 589"/>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591"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592" name="直線コネクタ 591"/>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3"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4" name="直線コネクタ 59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595" name="【消防施設】&#10;有形固定資産減価償却率平均値テキスト"/>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596" name="フローチャート: 判断 595"/>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597" name="フローチャート: 判断 596"/>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65677</xdr:rowOff>
    </xdr:from>
    <xdr:to>
      <xdr:col>76</xdr:col>
      <xdr:colOff>165100</xdr:colOff>
      <xdr:row>81</xdr:row>
      <xdr:rowOff>167277</xdr:rowOff>
    </xdr:to>
    <xdr:sp macro="" textlink="">
      <xdr:nvSpPr>
        <xdr:cNvPr id="598" name="フローチャート: 判断 597"/>
        <xdr:cNvSpPr/>
      </xdr:nvSpPr>
      <xdr:spPr>
        <a:xfrm>
          <a:off x="14541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9" name="テキスト ボックス 5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0" name="テキスト ボックス 5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1" name="テキスト ボックス 6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2" name="テキスト ボックス 6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3" name="テキスト ボックス 6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72208</xdr:rowOff>
    </xdr:from>
    <xdr:to>
      <xdr:col>85</xdr:col>
      <xdr:colOff>177800</xdr:colOff>
      <xdr:row>81</xdr:row>
      <xdr:rowOff>2358</xdr:rowOff>
    </xdr:to>
    <xdr:sp macro="" textlink="">
      <xdr:nvSpPr>
        <xdr:cNvPr id="604" name="楕円 603"/>
        <xdr:cNvSpPr/>
      </xdr:nvSpPr>
      <xdr:spPr>
        <a:xfrm>
          <a:off x="16268700" y="137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95085</xdr:rowOff>
    </xdr:from>
    <xdr:ext cx="405111" cy="259045"/>
    <xdr:sp macro="" textlink="">
      <xdr:nvSpPr>
        <xdr:cNvPr id="605" name="【消防施設】&#10;有形固定資産減価償却率該当値テキスト"/>
        <xdr:cNvSpPr txBox="1"/>
      </xdr:nvSpPr>
      <xdr:spPr>
        <a:xfrm>
          <a:off x="16357600" y="1363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77107</xdr:rowOff>
    </xdr:from>
    <xdr:to>
      <xdr:col>81</xdr:col>
      <xdr:colOff>101600</xdr:colOff>
      <xdr:row>82</xdr:row>
      <xdr:rowOff>7257</xdr:rowOff>
    </xdr:to>
    <xdr:sp macro="" textlink="">
      <xdr:nvSpPr>
        <xdr:cNvPr id="606" name="楕円 605"/>
        <xdr:cNvSpPr/>
      </xdr:nvSpPr>
      <xdr:spPr>
        <a:xfrm>
          <a:off x="15430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123008</xdr:rowOff>
    </xdr:from>
    <xdr:to>
      <xdr:col>85</xdr:col>
      <xdr:colOff>127000</xdr:colOff>
      <xdr:row>81</xdr:row>
      <xdr:rowOff>127907</xdr:rowOff>
    </xdr:to>
    <xdr:cxnSp macro="">
      <xdr:nvCxnSpPr>
        <xdr:cNvPr id="607" name="直線コネクタ 606"/>
        <xdr:cNvCxnSpPr/>
      </xdr:nvCxnSpPr>
      <xdr:spPr>
        <a:xfrm flipV="1">
          <a:off x="15481300" y="13839008"/>
          <a:ext cx="8382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100528</xdr:rowOff>
    </xdr:from>
    <xdr:ext cx="405111" cy="259045"/>
    <xdr:sp macro="" textlink="">
      <xdr:nvSpPr>
        <xdr:cNvPr id="608" name="n_1aveValue【消防施設】&#10;有形固定資産減価償却率"/>
        <xdr:cNvSpPr txBox="1"/>
      </xdr:nvSpPr>
      <xdr:spPr>
        <a:xfrm>
          <a:off x="15266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12354</xdr:rowOff>
    </xdr:from>
    <xdr:ext cx="405111" cy="259045"/>
    <xdr:sp macro="" textlink="">
      <xdr:nvSpPr>
        <xdr:cNvPr id="609" name="n_2aveValue【消防施設】&#10;有形固定資産減価償却率"/>
        <xdr:cNvSpPr txBox="1"/>
      </xdr:nvSpPr>
      <xdr:spPr>
        <a:xfrm>
          <a:off x="14389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169834</xdr:rowOff>
    </xdr:from>
    <xdr:ext cx="405111" cy="259045"/>
    <xdr:sp macro="" textlink="">
      <xdr:nvSpPr>
        <xdr:cNvPr id="610" name="n_1mainValue【消防施設】&#10;有形固定資産減価償却率"/>
        <xdr:cNvSpPr txBox="1"/>
      </xdr:nvSpPr>
      <xdr:spPr>
        <a:xfrm>
          <a:off x="15266044" y="1405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1" name="正方形/長方形 6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2" name="正方形/長方形 6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3" name="正方形/長方形 6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4" name="正方形/長方形 6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5" name="正方形/長方形 6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6" name="正方形/長方形 6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7" name="正方形/長方形 6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8" name="正方形/長方形 6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9" name="テキスト ボックス 6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0" name="直線コネクタ 6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1" name="直線コネクタ 62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2" name="テキスト ボックス 62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3" name="直線コネクタ 62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4" name="テキスト ボックス 62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5" name="直線コネクタ 62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6" name="テキスト ボックス 62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7" name="直線コネクタ 62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8" name="テキスト ボックス 62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9" name="直線コネクタ 62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0" name="テキスト ボックス 62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634" name="直線コネクタ 633"/>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635"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636" name="直線コネクタ 635"/>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637"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638" name="直線コネクタ 637"/>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92091</xdr:rowOff>
    </xdr:from>
    <xdr:ext cx="469744" cy="259045"/>
    <xdr:sp macro="" textlink="">
      <xdr:nvSpPr>
        <xdr:cNvPr id="639" name="【消防施設】&#10;一人当たり面積平均値テキスト"/>
        <xdr:cNvSpPr txBox="1"/>
      </xdr:nvSpPr>
      <xdr:spPr>
        <a:xfrm>
          <a:off x="22199600" y="14493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640" name="フローチャート: 判断 639"/>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641" name="フローチャート: 判断 640"/>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112649</xdr:rowOff>
    </xdr:from>
    <xdr:to>
      <xdr:col>107</xdr:col>
      <xdr:colOff>101600</xdr:colOff>
      <xdr:row>86</xdr:row>
      <xdr:rowOff>42799</xdr:rowOff>
    </xdr:to>
    <xdr:sp macro="" textlink="">
      <xdr:nvSpPr>
        <xdr:cNvPr id="642" name="フローチャート: 判断 641"/>
        <xdr:cNvSpPr/>
      </xdr:nvSpPr>
      <xdr:spPr>
        <a:xfrm>
          <a:off x="20383500" y="1468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3" name="テキスト ボックス 6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4" name="テキスト ボックス 6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5" name="テキスト ボックス 6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6" name="テキスト ボックス 6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7" name="テキスト ボックス 6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23876</xdr:rowOff>
    </xdr:from>
    <xdr:to>
      <xdr:col>116</xdr:col>
      <xdr:colOff>114300</xdr:colOff>
      <xdr:row>86</xdr:row>
      <xdr:rowOff>125476</xdr:rowOff>
    </xdr:to>
    <xdr:sp macro="" textlink="">
      <xdr:nvSpPr>
        <xdr:cNvPr id="648" name="楕円 647"/>
        <xdr:cNvSpPr/>
      </xdr:nvSpPr>
      <xdr:spPr>
        <a:xfrm>
          <a:off x="22110700" y="1476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110253</xdr:rowOff>
    </xdr:from>
    <xdr:ext cx="469744" cy="259045"/>
    <xdr:sp macro="" textlink="">
      <xdr:nvSpPr>
        <xdr:cNvPr id="649" name="【消防施設】&#10;一人当たり面積該当値テキスト"/>
        <xdr:cNvSpPr txBox="1"/>
      </xdr:nvSpPr>
      <xdr:spPr>
        <a:xfrm>
          <a:off x="22199600" y="14683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171323</xdr:rowOff>
    </xdr:from>
    <xdr:to>
      <xdr:col>112</xdr:col>
      <xdr:colOff>38100</xdr:colOff>
      <xdr:row>85</xdr:row>
      <xdr:rowOff>101473</xdr:rowOff>
    </xdr:to>
    <xdr:sp macro="" textlink="">
      <xdr:nvSpPr>
        <xdr:cNvPr id="650" name="楕円 649"/>
        <xdr:cNvSpPr/>
      </xdr:nvSpPr>
      <xdr:spPr>
        <a:xfrm>
          <a:off x="21272500" y="145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50673</xdr:rowOff>
    </xdr:from>
    <xdr:to>
      <xdr:col>116</xdr:col>
      <xdr:colOff>63500</xdr:colOff>
      <xdr:row>86</xdr:row>
      <xdr:rowOff>74676</xdr:rowOff>
    </xdr:to>
    <xdr:cxnSp macro="">
      <xdr:nvCxnSpPr>
        <xdr:cNvPr id="651" name="直線コネクタ 650"/>
        <xdr:cNvCxnSpPr/>
      </xdr:nvCxnSpPr>
      <xdr:spPr>
        <a:xfrm>
          <a:off x="21323300" y="14623923"/>
          <a:ext cx="8382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11065</xdr:rowOff>
    </xdr:from>
    <xdr:ext cx="469744" cy="259045"/>
    <xdr:sp macro="" textlink="">
      <xdr:nvSpPr>
        <xdr:cNvPr id="652" name="n_1aveValue【消防施設】&#10;一人当たり面積"/>
        <xdr:cNvSpPr txBox="1"/>
      </xdr:nvSpPr>
      <xdr:spPr>
        <a:xfrm>
          <a:off x="21075727" y="1475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59326</xdr:rowOff>
    </xdr:from>
    <xdr:ext cx="469744" cy="259045"/>
    <xdr:sp macro="" textlink="">
      <xdr:nvSpPr>
        <xdr:cNvPr id="653" name="n_2aveValue【消防施設】&#10;一人当たり面積"/>
        <xdr:cNvSpPr txBox="1"/>
      </xdr:nvSpPr>
      <xdr:spPr>
        <a:xfrm>
          <a:off x="20199427" y="1446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118000</xdr:rowOff>
    </xdr:from>
    <xdr:ext cx="469744" cy="259045"/>
    <xdr:sp macro="" textlink="">
      <xdr:nvSpPr>
        <xdr:cNvPr id="654" name="n_1mainValue【消防施設】&#10;一人当たり面積"/>
        <xdr:cNvSpPr txBox="1"/>
      </xdr:nvSpPr>
      <xdr:spPr>
        <a:xfrm>
          <a:off x="21075727" y="143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80" name="直線コネクタ 679"/>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81"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82" name="直線コネクタ 681"/>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4" name="直線コネクタ 68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77669</xdr:rowOff>
    </xdr:from>
    <xdr:ext cx="405111" cy="259045"/>
    <xdr:sp macro="" textlink="">
      <xdr:nvSpPr>
        <xdr:cNvPr id="685" name="【庁舎】&#10;有形固定資産減価償却率平均値テキスト"/>
        <xdr:cNvSpPr txBox="1"/>
      </xdr:nvSpPr>
      <xdr:spPr>
        <a:xfrm>
          <a:off x="16357600" y="17565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686" name="フローチャート: 判断 685"/>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687" name="フローチャート: 判断 686"/>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20501</xdr:rowOff>
    </xdr:from>
    <xdr:to>
      <xdr:col>76</xdr:col>
      <xdr:colOff>165100</xdr:colOff>
      <xdr:row>103</xdr:row>
      <xdr:rowOff>122101</xdr:rowOff>
    </xdr:to>
    <xdr:sp macro="" textlink="">
      <xdr:nvSpPr>
        <xdr:cNvPr id="688" name="フローチャート: 判断 687"/>
        <xdr:cNvSpPr/>
      </xdr:nvSpPr>
      <xdr:spPr>
        <a:xfrm>
          <a:off x="14541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9" name="テキスト ボックス 6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694" name="楕円 693"/>
        <xdr:cNvSpPr/>
      </xdr:nvSpPr>
      <xdr:spPr>
        <a:xfrm>
          <a:off x="162687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123026</xdr:rowOff>
    </xdr:from>
    <xdr:ext cx="405111" cy="259045"/>
    <xdr:sp macro="" textlink="">
      <xdr:nvSpPr>
        <xdr:cNvPr id="695" name="【庁舎】&#10;有形固定資産減価償却率該当値テキスト"/>
        <xdr:cNvSpPr txBox="1"/>
      </xdr:nvSpPr>
      <xdr:spPr>
        <a:xfrm>
          <a:off x="16357600" y="1778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162561</xdr:rowOff>
    </xdr:from>
    <xdr:to>
      <xdr:col>81</xdr:col>
      <xdr:colOff>101600</xdr:colOff>
      <xdr:row>104</xdr:row>
      <xdr:rowOff>92711</xdr:rowOff>
    </xdr:to>
    <xdr:sp macro="" textlink="">
      <xdr:nvSpPr>
        <xdr:cNvPr id="696" name="楕円 695"/>
        <xdr:cNvSpPr/>
      </xdr:nvSpPr>
      <xdr:spPr>
        <a:xfrm>
          <a:off x="15430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23949</xdr:rowOff>
    </xdr:from>
    <xdr:to>
      <xdr:col>85</xdr:col>
      <xdr:colOff>127000</xdr:colOff>
      <xdr:row>104</xdr:row>
      <xdr:rowOff>41911</xdr:rowOff>
    </xdr:to>
    <xdr:cxnSp macro="">
      <xdr:nvCxnSpPr>
        <xdr:cNvPr id="697" name="直線コネクタ 696"/>
        <xdr:cNvCxnSpPr/>
      </xdr:nvCxnSpPr>
      <xdr:spPr>
        <a:xfrm flipV="1">
          <a:off x="15481300" y="17854749"/>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127198</xdr:rowOff>
    </xdr:from>
    <xdr:ext cx="405111" cy="259045"/>
    <xdr:sp macro="" textlink="">
      <xdr:nvSpPr>
        <xdr:cNvPr id="698" name="n_1aveValue【庁舎】&#10;有形固定資産減価償却率"/>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138628</xdr:rowOff>
    </xdr:from>
    <xdr:ext cx="405111" cy="259045"/>
    <xdr:sp macro="" textlink="">
      <xdr:nvSpPr>
        <xdr:cNvPr id="699" name="n_2aveValue【庁舎】&#10;有形固定資産減価償却率"/>
        <xdr:cNvSpPr txBox="1"/>
      </xdr:nvSpPr>
      <xdr:spPr>
        <a:xfrm>
          <a:off x="14389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83838</xdr:rowOff>
    </xdr:from>
    <xdr:ext cx="405111" cy="259045"/>
    <xdr:sp macro="" textlink="">
      <xdr:nvSpPr>
        <xdr:cNvPr id="700" name="n_1mainValue【庁舎】&#10;有形固定資産減価償却率"/>
        <xdr:cNvSpPr txBox="1"/>
      </xdr:nvSpPr>
      <xdr:spPr>
        <a:xfrm>
          <a:off x="152660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1" name="直線コネクタ 7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2" name="テキスト ボックス 7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3" name="直線コネクタ 7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4" name="テキスト ボックス 7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5" name="直線コネクタ 7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6" name="テキスト ボックス 7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7" name="直線コネクタ 7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8" name="テキスト ボックス 7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722" name="直線コネクタ 721"/>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723"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724" name="直線コネクタ 723"/>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725"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726" name="直線コネクタ 725"/>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11473</xdr:rowOff>
    </xdr:from>
    <xdr:ext cx="469744" cy="259045"/>
    <xdr:sp macro="" textlink="">
      <xdr:nvSpPr>
        <xdr:cNvPr id="727" name="【庁舎】&#10;一人当たり面積平均値テキスト"/>
        <xdr:cNvSpPr txBox="1"/>
      </xdr:nvSpPr>
      <xdr:spPr>
        <a:xfrm>
          <a:off x="22199600" y="1818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728" name="フローチャート: 判断 727"/>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729" name="フローチャート: 判断 728"/>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1626</xdr:rowOff>
    </xdr:from>
    <xdr:to>
      <xdr:col>107</xdr:col>
      <xdr:colOff>101600</xdr:colOff>
      <xdr:row>107</xdr:row>
      <xdr:rowOff>103226</xdr:rowOff>
    </xdr:to>
    <xdr:sp macro="" textlink="">
      <xdr:nvSpPr>
        <xdr:cNvPr id="730" name="フローチャート: 判断 729"/>
        <xdr:cNvSpPr/>
      </xdr:nvSpPr>
      <xdr:spPr>
        <a:xfrm>
          <a:off x="20383500" y="1834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72949</xdr:rowOff>
    </xdr:from>
    <xdr:to>
      <xdr:col>116</xdr:col>
      <xdr:colOff>114300</xdr:colOff>
      <xdr:row>108</xdr:row>
      <xdr:rowOff>3099</xdr:rowOff>
    </xdr:to>
    <xdr:sp macro="" textlink="">
      <xdr:nvSpPr>
        <xdr:cNvPr id="736" name="楕円 735"/>
        <xdr:cNvSpPr/>
      </xdr:nvSpPr>
      <xdr:spPr>
        <a:xfrm>
          <a:off x="22110700" y="1841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159326</xdr:rowOff>
    </xdr:from>
    <xdr:ext cx="469744" cy="259045"/>
    <xdr:sp macro="" textlink="">
      <xdr:nvSpPr>
        <xdr:cNvPr id="737" name="【庁舎】&#10;一人当たり面積該当値テキスト"/>
        <xdr:cNvSpPr txBox="1"/>
      </xdr:nvSpPr>
      <xdr:spPr>
        <a:xfrm>
          <a:off x="22199600" y="1833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74549</xdr:rowOff>
    </xdr:from>
    <xdr:to>
      <xdr:col>112</xdr:col>
      <xdr:colOff>38100</xdr:colOff>
      <xdr:row>108</xdr:row>
      <xdr:rowOff>4699</xdr:rowOff>
    </xdr:to>
    <xdr:sp macro="" textlink="">
      <xdr:nvSpPr>
        <xdr:cNvPr id="738" name="楕円 737"/>
        <xdr:cNvSpPr/>
      </xdr:nvSpPr>
      <xdr:spPr>
        <a:xfrm>
          <a:off x="21272500" y="1841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123749</xdr:rowOff>
    </xdr:from>
    <xdr:to>
      <xdr:col>116</xdr:col>
      <xdr:colOff>63500</xdr:colOff>
      <xdr:row>107</xdr:row>
      <xdr:rowOff>125349</xdr:rowOff>
    </xdr:to>
    <xdr:cxnSp macro="">
      <xdr:nvCxnSpPr>
        <xdr:cNvPr id="739" name="直線コネクタ 738"/>
        <xdr:cNvCxnSpPr/>
      </xdr:nvCxnSpPr>
      <xdr:spPr>
        <a:xfrm flipV="1">
          <a:off x="21323300" y="18468899"/>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112665</xdr:rowOff>
    </xdr:from>
    <xdr:ext cx="469744" cy="259045"/>
    <xdr:sp macro="" textlink="">
      <xdr:nvSpPr>
        <xdr:cNvPr id="740" name="n_1aveValue【庁舎】&#10;一人当たり面積"/>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119753</xdr:rowOff>
    </xdr:from>
    <xdr:ext cx="469744" cy="259045"/>
    <xdr:sp macro="" textlink="">
      <xdr:nvSpPr>
        <xdr:cNvPr id="741" name="n_2aveValue【庁舎】&#10;一人当たり面積"/>
        <xdr:cNvSpPr txBox="1"/>
      </xdr:nvSpPr>
      <xdr:spPr>
        <a:xfrm>
          <a:off x="20199427" y="1812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167276</xdr:rowOff>
    </xdr:from>
    <xdr:ext cx="469744" cy="259045"/>
    <xdr:sp macro="" textlink="">
      <xdr:nvSpPr>
        <xdr:cNvPr id="742" name="n_1mainValue【庁舎】&#10;一人当たり面積"/>
        <xdr:cNvSpPr txBox="1"/>
      </xdr:nvSpPr>
      <xdr:spPr>
        <a:xfrm>
          <a:off x="21075727" y="1851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帰還困難区域内にある公共施設の改修ができず年々有形固定資産減価償却率が上昇傾向にある。類似団体内平均値を下回る公共施設は震災以前に電源地域対策交付金を財源とし建設また改修したため有形固定資産減価償却率は低い数値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10,533
10,488
78.71
22,296,688
19,820,961
571,312
5,805,832
2,866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基準財政収入額が非常に多く、福島第一原子力発電所の事故があったものの、廃炉するための償却資産が増加傾向にあり固定資産税の収入が増している。また、中間貯蔵施設内の地権者による不動産譲渡が進んでいるため個人所得も例年より増加収入ている。結果として財政力指数の伸びも逓増し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78317</xdr:rowOff>
    </xdr:from>
    <xdr:to>
      <xdr:col>23</xdr:col>
      <xdr:colOff>133350</xdr:colOff>
      <xdr:row>37</xdr:row>
      <xdr:rowOff>150707</xdr:rowOff>
    </xdr:to>
    <xdr:cxnSp macro="">
      <xdr:nvCxnSpPr>
        <xdr:cNvPr id="68" name="直線コネクタ 67"/>
        <xdr:cNvCxnSpPr/>
      </xdr:nvCxnSpPr>
      <xdr:spPr>
        <a:xfrm flipV="1">
          <a:off x="4114800" y="642196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150707</xdr:rowOff>
    </xdr:from>
    <xdr:to>
      <xdr:col>19</xdr:col>
      <xdr:colOff>133350</xdr:colOff>
      <xdr:row>38</xdr:row>
      <xdr:rowOff>3387</xdr:rowOff>
    </xdr:to>
    <xdr:cxnSp macro="">
      <xdr:nvCxnSpPr>
        <xdr:cNvPr id="71" name="直線コネクタ 70"/>
        <xdr:cNvCxnSpPr/>
      </xdr:nvCxnSpPr>
      <xdr:spPr>
        <a:xfrm flipV="1">
          <a:off x="3225800" y="649435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3387</xdr:rowOff>
    </xdr:from>
    <xdr:to>
      <xdr:col>15</xdr:col>
      <xdr:colOff>82550</xdr:colOff>
      <xdr:row>38</xdr:row>
      <xdr:rowOff>115994</xdr:rowOff>
    </xdr:to>
    <xdr:cxnSp macro="">
      <xdr:nvCxnSpPr>
        <xdr:cNvPr id="74" name="直線コネクタ 73"/>
        <xdr:cNvCxnSpPr/>
      </xdr:nvCxnSpPr>
      <xdr:spPr>
        <a:xfrm flipV="1">
          <a:off x="2336800" y="651848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76" name="テキスト ボックス 75"/>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115994</xdr:rowOff>
    </xdr:from>
    <xdr:to>
      <xdr:col>11</xdr:col>
      <xdr:colOff>31750</xdr:colOff>
      <xdr:row>39</xdr:row>
      <xdr:rowOff>33020</xdr:rowOff>
    </xdr:to>
    <xdr:cxnSp macro="">
      <xdr:nvCxnSpPr>
        <xdr:cNvPr id="77" name="直線コネクタ 76"/>
        <xdr:cNvCxnSpPr/>
      </xdr:nvCxnSpPr>
      <xdr:spPr>
        <a:xfrm flipV="1">
          <a:off x="1447800" y="663109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27517</xdr:rowOff>
    </xdr:from>
    <xdr:to>
      <xdr:col>23</xdr:col>
      <xdr:colOff>184150</xdr:colOff>
      <xdr:row>37</xdr:row>
      <xdr:rowOff>129117</xdr:rowOff>
    </xdr:to>
    <xdr:sp macro="" textlink="">
      <xdr:nvSpPr>
        <xdr:cNvPr id="87" name="楕円 86"/>
        <xdr:cNvSpPr/>
      </xdr:nvSpPr>
      <xdr:spPr>
        <a:xfrm>
          <a:off x="49022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120244</xdr:rowOff>
    </xdr:from>
    <xdr:ext cx="762000" cy="259045"/>
    <xdr:sp macro="" textlink="">
      <xdr:nvSpPr>
        <xdr:cNvPr id="88" name="財政力該当値テキスト"/>
        <xdr:cNvSpPr txBox="1"/>
      </xdr:nvSpPr>
      <xdr:spPr>
        <a:xfrm>
          <a:off x="5041900" y="6292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99907</xdr:rowOff>
    </xdr:from>
    <xdr:to>
      <xdr:col>19</xdr:col>
      <xdr:colOff>184150</xdr:colOff>
      <xdr:row>38</xdr:row>
      <xdr:rowOff>30057</xdr:rowOff>
    </xdr:to>
    <xdr:sp macro="" textlink="">
      <xdr:nvSpPr>
        <xdr:cNvPr id="89" name="楕円 88"/>
        <xdr:cNvSpPr/>
      </xdr:nvSpPr>
      <xdr:spPr>
        <a:xfrm>
          <a:off x="4064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40234</xdr:rowOff>
    </xdr:from>
    <xdr:ext cx="736600" cy="259045"/>
    <xdr:sp macro="" textlink="">
      <xdr:nvSpPr>
        <xdr:cNvPr id="90" name="テキスト ボックス 89"/>
        <xdr:cNvSpPr txBox="1"/>
      </xdr:nvSpPr>
      <xdr:spPr>
        <a:xfrm>
          <a:off x="3733800" y="621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124037</xdr:rowOff>
    </xdr:from>
    <xdr:to>
      <xdr:col>15</xdr:col>
      <xdr:colOff>133350</xdr:colOff>
      <xdr:row>38</xdr:row>
      <xdr:rowOff>54187</xdr:rowOff>
    </xdr:to>
    <xdr:sp macro="" textlink="">
      <xdr:nvSpPr>
        <xdr:cNvPr id="91" name="楕円 90"/>
        <xdr:cNvSpPr/>
      </xdr:nvSpPr>
      <xdr:spPr>
        <a:xfrm>
          <a:off x="3175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64364</xdr:rowOff>
    </xdr:from>
    <xdr:ext cx="762000" cy="259045"/>
    <xdr:sp macro="" textlink="">
      <xdr:nvSpPr>
        <xdr:cNvPr id="92" name="テキスト ボックス 91"/>
        <xdr:cNvSpPr txBox="1"/>
      </xdr:nvSpPr>
      <xdr:spPr>
        <a:xfrm>
          <a:off x="2844800" y="623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65194</xdr:rowOff>
    </xdr:from>
    <xdr:to>
      <xdr:col>11</xdr:col>
      <xdr:colOff>82550</xdr:colOff>
      <xdr:row>38</xdr:row>
      <xdr:rowOff>166794</xdr:rowOff>
    </xdr:to>
    <xdr:sp macro="" textlink="">
      <xdr:nvSpPr>
        <xdr:cNvPr id="93" name="楕円 92"/>
        <xdr:cNvSpPr/>
      </xdr:nvSpPr>
      <xdr:spPr>
        <a:xfrm>
          <a:off x="2286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5520</xdr:rowOff>
    </xdr:from>
    <xdr:ext cx="762000" cy="259045"/>
    <xdr:sp macro="" textlink="">
      <xdr:nvSpPr>
        <xdr:cNvPr id="94" name="テキスト ボックス 93"/>
        <xdr:cNvSpPr txBox="1"/>
      </xdr:nvSpPr>
      <xdr:spPr>
        <a:xfrm>
          <a:off x="1955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153670</xdr:rowOff>
    </xdr:from>
    <xdr:to>
      <xdr:col>7</xdr:col>
      <xdr:colOff>31750</xdr:colOff>
      <xdr:row>39</xdr:row>
      <xdr:rowOff>83820</xdr:rowOff>
    </xdr:to>
    <xdr:sp macro="" textlink="">
      <xdr:nvSpPr>
        <xdr:cNvPr id="95" name="楕円 94"/>
        <xdr:cNvSpPr/>
      </xdr:nvSpPr>
      <xdr:spPr>
        <a:xfrm>
          <a:off x="1397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93997</xdr:rowOff>
    </xdr:from>
    <xdr:ext cx="762000" cy="259045"/>
    <xdr:sp macro="" textlink="">
      <xdr:nvSpPr>
        <xdr:cNvPr id="96" name="テキスト ボックス 95"/>
        <xdr:cNvSpPr txBox="1"/>
      </xdr:nvSpPr>
      <xdr:spPr>
        <a:xfrm>
          <a:off x="1066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前年度に比べ一部事務組合に対する経常経費の双葉地方広域市町村圏組合消防費負担金等が</a:t>
          </a:r>
          <a:r>
            <a:rPr kumimoji="1" lang="en-US" altLang="ja-JP" sz="1300">
              <a:latin typeface="ＭＳ Ｐゴシック" panose="020B0600070205080204" pitchFamily="50" charset="-128"/>
              <a:ea typeface="ＭＳ Ｐゴシック" panose="020B0600070205080204" pitchFamily="50" charset="-128"/>
            </a:rPr>
            <a:t>347,114</a:t>
          </a:r>
          <a:r>
            <a:rPr kumimoji="1" lang="ja-JP" altLang="en-US" sz="1300">
              <a:latin typeface="ＭＳ Ｐゴシック" panose="020B0600070205080204" pitchFamily="50" charset="-128"/>
              <a:ea typeface="ＭＳ Ｐゴシック" panose="020B0600070205080204" pitchFamily="50" charset="-128"/>
            </a:rPr>
            <a:t>千円増となったが、経常収支比率の分母である経常一般財源総額も前年度より</a:t>
          </a:r>
          <a:r>
            <a:rPr kumimoji="1" lang="en-US" altLang="ja-JP" sz="1300">
              <a:latin typeface="ＭＳ Ｐゴシック" panose="020B0600070205080204" pitchFamily="50" charset="-128"/>
              <a:ea typeface="ＭＳ Ｐゴシック" panose="020B0600070205080204" pitchFamily="50" charset="-128"/>
            </a:rPr>
            <a:t>235,159</a:t>
          </a:r>
          <a:r>
            <a:rPr kumimoji="1" lang="ja-JP" altLang="en-US" sz="1300">
              <a:latin typeface="ＭＳ Ｐゴシック" panose="020B0600070205080204" pitchFamily="50" charset="-128"/>
              <a:ea typeface="ＭＳ Ｐゴシック" panose="020B0600070205080204" pitchFamily="50" charset="-128"/>
            </a:rPr>
            <a:t>千円増となり、結果として平成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年度の経常収支比率は前年度と同程度となった。</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52070</xdr:rowOff>
    </xdr:from>
    <xdr:to>
      <xdr:col>23</xdr:col>
      <xdr:colOff>133350</xdr:colOff>
      <xdr:row>59</xdr:row>
      <xdr:rowOff>52070</xdr:rowOff>
    </xdr:to>
    <xdr:cxnSp macro="">
      <xdr:nvCxnSpPr>
        <xdr:cNvPr id="133" name="直線コネクタ 132"/>
        <xdr:cNvCxnSpPr/>
      </xdr:nvCxnSpPr>
      <xdr:spPr>
        <a:xfrm>
          <a:off x="4114800" y="10167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109765</xdr:rowOff>
    </xdr:from>
    <xdr:to>
      <xdr:col>19</xdr:col>
      <xdr:colOff>133350</xdr:colOff>
      <xdr:row>59</xdr:row>
      <xdr:rowOff>52070</xdr:rowOff>
    </xdr:to>
    <xdr:cxnSp macro="">
      <xdr:nvCxnSpPr>
        <xdr:cNvPr id="136" name="直線コネクタ 135"/>
        <xdr:cNvCxnSpPr/>
      </xdr:nvCxnSpPr>
      <xdr:spPr>
        <a:xfrm>
          <a:off x="3225800" y="10053865"/>
          <a:ext cx="88900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109765</xdr:rowOff>
    </xdr:from>
    <xdr:to>
      <xdr:col>15</xdr:col>
      <xdr:colOff>82550</xdr:colOff>
      <xdr:row>59</xdr:row>
      <xdr:rowOff>69306</xdr:rowOff>
    </xdr:to>
    <xdr:cxnSp macro="">
      <xdr:nvCxnSpPr>
        <xdr:cNvPr id="139" name="直線コネクタ 138"/>
        <xdr:cNvCxnSpPr/>
      </xdr:nvCxnSpPr>
      <xdr:spPr>
        <a:xfrm flipV="1">
          <a:off x="2336800" y="10053865"/>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91077</xdr:rowOff>
    </xdr:from>
    <xdr:to>
      <xdr:col>15</xdr:col>
      <xdr:colOff>133350</xdr:colOff>
      <xdr:row>64</xdr:row>
      <xdr:rowOff>21227</xdr:rowOff>
    </xdr:to>
    <xdr:sp macro="" textlink="">
      <xdr:nvSpPr>
        <xdr:cNvPr id="140" name="フローチャート: 判断 139"/>
        <xdr:cNvSpPr/>
      </xdr:nvSpPr>
      <xdr:spPr>
        <a:xfrm>
          <a:off x="3175000" y="1089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6004</xdr:rowOff>
    </xdr:from>
    <xdr:ext cx="762000" cy="259045"/>
    <xdr:sp macro="" textlink="">
      <xdr:nvSpPr>
        <xdr:cNvPr id="141" name="テキスト ボックス 140"/>
        <xdr:cNvSpPr txBox="1"/>
      </xdr:nvSpPr>
      <xdr:spPr>
        <a:xfrm>
          <a:off x="2844800" y="1097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69306</xdr:rowOff>
    </xdr:from>
    <xdr:to>
      <xdr:col>11</xdr:col>
      <xdr:colOff>31750</xdr:colOff>
      <xdr:row>59</xdr:row>
      <xdr:rowOff>165826</xdr:rowOff>
    </xdr:to>
    <xdr:cxnSp macro="">
      <xdr:nvCxnSpPr>
        <xdr:cNvPr id="142" name="直線コネクタ 141"/>
        <xdr:cNvCxnSpPr/>
      </xdr:nvCxnSpPr>
      <xdr:spPr>
        <a:xfrm flipV="1">
          <a:off x="1447800" y="1018485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10160</xdr:rowOff>
    </xdr:from>
    <xdr:to>
      <xdr:col>11</xdr:col>
      <xdr:colOff>82550</xdr:colOff>
      <xdr:row>65</xdr:row>
      <xdr:rowOff>111760</xdr:rowOff>
    </xdr:to>
    <xdr:sp macro="" textlink="">
      <xdr:nvSpPr>
        <xdr:cNvPr id="143" name="フローチャート: 判断 142"/>
        <xdr:cNvSpPr/>
      </xdr:nvSpPr>
      <xdr:spPr>
        <a:xfrm>
          <a:off x="2286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44" name="テキスト ボックス 143"/>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147138</xdr:rowOff>
    </xdr:from>
    <xdr:to>
      <xdr:col>7</xdr:col>
      <xdr:colOff>31750</xdr:colOff>
      <xdr:row>65</xdr:row>
      <xdr:rowOff>77288</xdr:rowOff>
    </xdr:to>
    <xdr:sp macro="" textlink="">
      <xdr:nvSpPr>
        <xdr:cNvPr id="145" name="フローチャート: 判断 144"/>
        <xdr:cNvSpPr/>
      </xdr:nvSpPr>
      <xdr:spPr>
        <a:xfrm>
          <a:off x="1397000" y="1111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62065</xdr:rowOff>
    </xdr:from>
    <xdr:ext cx="762000" cy="259045"/>
    <xdr:sp macro="" textlink="">
      <xdr:nvSpPr>
        <xdr:cNvPr id="146" name="テキスト ボックス 145"/>
        <xdr:cNvSpPr txBox="1"/>
      </xdr:nvSpPr>
      <xdr:spPr>
        <a:xfrm>
          <a:off x="1066800" y="1120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1270</xdr:rowOff>
    </xdr:from>
    <xdr:to>
      <xdr:col>23</xdr:col>
      <xdr:colOff>184150</xdr:colOff>
      <xdr:row>59</xdr:row>
      <xdr:rowOff>102870</xdr:rowOff>
    </xdr:to>
    <xdr:sp macro="" textlink="">
      <xdr:nvSpPr>
        <xdr:cNvPr id="152" name="楕円 151"/>
        <xdr:cNvSpPr/>
      </xdr:nvSpPr>
      <xdr:spPr>
        <a:xfrm>
          <a:off x="49022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93997</xdr:rowOff>
    </xdr:from>
    <xdr:ext cx="762000" cy="259045"/>
    <xdr:sp macro="" textlink="">
      <xdr:nvSpPr>
        <xdr:cNvPr id="153" name="財政構造の弾力性該当値テキスト"/>
        <xdr:cNvSpPr txBox="1"/>
      </xdr:nvSpPr>
      <xdr:spPr>
        <a:xfrm>
          <a:off x="5041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1270</xdr:rowOff>
    </xdr:from>
    <xdr:to>
      <xdr:col>19</xdr:col>
      <xdr:colOff>184150</xdr:colOff>
      <xdr:row>59</xdr:row>
      <xdr:rowOff>102870</xdr:rowOff>
    </xdr:to>
    <xdr:sp macro="" textlink="">
      <xdr:nvSpPr>
        <xdr:cNvPr id="154" name="楕円 153"/>
        <xdr:cNvSpPr/>
      </xdr:nvSpPr>
      <xdr:spPr>
        <a:xfrm>
          <a:off x="4064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113047</xdr:rowOff>
    </xdr:from>
    <xdr:ext cx="736600" cy="259045"/>
    <xdr:sp macro="" textlink="">
      <xdr:nvSpPr>
        <xdr:cNvPr id="155" name="テキスト ボックス 154"/>
        <xdr:cNvSpPr txBox="1"/>
      </xdr:nvSpPr>
      <xdr:spPr>
        <a:xfrm>
          <a:off x="3733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58965</xdr:rowOff>
    </xdr:from>
    <xdr:to>
      <xdr:col>15</xdr:col>
      <xdr:colOff>133350</xdr:colOff>
      <xdr:row>58</xdr:row>
      <xdr:rowOff>160565</xdr:rowOff>
    </xdr:to>
    <xdr:sp macro="" textlink="">
      <xdr:nvSpPr>
        <xdr:cNvPr id="156" name="楕円 155"/>
        <xdr:cNvSpPr/>
      </xdr:nvSpPr>
      <xdr:spPr>
        <a:xfrm>
          <a:off x="3175000" y="100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170742</xdr:rowOff>
    </xdr:from>
    <xdr:ext cx="762000" cy="259045"/>
    <xdr:sp macro="" textlink="">
      <xdr:nvSpPr>
        <xdr:cNvPr id="157" name="テキスト ボックス 156"/>
        <xdr:cNvSpPr txBox="1"/>
      </xdr:nvSpPr>
      <xdr:spPr>
        <a:xfrm>
          <a:off x="2844800" y="97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18506</xdr:rowOff>
    </xdr:from>
    <xdr:to>
      <xdr:col>11</xdr:col>
      <xdr:colOff>82550</xdr:colOff>
      <xdr:row>59</xdr:row>
      <xdr:rowOff>120106</xdr:rowOff>
    </xdr:to>
    <xdr:sp macro="" textlink="">
      <xdr:nvSpPr>
        <xdr:cNvPr id="158" name="楕円 157"/>
        <xdr:cNvSpPr/>
      </xdr:nvSpPr>
      <xdr:spPr>
        <a:xfrm>
          <a:off x="2286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130283</xdr:rowOff>
    </xdr:from>
    <xdr:ext cx="762000" cy="259045"/>
    <xdr:sp macro="" textlink="">
      <xdr:nvSpPr>
        <xdr:cNvPr id="159" name="テキスト ボックス 158"/>
        <xdr:cNvSpPr txBox="1"/>
      </xdr:nvSpPr>
      <xdr:spPr>
        <a:xfrm>
          <a:off x="1955800" y="99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60" name="楕円 159"/>
        <xdr:cNvSpPr/>
      </xdr:nvSpPr>
      <xdr:spPr>
        <a:xfrm>
          <a:off x="13970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61" name="テキスト ボックス 160"/>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[318,251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東日本大震災に伴う原子力発電所事故による避難中の町が、帰還ができる環境を整備するための復旧・復興事業が本格稼働したことにより応援職員の手当ての増加、また全国へ避難する住民のコミュニティ事業の維持するための委託費等の経費が膨らんだ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人当たりの人件費・物件費が増加傾向にある。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41943</xdr:rowOff>
    </xdr:from>
    <xdr:to>
      <xdr:col>23</xdr:col>
      <xdr:colOff>133350</xdr:colOff>
      <xdr:row>82</xdr:row>
      <xdr:rowOff>50000</xdr:rowOff>
    </xdr:to>
    <xdr:cxnSp macro="">
      <xdr:nvCxnSpPr>
        <xdr:cNvPr id="197" name="直線コネクタ 196"/>
        <xdr:cNvCxnSpPr/>
      </xdr:nvCxnSpPr>
      <xdr:spPr>
        <a:xfrm>
          <a:off x="4114800" y="14100843"/>
          <a:ext cx="838200" cy="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163781</xdr:rowOff>
    </xdr:from>
    <xdr:to>
      <xdr:col>19</xdr:col>
      <xdr:colOff>133350</xdr:colOff>
      <xdr:row>82</xdr:row>
      <xdr:rowOff>41943</xdr:rowOff>
    </xdr:to>
    <xdr:cxnSp macro="">
      <xdr:nvCxnSpPr>
        <xdr:cNvPr id="200" name="直線コネクタ 199"/>
        <xdr:cNvCxnSpPr/>
      </xdr:nvCxnSpPr>
      <xdr:spPr>
        <a:xfrm>
          <a:off x="3225800" y="14051231"/>
          <a:ext cx="889000" cy="4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126930</xdr:rowOff>
    </xdr:from>
    <xdr:to>
      <xdr:col>15</xdr:col>
      <xdr:colOff>82550</xdr:colOff>
      <xdr:row>81</xdr:row>
      <xdr:rowOff>163781</xdr:rowOff>
    </xdr:to>
    <xdr:cxnSp macro="">
      <xdr:nvCxnSpPr>
        <xdr:cNvPr id="203" name="直線コネクタ 202"/>
        <xdr:cNvCxnSpPr/>
      </xdr:nvCxnSpPr>
      <xdr:spPr>
        <a:xfrm>
          <a:off x="2336800" y="14014380"/>
          <a:ext cx="889000" cy="3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31548</xdr:rowOff>
    </xdr:from>
    <xdr:to>
      <xdr:col>15</xdr:col>
      <xdr:colOff>133350</xdr:colOff>
      <xdr:row>83</xdr:row>
      <xdr:rowOff>133148</xdr:rowOff>
    </xdr:to>
    <xdr:sp macro="" textlink="">
      <xdr:nvSpPr>
        <xdr:cNvPr id="204" name="フローチャート: 判断 203"/>
        <xdr:cNvSpPr/>
      </xdr:nvSpPr>
      <xdr:spPr>
        <a:xfrm>
          <a:off x="3175000" y="1426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117925</xdr:rowOff>
    </xdr:from>
    <xdr:ext cx="762000" cy="259045"/>
    <xdr:sp macro="" textlink="">
      <xdr:nvSpPr>
        <xdr:cNvPr id="205" name="テキスト ボックス 204"/>
        <xdr:cNvSpPr txBox="1"/>
      </xdr:nvSpPr>
      <xdr:spPr>
        <a:xfrm>
          <a:off x="2844800" y="1434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81705</xdr:rowOff>
    </xdr:from>
    <xdr:to>
      <xdr:col>11</xdr:col>
      <xdr:colOff>31750</xdr:colOff>
      <xdr:row>81</xdr:row>
      <xdr:rowOff>126930</xdr:rowOff>
    </xdr:to>
    <xdr:cxnSp macro="">
      <xdr:nvCxnSpPr>
        <xdr:cNvPr id="206" name="直線コネクタ 205"/>
        <xdr:cNvCxnSpPr/>
      </xdr:nvCxnSpPr>
      <xdr:spPr>
        <a:xfrm>
          <a:off x="1447800" y="13969155"/>
          <a:ext cx="889000" cy="4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163858</xdr:rowOff>
    </xdr:from>
    <xdr:to>
      <xdr:col>11</xdr:col>
      <xdr:colOff>82550</xdr:colOff>
      <xdr:row>81</xdr:row>
      <xdr:rowOff>94008</xdr:rowOff>
    </xdr:to>
    <xdr:sp macro="" textlink="">
      <xdr:nvSpPr>
        <xdr:cNvPr id="207" name="フローチャート: 判断 206"/>
        <xdr:cNvSpPr/>
      </xdr:nvSpPr>
      <xdr:spPr>
        <a:xfrm>
          <a:off x="2286000" y="1387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104185</xdr:rowOff>
    </xdr:from>
    <xdr:ext cx="762000" cy="259045"/>
    <xdr:sp macro="" textlink="">
      <xdr:nvSpPr>
        <xdr:cNvPr id="208" name="テキスト ボックス 207"/>
        <xdr:cNvSpPr txBox="1"/>
      </xdr:nvSpPr>
      <xdr:spPr>
        <a:xfrm>
          <a:off x="1955800" y="1364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155307</xdr:rowOff>
    </xdr:from>
    <xdr:to>
      <xdr:col>7</xdr:col>
      <xdr:colOff>31750</xdr:colOff>
      <xdr:row>81</xdr:row>
      <xdr:rowOff>85457</xdr:rowOff>
    </xdr:to>
    <xdr:sp macro="" textlink="">
      <xdr:nvSpPr>
        <xdr:cNvPr id="209" name="フローチャート: 判断 208"/>
        <xdr:cNvSpPr/>
      </xdr:nvSpPr>
      <xdr:spPr>
        <a:xfrm>
          <a:off x="1397000" y="1387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95634</xdr:rowOff>
    </xdr:from>
    <xdr:ext cx="762000" cy="259045"/>
    <xdr:sp macro="" textlink="">
      <xdr:nvSpPr>
        <xdr:cNvPr id="210" name="テキスト ボックス 209"/>
        <xdr:cNvSpPr txBox="1"/>
      </xdr:nvSpPr>
      <xdr:spPr>
        <a:xfrm>
          <a:off x="1066800" y="1364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170650</xdr:rowOff>
    </xdr:from>
    <xdr:to>
      <xdr:col>23</xdr:col>
      <xdr:colOff>184150</xdr:colOff>
      <xdr:row>82</xdr:row>
      <xdr:rowOff>100800</xdr:rowOff>
    </xdr:to>
    <xdr:sp macro="" textlink="">
      <xdr:nvSpPr>
        <xdr:cNvPr id="216" name="楕円 215"/>
        <xdr:cNvSpPr/>
      </xdr:nvSpPr>
      <xdr:spPr>
        <a:xfrm>
          <a:off x="4902200" y="140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15727</xdr:rowOff>
    </xdr:from>
    <xdr:ext cx="762000" cy="259045"/>
    <xdr:sp macro="" textlink="">
      <xdr:nvSpPr>
        <xdr:cNvPr id="217" name="人件費・物件費等の状況該当値テキスト"/>
        <xdr:cNvSpPr txBox="1"/>
      </xdr:nvSpPr>
      <xdr:spPr>
        <a:xfrm>
          <a:off x="5041900" y="139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162593</xdr:rowOff>
    </xdr:from>
    <xdr:to>
      <xdr:col>19</xdr:col>
      <xdr:colOff>184150</xdr:colOff>
      <xdr:row>82</xdr:row>
      <xdr:rowOff>92743</xdr:rowOff>
    </xdr:to>
    <xdr:sp macro="" textlink="">
      <xdr:nvSpPr>
        <xdr:cNvPr id="218" name="楕円 217"/>
        <xdr:cNvSpPr/>
      </xdr:nvSpPr>
      <xdr:spPr>
        <a:xfrm>
          <a:off x="4064000" y="1405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102920</xdr:rowOff>
    </xdr:from>
    <xdr:ext cx="736600" cy="259045"/>
    <xdr:sp macro="" textlink="">
      <xdr:nvSpPr>
        <xdr:cNvPr id="219" name="テキスト ボックス 218"/>
        <xdr:cNvSpPr txBox="1"/>
      </xdr:nvSpPr>
      <xdr:spPr>
        <a:xfrm>
          <a:off x="3733800" y="1381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112981</xdr:rowOff>
    </xdr:from>
    <xdr:to>
      <xdr:col>15</xdr:col>
      <xdr:colOff>133350</xdr:colOff>
      <xdr:row>82</xdr:row>
      <xdr:rowOff>43131</xdr:rowOff>
    </xdr:to>
    <xdr:sp macro="" textlink="">
      <xdr:nvSpPr>
        <xdr:cNvPr id="220" name="楕円 219"/>
        <xdr:cNvSpPr/>
      </xdr:nvSpPr>
      <xdr:spPr>
        <a:xfrm>
          <a:off x="3175000" y="1400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53308</xdr:rowOff>
    </xdr:from>
    <xdr:ext cx="762000" cy="259045"/>
    <xdr:sp macro="" textlink="">
      <xdr:nvSpPr>
        <xdr:cNvPr id="221" name="テキスト ボックス 220"/>
        <xdr:cNvSpPr txBox="1"/>
      </xdr:nvSpPr>
      <xdr:spPr>
        <a:xfrm>
          <a:off x="2844800" y="1376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76130</xdr:rowOff>
    </xdr:from>
    <xdr:to>
      <xdr:col>11</xdr:col>
      <xdr:colOff>82550</xdr:colOff>
      <xdr:row>82</xdr:row>
      <xdr:rowOff>6280</xdr:rowOff>
    </xdr:to>
    <xdr:sp macro="" textlink="">
      <xdr:nvSpPr>
        <xdr:cNvPr id="222" name="楕円 221"/>
        <xdr:cNvSpPr/>
      </xdr:nvSpPr>
      <xdr:spPr>
        <a:xfrm>
          <a:off x="2286000" y="1396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162507</xdr:rowOff>
    </xdr:from>
    <xdr:ext cx="762000" cy="259045"/>
    <xdr:sp macro="" textlink="">
      <xdr:nvSpPr>
        <xdr:cNvPr id="223" name="テキスト ボックス 222"/>
        <xdr:cNvSpPr txBox="1"/>
      </xdr:nvSpPr>
      <xdr:spPr>
        <a:xfrm>
          <a:off x="1955800" y="1404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30905</xdr:rowOff>
    </xdr:from>
    <xdr:to>
      <xdr:col>7</xdr:col>
      <xdr:colOff>31750</xdr:colOff>
      <xdr:row>81</xdr:row>
      <xdr:rowOff>132505</xdr:rowOff>
    </xdr:to>
    <xdr:sp macro="" textlink="">
      <xdr:nvSpPr>
        <xdr:cNvPr id="224" name="楕円 223"/>
        <xdr:cNvSpPr/>
      </xdr:nvSpPr>
      <xdr:spPr>
        <a:xfrm>
          <a:off x="1397000" y="1391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117282</xdr:rowOff>
    </xdr:from>
    <xdr:ext cx="762000" cy="259045"/>
    <xdr:sp macro="" textlink="">
      <xdr:nvSpPr>
        <xdr:cNvPr id="225" name="テキスト ボックス 224"/>
        <xdr:cNvSpPr txBox="1"/>
      </xdr:nvSpPr>
      <xdr:spPr>
        <a:xfrm>
          <a:off x="1066800" y="140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過去の統計より減少傾向にあり、平成２９年度は前年度より同程度の指数となっている。類似団体・全国町村の平均を若干上回っている状況であるが、今後も給与水準の適正化に努めに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今年度数値が未公表であるため、前年度数値を引用しています。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93027</xdr:rowOff>
    </xdr:from>
    <xdr:to>
      <xdr:col>81</xdr:col>
      <xdr:colOff>44450</xdr:colOff>
      <xdr:row>87</xdr:row>
      <xdr:rowOff>93027</xdr:rowOff>
    </xdr:to>
    <xdr:cxnSp macro="">
      <xdr:nvCxnSpPr>
        <xdr:cNvPr id="255" name="直線コネクタ 254"/>
        <xdr:cNvCxnSpPr/>
      </xdr:nvCxnSpPr>
      <xdr:spPr>
        <a:xfrm>
          <a:off x="16179800" y="15009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93027</xdr:rowOff>
    </xdr:from>
    <xdr:to>
      <xdr:col>77</xdr:col>
      <xdr:colOff>44450</xdr:colOff>
      <xdr:row>87</xdr:row>
      <xdr:rowOff>129223</xdr:rowOff>
    </xdr:to>
    <xdr:cxnSp macro="">
      <xdr:nvCxnSpPr>
        <xdr:cNvPr id="258" name="直線コネクタ 257"/>
        <xdr:cNvCxnSpPr/>
      </xdr:nvCxnSpPr>
      <xdr:spPr>
        <a:xfrm flipV="1">
          <a:off x="15290800" y="1500917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117157</xdr:rowOff>
    </xdr:from>
    <xdr:to>
      <xdr:col>72</xdr:col>
      <xdr:colOff>203200</xdr:colOff>
      <xdr:row>87</xdr:row>
      <xdr:rowOff>129223</xdr:rowOff>
    </xdr:to>
    <xdr:cxnSp macro="">
      <xdr:nvCxnSpPr>
        <xdr:cNvPr id="261" name="直線コネクタ 260"/>
        <xdr:cNvCxnSpPr/>
      </xdr:nvCxnSpPr>
      <xdr:spPr>
        <a:xfrm>
          <a:off x="14401800" y="1503330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62" name="フローチャート: 判断 261"/>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21290</xdr:rowOff>
    </xdr:from>
    <xdr:ext cx="762000" cy="259045"/>
    <xdr:sp macro="" textlink="">
      <xdr:nvSpPr>
        <xdr:cNvPr id="263" name="テキスト ボックス 262"/>
        <xdr:cNvSpPr txBox="1"/>
      </xdr:nvSpPr>
      <xdr:spPr>
        <a:xfrm>
          <a:off x="14909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117157</xdr:rowOff>
    </xdr:from>
    <xdr:to>
      <xdr:col>68</xdr:col>
      <xdr:colOff>152400</xdr:colOff>
      <xdr:row>88</xdr:row>
      <xdr:rowOff>18098</xdr:rowOff>
    </xdr:to>
    <xdr:cxnSp macro="">
      <xdr:nvCxnSpPr>
        <xdr:cNvPr id="264" name="直線コネクタ 263"/>
        <xdr:cNvCxnSpPr/>
      </xdr:nvCxnSpPr>
      <xdr:spPr>
        <a:xfrm flipV="1">
          <a:off x="13512800" y="15033307"/>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117157</xdr:rowOff>
    </xdr:from>
    <xdr:to>
      <xdr:col>68</xdr:col>
      <xdr:colOff>203200</xdr:colOff>
      <xdr:row>87</xdr:row>
      <xdr:rowOff>47307</xdr:rowOff>
    </xdr:to>
    <xdr:sp macro="" textlink="">
      <xdr:nvSpPr>
        <xdr:cNvPr id="265" name="フローチャート: 判断 264"/>
        <xdr:cNvSpPr/>
      </xdr:nvSpPr>
      <xdr:spPr>
        <a:xfrm>
          <a:off x="14351000" y="148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57484</xdr:rowOff>
    </xdr:from>
    <xdr:ext cx="762000" cy="259045"/>
    <xdr:sp macro="" textlink="">
      <xdr:nvSpPr>
        <xdr:cNvPr id="266" name="テキスト ボックス 265"/>
        <xdr:cNvSpPr txBox="1"/>
      </xdr:nvSpPr>
      <xdr:spPr>
        <a:xfrm>
          <a:off x="14020800" y="1463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117157</xdr:rowOff>
    </xdr:from>
    <xdr:to>
      <xdr:col>64</xdr:col>
      <xdr:colOff>152400</xdr:colOff>
      <xdr:row>87</xdr:row>
      <xdr:rowOff>47307</xdr:rowOff>
    </xdr:to>
    <xdr:sp macro="" textlink="">
      <xdr:nvSpPr>
        <xdr:cNvPr id="267" name="フローチャート: 判断 266"/>
        <xdr:cNvSpPr/>
      </xdr:nvSpPr>
      <xdr:spPr>
        <a:xfrm>
          <a:off x="13462000" y="148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57484</xdr:rowOff>
    </xdr:from>
    <xdr:ext cx="762000" cy="259045"/>
    <xdr:sp macro="" textlink="">
      <xdr:nvSpPr>
        <xdr:cNvPr id="268" name="テキスト ボックス 267"/>
        <xdr:cNvSpPr txBox="1"/>
      </xdr:nvSpPr>
      <xdr:spPr>
        <a:xfrm>
          <a:off x="13131800" y="1463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42227</xdr:rowOff>
    </xdr:from>
    <xdr:to>
      <xdr:col>81</xdr:col>
      <xdr:colOff>95250</xdr:colOff>
      <xdr:row>87</xdr:row>
      <xdr:rowOff>143827</xdr:rowOff>
    </xdr:to>
    <xdr:sp macro="" textlink="">
      <xdr:nvSpPr>
        <xdr:cNvPr id="274" name="楕円 273"/>
        <xdr:cNvSpPr/>
      </xdr:nvSpPr>
      <xdr:spPr>
        <a:xfrm>
          <a:off x="169672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14304</xdr:rowOff>
    </xdr:from>
    <xdr:ext cx="762000" cy="259045"/>
    <xdr:sp macro="" textlink="">
      <xdr:nvSpPr>
        <xdr:cNvPr id="275" name="給与水準   （国との比較）該当値テキスト"/>
        <xdr:cNvSpPr txBox="1"/>
      </xdr:nvSpPr>
      <xdr:spPr>
        <a:xfrm>
          <a:off x="17106900" y="1493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42227</xdr:rowOff>
    </xdr:from>
    <xdr:to>
      <xdr:col>77</xdr:col>
      <xdr:colOff>95250</xdr:colOff>
      <xdr:row>87</xdr:row>
      <xdr:rowOff>143827</xdr:rowOff>
    </xdr:to>
    <xdr:sp macro="" textlink="">
      <xdr:nvSpPr>
        <xdr:cNvPr id="276" name="楕円 275"/>
        <xdr:cNvSpPr/>
      </xdr:nvSpPr>
      <xdr:spPr>
        <a:xfrm>
          <a:off x="16129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128604</xdr:rowOff>
    </xdr:from>
    <xdr:ext cx="736600" cy="259045"/>
    <xdr:sp macro="" textlink="">
      <xdr:nvSpPr>
        <xdr:cNvPr id="277" name="テキスト ボックス 276"/>
        <xdr:cNvSpPr txBox="1"/>
      </xdr:nvSpPr>
      <xdr:spPr>
        <a:xfrm>
          <a:off x="15798800" y="15044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78423</xdr:rowOff>
    </xdr:from>
    <xdr:to>
      <xdr:col>73</xdr:col>
      <xdr:colOff>44450</xdr:colOff>
      <xdr:row>88</xdr:row>
      <xdr:rowOff>8573</xdr:rowOff>
    </xdr:to>
    <xdr:sp macro="" textlink="">
      <xdr:nvSpPr>
        <xdr:cNvPr id="278" name="楕円 277"/>
        <xdr:cNvSpPr/>
      </xdr:nvSpPr>
      <xdr:spPr>
        <a:xfrm>
          <a:off x="15240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164800</xdr:rowOff>
    </xdr:from>
    <xdr:ext cx="762000" cy="259045"/>
    <xdr:sp macro="" textlink="">
      <xdr:nvSpPr>
        <xdr:cNvPr id="279" name="テキスト ボックス 278"/>
        <xdr:cNvSpPr txBox="1"/>
      </xdr:nvSpPr>
      <xdr:spPr>
        <a:xfrm>
          <a:off x="14909800" y="1508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66357</xdr:rowOff>
    </xdr:from>
    <xdr:to>
      <xdr:col>68</xdr:col>
      <xdr:colOff>203200</xdr:colOff>
      <xdr:row>87</xdr:row>
      <xdr:rowOff>167957</xdr:rowOff>
    </xdr:to>
    <xdr:sp macro="" textlink="">
      <xdr:nvSpPr>
        <xdr:cNvPr id="280" name="楕円 279"/>
        <xdr:cNvSpPr/>
      </xdr:nvSpPr>
      <xdr:spPr>
        <a:xfrm>
          <a:off x="14351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152734</xdr:rowOff>
    </xdr:from>
    <xdr:ext cx="762000" cy="259045"/>
    <xdr:sp macro="" textlink="">
      <xdr:nvSpPr>
        <xdr:cNvPr id="281" name="テキスト ボックス 280"/>
        <xdr:cNvSpPr txBox="1"/>
      </xdr:nvSpPr>
      <xdr:spPr>
        <a:xfrm>
          <a:off x="14020800" y="150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138748</xdr:rowOff>
    </xdr:from>
    <xdr:to>
      <xdr:col>64</xdr:col>
      <xdr:colOff>152400</xdr:colOff>
      <xdr:row>88</xdr:row>
      <xdr:rowOff>68898</xdr:rowOff>
    </xdr:to>
    <xdr:sp macro="" textlink="">
      <xdr:nvSpPr>
        <xdr:cNvPr id="282" name="楕円 281"/>
        <xdr:cNvSpPr/>
      </xdr:nvSpPr>
      <xdr:spPr>
        <a:xfrm>
          <a:off x="13462000" y="1505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53675</xdr:rowOff>
    </xdr:from>
    <xdr:ext cx="762000" cy="259045"/>
    <xdr:sp macro="" textlink="">
      <xdr:nvSpPr>
        <xdr:cNvPr id="283" name="テキスト ボックス 282"/>
        <xdr:cNvSpPr txBox="1"/>
      </xdr:nvSpPr>
      <xdr:spPr>
        <a:xfrm>
          <a:off x="13131800" y="1514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について例年ほぼ横ばいを推移しているが、今後は町へ帰還を果たした際の人材の確保が困難になる見通しのため徐々に減少すると推測する。住民が全国に避難している経緯もあり、住民一人に対する行政サービスの経費が他の類似団体より膨らんでいることが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55563</xdr:rowOff>
    </xdr:from>
    <xdr:to>
      <xdr:col>81</xdr:col>
      <xdr:colOff>44450</xdr:colOff>
      <xdr:row>60</xdr:row>
      <xdr:rowOff>58941</xdr:rowOff>
    </xdr:to>
    <xdr:cxnSp macro="">
      <xdr:nvCxnSpPr>
        <xdr:cNvPr id="315" name="直線コネクタ 314"/>
        <xdr:cNvCxnSpPr/>
      </xdr:nvCxnSpPr>
      <xdr:spPr>
        <a:xfrm>
          <a:off x="16179800" y="10342563"/>
          <a:ext cx="8382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50736</xdr:rowOff>
    </xdr:from>
    <xdr:to>
      <xdr:col>77</xdr:col>
      <xdr:colOff>44450</xdr:colOff>
      <xdr:row>60</xdr:row>
      <xdr:rowOff>55563</xdr:rowOff>
    </xdr:to>
    <xdr:cxnSp macro="">
      <xdr:nvCxnSpPr>
        <xdr:cNvPr id="318" name="直線コネクタ 317"/>
        <xdr:cNvCxnSpPr/>
      </xdr:nvCxnSpPr>
      <xdr:spPr>
        <a:xfrm>
          <a:off x="15290800" y="10337736"/>
          <a:ext cx="8890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30950</xdr:rowOff>
    </xdr:from>
    <xdr:to>
      <xdr:col>72</xdr:col>
      <xdr:colOff>203200</xdr:colOff>
      <xdr:row>60</xdr:row>
      <xdr:rowOff>50736</xdr:rowOff>
    </xdr:to>
    <xdr:cxnSp macro="">
      <xdr:nvCxnSpPr>
        <xdr:cNvPr id="321" name="直線コネクタ 320"/>
        <xdr:cNvCxnSpPr/>
      </xdr:nvCxnSpPr>
      <xdr:spPr>
        <a:xfrm>
          <a:off x="14401800" y="10317950"/>
          <a:ext cx="8890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103327</xdr:rowOff>
    </xdr:from>
    <xdr:to>
      <xdr:col>73</xdr:col>
      <xdr:colOff>44450</xdr:colOff>
      <xdr:row>62</xdr:row>
      <xdr:rowOff>33477</xdr:rowOff>
    </xdr:to>
    <xdr:sp macro="" textlink="">
      <xdr:nvSpPr>
        <xdr:cNvPr id="322" name="フローチャート: 判断 321"/>
        <xdr:cNvSpPr/>
      </xdr:nvSpPr>
      <xdr:spPr>
        <a:xfrm>
          <a:off x="15240000" y="105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18254</xdr:rowOff>
    </xdr:from>
    <xdr:ext cx="762000" cy="259045"/>
    <xdr:sp macro="" textlink="">
      <xdr:nvSpPr>
        <xdr:cNvPr id="323" name="テキスト ボックス 322"/>
        <xdr:cNvSpPr txBox="1"/>
      </xdr:nvSpPr>
      <xdr:spPr>
        <a:xfrm>
          <a:off x="14909800" y="106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15266</xdr:rowOff>
    </xdr:from>
    <xdr:to>
      <xdr:col>68</xdr:col>
      <xdr:colOff>152400</xdr:colOff>
      <xdr:row>60</xdr:row>
      <xdr:rowOff>30950</xdr:rowOff>
    </xdr:to>
    <xdr:cxnSp macro="">
      <xdr:nvCxnSpPr>
        <xdr:cNvPr id="324" name="直線コネクタ 323"/>
        <xdr:cNvCxnSpPr/>
      </xdr:nvCxnSpPr>
      <xdr:spPr>
        <a:xfrm>
          <a:off x="13512800" y="10302266"/>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155219</xdr:rowOff>
    </xdr:from>
    <xdr:to>
      <xdr:col>68</xdr:col>
      <xdr:colOff>203200</xdr:colOff>
      <xdr:row>60</xdr:row>
      <xdr:rowOff>85369</xdr:rowOff>
    </xdr:to>
    <xdr:sp macro="" textlink="">
      <xdr:nvSpPr>
        <xdr:cNvPr id="325" name="フローチャート: 判断 324"/>
        <xdr:cNvSpPr/>
      </xdr:nvSpPr>
      <xdr:spPr>
        <a:xfrm>
          <a:off x="14351000" y="1027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70146</xdr:rowOff>
    </xdr:from>
    <xdr:ext cx="762000" cy="259045"/>
    <xdr:sp macro="" textlink="">
      <xdr:nvSpPr>
        <xdr:cNvPr id="326" name="テキスト ボックス 325"/>
        <xdr:cNvSpPr txBox="1"/>
      </xdr:nvSpPr>
      <xdr:spPr>
        <a:xfrm>
          <a:off x="14020800" y="1035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152565</xdr:rowOff>
    </xdr:from>
    <xdr:to>
      <xdr:col>64</xdr:col>
      <xdr:colOff>152400</xdr:colOff>
      <xdr:row>60</xdr:row>
      <xdr:rowOff>82715</xdr:rowOff>
    </xdr:to>
    <xdr:sp macro="" textlink="">
      <xdr:nvSpPr>
        <xdr:cNvPr id="327" name="フローチャート: 判断 326"/>
        <xdr:cNvSpPr/>
      </xdr:nvSpPr>
      <xdr:spPr>
        <a:xfrm>
          <a:off x="13462000" y="1026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67492</xdr:rowOff>
    </xdr:from>
    <xdr:ext cx="762000" cy="259045"/>
    <xdr:sp macro="" textlink="">
      <xdr:nvSpPr>
        <xdr:cNvPr id="328" name="テキスト ボックス 327"/>
        <xdr:cNvSpPr txBox="1"/>
      </xdr:nvSpPr>
      <xdr:spPr>
        <a:xfrm>
          <a:off x="13131800" y="1035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8141</xdr:rowOff>
    </xdr:from>
    <xdr:to>
      <xdr:col>81</xdr:col>
      <xdr:colOff>95250</xdr:colOff>
      <xdr:row>60</xdr:row>
      <xdr:rowOff>109741</xdr:rowOff>
    </xdr:to>
    <xdr:sp macro="" textlink="">
      <xdr:nvSpPr>
        <xdr:cNvPr id="334" name="楕円 333"/>
        <xdr:cNvSpPr/>
      </xdr:nvSpPr>
      <xdr:spPr>
        <a:xfrm>
          <a:off x="16967200" y="1029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100868</xdr:rowOff>
    </xdr:from>
    <xdr:ext cx="762000" cy="259045"/>
    <xdr:sp macro="" textlink="">
      <xdr:nvSpPr>
        <xdr:cNvPr id="335" name="定員管理の状況該当値テキスト"/>
        <xdr:cNvSpPr txBox="1"/>
      </xdr:nvSpPr>
      <xdr:spPr>
        <a:xfrm>
          <a:off x="17106900" y="10216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4763</xdr:rowOff>
    </xdr:from>
    <xdr:to>
      <xdr:col>77</xdr:col>
      <xdr:colOff>95250</xdr:colOff>
      <xdr:row>60</xdr:row>
      <xdr:rowOff>106363</xdr:rowOff>
    </xdr:to>
    <xdr:sp macro="" textlink="">
      <xdr:nvSpPr>
        <xdr:cNvPr id="336" name="楕円 335"/>
        <xdr:cNvSpPr/>
      </xdr:nvSpPr>
      <xdr:spPr>
        <a:xfrm>
          <a:off x="16129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37" name="テキスト ボックス 336"/>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171386</xdr:rowOff>
    </xdr:from>
    <xdr:to>
      <xdr:col>73</xdr:col>
      <xdr:colOff>44450</xdr:colOff>
      <xdr:row>60</xdr:row>
      <xdr:rowOff>101536</xdr:rowOff>
    </xdr:to>
    <xdr:sp macro="" textlink="">
      <xdr:nvSpPr>
        <xdr:cNvPr id="338" name="楕円 337"/>
        <xdr:cNvSpPr/>
      </xdr:nvSpPr>
      <xdr:spPr>
        <a:xfrm>
          <a:off x="15240000" y="102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111713</xdr:rowOff>
    </xdr:from>
    <xdr:ext cx="762000" cy="259045"/>
    <xdr:sp macro="" textlink="">
      <xdr:nvSpPr>
        <xdr:cNvPr id="339" name="テキスト ボックス 338"/>
        <xdr:cNvSpPr txBox="1"/>
      </xdr:nvSpPr>
      <xdr:spPr>
        <a:xfrm>
          <a:off x="14909800" y="1005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151600</xdr:rowOff>
    </xdr:from>
    <xdr:to>
      <xdr:col>68</xdr:col>
      <xdr:colOff>203200</xdr:colOff>
      <xdr:row>60</xdr:row>
      <xdr:rowOff>81750</xdr:rowOff>
    </xdr:to>
    <xdr:sp macro="" textlink="">
      <xdr:nvSpPr>
        <xdr:cNvPr id="340" name="楕円 339"/>
        <xdr:cNvSpPr/>
      </xdr:nvSpPr>
      <xdr:spPr>
        <a:xfrm>
          <a:off x="14351000" y="102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91927</xdr:rowOff>
    </xdr:from>
    <xdr:ext cx="762000" cy="259045"/>
    <xdr:sp macro="" textlink="">
      <xdr:nvSpPr>
        <xdr:cNvPr id="341" name="テキスト ボックス 340"/>
        <xdr:cNvSpPr txBox="1"/>
      </xdr:nvSpPr>
      <xdr:spPr>
        <a:xfrm>
          <a:off x="14020800" y="100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135916</xdr:rowOff>
    </xdr:from>
    <xdr:to>
      <xdr:col>64</xdr:col>
      <xdr:colOff>152400</xdr:colOff>
      <xdr:row>60</xdr:row>
      <xdr:rowOff>66066</xdr:rowOff>
    </xdr:to>
    <xdr:sp macro="" textlink="">
      <xdr:nvSpPr>
        <xdr:cNvPr id="342" name="楕円 341"/>
        <xdr:cNvSpPr/>
      </xdr:nvSpPr>
      <xdr:spPr>
        <a:xfrm>
          <a:off x="13462000" y="1025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76243</xdr:rowOff>
    </xdr:from>
    <xdr:ext cx="762000" cy="259045"/>
    <xdr:sp macro="" textlink="">
      <xdr:nvSpPr>
        <xdr:cNvPr id="343" name="テキスト ボックス 342"/>
        <xdr:cNvSpPr txBox="1"/>
      </xdr:nvSpPr>
      <xdr:spPr>
        <a:xfrm>
          <a:off x="13131800" y="1002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について地方債の新規発行はなく償還のみの状態が続いており年々比率が減少している。東日本大震災の復旧・復興事業が本格的になるが国県補助金並びに特定目的基金の活用により、住民負担を強いること無いよう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46143</xdr:rowOff>
    </xdr:from>
    <xdr:to>
      <xdr:col>81</xdr:col>
      <xdr:colOff>44450</xdr:colOff>
      <xdr:row>37</xdr:row>
      <xdr:rowOff>54187</xdr:rowOff>
    </xdr:to>
    <xdr:cxnSp macro="">
      <xdr:nvCxnSpPr>
        <xdr:cNvPr id="376" name="直線コネクタ 375"/>
        <xdr:cNvCxnSpPr/>
      </xdr:nvCxnSpPr>
      <xdr:spPr>
        <a:xfrm>
          <a:off x="16179800" y="638979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46143</xdr:rowOff>
    </xdr:from>
    <xdr:to>
      <xdr:col>77</xdr:col>
      <xdr:colOff>44450</xdr:colOff>
      <xdr:row>37</xdr:row>
      <xdr:rowOff>54187</xdr:rowOff>
    </xdr:to>
    <xdr:cxnSp macro="">
      <xdr:nvCxnSpPr>
        <xdr:cNvPr id="379" name="直線コネクタ 378"/>
        <xdr:cNvCxnSpPr/>
      </xdr:nvCxnSpPr>
      <xdr:spPr>
        <a:xfrm flipV="1">
          <a:off x="15290800" y="638979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54187</xdr:rowOff>
    </xdr:from>
    <xdr:to>
      <xdr:col>72</xdr:col>
      <xdr:colOff>203200</xdr:colOff>
      <xdr:row>37</xdr:row>
      <xdr:rowOff>62230</xdr:rowOff>
    </xdr:to>
    <xdr:cxnSp macro="">
      <xdr:nvCxnSpPr>
        <xdr:cNvPr id="382" name="直線コネクタ 381"/>
        <xdr:cNvCxnSpPr/>
      </xdr:nvCxnSpPr>
      <xdr:spPr>
        <a:xfrm flipV="1">
          <a:off x="14401800" y="63978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83" name="フローチャート: 判断 382"/>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84" name="テキスト ボックス 383"/>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62230</xdr:rowOff>
    </xdr:from>
    <xdr:to>
      <xdr:col>68</xdr:col>
      <xdr:colOff>152400</xdr:colOff>
      <xdr:row>37</xdr:row>
      <xdr:rowOff>118533</xdr:rowOff>
    </xdr:to>
    <xdr:cxnSp macro="">
      <xdr:nvCxnSpPr>
        <xdr:cNvPr id="385" name="直線コネクタ 384"/>
        <xdr:cNvCxnSpPr/>
      </xdr:nvCxnSpPr>
      <xdr:spPr>
        <a:xfrm flipV="1">
          <a:off x="13512800" y="640588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63077</xdr:rowOff>
    </xdr:from>
    <xdr:to>
      <xdr:col>68</xdr:col>
      <xdr:colOff>203200</xdr:colOff>
      <xdr:row>42</xdr:row>
      <xdr:rowOff>164677</xdr:rowOff>
    </xdr:to>
    <xdr:sp macro="" textlink="">
      <xdr:nvSpPr>
        <xdr:cNvPr id="386" name="フローチャート: 判断 385"/>
        <xdr:cNvSpPr/>
      </xdr:nvSpPr>
      <xdr:spPr>
        <a:xfrm>
          <a:off x="14351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387" name="テキスト ボックス 386"/>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143510</xdr:rowOff>
    </xdr:from>
    <xdr:to>
      <xdr:col>64</xdr:col>
      <xdr:colOff>152400</xdr:colOff>
      <xdr:row>43</xdr:row>
      <xdr:rowOff>73660</xdr:rowOff>
    </xdr:to>
    <xdr:sp macro="" textlink="">
      <xdr:nvSpPr>
        <xdr:cNvPr id="388" name="フローチャート: 判断 387"/>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58437</xdr:rowOff>
    </xdr:from>
    <xdr:ext cx="762000" cy="259045"/>
    <xdr:sp macro="" textlink="">
      <xdr:nvSpPr>
        <xdr:cNvPr id="389" name="テキスト ボックス 388"/>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3387</xdr:rowOff>
    </xdr:from>
    <xdr:to>
      <xdr:col>81</xdr:col>
      <xdr:colOff>95250</xdr:colOff>
      <xdr:row>37</xdr:row>
      <xdr:rowOff>104987</xdr:rowOff>
    </xdr:to>
    <xdr:sp macro="" textlink="">
      <xdr:nvSpPr>
        <xdr:cNvPr id="395" name="楕円 394"/>
        <xdr:cNvSpPr/>
      </xdr:nvSpPr>
      <xdr:spPr>
        <a:xfrm>
          <a:off x="169672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19914</xdr:rowOff>
    </xdr:from>
    <xdr:ext cx="762000" cy="259045"/>
    <xdr:sp macro="" textlink="">
      <xdr:nvSpPr>
        <xdr:cNvPr id="396" name="公債費負担の状況該当値テキスト"/>
        <xdr:cNvSpPr txBox="1"/>
      </xdr:nvSpPr>
      <xdr:spPr>
        <a:xfrm>
          <a:off x="17106900" y="619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166793</xdr:rowOff>
    </xdr:from>
    <xdr:to>
      <xdr:col>77</xdr:col>
      <xdr:colOff>95250</xdr:colOff>
      <xdr:row>37</xdr:row>
      <xdr:rowOff>96943</xdr:rowOff>
    </xdr:to>
    <xdr:sp macro="" textlink="">
      <xdr:nvSpPr>
        <xdr:cNvPr id="397" name="楕円 396"/>
        <xdr:cNvSpPr/>
      </xdr:nvSpPr>
      <xdr:spPr>
        <a:xfrm>
          <a:off x="16129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107120</xdr:rowOff>
    </xdr:from>
    <xdr:ext cx="736600" cy="259045"/>
    <xdr:sp macro="" textlink="">
      <xdr:nvSpPr>
        <xdr:cNvPr id="398" name="テキスト ボックス 397"/>
        <xdr:cNvSpPr txBox="1"/>
      </xdr:nvSpPr>
      <xdr:spPr>
        <a:xfrm>
          <a:off x="15798800" y="6107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3387</xdr:rowOff>
    </xdr:from>
    <xdr:to>
      <xdr:col>73</xdr:col>
      <xdr:colOff>44450</xdr:colOff>
      <xdr:row>37</xdr:row>
      <xdr:rowOff>104987</xdr:rowOff>
    </xdr:to>
    <xdr:sp macro="" textlink="">
      <xdr:nvSpPr>
        <xdr:cNvPr id="399" name="楕円 398"/>
        <xdr:cNvSpPr/>
      </xdr:nvSpPr>
      <xdr:spPr>
        <a:xfrm>
          <a:off x="15240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115164</xdr:rowOff>
    </xdr:from>
    <xdr:ext cx="762000" cy="259045"/>
    <xdr:sp macro="" textlink="">
      <xdr:nvSpPr>
        <xdr:cNvPr id="400" name="テキスト ボックス 399"/>
        <xdr:cNvSpPr txBox="1"/>
      </xdr:nvSpPr>
      <xdr:spPr>
        <a:xfrm>
          <a:off x="14909800" y="611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11430</xdr:rowOff>
    </xdr:from>
    <xdr:to>
      <xdr:col>68</xdr:col>
      <xdr:colOff>203200</xdr:colOff>
      <xdr:row>37</xdr:row>
      <xdr:rowOff>113030</xdr:rowOff>
    </xdr:to>
    <xdr:sp macro="" textlink="">
      <xdr:nvSpPr>
        <xdr:cNvPr id="401" name="楕円 400"/>
        <xdr:cNvSpPr/>
      </xdr:nvSpPr>
      <xdr:spPr>
        <a:xfrm>
          <a:off x="14351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123207</xdr:rowOff>
    </xdr:from>
    <xdr:ext cx="762000" cy="259045"/>
    <xdr:sp macro="" textlink="">
      <xdr:nvSpPr>
        <xdr:cNvPr id="402" name="テキスト ボックス 401"/>
        <xdr:cNvSpPr txBox="1"/>
      </xdr:nvSpPr>
      <xdr:spPr>
        <a:xfrm>
          <a:off x="14020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67733</xdr:rowOff>
    </xdr:from>
    <xdr:to>
      <xdr:col>64</xdr:col>
      <xdr:colOff>152400</xdr:colOff>
      <xdr:row>37</xdr:row>
      <xdr:rowOff>169334</xdr:rowOff>
    </xdr:to>
    <xdr:sp macro="" textlink="">
      <xdr:nvSpPr>
        <xdr:cNvPr id="403" name="楕円 402"/>
        <xdr:cNvSpPr/>
      </xdr:nvSpPr>
      <xdr:spPr>
        <a:xfrm>
          <a:off x="13462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8060</xdr:rowOff>
    </xdr:from>
    <xdr:ext cx="762000" cy="259045"/>
    <xdr:sp macro="" textlink="">
      <xdr:nvSpPr>
        <xdr:cNvPr id="404" name="テキスト ボックス 403"/>
        <xdr:cNvSpPr txBox="1"/>
      </xdr:nvSpPr>
      <xdr:spPr>
        <a:xfrm>
          <a:off x="13131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前年度同様、将来負担額を充当可能基金が上回っており将来負担比率は算定されない。今後も事業の計画的な執行や基金の有効活用等により現在の状況を維持するように努める。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37919</xdr:rowOff>
    </xdr:from>
    <xdr:to>
      <xdr:col>68</xdr:col>
      <xdr:colOff>203200</xdr:colOff>
      <xdr:row>14</xdr:row>
      <xdr:rowOff>139519</xdr:rowOff>
    </xdr:to>
    <xdr:sp macro="" textlink="">
      <xdr:nvSpPr>
        <xdr:cNvPr id="446" name="フローチャート: 判断 445"/>
        <xdr:cNvSpPr/>
      </xdr:nvSpPr>
      <xdr:spPr>
        <a:xfrm>
          <a:off x="14351000" y="243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149696</xdr:rowOff>
    </xdr:from>
    <xdr:ext cx="762000" cy="259045"/>
    <xdr:sp macro="" textlink="">
      <xdr:nvSpPr>
        <xdr:cNvPr id="447" name="テキスト ボックス 446"/>
        <xdr:cNvSpPr txBox="1"/>
      </xdr:nvSpPr>
      <xdr:spPr>
        <a:xfrm>
          <a:off x="14020800" y="220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16419</xdr:rowOff>
    </xdr:from>
    <xdr:to>
      <xdr:col>64</xdr:col>
      <xdr:colOff>152400</xdr:colOff>
      <xdr:row>15</xdr:row>
      <xdr:rowOff>118019</xdr:rowOff>
    </xdr:to>
    <xdr:sp macro="" textlink="">
      <xdr:nvSpPr>
        <xdr:cNvPr id="448" name="フローチャート: 判断 447"/>
        <xdr:cNvSpPr/>
      </xdr:nvSpPr>
      <xdr:spPr>
        <a:xfrm>
          <a:off x="13462000" y="258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128196</xdr:rowOff>
    </xdr:from>
    <xdr:ext cx="762000" cy="259045"/>
    <xdr:sp macro="" textlink="">
      <xdr:nvSpPr>
        <xdr:cNvPr id="449" name="テキスト ボックス 448"/>
        <xdr:cNvSpPr txBox="1"/>
      </xdr:nvSpPr>
      <xdr:spPr>
        <a:xfrm>
          <a:off x="13131800" y="235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10,533
10,488
78.71
22,296,688
19,820,961
571,312
5,805,832
2,866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人件費は前年度に比べほぼ同額だったが、経常一般財源の歳入における個人住民税が</a:t>
          </a:r>
          <a:r>
            <a:rPr kumimoji="1" lang="en-US" altLang="ja-JP" sz="1300">
              <a:latin typeface="ＭＳ Ｐゴシック" panose="020B0600070205080204" pitchFamily="50" charset="-128"/>
              <a:ea typeface="ＭＳ Ｐゴシック" panose="020B0600070205080204" pitchFamily="50" charset="-128"/>
            </a:rPr>
            <a:t>129,695</a:t>
          </a:r>
          <a:r>
            <a:rPr kumimoji="1" lang="ja-JP" altLang="en-US" sz="1300">
              <a:latin typeface="ＭＳ Ｐゴシック" panose="020B0600070205080204" pitchFamily="50" charset="-128"/>
              <a:ea typeface="ＭＳ Ｐゴシック" panose="020B0600070205080204" pitchFamily="50" charset="-128"/>
            </a:rPr>
            <a:t>千円増（前年度比</a:t>
          </a:r>
          <a:r>
            <a:rPr kumimoji="1" lang="en-US" altLang="ja-JP" sz="1300">
              <a:latin typeface="ＭＳ Ｐゴシック" panose="020B0600070205080204" pitchFamily="50" charset="-128"/>
              <a:ea typeface="ＭＳ Ｐゴシック" panose="020B0600070205080204" pitchFamily="50" charset="-128"/>
            </a:rPr>
            <a:t>+35.8</a:t>
          </a:r>
          <a:r>
            <a:rPr kumimoji="1" lang="ja-JP" altLang="en-US" sz="1300">
              <a:latin typeface="ＭＳ Ｐゴシック" panose="020B0600070205080204" pitchFamily="50" charset="-128"/>
              <a:ea typeface="ＭＳ Ｐゴシック" panose="020B0600070205080204" pitchFamily="50" charset="-128"/>
            </a:rPr>
            <a:t>％）、固定資産税が</a:t>
          </a:r>
          <a:r>
            <a:rPr kumimoji="1" lang="en-US" altLang="ja-JP" sz="1300">
              <a:latin typeface="ＭＳ Ｐゴシック" panose="020B0600070205080204" pitchFamily="50" charset="-128"/>
              <a:ea typeface="ＭＳ Ｐゴシック" panose="020B0600070205080204" pitchFamily="50" charset="-128"/>
            </a:rPr>
            <a:t>175,054</a:t>
          </a:r>
          <a:r>
            <a:rPr kumimoji="1" lang="ja-JP" altLang="en-US" sz="1300">
              <a:latin typeface="ＭＳ Ｐゴシック" panose="020B0600070205080204" pitchFamily="50" charset="-128"/>
              <a:ea typeface="ＭＳ Ｐゴシック" panose="020B0600070205080204" pitchFamily="50" charset="-128"/>
            </a:rPr>
            <a:t>千円増（前年度比</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％）の地方税が増収となったことから経常収支比率が前年度と比べ</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％減少した。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36</xdr:row>
      <xdr:rowOff>140716</xdr:rowOff>
    </xdr:to>
    <xdr:cxnSp macro="">
      <xdr:nvCxnSpPr>
        <xdr:cNvPr id="64" name="直線コネクタ 63"/>
        <xdr:cNvCxnSpPr/>
      </xdr:nvCxnSpPr>
      <xdr:spPr>
        <a:xfrm flipV="1">
          <a:off x="3987800" y="62580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140716</xdr:rowOff>
    </xdr:to>
    <xdr:cxnSp macro="">
      <xdr:nvCxnSpPr>
        <xdr:cNvPr id="67" name="直線コネクタ 66"/>
        <xdr:cNvCxnSpPr/>
      </xdr:nvCxnSpPr>
      <xdr:spPr>
        <a:xfrm>
          <a:off x="3098800" y="62306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81280</xdr:rowOff>
    </xdr:to>
    <xdr:cxnSp macro="">
      <xdr:nvCxnSpPr>
        <xdr:cNvPr id="70" name="直線コネクタ 69"/>
        <xdr:cNvCxnSpPr/>
      </xdr:nvCxnSpPr>
      <xdr:spPr>
        <a:xfrm flipV="1">
          <a:off x="2209800" y="623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163068</xdr:rowOff>
    </xdr:from>
    <xdr:to>
      <xdr:col>15</xdr:col>
      <xdr:colOff>149225</xdr:colOff>
      <xdr:row>37</xdr:row>
      <xdr:rowOff>93218</xdr:rowOff>
    </xdr:to>
    <xdr:sp macro="" textlink="">
      <xdr:nvSpPr>
        <xdr:cNvPr id="71" name="フローチャート: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72" name="テキスト ボックス 71"/>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140716</xdr:rowOff>
    </xdr:to>
    <xdr:cxnSp macro="">
      <xdr:nvCxnSpPr>
        <xdr:cNvPr id="73" name="直線コネクタ 72"/>
        <xdr:cNvCxnSpPr/>
      </xdr:nvCxnSpPr>
      <xdr:spPr>
        <a:xfrm flipV="1">
          <a:off x="1320800" y="62534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35052</xdr:rowOff>
    </xdr:from>
    <xdr:to>
      <xdr:col>24</xdr:col>
      <xdr:colOff>76200</xdr:colOff>
      <xdr:row>36</xdr:row>
      <xdr:rowOff>136652</xdr:rowOff>
    </xdr:to>
    <xdr:sp macro="" textlink="">
      <xdr:nvSpPr>
        <xdr:cNvPr id="83" name="楕円 82"/>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51579</xdr:rowOff>
    </xdr:from>
    <xdr:ext cx="762000" cy="259045"/>
    <xdr:sp macro="" textlink="">
      <xdr:nvSpPr>
        <xdr:cNvPr id="84" name="人件費該当値テキスト"/>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89916</xdr:rowOff>
    </xdr:from>
    <xdr:to>
      <xdr:col>20</xdr:col>
      <xdr:colOff>38100</xdr:colOff>
      <xdr:row>37</xdr:row>
      <xdr:rowOff>20066</xdr:rowOff>
    </xdr:to>
    <xdr:sp macro="" textlink="">
      <xdr:nvSpPr>
        <xdr:cNvPr id="85" name="楕円 84"/>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86" name="テキスト ボックス 85"/>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7" name="楕円 86"/>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88" name="テキスト ボックス 87"/>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89" name="楕円 88"/>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0" name="テキスト ボックス 89"/>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91" name="楕円 90"/>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92" name="テキスト ボックス 91"/>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物件費は前年度と比べ臨時職員の賃金等</a:t>
          </a:r>
          <a:r>
            <a:rPr kumimoji="1" lang="en-US" altLang="ja-JP" sz="1300">
              <a:latin typeface="ＭＳ Ｐゴシック" panose="020B0600070205080204" pitchFamily="50" charset="-128"/>
              <a:ea typeface="ＭＳ Ｐゴシック" panose="020B0600070205080204" pitchFamily="50" charset="-128"/>
            </a:rPr>
            <a:t>135,163</a:t>
          </a:r>
          <a:r>
            <a:rPr kumimoji="1" lang="ja-JP" altLang="en-US" sz="1300">
              <a:latin typeface="ＭＳ Ｐゴシック" panose="020B0600070205080204" pitchFamily="50" charset="-128"/>
              <a:ea typeface="ＭＳ Ｐゴシック" panose="020B0600070205080204" pitchFamily="50" charset="-128"/>
            </a:rPr>
            <a:t>千円増となったため経常収支比率が前年度より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％の増加となった。</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133531</xdr:rowOff>
    </xdr:from>
    <xdr:to>
      <xdr:col>82</xdr:col>
      <xdr:colOff>107950</xdr:colOff>
      <xdr:row>15</xdr:row>
      <xdr:rowOff>105773</xdr:rowOff>
    </xdr:to>
    <xdr:cxnSp macro="">
      <xdr:nvCxnSpPr>
        <xdr:cNvPr id="127" name="直線コネクタ 126"/>
        <xdr:cNvCxnSpPr/>
      </xdr:nvCxnSpPr>
      <xdr:spPr>
        <a:xfrm>
          <a:off x="15671800" y="2533831"/>
          <a:ext cx="8382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133531</xdr:rowOff>
    </xdr:from>
    <xdr:to>
      <xdr:col>78</xdr:col>
      <xdr:colOff>69850</xdr:colOff>
      <xdr:row>15</xdr:row>
      <xdr:rowOff>20864</xdr:rowOff>
    </xdr:to>
    <xdr:cxnSp macro="">
      <xdr:nvCxnSpPr>
        <xdr:cNvPr id="130" name="直線コネクタ 129"/>
        <xdr:cNvCxnSpPr/>
      </xdr:nvCxnSpPr>
      <xdr:spPr>
        <a:xfrm flipV="1">
          <a:off x="14782800" y="253383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20864</xdr:rowOff>
    </xdr:from>
    <xdr:to>
      <xdr:col>73</xdr:col>
      <xdr:colOff>180975</xdr:colOff>
      <xdr:row>15</xdr:row>
      <xdr:rowOff>60053</xdr:rowOff>
    </xdr:to>
    <xdr:cxnSp macro="">
      <xdr:nvCxnSpPr>
        <xdr:cNvPr id="133" name="直線コネクタ 132"/>
        <xdr:cNvCxnSpPr/>
      </xdr:nvCxnSpPr>
      <xdr:spPr>
        <a:xfrm flipV="1">
          <a:off x="13893800" y="259261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107224</xdr:rowOff>
    </xdr:from>
    <xdr:to>
      <xdr:col>74</xdr:col>
      <xdr:colOff>31750</xdr:colOff>
      <xdr:row>16</xdr:row>
      <xdr:rowOff>37374</xdr:rowOff>
    </xdr:to>
    <xdr:sp macro="" textlink="">
      <xdr:nvSpPr>
        <xdr:cNvPr id="134" name="フローチャート: 判断 133"/>
        <xdr:cNvSpPr/>
      </xdr:nvSpPr>
      <xdr:spPr>
        <a:xfrm>
          <a:off x="14732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22151</xdr:rowOff>
    </xdr:from>
    <xdr:ext cx="762000" cy="259045"/>
    <xdr:sp macro="" textlink="">
      <xdr:nvSpPr>
        <xdr:cNvPr id="135" name="テキスト ボックス 134"/>
        <xdr:cNvSpPr txBox="1"/>
      </xdr:nvSpPr>
      <xdr:spPr>
        <a:xfrm>
          <a:off x="14401800" y="27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60053</xdr:rowOff>
    </xdr:from>
    <xdr:to>
      <xdr:col>69</xdr:col>
      <xdr:colOff>92075</xdr:colOff>
      <xdr:row>15</xdr:row>
      <xdr:rowOff>118836</xdr:rowOff>
    </xdr:to>
    <xdr:cxnSp macro="">
      <xdr:nvCxnSpPr>
        <xdr:cNvPr id="136" name="直線コネクタ 135"/>
        <xdr:cNvCxnSpPr/>
      </xdr:nvCxnSpPr>
      <xdr:spPr>
        <a:xfrm flipV="1">
          <a:off x="13004800" y="263180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87630</xdr:rowOff>
    </xdr:from>
    <xdr:to>
      <xdr:col>69</xdr:col>
      <xdr:colOff>142875</xdr:colOff>
      <xdr:row>16</xdr:row>
      <xdr:rowOff>17780</xdr:rowOff>
    </xdr:to>
    <xdr:sp macro="" textlink="">
      <xdr:nvSpPr>
        <xdr:cNvPr id="137" name="フローチャート: 判断 136"/>
        <xdr:cNvSpPr/>
      </xdr:nvSpPr>
      <xdr:spPr>
        <a:xfrm>
          <a:off x="13843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2557</xdr:rowOff>
    </xdr:from>
    <xdr:ext cx="762000" cy="259045"/>
    <xdr:sp macro="" textlink="">
      <xdr:nvSpPr>
        <xdr:cNvPr id="138" name="テキスト ボックス 137"/>
        <xdr:cNvSpPr txBox="1"/>
      </xdr:nvSpPr>
      <xdr:spPr>
        <a:xfrm>
          <a:off x="13512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54973</xdr:rowOff>
    </xdr:from>
    <xdr:to>
      <xdr:col>65</xdr:col>
      <xdr:colOff>53975</xdr:colOff>
      <xdr:row>15</xdr:row>
      <xdr:rowOff>156573</xdr:rowOff>
    </xdr:to>
    <xdr:sp macro="" textlink="">
      <xdr:nvSpPr>
        <xdr:cNvPr id="139" name="フローチャート: 判断 138"/>
        <xdr:cNvSpPr/>
      </xdr:nvSpPr>
      <xdr:spPr>
        <a:xfrm>
          <a:off x="12954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166750</xdr:rowOff>
    </xdr:from>
    <xdr:ext cx="762000" cy="259045"/>
    <xdr:sp macro="" textlink="">
      <xdr:nvSpPr>
        <xdr:cNvPr id="140" name="テキスト ボックス 139"/>
        <xdr:cNvSpPr txBox="1"/>
      </xdr:nvSpPr>
      <xdr:spPr>
        <a:xfrm>
          <a:off x="12623800" y="239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46" name="楕円 145"/>
        <xdr:cNvSpPr/>
      </xdr:nvSpPr>
      <xdr:spPr>
        <a:xfrm>
          <a:off x="16459200" y="2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71500</xdr:rowOff>
    </xdr:from>
    <xdr:ext cx="762000" cy="259045"/>
    <xdr:sp macro="" textlink="">
      <xdr:nvSpPr>
        <xdr:cNvPr id="147" name="物件費該当値テキスト"/>
        <xdr:cNvSpPr txBox="1"/>
      </xdr:nvSpPr>
      <xdr:spPr>
        <a:xfrm>
          <a:off x="16598900" y="24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82731</xdr:rowOff>
    </xdr:from>
    <xdr:to>
      <xdr:col>78</xdr:col>
      <xdr:colOff>120650</xdr:colOff>
      <xdr:row>15</xdr:row>
      <xdr:rowOff>12881</xdr:rowOff>
    </xdr:to>
    <xdr:sp macro="" textlink="">
      <xdr:nvSpPr>
        <xdr:cNvPr id="148" name="楕円 147"/>
        <xdr:cNvSpPr/>
      </xdr:nvSpPr>
      <xdr:spPr>
        <a:xfrm>
          <a:off x="15621000" y="2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23058</xdr:rowOff>
    </xdr:from>
    <xdr:ext cx="736600" cy="259045"/>
    <xdr:sp macro="" textlink="">
      <xdr:nvSpPr>
        <xdr:cNvPr id="149" name="テキスト ボックス 148"/>
        <xdr:cNvSpPr txBox="1"/>
      </xdr:nvSpPr>
      <xdr:spPr>
        <a:xfrm>
          <a:off x="15290800" y="2251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141514</xdr:rowOff>
    </xdr:from>
    <xdr:to>
      <xdr:col>74</xdr:col>
      <xdr:colOff>31750</xdr:colOff>
      <xdr:row>15</xdr:row>
      <xdr:rowOff>71664</xdr:rowOff>
    </xdr:to>
    <xdr:sp macro="" textlink="">
      <xdr:nvSpPr>
        <xdr:cNvPr id="150" name="楕円 149"/>
        <xdr:cNvSpPr/>
      </xdr:nvSpPr>
      <xdr:spPr>
        <a:xfrm>
          <a:off x="14732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81841</xdr:rowOff>
    </xdr:from>
    <xdr:ext cx="762000" cy="259045"/>
    <xdr:sp macro="" textlink="">
      <xdr:nvSpPr>
        <xdr:cNvPr id="151" name="テキスト ボックス 150"/>
        <xdr:cNvSpPr txBox="1"/>
      </xdr:nvSpPr>
      <xdr:spPr>
        <a:xfrm>
          <a:off x="14401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9253</xdr:rowOff>
    </xdr:from>
    <xdr:to>
      <xdr:col>69</xdr:col>
      <xdr:colOff>142875</xdr:colOff>
      <xdr:row>15</xdr:row>
      <xdr:rowOff>110853</xdr:rowOff>
    </xdr:to>
    <xdr:sp macro="" textlink="">
      <xdr:nvSpPr>
        <xdr:cNvPr id="152" name="楕円 151"/>
        <xdr:cNvSpPr/>
      </xdr:nvSpPr>
      <xdr:spPr>
        <a:xfrm>
          <a:off x="13843000" y="25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121030</xdr:rowOff>
    </xdr:from>
    <xdr:ext cx="762000" cy="259045"/>
    <xdr:sp macro="" textlink="">
      <xdr:nvSpPr>
        <xdr:cNvPr id="153" name="テキスト ボックス 152"/>
        <xdr:cNvSpPr txBox="1"/>
      </xdr:nvSpPr>
      <xdr:spPr>
        <a:xfrm>
          <a:off x="13512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54" name="楕円 153"/>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55" name="テキスト ボックス 154"/>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扶助費の経常的経費に係る一般財源等が前年度と比べ</a:t>
          </a:r>
          <a:r>
            <a:rPr kumimoji="1" lang="en-US" altLang="ja-JP" sz="1300">
              <a:latin typeface="ＭＳ Ｐゴシック" panose="020B0600070205080204" pitchFamily="50" charset="-128"/>
              <a:ea typeface="ＭＳ Ｐゴシック" panose="020B0600070205080204" pitchFamily="50" charset="-128"/>
            </a:rPr>
            <a:t>2,581</a:t>
          </a:r>
          <a:r>
            <a:rPr kumimoji="1" lang="ja-JP" altLang="en-US" sz="1300">
              <a:latin typeface="ＭＳ Ｐゴシック" panose="020B0600070205080204" pitchFamily="50" charset="-128"/>
              <a:ea typeface="ＭＳ Ｐゴシック" panose="020B0600070205080204" pitchFamily="50" charset="-128"/>
            </a:rPr>
            <a:t>千円減とほなり経常収支比率が</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％減少した。</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139700</xdr:rowOff>
    </xdr:to>
    <xdr:cxnSp macro="">
      <xdr:nvCxnSpPr>
        <xdr:cNvPr id="187" name="直線コネクタ 186"/>
        <xdr:cNvCxnSpPr/>
      </xdr:nvCxnSpPr>
      <xdr:spPr>
        <a:xfrm flipV="1">
          <a:off x="3987800" y="9385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63500</xdr:rowOff>
    </xdr:from>
    <xdr:to>
      <xdr:col>19</xdr:col>
      <xdr:colOff>187325</xdr:colOff>
      <xdr:row>54</xdr:row>
      <xdr:rowOff>139700</xdr:rowOff>
    </xdr:to>
    <xdr:cxnSp macro="">
      <xdr:nvCxnSpPr>
        <xdr:cNvPr id="190" name="直線コネクタ 189"/>
        <xdr:cNvCxnSpPr/>
      </xdr:nvCxnSpPr>
      <xdr:spPr>
        <a:xfrm>
          <a:off x="3098800" y="9321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63500</xdr:rowOff>
    </xdr:from>
    <xdr:to>
      <xdr:col>15</xdr:col>
      <xdr:colOff>98425</xdr:colOff>
      <xdr:row>54</xdr:row>
      <xdr:rowOff>101600</xdr:rowOff>
    </xdr:to>
    <xdr:cxnSp macro="">
      <xdr:nvCxnSpPr>
        <xdr:cNvPr id="193" name="直線コネクタ 192"/>
        <xdr:cNvCxnSpPr/>
      </xdr:nvCxnSpPr>
      <xdr:spPr>
        <a:xfrm flipV="1">
          <a:off x="2209800" y="932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101600</xdr:rowOff>
    </xdr:from>
    <xdr:to>
      <xdr:col>15</xdr:col>
      <xdr:colOff>149225</xdr:colOff>
      <xdr:row>55</xdr:row>
      <xdr:rowOff>31750</xdr:rowOff>
    </xdr:to>
    <xdr:sp macro="" textlink="">
      <xdr:nvSpPr>
        <xdr:cNvPr id="194" name="フローチャート: 判断 193"/>
        <xdr:cNvSpPr/>
      </xdr:nvSpPr>
      <xdr:spPr>
        <a:xfrm>
          <a:off x="3048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5" name="テキスト ボックス 194"/>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101600</xdr:rowOff>
    </xdr:to>
    <xdr:cxnSp macro="">
      <xdr:nvCxnSpPr>
        <xdr:cNvPr id="196" name="直線コネクタ 195"/>
        <xdr:cNvCxnSpPr/>
      </xdr:nvCxnSpPr>
      <xdr:spPr>
        <a:xfrm>
          <a:off x="1320800" y="934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7" name="フローチャート: 判断 196"/>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8" name="テキスト ボックス 197"/>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9" name="フローチャート: 判断 198"/>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00" name="テキスト ボックス 199"/>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6" name="楕円 205"/>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7"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88900</xdr:rowOff>
    </xdr:from>
    <xdr:to>
      <xdr:col>20</xdr:col>
      <xdr:colOff>38100</xdr:colOff>
      <xdr:row>55</xdr:row>
      <xdr:rowOff>19050</xdr:rowOff>
    </xdr:to>
    <xdr:sp macro="" textlink="">
      <xdr:nvSpPr>
        <xdr:cNvPr id="208" name="楕円 207"/>
        <xdr:cNvSpPr/>
      </xdr:nvSpPr>
      <xdr:spPr>
        <a:xfrm>
          <a:off x="3937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29227</xdr:rowOff>
    </xdr:from>
    <xdr:ext cx="736600" cy="259045"/>
    <xdr:sp macro="" textlink="">
      <xdr:nvSpPr>
        <xdr:cNvPr id="209" name="テキスト ボックス 208"/>
        <xdr:cNvSpPr txBox="1"/>
      </xdr:nvSpPr>
      <xdr:spPr>
        <a:xfrm>
          <a:off x="3606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12700</xdr:rowOff>
    </xdr:from>
    <xdr:to>
      <xdr:col>15</xdr:col>
      <xdr:colOff>149225</xdr:colOff>
      <xdr:row>54</xdr:row>
      <xdr:rowOff>114300</xdr:rowOff>
    </xdr:to>
    <xdr:sp macro="" textlink="">
      <xdr:nvSpPr>
        <xdr:cNvPr id="210" name="楕円 209"/>
        <xdr:cNvSpPr/>
      </xdr:nvSpPr>
      <xdr:spPr>
        <a:xfrm>
          <a:off x="3048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124477</xdr:rowOff>
    </xdr:from>
    <xdr:ext cx="762000" cy="259045"/>
    <xdr:sp macro="" textlink="">
      <xdr:nvSpPr>
        <xdr:cNvPr id="211" name="テキスト ボックス 210"/>
        <xdr:cNvSpPr txBox="1"/>
      </xdr:nvSpPr>
      <xdr:spPr>
        <a:xfrm>
          <a:off x="2717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50800</xdr:rowOff>
    </xdr:from>
    <xdr:to>
      <xdr:col>11</xdr:col>
      <xdr:colOff>60325</xdr:colOff>
      <xdr:row>54</xdr:row>
      <xdr:rowOff>152400</xdr:rowOff>
    </xdr:to>
    <xdr:sp macro="" textlink="">
      <xdr:nvSpPr>
        <xdr:cNvPr id="212" name="楕円 211"/>
        <xdr:cNvSpPr/>
      </xdr:nvSpPr>
      <xdr:spPr>
        <a:xfrm>
          <a:off x="2159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162577</xdr:rowOff>
    </xdr:from>
    <xdr:ext cx="762000" cy="259045"/>
    <xdr:sp macro="" textlink="">
      <xdr:nvSpPr>
        <xdr:cNvPr id="213" name="テキスト ボックス 212"/>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4" name="楕円 213"/>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5" name="テキスト ボックス 214"/>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前年度より下水道事業等の繰出金が</a:t>
          </a:r>
          <a:r>
            <a:rPr kumimoji="1" lang="en-US" altLang="ja-JP" sz="1300">
              <a:latin typeface="ＭＳ Ｐゴシック" panose="020B0600070205080204" pitchFamily="50" charset="-128"/>
              <a:ea typeface="ＭＳ Ｐゴシック" panose="020B0600070205080204" pitchFamily="50" charset="-128"/>
            </a:rPr>
            <a:t>6,093</a:t>
          </a:r>
          <a:r>
            <a:rPr kumimoji="1" lang="ja-JP" altLang="en-US" sz="1300">
              <a:latin typeface="ＭＳ Ｐゴシック" panose="020B0600070205080204" pitchFamily="50" charset="-128"/>
              <a:ea typeface="ＭＳ Ｐゴシック" panose="020B0600070205080204" pitchFamily="50" charset="-128"/>
            </a:rPr>
            <a:t>千円増となったが、経常一般財源総額</a:t>
          </a:r>
          <a:r>
            <a:rPr kumimoji="1" lang="en-US" altLang="ja-JP" sz="1300">
              <a:latin typeface="ＭＳ Ｐゴシック" panose="020B0600070205080204" pitchFamily="50" charset="-128"/>
              <a:ea typeface="ＭＳ Ｐゴシック" panose="020B0600070205080204" pitchFamily="50" charset="-128"/>
            </a:rPr>
            <a:t>235,159</a:t>
          </a:r>
          <a:r>
            <a:rPr kumimoji="1" lang="ja-JP" altLang="en-US" sz="1300">
              <a:latin typeface="ＭＳ Ｐゴシック" panose="020B0600070205080204" pitchFamily="50" charset="-128"/>
              <a:ea typeface="ＭＳ Ｐゴシック" panose="020B0600070205080204" pitchFamily="50" charset="-128"/>
            </a:rPr>
            <a:t>千円も増加したことにより、結果的に経常収支比率が</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％の減少となった。</a:t>
          </a: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33274</xdr:rowOff>
    </xdr:from>
    <xdr:to>
      <xdr:col>82</xdr:col>
      <xdr:colOff>107950</xdr:colOff>
      <xdr:row>55</xdr:row>
      <xdr:rowOff>46990</xdr:rowOff>
    </xdr:to>
    <xdr:cxnSp macro="">
      <xdr:nvCxnSpPr>
        <xdr:cNvPr id="245" name="直線コネクタ 244"/>
        <xdr:cNvCxnSpPr/>
      </xdr:nvCxnSpPr>
      <xdr:spPr>
        <a:xfrm flipV="1">
          <a:off x="15671800" y="94630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46990</xdr:rowOff>
    </xdr:from>
    <xdr:to>
      <xdr:col>78</xdr:col>
      <xdr:colOff>69850</xdr:colOff>
      <xdr:row>55</xdr:row>
      <xdr:rowOff>92710</xdr:rowOff>
    </xdr:to>
    <xdr:cxnSp macro="">
      <xdr:nvCxnSpPr>
        <xdr:cNvPr id="248" name="直線コネクタ 247"/>
        <xdr:cNvCxnSpPr/>
      </xdr:nvCxnSpPr>
      <xdr:spPr>
        <a:xfrm flipV="1">
          <a:off x="14782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88138</xdr:rowOff>
    </xdr:from>
    <xdr:to>
      <xdr:col>73</xdr:col>
      <xdr:colOff>180975</xdr:colOff>
      <xdr:row>55</xdr:row>
      <xdr:rowOff>92710</xdr:rowOff>
    </xdr:to>
    <xdr:cxnSp macro="">
      <xdr:nvCxnSpPr>
        <xdr:cNvPr id="251" name="直線コネクタ 250"/>
        <xdr:cNvCxnSpPr/>
      </xdr:nvCxnSpPr>
      <xdr:spPr>
        <a:xfrm>
          <a:off x="13893800" y="9517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71137</xdr:rowOff>
    </xdr:from>
    <xdr:ext cx="762000" cy="259045"/>
    <xdr:sp macro="" textlink="">
      <xdr:nvSpPr>
        <xdr:cNvPr id="253" name="テキスト ボックス 252"/>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88138</xdr:rowOff>
    </xdr:from>
    <xdr:to>
      <xdr:col>69</xdr:col>
      <xdr:colOff>92075</xdr:colOff>
      <xdr:row>55</xdr:row>
      <xdr:rowOff>133858</xdr:rowOff>
    </xdr:to>
    <xdr:cxnSp macro="">
      <xdr:nvCxnSpPr>
        <xdr:cNvPr id="254" name="直線コネクタ 253"/>
        <xdr:cNvCxnSpPr/>
      </xdr:nvCxnSpPr>
      <xdr:spPr>
        <a:xfrm flipV="1">
          <a:off x="13004800" y="95178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5" name="フローチャート: 判断 254"/>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6" name="テキスト ボックス 255"/>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57" name="フローチャート: 判断 256"/>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45991</xdr:rowOff>
    </xdr:from>
    <xdr:ext cx="762000" cy="259045"/>
    <xdr:sp macro="" textlink="">
      <xdr:nvSpPr>
        <xdr:cNvPr id="258" name="テキスト ボックス 257"/>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153924</xdr:rowOff>
    </xdr:from>
    <xdr:to>
      <xdr:col>82</xdr:col>
      <xdr:colOff>158750</xdr:colOff>
      <xdr:row>55</xdr:row>
      <xdr:rowOff>84074</xdr:rowOff>
    </xdr:to>
    <xdr:sp macro="" textlink="">
      <xdr:nvSpPr>
        <xdr:cNvPr id="264" name="楕円 263"/>
        <xdr:cNvSpPr/>
      </xdr:nvSpPr>
      <xdr:spPr>
        <a:xfrm>
          <a:off x="16459200" y="94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170451</xdr:rowOff>
    </xdr:from>
    <xdr:ext cx="762000" cy="259045"/>
    <xdr:sp macro="" textlink="">
      <xdr:nvSpPr>
        <xdr:cNvPr id="265" name="その他該当値テキスト"/>
        <xdr:cNvSpPr txBox="1"/>
      </xdr:nvSpPr>
      <xdr:spPr>
        <a:xfrm>
          <a:off x="16598900" y="925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167640</xdr:rowOff>
    </xdr:from>
    <xdr:to>
      <xdr:col>78</xdr:col>
      <xdr:colOff>120650</xdr:colOff>
      <xdr:row>55</xdr:row>
      <xdr:rowOff>97790</xdr:rowOff>
    </xdr:to>
    <xdr:sp macro="" textlink="">
      <xdr:nvSpPr>
        <xdr:cNvPr id="266" name="楕円 265"/>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107967</xdr:rowOff>
    </xdr:from>
    <xdr:ext cx="736600" cy="259045"/>
    <xdr:sp macro="" textlink="">
      <xdr:nvSpPr>
        <xdr:cNvPr id="267" name="テキスト ボックス 266"/>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68" name="楕円 267"/>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69" name="テキスト ボックス 268"/>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37338</xdr:rowOff>
    </xdr:from>
    <xdr:to>
      <xdr:col>69</xdr:col>
      <xdr:colOff>142875</xdr:colOff>
      <xdr:row>55</xdr:row>
      <xdr:rowOff>138938</xdr:rowOff>
    </xdr:to>
    <xdr:sp macro="" textlink="">
      <xdr:nvSpPr>
        <xdr:cNvPr id="270" name="楕円 269"/>
        <xdr:cNvSpPr/>
      </xdr:nvSpPr>
      <xdr:spPr>
        <a:xfrm>
          <a:off x="138430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149115</xdr:rowOff>
    </xdr:from>
    <xdr:ext cx="762000" cy="259045"/>
    <xdr:sp macro="" textlink="">
      <xdr:nvSpPr>
        <xdr:cNvPr id="271" name="テキスト ボックス 270"/>
        <xdr:cNvSpPr txBox="1"/>
      </xdr:nvSpPr>
      <xdr:spPr>
        <a:xfrm>
          <a:off x="13512800" y="923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83058</xdr:rowOff>
    </xdr:from>
    <xdr:to>
      <xdr:col>65</xdr:col>
      <xdr:colOff>53975</xdr:colOff>
      <xdr:row>56</xdr:row>
      <xdr:rowOff>13208</xdr:rowOff>
    </xdr:to>
    <xdr:sp macro="" textlink="">
      <xdr:nvSpPr>
        <xdr:cNvPr id="272" name="楕円 271"/>
        <xdr:cNvSpPr/>
      </xdr:nvSpPr>
      <xdr:spPr>
        <a:xfrm>
          <a:off x="12954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23385</xdr:rowOff>
    </xdr:from>
    <xdr:ext cx="762000" cy="259045"/>
    <xdr:sp macro="" textlink="">
      <xdr:nvSpPr>
        <xdr:cNvPr id="273" name="テキスト ボックス 272"/>
        <xdr:cNvSpPr txBox="1"/>
      </xdr:nvSpPr>
      <xdr:spPr>
        <a:xfrm>
          <a:off x="12623800" y="928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補助費等は前年度より</a:t>
          </a:r>
          <a:r>
            <a:rPr kumimoji="1" lang="en-US" altLang="ja-JP" sz="1300">
              <a:latin typeface="ＭＳ Ｐゴシック" panose="020B0600070205080204" pitchFamily="50" charset="-128"/>
              <a:ea typeface="ＭＳ Ｐゴシック" panose="020B0600070205080204" pitchFamily="50" charset="-128"/>
            </a:rPr>
            <a:t>3,774</a:t>
          </a:r>
          <a:r>
            <a:rPr kumimoji="1" lang="ja-JP" altLang="en-US" sz="1300">
              <a:latin typeface="ＭＳ Ｐゴシック" panose="020B0600070205080204" pitchFamily="50" charset="-128"/>
              <a:ea typeface="ＭＳ Ｐゴシック" panose="020B0600070205080204" pitchFamily="50" charset="-128"/>
            </a:rPr>
            <a:t>千円増となったが、地方税の経常一般財源総額</a:t>
          </a:r>
          <a:r>
            <a:rPr kumimoji="1" lang="en-US" altLang="ja-JP" sz="1300">
              <a:latin typeface="ＭＳ Ｐゴシック" panose="020B0600070205080204" pitchFamily="50" charset="-128"/>
              <a:ea typeface="ＭＳ Ｐゴシック" panose="020B0600070205080204" pitchFamily="50" charset="-128"/>
            </a:rPr>
            <a:t>235,159</a:t>
          </a:r>
          <a:r>
            <a:rPr kumimoji="1" lang="ja-JP" altLang="en-US" sz="1300">
              <a:latin typeface="ＭＳ Ｐゴシック" panose="020B0600070205080204" pitchFamily="50" charset="-128"/>
              <a:ea typeface="ＭＳ Ｐゴシック" panose="020B0600070205080204" pitchFamily="50" charset="-128"/>
            </a:rPr>
            <a:t>千円が増加したことにより、経常収支比率が前年度と比べ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％の増加となった。今後は補助金を交付している団体が適当な事業を行っているかなどについて明確な基準を設けて、不適切な補助金は見直しや廃止を行い適正化に努める方針である。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10414</xdr:rowOff>
    </xdr:to>
    <xdr:cxnSp macro="">
      <xdr:nvCxnSpPr>
        <xdr:cNvPr id="303" name="直線コネクタ 302"/>
        <xdr:cNvCxnSpPr/>
      </xdr:nvCxnSpPr>
      <xdr:spPr>
        <a:xfrm flipV="1">
          <a:off x="15671800" y="63312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37</xdr:row>
      <xdr:rowOff>10414</xdr:rowOff>
    </xdr:to>
    <xdr:cxnSp macro="">
      <xdr:nvCxnSpPr>
        <xdr:cNvPr id="306" name="直線コネクタ 305"/>
        <xdr:cNvCxnSpPr/>
      </xdr:nvCxnSpPr>
      <xdr:spPr>
        <a:xfrm>
          <a:off x="14782800" y="622604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136144</xdr:rowOff>
    </xdr:to>
    <xdr:cxnSp macro="">
      <xdr:nvCxnSpPr>
        <xdr:cNvPr id="309" name="直線コネクタ 308"/>
        <xdr:cNvCxnSpPr/>
      </xdr:nvCxnSpPr>
      <xdr:spPr>
        <a:xfrm flipV="1">
          <a:off x="13893800" y="62260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0" name="フローチャート: 判断 309"/>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11" name="テキスト ボックス 310"/>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136144</xdr:rowOff>
    </xdr:to>
    <xdr:cxnSp macro="">
      <xdr:nvCxnSpPr>
        <xdr:cNvPr id="312" name="直線コネクタ 311"/>
        <xdr:cNvCxnSpPr/>
      </xdr:nvCxnSpPr>
      <xdr:spPr>
        <a:xfrm>
          <a:off x="13004800" y="62854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3" name="フローチャート: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14" name="テキスト ボックス 313"/>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22" name="楕円 321"/>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80281</xdr:rowOff>
    </xdr:from>
    <xdr:ext cx="762000" cy="259045"/>
    <xdr:sp macro="" textlink="">
      <xdr:nvSpPr>
        <xdr:cNvPr id="323" name="補助費等該当値テキスト"/>
        <xdr:cNvSpPr txBox="1"/>
      </xdr:nvSpPr>
      <xdr:spPr>
        <a:xfrm>
          <a:off x="16598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24" name="楕円 323"/>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25" name="テキスト ボックス 324"/>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26" name="楕円 325"/>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27" name="テキスト ボックス 326"/>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28" name="楕円 327"/>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9" name="テキスト ボックス 328"/>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0" name="楕円 329"/>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31" name="テキスト ボックス 330"/>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については償還のみの状態が続いているため、公債費の比率は過年度から横ばいである。経常収支比率に対する割合や人口１人あたり歳出決算額は、類似団体平均を下回っている状況であり類似団体ではトップとなってい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168910</xdr:rowOff>
    </xdr:from>
    <xdr:to>
      <xdr:col>24</xdr:col>
      <xdr:colOff>25400</xdr:colOff>
      <xdr:row>73</xdr:row>
      <xdr:rowOff>1270</xdr:rowOff>
    </xdr:to>
    <xdr:cxnSp macro="">
      <xdr:nvCxnSpPr>
        <xdr:cNvPr id="363" name="直線コネクタ 362"/>
        <xdr:cNvCxnSpPr/>
      </xdr:nvCxnSpPr>
      <xdr:spPr>
        <a:xfrm flipV="1">
          <a:off x="3987800" y="125133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1270</xdr:rowOff>
    </xdr:from>
    <xdr:to>
      <xdr:col>19</xdr:col>
      <xdr:colOff>187325</xdr:colOff>
      <xdr:row>73</xdr:row>
      <xdr:rowOff>1270</xdr:rowOff>
    </xdr:to>
    <xdr:cxnSp macro="">
      <xdr:nvCxnSpPr>
        <xdr:cNvPr id="366" name="直線コネクタ 365"/>
        <xdr:cNvCxnSpPr/>
      </xdr:nvCxnSpPr>
      <xdr:spPr>
        <a:xfrm>
          <a:off x="3098800" y="12517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1270</xdr:rowOff>
    </xdr:from>
    <xdr:to>
      <xdr:col>15</xdr:col>
      <xdr:colOff>98425</xdr:colOff>
      <xdr:row>73</xdr:row>
      <xdr:rowOff>27940</xdr:rowOff>
    </xdr:to>
    <xdr:cxnSp macro="">
      <xdr:nvCxnSpPr>
        <xdr:cNvPr id="369" name="直線コネクタ 368"/>
        <xdr:cNvCxnSpPr/>
      </xdr:nvCxnSpPr>
      <xdr:spPr>
        <a:xfrm flipV="1">
          <a:off x="2209800" y="125171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70" name="フローチャート: 判断 369"/>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113047</xdr:rowOff>
    </xdr:from>
    <xdr:ext cx="762000" cy="259045"/>
    <xdr:sp macro="" textlink="">
      <xdr:nvSpPr>
        <xdr:cNvPr id="371" name="テキスト ボックス 370"/>
        <xdr:cNvSpPr txBox="1"/>
      </xdr:nvSpPr>
      <xdr:spPr>
        <a:xfrm>
          <a:off x="2717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27940</xdr:rowOff>
    </xdr:from>
    <xdr:to>
      <xdr:col>11</xdr:col>
      <xdr:colOff>9525</xdr:colOff>
      <xdr:row>73</xdr:row>
      <xdr:rowOff>35560</xdr:rowOff>
    </xdr:to>
    <xdr:cxnSp macro="">
      <xdr:nvCxnSpPr>
        <xdr:cNvPr id="372" name="直線コネクタ 371"/>
        <xdr:cNvCxnSpPr/>
      </xdr:nvCxnSpPr>
      <xdr:spPr>
        <a:xfrm flipV="1">
          <a:off x="1320800" y="125437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3" name="フローチャート: 判断 372"/>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4" name="テキスト ボックス 373"/>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75" name="フローチャート: 判断 374"/>
        <xdr:cNvSpPr/>
      </xdr:nvSpPr>
      <xdr:spPr>
        <a:xfrm>
          <a:off x="1270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147338</xdr:rowOff>
    </xdr:from>
    <xdr:ext cx="762000" cy="259045"/>
    <xdr:sp macro="" textlink="">
      <xdr:nvSpPr>
        <xdr:cNvPr id="376" name="テキスト ボックス 375"/>
        <xdr:cNvSpPr txBox="1"/>
      </xdr:nvSpPr>
      <xdr:spPr>
        <a:xfrm>
          <a:off x="939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118110</xdr:rowOff>
    </xdr:from>
    <xdr:to>
      <xdr:col>24</xdr:col>
      <xdr:colOff>76200</xdr:colOff>
      <xdr:row>73</xdr:row>
      <xdr:rowOff>48260</xdr:rowOff>
    </xdr:to>
    <xdr:sp macro="" textlink="">
      <xdr:nvSpPr>
        <xdr:cNvPr id="382" name="楕円 381"/>
        <xdr:cNvSpPr/>
      </xdr:nvSpPr>
      <xdr:spPr>
        <a:xfrm>
          <a:off x="4775200" y="124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26687</xdr:rowOff>
    </xdr:from>
    <xdr:ext cx="762000" cy="259045"/>
    <xdr:sp macro="" textlink="">
      <xdr:nvSpPr>
        <xdr:cNvPr id="383" name="公債費該当値テキスト"/>
        <xdr:cNvSpPr txBox="1"/>
      </xdr:nvSpPr>
      <xdr:spPr>
        <a:xfrm>
          <a:off x="4914900" y="1237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121920</xdr:rowOff>
    </xdr:from>
    <xdr:to>
      <xdr:col>20</xdr:col>
      <xdr:colOff>38100</xdr:colOff>
      <xdr:row>73</xdr:row>
      <xdr:rowOff>52070</xdr:rowOff>
    </xdr:to>
    <xdr:sp macro="" textlink="">
      <xdr:nvSpPr>
        <xdr:cNvPr id="384" name="楕円 383"/>
        <xdr:cNvSpPr/>
      </xdr:nvSpPr>
      <xdr:spPr>
        <a:xfrm>
          <a:off x="3937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62247</xdr:rowOff>
    </xdr:from>
    <xdr:ext cx="736600" cy="259045"/>
    <xdr:sp macro="" textlink="">
      <xdr:nvSpPr>
        <xdr:cNvPr id="385" name="テキスト ボックス 384"/>
        <xdr:cNvSpPr txBox="1"/>
      </xdr:nvSpPr>
      <xdr:spPr>
        <a:xfrm>
          <a:off x="3606800" y="1223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121920</xdr:rowOff>
    </xdr:from>
    <xdr:to>
      <xdr:col>15</xdr:col>
      <xdr:colOff>149225</xdr:colOff>
      <xdr:row>73</xdr:row>
      <xdr:rowOff>52070</xdr:rowOff>
    </xdr:to>
    <xdr:sp macro="" textlink="">
      <xdr:nvSpPr>
        <xdr:cNvPr id="386" name="楕円 385"/>
        <xdr:cNvSpPr/>
      </xdr:nvSpPr>
      <xdr:spPr>
        <a:xfrm>
          <a:off x="3048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62247</xdr:rowOff>
    </xdr:from>
    <xdr:ext cx="762000" cy="259045"/>
    <xdr:sp macro="" textlink="">
      <xdr:nvSpPr>
        <xdr:cNvPr id="387" name="テキスト ボックス 386"/>
        <xdr:cNvSpPr txBox="1"/>
      </xdr:nvSpPr>
      <xdr:spPr>
        <a:xfrm>
          <a:off x="2717800" y="1223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148590</xdr:rowOff>
    </xdr:from>
    <xdr:to>
      <xdr:col>11</xdr:col>
      <xdr:colOff>60325</xdr:colOff>
      <xdr:row>73</xdr:row>
      <xdr:rowOff>78740</xdr:rowOff>
    </xdr:to>
    <xdr:sp macro="" textlink="">
      <xdr:nvSpPr>
        <xdr:cNvPr id="388" name="楕円 387"/>
        <xdr:cNvSpPr/>
      </xdr:nvSpPr>
      <xdr:spPr>
        <a:xfrm>
          <a:off x="2159000" y="1249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88917</xdr:rowOff>
    </xdr:from>
    <xdr:ext cx="762000" cy="259045"/>
    <xdr:sp macro="" textlink="">
      <xdr:nvSpPr>
        <xdr:cNvPr id="389" name="テキスト ボックス 388"/>
        <xdr:cNvSpPr txBox="1"/>
      </xdr:nvSpPr>
      <xdr:spPr>
        <a:xfrm>
          <a:off x="1828800" y="1226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156210</xdr:rowOff>
    </xdr:from>
    <xdr:to>
      <xdr:col>6</xdr:col>
      <xdr:colOff>171450</xdr:colOff>
      <xdr:row>73</xdr:row>
      <xdr:rowOff>86360</xdr:rowOff>
    </xdr:to>
    <xdr:sp macro="" textlink="">
      <xdr:nvSpPr>
        <xdr:cNvPr id="390" name="楕円 389"/>
        <xdr:cNvSpPr/>
      </xdr:nvSpPr>
      <xdr:spPr>
        <a:xfrm>
          <a:off x="1270000" y="1250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96537</xdr:rowOff>
    </xdr:from>
    <xdr:ext cx="762000" cy="259045"/>
    <xdr:sp macro="" textlink="">
      <xdr:nvSpPr>
        <xdr:cNvPr id="391" name="テキスト ボックス 390"/>
        <xdr:cNvSpPr txBox="1"/>
      </xdr:nvSpPr>
      <xdr:spPr>
        <a:xfrm>
          <a:off x="939800" y="1226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公債費以外の金額としては、前年度より</a:t>
          </a:r>
          <a:r>
            <a:rPr kumimoji="1" lang="en-US" altLang="ja-JP" sz="1300">
              <a:latin typeface="ＭＳ Ｐゴシック" panose="020B0600070205080204" pitchFamily="50" charset="-128"/>
              <a:ea typeface="ＭＳ Ｐゴシック" panose="020B0600070205080204" pitchFamily="50" charset="-128"/>
            </a:rPr>
            <a:t>130,011</a:t>
          </a:r>
          <a:r>
            <a:rPr kumimoji="1" lang="ja-JP" altLang="en-US" sz="1300">
              <a:latin typeface="ＭＳ Ｐゴシック" panose="020B0600070205080204" pitchFamily="50" charset="-128"/>
              <a:ea typeface="ＭＳ Ｐゴシック" panose="020B0600070205080204" pitchFamily="50" charset="-128"/>
            </a:rPr>
            <a:t>千円増となったことから前年度より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％上昇した。主な要因は維持補修費の経常一般財源が</a:t>
          </a:r>
          <a:r>
            <a:rPr kumimoji="1" lang="en-US" altLang="ja-JP" sz="1300">
              <a:latin typeface="ＭＳ Ｐゴシック" panose="020B0600070205080204" pitchFamily="50" charset="-128"/>
              <a:ea typeface="ＭＳ Ｐゴシック" panose="020B0600070205080204" pitchFamily="50" charset="-128"/>
            </a:rPr>
            <a:t>9,283</a:t>
          </a:r>
          <a:r>
            <a:rPr kumimoji="1" lang="ja-JP" altLang="en-US" sz="1300">
              <a:latin typeface="ＭＳ Ｐゴシック" panose="020B0600070205080204" pitchFamily="50" charset="-128"/>
              <a:ea typeface="ＭＳ Ｐゴシック" panose="020B0600070205080204" pitchFamily="50" charset="-128"/>
            </a:rPr>
            <a:t>千円減となったためである。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138430</xdr:rowOff>
    </xdr:from>
    <xdr:to>
      <xdr:col>82</xdr:col>
      <xdr:colOff>107950</xdr:colOff>
      <xdr:row>75</xdr:row>
      <xdr:rowOff>141696</xdr:rowOff>
    </xdr:to>
    <xdr:cxnSp macro="">
      <xdr:nvCxnSpPr>
        <xdr:cNvPr id="426" name="直線コネクタ 425"/>
        <xdr:cNvCxnSpPr/>
      </xdr:nvCxnSpPr>
      <xdr:spPr>
        <a:xfrm>
          <a:off x="15671800" y="1299718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27" name="公債費以外平均値テキスト"/>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30662</xdr:rowOff>
    </xdr:from>
    <xdr:to>
      <xdr:col>78</xdr:col>
      <xdr:colOff>69850</xdr:colOff>
      <xdr:row>75</xdr:row>
      <xdr:rowOff>138430</xdr:rowOff>
    </xdr:to>
    <xdr:cxnSp macro="">
      <xdr:nvCxnSpPr>
        <xdr:cNvPr id="429" name="直線コネクタ 428"/>
        <xdr:cNvCxnSpPr/>
      </xdr:nvCxnSpPr>
      <xdr:spPr>
        <a:xfrm>
          <a:off x="14782800" y="12889412"/>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30662</xdr:rowOff>
    </xdr:from>
    <xdr:to>
      <xdr:col>73</xdr:col>
      <xdr:colOff>180975</xdr:colOff>
      <xdr:row>75</xdr:row>
      <xdr:rowOff>131899</xdr:rowOff>
    </xdr:to>
    <xdr:cxnSp macro="">
      <xdr:nvCxnSpPr>
        <xdr:cNvPr id="432" name="直線コネクタ 431"/>
        <xdr:cNvCxnSpPr/>
      </xdr:nvCxnSpPr>
      <xdr:spPr>
        <a:xfrm flipV="1">
          <a:off x="13893800" y="12889412"/>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3" name="フローチャート: 判断 432"/>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34" name="テキスト ボックス 433"/>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131899</xdr:rowOff>
    </xdr:from>
    <xdr:to>
      <xdr:col>69</xdr:col>
      <xdr:colOff>92075</xdr:colOff>
      <xdr:row>76</xdr:row>
      <xdr:rowOff>45357</xdr:rowOff>
    </xdr:to>
    <xdr:cxnSp macro="">
      <xdr:nvCxnSpPr>
        <xdr:cNvPr id="435" name="直線コネクタ 434"/>
        <xdr:cNvCxnSpPr/>
      </xdr:nvCxnSpPr>
      <xdr:spPr>
        <a:xfrm flipV="1">
          <a:off x="13004800" y="12990649"/>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33745</xdr:rowOff>
    </xdr:from>
    <xdr:to>
      <xdr:col>69</xdr:col>
      <xdr:colOff>142875</xdr:colOff>
      <xdr:row>78</xdr:row>
      <xdr:rowOff>135345</xdr:rowOff>
    </xdr:to>
    <xdr:sp macro="" textlink="">
      <xdr:nvSpPr>
        <xdr:cNvPr id="436" name="フローチャート: 判断 435"/>
        <xdr:cNvSpPr/>
      </xdr:nvSpPr>
      <xdr:spPr>
        <a:xfrm>
          <a:off x="13843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120122</xdr:rowOff>
    </xdr:from>
    <xdr:ext cx="762000" cy="259045"/>
    <xdr:sp macro="" textlink="">
      <xdr:nvSpPr>
        <xdr:cNvPr id="437" name="テキスト ボックス 436"/>
        <xdr:cNvSpPr txBox="1"/>
      </xdr:nvSpPr>
      <xdr:spPr>
        <a:xfrm>
          <a:off x="13512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159476</xdr:rowOff>
    </xdr:from>
    <xdr:to>
      <xdr:col>65</xdr:col>
      <xdr:colOff>53975</xdr:colOff>
      <xdr:row>78</xdr:row>
      <xdr:rowOff>89626</xdr:rowOff>
    </xdr:to>
    <xdr:sp macro="" textlink="">
      <xdr:nvSpPr>
        <xdr:cNvPr id="438" name="フローチャート: 判断 437"/>
        <xdr:cNvSpPr/>
      </xdr:nvSpPr>
      <xdr:spPr>
        <a:xfrm>
          <a:off x="12954000" y="1336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74403</xdr:rowOff>
    </xdr:from>
    <xdr:ext cx="762000" cy="259045"/>
    <xdr:sp macro="" textlink="">
      <xdr:nvSpPr>
        <xdr:cNvPr id="439" name="テキスト ボックス 438"/>
        <xdr:cNvSpPr txBox="1"/>
      </xdr:nvSpPr>
      <xdr:spPr>
        <a:xfrm>
          <a:off x="12623800" y="1344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90896</xdr:rowOff>
    </xdr:from>
    <xdr:to>
      <xdr:col>82</xdr:col>
      <xdr:colOff>158750</xdr:colOff>
      <xdr:row>76</xdr:row>
      <xdr:rowOff>21047</xdr:rowOff>
    </xdr:to>
    <xdr:sp macro="" textlink="">
      <xdr:nvSpPr>
        <xdr:cNvPr id="445" name="楕円 444"/>
        <xdr:cNvSpPr/>
      </xdr:nvSpPr>
      <xdr:spPr>
        <a:xfrm>
          <a:off x="16459200" y="129496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107423</xdr:rowOff>
    </xdr:from>
    <xdr:ext cx="762000" cy="259045"/>
    <xdr:sp macro="" textlink="">
      <xdr:nvSpPr>
        <xdr:cNvPr id="446" name="公債費以外該当値テキスト"/>
        <xdr:cNvSpPr txBox="1"/>
      </xdr:nvSpPr>
      <xdr:spPr>
        <a:xfrm>
          <a:off x="16598900" y="1279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87630</xdr:rowOff>
    </xdr:from>
    <xdr:to>
      <xdr:col>78</xdr:col>
      <xdr:colOff>120650</xdr:colOff>
      <xdr:row>76</xdr:row>
      <xdr:rowOff>17780</xdr:rowOff>
    </xdr:to>
    <xdr:sp macro="" textlink="">
      <xdr:nvSpPr>
        <xdr:cNvPr id="447" name="楕円 446"/>
        <xdr:cNvSpPr/>
      </xdr:nvSpPr>
      <xdr:spPr>
        <a:xfrm>
          <a:off x="15621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48" name="テキスト ボックス 447"/>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151312</xdr:rowOff>
    </xdr:from>
    <xdr:to>
      <xdr:col>74</xdr:col>
      <xdr:colOff>31750</xdr:colOff>
      <xdr:row>75</xdr:row>
      <xdr:rowOff>81462</xdr:rowOff>
    </xdr:to>
    <xdr:sp macro="" textlink="">
      <xdr:nvSpPr>
        <xdr:cNvPr id="449" name="楕円 448"/>
        <xdr:cNvSpPr/>
      </xdr:nvSpPr>
      <xdr:spPr>
        <a:xfrm>
          <a:off x="14732000" y="128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91639</xdr:rowOff>
    </xdr:from>
    <xdr:ext cx="762000" cy="259045"/>
    <xdr:sp macro="" textlink="">
      <xdr:nvSpPr>
        <xdr:cNvPr id="450" name="テキスト ボックス 449"/>
        <xdr:cNvSpPr txBox="1"/>
      </xdr:nvSpPr>
      <xdr:spPr>
        <a:xfrm>
          <a:off x="14401800" y="1260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81099</xdr:rowOff>
    </xdr:from>
    <xdr:to>
      <xdr:col>69</xdr:col>
      <xdr:colOff>142875</xdr:colOff>
      <xdr:row>76</xdr:row>
      <xdr:rowOff>11249</xdr:rowOff>
    </xdr:to>
    <xdr:sp macro="" textlink="">
      <xdr:nvSpPr>
        <xdr:cNvPr id="451" name="楕円 450"/>
        <xdr:cNvSpPr/>
      </xdr:nvSpPr>
      <xdr:spPr>
        <a:xfrm>
          <a:off x="138430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21426</xdr:rowOff>
    </xdr:from>
    <xdr:ext cx="762000" cy="259045"/>
    <xdr:sp macro="" textlink="">
      <xdr:nvSpPr>
        <xdr:cNvPr id="452" name="テキスト ボックス 451"/>
        <xdr:cNvSpPr txBox="1"/>
      </xdr:nvSpPr>
      <xdr:spPr>
        <a:xfrm>
          <a:off x="13512800" y="1270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166007</xdr:rowOff>
    </xdr:from>
    <xdr:to>
      <xdr:col>65</xdr:col>
      <xdr:colOff>53975</xdr:colOff>
      <xdr:row>76</xdr:row>
      <xdr:rowOff>96157</xdr:rowOff>
    </xdr:to>
    <xdr:sp macro="" textlink="">
      <xdr:nvSpPr>
        <xdr:cNvPr id="453" name="楕円 452"/>
        <xdr:cNvSpPr/>
      </xdr:nvSpPr>
      <xdr:spPr>
        <a:xfrm>
          <a:off x="12954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106334</xdr:rowOff>
    </xdr:from>
    <xdr:ext cx="762000" cy="259045"/>
    <xdr:sp macro="" textlink="">
      <xdr:nvSpPr>
        <xdr:cNvPr id="454" name="テキスト ボックス 453"/>
        <xdr:cNvSpPr txBox="1"/>
      </xdr:nvSpPr>
      <xdr:spPr>
        <a:xfrm>
          <a:off x="12623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20686</xdr:rowOff>
    </xdr:from>
    <xdr:to>
      <xdr:col>29</xdr:col>
      <xdr:colOff>127000</xdr:colOff>
      <xdr:row>19</xdr:row>
      <xdr:rowOff>22682</xdr:rowOff>
    </xdr:to>
    <xdr:cxnSp macro="">
      <xdr:nvCxnSpPr>
        <xdr:cNvPr id="49" name="直線コネクタ 48"/>
        <xdr:cNvCxnSpPr/>
      </xdr:nvCxnSpPr>
      <xdr:spPr bwMode="auto">
        <a:xfrm flipV="1">
          <a:off x="5003800" y="3325861"/>
          <a:ext cx="647700" cy="1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22682</xdr:rowOff>
    </xdr:from>
    <xdr:to>
      <xdr:col>26</xdr:col>
      <xdr:colOff>50800</xdr:colOff>
      <xdr:row>19</xdr:row>
      <xdr:rowOff>43706</xdr:rowOff>
    </xdr:to>
    <xdr:cxnSp macro="">
      <xdr:nvCxnSpPr>
        <xdr:cNvPr id="52" name="直線コネクタ 51"/>
        <xdr:cNvCxnSpPr/>
      </xdr:nvCxnSpPr>
      <xdr:spPr bwMode="auto">
        <a:xfrm flipV="1">
          <a:off x="4305300" y="3327857"/>
          <a:ext cx="698500" cy="21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43706</xdr:rowOff>
    </xdr:from>
    <xdr:to>
      <xdr:col>22</xdr:col>
      <xdr:colOff>114300</xdr:colOff>
      <xdr:row>19</xdr:row>
      <xdr:rowOff>50785</xdr:rowOff>
    </xdr:to>
    <xdr:cxnSp macro="">
      <xdr:nvCxnSpPr>
        <xdr:cNvPr id="55" name="直線コネクタ 54"/>
        <xdr:cNvCxnSpPr/>
      </xdr:nvCxnSpPr>
      <xdr:spPr bwMode="auto">
        <a:xfrm flipV="1">
          <a:off x="3606800" y="3348881"/>
          <a:ext cx="698500" cy="7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81993</xdr:rowOff>
    </xdr:from>
    <xdr:to>
      <xdr:col>22</xdr:col>
      <xdr:colOff>165100</xdr:colOff>
      <xdr:row>18</xdr:row>
      <xdr:rowOff>12143</xdr:rowOff>
    </xdr:to>
    <xdr:sp macro="" textlink="">
      <xdr:nvSpPr>
        <xdr:cNvPr id="56" name="フローチャート: 判断 55"/>
        <xdr:cNvSpPr/>
      </xdr:nvSpPr>
      <xdr:spPr bwMode="auto">
        <a:xfrm>
          <a:off x="42545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22320</xdr:rowOff>
    </xdr:from>
    <xdr:ext cx="762000" cy="259045"/>
    <xdr:sp macro="" textlink="">
      <xdr:nvSpPr>
        <xdr:cNvPr id="57" name="テキスト ボックス 56"/>
        <xdr:cNvSpPr txBox="1"/>
      </xdr:nvSpPr>
      <xdr:spPr>
        <a:xfrm>
          <a:off x="3924300" y="281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50785</xdr:rowOff>
    </xdr:from>
    <xdr:to>
      <xdr:col>18</xdr:col>
      <xdr:colOff>177800</xdr:colOff>
      <xdr:row>19</xdr:row>
      <xdr:rowOff>55869</xdr:rowOff>
    </xdr:to>
    <xdr:cxnSp macro="">
      <xdr:nvCxnSpPr>
        <xdr:cNvPr id="58" name="直線コネクタ 57"/>
        <xdr:cNvCxnSpPr/>
      </xdr:nvCxnSpPr>
      <xdr:spPr bwMode="auto">
        <a:xfrm flipV="1">
          <a:off x="2908300" y="3355960"/>
          <a:ext cx="698500" cy="5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163609</xdr:rowOff>
    </xdr:from>
    <xdr:to>
      <xdr:col>19</xdr:col>
      <xdr:colOff>38100</xdr:colOff>
      <xdr:row>19</xdr:row>
      <xdr:rowOff>93759</xdr:rowOff>
    </xdr:to>
    <xdr:sp macro="" textlink="">
      <xdr:nvSpPr>
        <xdr:cNvPr id="59" name="フローチャート: 判断 58"/>
        <xdr:cNvSpPr/>
      </xdr:nvSpPr>
      <xdr:spPr bwMode="auto">
        <a:xfrm>
          <a:off x="3556000" y="3297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103936</xdr:rowOff>
    </xdr:from>
    <xdr:ext cx="762000" cy="259045"/>
    <xdr:sp macro="" textlink="">
      <xdr:nvSpPr>
        <xdr:cNvPr id="60" name="テキスト ボックス 59"/>
        <xdr:cNvSpPr txBox="1"/>
      </xdr:nvSpPr>
      <xdr:spPr>
        <a:xfrm>
          <a:off x="3225800" y="306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169280</xdr:rowOff>
    </xdr:from>
    <xdr:to>
      <xdr:col>15</xdr:col>
      <xdr:colOff>101600</xdr:colOff>
      <xdr:row>19</xdr:row>
      <xdr:rowOff>99430</xdr:rowOff>
    </xdr:to>
    <xdr:sp macro="" textlink="">
      <xdr:nvSpPr>
        <xdr:cNvPr id="61" name="フローチャート: 判断 60"/>
        <xdr:cNvSpPr/>
      </xdr:nvSpPr>
      <xdr:spPr bwMode="auto">
        <a:xfrm>
          <a:off x="2857500" y="3303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109607</xdr:rowOff>
    </xdr:from>
    <xdr:ext cx="762000" cy="259045"/>
    <xdr:sp macro="" textlink="">
      <xdr:nvSpPr>
        <xdr:cNvPr id="62" name="テキスト ボックス 61"/>
        <xdr:cNvSpPr txBox="1"/>
      </xdr:nvSpPr>
      <xdr:spPr>
        <a:xfrm>
          <a:off x="2527300" y="307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141336</xdr:rowOff>
    </xdr:from>
    <xdr:to>
      <xdr:col>29</xdr:col>
      <xdr:colOff>177800</xdr:colOff>
      <xdr:row>19</xdr:row>
      <xdr:rowOff>71486</xdr:rowOff>
    </xdr:to>
    <xdr:sp macro="" textlink="">
      <xdr:nvSpPr>
        <xdr:cNvPr id="68" name="楕円 67"/>
        <xdr:cNvSpPr/>
      </xdr:nvSpPr>
      <xdr:spPr bwMode="auto">
        <a:xfrm>
          <a:off x="5600700" y="3275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49913</xdr:rowOff>
    </xdr:from>
    <xdr:ext cx="762000" cy="259045"/>
    <xdr:sp macro="" textlink="">
      <xdr:nvSpPr>
        <xdr:cNvPr id="69" name="人口1人当たり決算額の推移該当値テキスト130"/>
        <xdr:cNvSpPr txBox="1"/>
      </xdr:nvSpPr>
      <xdr:spPr>
        <a:xfrm>
          <a:off x="5740400" y="318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143332</xdr:rowOff>
    </xdr:from>
    <xdr:to>
      <xdr:col>26</xdr:col>
      <xdr:colOff>101600</xdr:colOff>
      <xdr:row>19</xdr:row>
      <xdr:rowOff>73482</xdr:rowOff>
    </xdr:to>
    <xdr:sp macro="" textlink="">
      <xdr:nvSpPr>
        <xdr:cNvPr id="70" name="楕円 69"/>
        <xdr:cNvSpPr/>
      </xdr:nvSpPr>
      <xdr:spPr bwMode="auto">
        <a:xfrm>
          <a:off x="4953000" y="3277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58259</xdr:rowOff>
    </xdr:from>
    <xdr:ext cx="736600" cy="259045"/>
    <xdr:sp macro="" textlink="">
      <xdr:nvSpPr>
        <xdr:cNvPr id="71" name="テキスト ボックス 70"/>
        <xdr:cNvSpPr txBox="1"/>
      </xdr:nvSpPr>
      <xdr:spPr>
        <a:xfrm>
          <a:off x="4622800" y="336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164356</xdr:rowOff>
    </xdr:from>
    <xdr:to>
      <xdr:col>22</xdr:col>
      <xdr:colOff>165100</xdr:colOff>
      <xdr:row>19</xdr:row>
      <xdr:rowOff>94506</xdr:rowOff>
    </xdr:to>
    <xdr:sp macro="" textlink="">
      <xdr:nvSpPr>
        <xdr:cNvPr id="72" name="楕円 71"/>
        <xdr:cNvSpPr/>
      </xdr:nvSpPr>
      <xdr:spPr bwMode="auto">
        <a:xfrm>
          <a:off x="4254500" y="3298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79283</xdr:rowOff>
    </xdr:from>
    <xdr:ext cx="762000" cy="259045"/>
    <xdr:sp macro="" textlink="">
      <xdr:nvSpPr>
        <xdr:cNvPr id="73" name="テキスト ボックス 72"/>
        <xdr:cNvSpPr txBox="1"/>
      </xdr:nvSpPr>
      <xdr:spPr>
        <a:xfrm>
          <a:off x="3924300" y="33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171435</xdr:rowOff>
    </xdr:from>
    <xdr:to>
      <xdr:col>19</xdr:col>
      <xdr:colOff>38100</xdr:colOff>
      <xdr:row>19</xdr:row>
      <xdr:rowOff>101585</xdr:rowOff>
    </xdr:to>
    <xdr:sp macro="" textlink="">
      <xdr:nvSpPr>
        <xdr:cNvPr id="74" name="楕円 73"/>
        <xdr:cNvSpPr/>
      </xdr:nvSpPr>
      <xdr:spPr bwMode="auto">
        <a:xfrm>
          <a:off x="3556000" y="3305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86362</xdr:rowOff>
    </xdr:from>
    <xdr:ext cx="762000" cy="259045"/>
    <xdr:sp macro="" textlink="">
      <xdr:nvSpPr>
        <xdr:cNvPr id="75" name="テキスト ボックス 74"/>
        <xdr:cNvSpPr txBox="1"/>
      </xdr:nvSpPr>
      <xdr:spPr>
        <a:xfrm>
          <a:off x="3225800" y="339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5069</xdr:rowOff>
    </xdr:from>
    <xdr:to>
      <xdr:col>15</xdr:col>
      <xdr:colOff>101600</xdr:colOff>
      <xdr:row>19</xdr:row>
      <xdr:rowOff>106669</xdr:rowOff>
    </xdr:to>
    <xdr:sp macro="" textlink="">
      <xdr:nvSpPr>
        <xdr:cNvPr id="76" name="楕円 75"/>
        <xdr:cNvSpPr/>
      </xdr:nvSpPr>
      <xdr:spPr bwMode="auto">
        <a:xfrm>
          <a:off x="2857500" y="3310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91446</xdr:rowOff>
    </xdr:from>
    <xdr:ext cx="762000" cy="259045"/>
    <xdr:sp macro="" textlink="">
      <xdr:nvSpPr>
        <xdr:cNvPr id="77" name="テキスト ボックス 76"/>
        <xdr:cNvSpPr txBox="1"/>
      </xdr:nvSpPr>
      <xdr:spPr>
        <a:xfrm>
          <a:off x="2527300" y="339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124110</xdr:rowOff>
    </xdr:from>
    <xdr:to>
      <xdr:col>29</xdr:col>
      <xdr:colOff>127000</xdr:colOff>
      <xdr:row>36</xdr:row>
      <xdr:rowOff>125405</xdr:rowOff>
    </xdr:to>
    <xdr:cxnSp macro="">
      <xdr:nvCxnSpPr>
        <xdr:cNvPr id="108" name="直線コネクタ 107"/>
        <xdr:cNvCxnSpPr/>
      </xdr:nvCxnSpPr>
      <xdr:spPr bwMode="auto">
        <a:xfrm>
          <a:off x="5003800" y="7077360"/>
          <a:ext cx="647700" cy="1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124110</xdr:rowOff>
    </xdr:from>
    <xdr:to>
      <xdr:col>26</xdr:col>
      <xdr:colOff>50800</xdr:colOff>
      <xdr:row>36</xdr:row>
      <xdr:rowOff>125139</xdr:rowOff>
    </xdr:to>
    <xdr:cxnSp macro="">
      <xdr:nvCxnSpPr>
        <xdr:cNvPr id="111" name="直線コネクタ 110"/>
        <xdr:cNvCxnSpPr/>
      </xdr:nvCxnSpPr>
      <xdr:spPr bwMode="auto">
        <a:xfrm flipV="1">
          <a:off x="4305300" y="7077360"/>
          <a:ext cx="698500" cy="1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119338</xdr:rowOff>
    </xdr:from>
    <xdr:to>
      <xdr:col>22</xdr:col>
      <xdr:colOff>114300</xdr:colOff>
      <xdr:row>36</xdr:row>
      <xdr:rowOff>125139</xdr:rowOff>
    </xdr:to>
    <xdr:cxnSp macro="">
      <xdr:nvCxnSpPr>
        <xdr:cNvPr id="114" name="直線コネクタ 113"/>
        <xdr:cNvCxnSpPr/>
      </xdr:nvCxnSpPr>
      <xdr:spPr bwMode="auto">
        <a:xfrm>
          <a:off x="3606800" y="7072588"/>
          <a:ext cx="698500" cy="5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206237</xdr:rowOff>
    </xdr:from>
    <xdr:to>
      <xdr:col>22</xdr:col>
      <xdr:colOff>165100</xdr:colOff>
      <xdr:row>35</xdr:row>
      <xdr:rowOff>307837</xdr:rowOff>
    </xdr:to>
    <xdr:sp macro="" textlink="">
      <xdr:nvSpPr>
        <xdr:cNvPr id="115" name="フローチャート: 判断 114"/>
        <xdr:cNvSpPr/>
      </xdr:nvSpPr>
      <xdr:spPr bwMode="auto">
        <a:xfrm>
          <a:off x="42545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318014</xdr:rowOff>
    </xdr:from>
    <xdr:ext cx="762000" cy="259045"/>
    <xdr:sp macro="" textlink="">
      <xdr:nvSpPr>
        <xdr:cNvPr id="116" name="テキスト ボックス 115"/>
        <xdr:cNvSpPr txBox="1"/>
      </xdr:nvSpPr>
      <xdr:spPr>
        <a:xfrm>
          <a:off x="3924300" y="658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113101</xdr:rowOff>
    </xdr:from>
    <xdr:to>
      <xdr:col>18</xdr:col>
      <xdr:colOff>177800</xdr:colOff>
      <xdr:row>36</xdr:row>
      <xdr:rowOff>119338</xdr:rowOff>
    </xdr:to>
    <xdr:cxnSp macro="">
      <xdr:nvCxnSpPr>
        <xdr:cNvPr id="117" name="直線コネクタ 116"/>
        <xdr:cNvCxnSpPr/>
      </xdr:nvCxnSpPr>
      <xdr:spPr bwMode="auto">
        <a:xfrm>
          <a:off x="2908300" y="7066351"/>
          <a:ext cx="698500" cy="6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255239</xdr:rowOff>
    </xdr:from>
    <xdr:to>
      <xdr:col>19</xdr:col>
      <xdr:colOff>38100</xdr:colOff>
      <xdr:row>36</xdr:row>
      <xdr:rowOff>13939</xdr:rowOff>
    </xdr:to>
    <xdr:sp macro="" textlink="">
      <xdr:nvSpPr>
        <xdr:cNvPr id="118" name="フローチャート: 判断 117"/>
        <xdr:cNvSpPr/>
      </xdr:nvSpPr>
      <xdr:spPr bwMode="auto">
        <a:xfrm>
          <a:off x="3556000" y="6865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24116</xdr:rowOff>
    </xdr:from>
    <xdr:ext cx="762000" cy="259045"/>
    <xdr:sp macro="" textlink="">
      <xdr:nvSpPr>
        <xdr:cNvPr id="119" name="テキスト ボックス 118"/>
        <xdr:cNvSpPr txBox="1"/>
      </xdr:nvSpPr>
      <xdr:spPr>
        <a:xfrm>
          <a:off x="3225800" y="663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244326</xdr:rowOff>
    </xdr:from>
    <xdr:to>
      <xdr:col>15</xdr:col>
      <xdr:colOff>101600</xdr:colOff>
      <xdr:row>36</xdr:row>
      <xdr:rowOff>3026</xdr:rowOff>
    </xdr:to>
    <xdr:sp macro="" textlink="">
      <xdr:nvSpPr>
        <xdr:cNvPr id="120" name="フローチャート: 判断 119"/>
        <xdr:cNvSpPr/>
      </xdr:nvSpPr>
      <xdr:spPr bwMode="auto">
        <a:xfrm>
          <a:off x="2857500" y="6854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13203</xdr:rowOff>
    </xdr:from>
    <xdr:ext cx="762000" cy="259045"/>
    <xdr:sp macro="" textlink="">
      <xdr:nvSpPr>
        <xdr:cNvPr id="121" name="テキスト ボックス 120"/>
        <xdr:cNvSpPr txBox="1"/>
      </xdr:nvSpPr>
      <xdr:spPr>
        <a:xfrm>
          <a:off x="2527300" y="662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74605</xdr:rowOff>
    </xdr:from>
    <xdr:to>
      <xdr:col>29</xdr:col>
      <xdr:colOff>177800</xdr:colOff>
      <xdr:row>37</xdr:row>
      <xdr:rowOff>4755</xdr:rowOff>
    </xdr:to>
    <xdr:sp macro="" textlink="">
      <xdr:nvSpPr>
        <xdr:cNvPr id="127" name="楕円 126"/>
        <xdr:cNvSpPr/>
      </xdr:nvSpPr>
      <xdr:spPr bwMode="auto">
        <a:xfrm>
          <a:off x="5600700" y="7027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326082</xdr:rowOff>
    </xdr:from>
    <xdr:ext cx="762000" cy="259045"/>
    <xdr:sp macro="" textlink="">
      <xdr:nvSpPr>
        <xdr:cNvPr id="128" name="人口1人当たり決算額の推移該当値テキスト445"/>
        <xdr:cNvSpPr txBox="1"/>
      </xdr:nvSpPr>
      <xdr:spPr>
        <a:xfrm>
          <a:off x="5740400" y="6936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73310</xdr:rowOff>
    </xdr:from>
    <xdr:to>
      <xdr:col>26</xdr:col>
      <xdr:colOff>101600</xdr:colOff>
      <xdr:row>37</xdr:row>
      <xdr:rowOff>3460</xdr:rowOff>
    </xdr:to>
    <xdr:sp macro="" textlink="">
      <xdr:nvSpPr>
        <xdr:cNvPr id="129" name="楕円 128"/>
        <xdr:cNvSpPr/>
      </xdr:nvSpPr>
      <xdr:spPr bwMode="auto">
        <a:xfrm>
          <a:off x="4953000" y="7026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159687</xdr:rowOff>
    </xdr:from>
    <xdr:ext cx="736600" cy="259045"/>
    <xdr:sp macro="" textlink="">
      <xdr:nvSpPr>
        <xdr:cNvPr id="130" name="テキスト ボックス 129"/>
        <xdr:cNvSpPr txBox="1"/>
      </xdr:nvSpPr>
      <xdr:spPr>
        <a:xfrm>
          <a:off x="4622800" y="711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74339</xdr:rowOff>
    </xdr:from>
    <xdr:to>
      <xdr:col>22</xdr:col>
      <xdr:colOff>165100</xdr:colOff>
      <xdr:row>37</xdr:row>
      <xdr:rowOff>4489</xdr:rowOff>
    </xdr:to>
    <xdr:sp macro="" textlink="">
      <xdr:nvSpPr>
        <xdr:cNvPr id="131" name="楕円 130"/>
        <xdr:cNvSpPr/>
      </xdr:nvSpPr>
      <xdr:spPr bwMode="auto">
        <a:xfrm>
          <a:off x="4254500" y="7027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160716</xdr:rowOff>
    </xdr:from>
    <xdr:ext cx="762000" cy="259045"/>
    <xdr:sp macro="" textlink="">
      <xdr:nvSpPr>
        <xdr:cNvPr id="132" name="テキスト ボックス 131"/>
        <xdr:cNvSpPr txBox="1"/>
      </xdr:nvSpPr>
      <xdr:spPr>
        <a:xfrm>
          <a:off x="3924300" y="7113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68538</xdr:rowOff>
    </xdr:from>
    <xdr:to>
      <xdr:col>19</xdr:col>
      <xdr:colOff>38100</xdr:colOff>
      <xdr:row>36</xdr:row>
      <xdr:rowOff>170138</xdr:rowOff>
    </xdr:to>
    <xdr:sp macro="" textlink="">
      <xdr:nvSpPr>
        <xdr:cNvPr id="133" name="楕円 132"/>
        <xdr:cNvSpPr/>
      </xdr:nvSpPr>
      <xdr:spPr bwMode="auto">
        <a:xfrm>
          <a:off x="3556000" y="7021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154915</xdr:rowOff>
    </xdr:from>
    <xdr:ext cx="762000" cy="259045"/>
    <xdr:sp macro="" textlink="">
      <xdr:nvSpPr>
        <xdr:cNvPr id="134" name="テキスト ボックス 133"/>
        <xdr:cNvSpPr txBox="1"/>
      </xdr:nvSpPr>
      <xdr:spPr>
        <a:xfrm>
          <a:off x="3225800" y="710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62301</xdr:rowOff>
    </xdr:from>
    <xdr:to>
      <xdr:col>15</xdr:col>
      <xdr:colOff>101600</xdr:colOff>
      <xdr:row>36</xdr:row>
      <xdr:rowOff>163901</xdr:rowOff>
    </xdr:to>
    <xdr:sp macro="" textlink="">
      <xdr:nvSpPr>
        <xdr:cNvPr id="135" name="楕円 134"/>
        <xdr:cNvSpPr/>
      </xdr:nvSpPr>
      <xdr:spPr bwMode="auto">
        <a:xfrm>
          <a:off x="2857500" y="7015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148678</xdr:rowOff>
    </xdr:from>
    <xdr:ext cx="762000" cy="259045"/>
    <xdr:sp macro="" textlink="">
      <xdr:nvSpPr>
        <xdr:cNvPr id="136" name="テキスト ボックス 135"/>
        <xdr:cNvSpPr txBox="1"/>
      </xdr:nvSpPr>
      <xdr:spPr>
        <a:xfrm>
          <a:off x="2527300" y="7101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10,533
10,488
78.71
22,296,688
19,820,961
571,312
5,805,832
2,866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81535</xdr:rowOff>
    </xdr:from>
    <xdr:to>
      <xdr:col>24</xdr:col>
      <xdr:colOff>63500</xdr:colOff>
      <xdr:row>37</xdr:row>
      <xdr:rowOff>83713</xdr:rowOff>
    </xdr:to>
    <xdr:cxnSp macro="">
      <xdr:nvCxnSpPr>
        <xdr:cNvPr id="58" name="直線コネクタ 57"/>
        <xdr:cNvCxnSpPr/>
      </xdr:nvCxnSpPr>
      <xdr:spPr>
        <a:xfrm flipV="1">
          <a:off x="3797300" y="6425185"/>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83713</xdr:rowOff>
    </xdr:from>
    <xdr:to>
      <xdr:col>19</xdr:col>
      <xdr:colOff>177800</xdr:colOff>
      <xdr:row>37</xdr:row>
      <xdr:rowOff>92295</xdr:rowOff>
    </xdr:to>
    <xdr:cxnSp macro="">
      <xdr:nvCxnSpPr>
        <xdr:cNvPr id="61" name="直線コネクタ 60"/>
        <xdr:cNvCxnSpPr/>
      </xdr:nvCxnSpPr>
      <xdr:spPr>
        <a:xfrm flipV="1">
          <a:off x="2908300" y="6427363"/>
          <a:ext cx="889000" cy="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92295</xdr:rowOff>
    </xdr:from>
    <xdr:to>
      <xdr:col>15</xdr:col>
      <xdr:colOff>50800</xdr:colOff>
      <xdr:row>37</xdr:row>
      <xdr:rowOff>111180</xdr:rowOff>
    </xdr:to>
    <xdr:cxnSp macro="">
      <xdr:nvCxnSpPr>
        <xdr:cNvPr id="64" name="直線コネクタ 63"/>
        <xdr:cNvCxnSpPr/>
      </xdr:nvCxnSpPr>
      <xdr:spPr>
        <a:xfrm flipV="1">
          <a:off x="2019300" y="6435945"/>
          <a:ext cx="889000" cy="1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147467</xdr:rowOff>
    </xdr:from>
    <xdr:to>
      <xdr:col>15</xdr:col>
      <xdr:colOff>101600</xdr:colOff>
      <xdr:row>36</xdr:row>
      <xdr:rowOff>77617</xdr:rowOff>
    </xdr:to>
    <xdr:sp macro="" textlink="">
      <xdr:nvSpPr>
        <xdr:cNvPr id="65" name="フローチャート: 判断 64"/>
        <xdr:cNvSpPr/>
      </xdr:nvSpPr>
      <xdr:spPr>
        <a:xfrm>
          <a:off x="2857500" y="614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94144</xdr:rowOff>
    </xdr:from>
    <xdr:ext cx="599010" cy="259045"/>
    <xdr:sp macro="" textlink="">
      <xdr:nvSpPr>
        <xdr:cNvPr id="66" name="テキスト ボックス 65"/>
        <xdr:cNvSpPr txBox="1"/>
      </xdr:nvSpPr>
      <xdr:spPr>
        <a:xfrm>
          <a:off x="2608795" y="592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111180</xdr:rowOff>
    </xdr:from>
    <xdr:to>
      <xdr:col>10</xdr:col>
      <xdr:colOff>114300</xdr:colOff>
      <xdr:row>37</xdr:row>
      <xdr:rowOff>125367</xdr:rowOff>
    </xdr:to>
    <xdr:cxnSp macro="">
      <xdr:nvCxnSpPr>
        <xdr:cNvPr id="67" name="直線コネクタ 66"/>
        <xdr:cNvCxnSpPr/>
      </xdr:nvCxnSpPr>
      <xdr:spPr>
        <a:xfrm flipV="1">
          <a:off x="1130300" y="6454830"/>
          <a:ext cx="889000" cy="1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55536</xdr:rowOff>
    </xdr:from>
    <xdr:to>
      <xdr:col>10</xdr:col>
      <xdr:colOff>165100</xdr:colOff>
      <xdr:row>37</xdr:row>
      <xdr:rowOff>157136</xdr:rowOff>
    </xdr:to>
    <xdr:sp macro="" textlink="">
      <xdr:nvSpPr>
        <xdr:cNvPr id="68" name="フローチャート: 判断 67"/>
        <xdr:cNvSpPr/>
      </xdr:nvSpPr>
      <xdr:spPr>
        <a:xfrm>
          <a:off x="1968500" y="639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2213</xdr:rowOff>
    </xdr:from>
    <xdr:ext cx="534377" cy="259045"/>
    <xdr:sp macro="" textlink="">
      <xdr:nvSpPr>
        <xdr:cNvPr id="69" name="テキスト ボックス 68"/>
        <xdr:cNvSpPr txBox="1"/>
      </xdr:nvSpPr>
      <xdr:spPr>
        <a:xfrm>
          <a:off x="1752111" y="617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60689</xdr:rowOff>
    </xdr:from>
    <xdr:to>
      <xdr:col>6</xdr:col>
      <xdr:colOff>38100</xdr:colOff>
      <xdr:row>37</xdr:row>
      <xdr:rowOff>162289</xdr:rowOff>
    </xdr:to>
    <xdr:sp macro="" textlink="">
      <xdr:nvSpPr>
        <xdr:cNvPr id="70" name="フローチャート: 判断 69"/>
        <xdr:cNvSpPr/>
      </xdr:nvSpPr>
      <xdr:spPr>
        <a:xfrm>
          <a:off x="1079500" y="6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7366</xdr:rowOff>
    </xdr:from>
    <xdr:ext cx="534377" cy="259045"/>
    <xdr:sp macro="" textlink="">
      <xdr:nvSpPr>
        <xdr:cNvPr id="71" name="テキスト ボックス 70"/>
        <xdr:cNvSpPr txBox="1"/>
      </xdr:nvSpPr>
      <xdr:spPr>
        <a:xfrm>
          <a:off x="863111" y="617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30735</xdr:rowOff>
    </xdr:from>
    <xdr:to>
      <xdr:col>24</xdr:col>
      <xdr:colOff>114300</xdr:colOff>
      <xdr:row>37</xdr:row>
      <xdr:rowOff>132335</xdr:rowOff>
    </xdr:to>
    <xdr:sp macro="" textlink="">
      <xdr:nvSpPr>
        <xdr:cNvPr id="77" name="楕円 76"/>
        <xdr:cNvSpPr/>
      </xdr:nvSpPr>
      <xdr:spPr>
        <a:xfrm>
          <a:off x="4584700" y="63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117112</xdr:rowOff>
    </xdr:from>
    <xdr:ext cx="599010" cy="259045"/>
    <xdr:sp macro="" textlink="">
      <xdr:nvSpPr>
        <xdr:cNvPr id="78" name="人件費該当値テキスト"/>
        <xdr:cNvSpPr txBox="1"/>
      </xdr:nvSpPr>
      <xdr:spPr>
        <a:xfrm>
          <a:off x="4686300" y="6289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32913</xdr:rowOff>
    </xdr:from>
    <xdr:to>
      <xdr:col>20</xdr:col>
      <xdr:colOff>38100</xdr:colOff>
      <xdr:row>37</xdr:row>
      <xdr:rowOff>134513</xdr:rowOff>
    </xdr:to>
    <xdr:sp macro="" textlink="">
      <xdr:nvSpPr>
        <xdr:cNvPr id="79" name="楕円 78"/>
        <xdr:cNvSpPr/>
      </xdr:nvSpPr>
      <xdr:spPr>
        <a:xfrm>
          <a:off x="3746500" y="63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125640</xdr:rowOff>
    </xdr:from>
    <xdr:ext cx="534377" cy="259045"/>
    <xdr:sp macro="" textlink="">
      <xdr:nvSpPr>
        <xdr:cNvPr id="80" name="テキスト ボックス 79"/>
        <xdr:cNvSpPr txBox="1"/>
      </xdr:nvSpPr>
      <xdr:spPr>
        <a:xfrm>
          <a:off x="3530111" y="646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41495</xdr:rowOff>
    </xdr:from>
    <xdr:to>
      <xdr:col>15</xdr:col>
      <xdr:colOff>101600</xdr:colOff>
      <xdr:row>37</xdr:row>
      <xdr:rowOff>143095</xdr:rowOff>
    </xdr:to>
    <xdr:sp macro="" textlink="">
      <xdr:nvSpPr>
        <xdr:cNvPr id="81" name="楕円 80"/>
        <xdr:cNvSpPr/>
      </xdr:nvSpPr>
      <xdr:spPr>
        <a:xfrm>
          <a:off x="2857500" y="63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134222</xdr:rowOff>
    </xdr:from>
    <xdr:ext cx="534377" cy="259045"/>
    <xdr:sp macro="" textlink="">
      <xdr:nvSpPr>
        <xdr:cNvPr id="82" name="テキスト ボックス 81"/>
        <xdr:cNvSpPr txBox="1"/>
      </xdr:nvSpPr>
      <xdr:spPr>
        <a:xfrm>
          <a:off x="2641111" y="647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60380</xdr:rowOff>
    </xdr:from>
    <xdr:to>
      <xdr:col>10</xdr:col>
      <xdr:colOff>165100</xdr:colOff>
      <xdr:row>37</xdr:row>
      <xdr:rowOff>161980</xdr:rowOff>
    </xdr:to>
    <xdr:sp macro="" textlink="">
      <xdr:nvSpPr>
        <xdr:cNvPr id="83" name="楕円 82"/>
        <xdr:cNvSpPr/>
      </xdr:nvSpPr>
      <xdr:spPr>
        <a:xfrm>
          <a:off x="1968500" y="640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153107</xdr:rowOff>
    </xdr:from>
    <xdr:ext cx="534377" cy="259045"/>
    <xdr:sp macro="" textlink="">
      <xdr:nvSpPr>
        <xdr:cNvPr id="84" name="テキスト ボックス 83"/>
        <xdr:cNvSpPr txBox="1"/>
      </xdr:nvSpPr>
      <xdr:spPr>
        <a:xfrm>
          <a:off x="1752111" y="649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74567</xdr:rowOff>
    </xdr:from>
    <xdr:to>
      <xdr:col>6</xdr:col>
      <xdr:colOff>38100</xdr:colOff>
      <xdr:row>38</xdr:row>
      <xdr:rowOff>4717</xdr:rowOff>
    </xdr:to>
    <xdr:sp macro="" textlink="">
      <xdr:nvSpPr>
        <xdr:cNvPr id="85" name="楕円 84"/>
        <xdr:cNvSpPr/>
      </xdr:nvSpPr>
      <xdr:spPr>
        <a:xfrm>
          <a:off x="1079500" y="641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167294</xdr:rowOff>
    </xdr:from>
    <xdr:ext cx="534377" cy="259045"/>
    <xdr:sp macro="" textlink="">
      <xdr:nvSpPr>
        <xdr:cNvPr id="86" name="テキスト ボックス 85"/>
        <xdr:cNvSpPr txBox="1"/>
      </xdr:nvSpPr>
      <xdr:spPr>
        <a:xfrm>
          <a:off x="863111" y="651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105694</xdr:rowOff>
    </xdr:from>
    <xdr:to>
      <xdr:col>24</xdr:col>
      <xdr:colOff>63500</xdr:colOff>
      <xdr:row>57</xdr:row>
      <xdr:rowOff>112763</xdr:rowOff>
    </xdr:to>
    <xdr:cxnSp macro="">
      <xdr:nvCxnSpPr>
        <xdr:cNvPr id="117" name="直線コネクタ 116"/>
        <xdr:cNvCxnSpPr/>
      </xdr:nvCxnSpPr>
      <xdr:spPr>
        <a:xfrm flipV="1">
          <a:off x="3797300" y="9878344"/>
          <a:ext cx="838200" cy="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112763</xdr:rowOff>
    </xdr:from>
    <xdr:to>
      <xdr:col>19</xdr:col>
      <xdr:colOff>177800</xdr:colOff>
      <xdr:row>57</xdr:row>
      <xdr:rowOff>162887</xdr:rowOff>
    </xdr:to>
    <xdr:cxnSp macro="">
      <xdr:nvCxnSpPr>
        <xdr:cNvPr id="120" name="直線コネクタ 119"/>
        <xdr:cNvCxnSpPr/>
      </xdr:nvCxnSpPr>
      <xdr:spPr>
        <a:xfrm flipV="1">
          <a:off x="2908300" y="9885413"/>
          <a:ext cx="889000" cy="5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162887</xdr:rowOff>
    </xdr:from>
    <xdr:to>
      <xdr:col>15</xdr:col>
      <xdr:colOff>50800</xdr:colOff>
      <xdr:row>58</xdr:row>
      <xdr:rowOff>25095</xdr:rowOff>
    </xdr:to>
    <xdr:cxnSp macro="">
      <xdr:nvCxnSpPr>
        <xdr:cNvPr id="123" name="直線コネクタ 122"/>
        <xdr:cNvCxnSpPr/>
      </xdr:nvCxnSpPr>
      <xdr:spPr>
        <a:xfrm flipV="1">
          <a:off x="2019300" y="9935537"/>
          <a:ext cx="889000" cy="3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83358</xdr:rowOff>
    </xdr:from>
    <xdr:to>
      <xdr:col>15</xdr:col>
      <xdr:colOff>101600</xdr:colOff>
      <xdr:row>57</xdr:row>
      <xdr:rowOff>13508</xdr:rowOff>
    </xdr:to>
    <xdr:sp macro="" textlink="">
      <xdr:nvSpPr>
        <xdr:cNvPr id="124" name="フローチャート: 判断 123"/>
        <xdr:cNvSpPr/>
      </xdr:nvSpPr>
      <xdr:spPr>
        <a:xfrm>
          <a:off x="2857500" y="968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30035</xdr:rowOff>
    </xdr:from>
    <xdr:ext cx="599010" cy="259045"/>
    <xdr:sp macro="" textlink="">
      <xdr:nvSpPr>
        <xdr:cNvPr id="125" name="テキスト ボックス 124"/>
        <xdr:cNvSpPr txBox="1"/>
      </xdr:nvSpPr>
      <xdr:spPr>
        <a:xfrm>
          <a:off x="2608795" y="945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25095</xdr:rowOff>
    </xdr:from>
    <xdr:to>
      <xdr:col>10</xdr:col>
      <xdr:colOff>114300</xdr:colOff>
      <xdr:row>58</xdr:row>
      <xdr:rowOff>79395</xdr:rowOff>
    </xdr:to>
    <xdr:cxnSp macro="">
      <xdr:nvCxnSpPr>
        <xdr:cNvPr id="126" name="直線コネクタ 125"/>
        <xdr:cNvCxnSpPr/>
      </xdr:nvCxnSpPr>
      <xdr:spPr>
        <a:xfrm flipV="1">
          <a:off x="1130300" y="9969195"/>
          <a:ext cx="889000" cy="5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96589</xdr:rowOff>
    </xdr:from>
    <xdr:to>
      <xdr:col>10</xdr:col>
      <xdr:colOff>165100</xdr:colOff>
      <xdr:row>59</xdr:row>
      <xdr:rowOff>26739</xdr:rowOff>
    </xdr:to>
    <xdr:sp macro="" textlink="">
      <xdr:nvSpPr>
        <xdr:cNvPr id="127" name="フローチャート: 判断 126"/>
        <xdr:cNvSpPr/>
      </xdr:nvSpPr>
      <xdr:spPr>
        <a:xfrm>
          <a:off x="1968500" y="100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17866</xdr:rowOff>
    </xdr:from>
    <xdr:ext cx="534377" cy="259045"/>
    <xdr:sp macro="" textlink="">
      <xdr:nvSpPr>
        <xdr:cNvPr id="128" name="テキスト ボックス 127"/>
        <xdr:cNvSpPr txBox="1"/>
      </xdr:nvSpPr>
      <xdr:spPr>
        <a:xfrm>
          <a:off x="1752111" y="1013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103443</xdr:rowOff>
    </xdr:from>
    <xdr:to>
      <xdr:col>6</xdr:col>
      <xdr:colOff>38100</xdr:colOff>
      <xdr:row>59</xdr:row>
      <xdr:rowOff>33593</xdr:rowOff>
    </xdr:to>
    <xdr:sp macro="" textlink="">
      <xdr:nvSpPr>
        <xdr:cNvPr id="129" name="フローチャート: 判断 128"/>
        <xdr:cNvSpPr/>
      </xdr:nvSpPr>
      <xdr:spPr>
        <a:xfrm>
          <a:off x="1079500" y="10047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24720</xdr:rowOff>
    </xdr:from>
    <xdr:ext cx="534377" cy="259045"/>
    <xdr:sp macro="" textlink="">
      <xdr:nvSpPr>
        <xdr:cNvPr id="130" name="テキスト ボックス 129"/>
        <xdr:cNvSpPr txBox="1"/>
      </xdr:nvSpPr>
      <xdr:spPr>
        <a:xfrm>
          <a:off x="863111" y="1014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54894</xdr:rowOff>
    </xdr:from>
    <xdr:to>
      <xdr:col>24</xdr:col>
      <xdr:colOff>114300</xdr:colOff>
      <xdr:row>57</xdr:row>
      <xdr:rowOff>156494</xdr:rowOff>
    </xdr:to>
    <xdr:sp macro="" textlink="">
      <xdr:nvSpPr>
        <xdr:cNvPr id="136" name="楕円 135"/>
        <xdr:cNvSpPr/>
      </xdr:nvSpPr>
      <xdr:spPr>
        <a:xfrm>
          <a:off x="4584700" y="982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33321</xdr:rowOff>
    </xdr:from>
    <xdr:ext cx="599010" cy="259045"/>
    <xdr:sp macro="" textlink="">
      <xdr:nvSpPr>
        <xdr:cNvPr id="137" name="物件費該当値テキスト"/>
        <xdr:cNvSpPr txBox="1"/>
      </xdr:nvSpPr>
      <xdr:spPr>
        <a:xfrm>
          <a:off x="4686300" y="980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61963</xdr:rowOff>
    </xdr:from>
    <xdr:to>
      <xdr:col>20</xdr:col>
      <xdr:colOff>38100</xdr:colOff>
      <xdr:row>57</xdr:row>
      <xdr:rowOff>163563</xdr:rowOff>
    </xdr:to>
    <xdr:sp macro="" textlink="">
      <xdr:nvSpPr>
        <xdr:cNvPr id="138" name="楕円 137"/>
        <xdr:cNvSpPr/>
      </xdr:nvSpPr>
      <xdr:spPr>
        <a:xfrm>
          <a:off x="3746500" y="98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154690</xdr:rowOff>
    </xdr:from>
    <xdr:ext cx="599010" cy="259045"/>
    <xdr:sp macro="" textlink="">
      <xdr:nvSpPr>
        <xdr:cNvPr id="139" name="テキスト ボックス 138"/>
        <xdr:cNvSpPr txBox="1"/>
      </xdr:nvSpPr>
      <xdr:spPr>
        <a:xfrm>
          <a:off x="3497795" y="992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112087</xdr:rowOff>
    </xdr:from>
    <xdr:to>
      <xdr:col>15</xdr:col>
      <xdr:colOff>101600</xdr:colOff>
      <xdr:row>58</xdr:row>
      <xdr:rowOff>42237</xdr:rowOff>
    </xdr:to>
    <xdr:sp macro="" textlink="">
      <xdr:nvSpPr>
        <xdr:cNvPr id="140" name="楕円 139"/>
        <xdr:cNvSpPr/>
      </xdr:nvSpPr>
      <xdr:spPr>
        <a:xfrm>
          <a:off x="2857500" y="988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33364</xdr:rowOff>
    </xdr:from>
    <xdr:ext cx="599010" cy="259045"/>
    <xdr:sp macro="" textlink="">
      <xdr:nvSpPr>
        <xdr:cNvPr id="141" name="テキスト ボックス 140"/>
        <xdr:cNvSpPr txBox="1"/>
      </xdr:nvSpPr>
      <xdr:spPr>
        <a:xfrm>
          <a:off x="2608795" y="9977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145745</xdr:rowOff>
    </xdr:from>
    <xdr:to>
      <xdr:col>10</xdr:col>
      <xdr:colOff>165100</xdr:colOff>
      <xdr:row>58</xdr:row>
      <xdr:rowOff>75895</xdr:rowOff>
    </xdr:to>
    <xdr:sp macro="" textlink="">
      <xdr:nvSpPr>
        <xdr:cNvPr id="142" name="楕円 141"/>
        <xdr:cNvSpPr/>
      </xdr:nvSpPr>
      <xdr:spPr>
        <a:xfrm>
          <a:off x="1968500" y="99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92422</xdr:rowOff>
    </xdr:from>
    <xdr:ext cx="599010" cy="259045"/>
    <xdr:sp macro="" textlink="">
      <xdr:nvSpPr>
        <xdr:cNvPr id="143" name="テキスト ボックス 142"/>
        <xdr:cNvSpPr txBox="1"/>
      </xdr:nvSpPr>
      <xdr:spPr>
        <a:xfrm>
          <a:off x="1719795" y="969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28595</xdr:rowOff>
    </xdr:from>
    <xdr:to>
      <xdr:col>6</xdr:col>
      <xdr:colOff>38100</xdr:colOff>
      <xdr:row>58</xdr:row>
      <xdr:rowOff>130195</xdr:rowOff>
    </xdr:to>
    <xdr:sp macro="" textlink="">
      <xdr:nvSpPr>
        <xdr:cNvPr id="144" name="楕円 143"/>
        <xdr:cNvSpPr/>
      </xdr:nvSpPr>
      <xdr:spPr>
        <a:xfrm>
          <a:off x="1079500" y="997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146722</xdr:rowOff>
    </xdr:from>
    <xdr:ext cx="599010" cy="259045"/>
    <xdr:sp macro="" textlink="">
      <xdr:nvSpPr>
        <xdr:cNvPr id="145" name="テキスト ボックス 144"/>
        <xdr:cNvSpPr txBox="1"/>
      </xdr:nvSpPr>
      <xdr:spPr>
        <a:xfrm>
          <a:off x="830795" y="9747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71903</xdr:rowOff>
    </xdr:from>
    <xdr:to>
      <xdr:col>24</xdr:col>
      <xdr:colOff>63500</xdr:colOff>
      <xdr:row>77</xdr:row>
      <xdr:rowOff>77693</xdr:rowOff>
    </xdr:to>
    <xdr:cxnSp macro="">
      <xdr:nvCxnSpPr>
        <xdr:cNvPr id="170" name="直線コネクタ 169"/>
        <xdr:cNvCxnSpPr/>
      </xdr:nvCxnSpPr>
      <xdr:spPr>
        <a:xfrm flipV="1">
          <a:off x="3797300" y="13273553"/>
          <a:ext cx="8382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77693</xdr:rowOff>
    </xdr:from>
    <xdr:to>
      <xdr:col>19</xdr:col>
      <xdr:colOff>177800</xdr:colOff>
      <xdr:row>77</xdr:row>
      <xdr:rowOff>126533</xdr:rowOff>
    </xdr:to>
    <xdr:cxnSp macro="">
      <xdr:nvCxnSpPr>
        <xdr:cNvPr id="173" name="直線コネクタ 172"/>
        <xdr:cNvCxnSpPr/>
      </xdr:nvCxnSpPr>
      <xdr:spPr>
        <a:xfrm flipV="1">
          <a:off x="2908300" y="13279343"/>
          <a:ext cx="889000" cy="4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126533</xdr:rowOff>
    </xdr:from>
    <xdr:to>
      <xdr:col>15</xdr:col>
      <xdr:colOff>50800</xdr:colOff>
      <xdr:row>77</xdr:row>
      <xdr:rowOff>148524</xdr:rowOff>
    </xdr:to>
    <xdr:cxnSp macro="">
      <xdr:nvCxnSpPr>
        <xdr:cNvPr id="176" name="直線コネクタ 175"/>
        <xdr:cNvCxnSpPr/>
      </xdr:nvCxnSpPr>
      <xdr:spPr>
        <a:xfrm flipV="1">
          <a:off x="2019300" y="13328183"/>
          <a:ext cx="889000" cy="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41985</xdr:rowOff>
    </xdr:from>
    <xdr:to>
      <xdr:col>15</xdr:col>
      <xdr:colOff>101600</xdr:colOff>
      <xdr:row>77</xdr:row>
      <xdr:rowOff>143585</xdr:rowOff>
    </xdr:to>
    <xdr:sp macro="" textlink="">
      <xdr:nvSpPr>
        <xdr:cNvPr id="177" name="フローチャート: 判断 176"/>
        <xdr:cNvSpPr/>
      </xdr:nvSpPr>
      <xdr:spPr>
        <a:xfrm>
          <a:off x="2857500" y="1324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160112</xdr:rowOff>
    </xdr:from>
    <xdr:ext cx="534377" cy="259045"/>
    <xdr:sp macro="" textlink="">
      <xdr:nvSpPr>
        <xdr:cNvPr id="178" name="テキスト ボックス 177"/>
        <xdr:cNvSpPr txBox="1"/>
      </xdr:nvSpPr>
      <xdr:spPr>
        <a:xfrm>
          <a:off x="2641111" y="1301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148524</xdr:rowOff>
    </xdr:from>
    <xdr:to>
      <xdr:col>10</xdr:col>
      <xdr:colOff>114300</xdr:colOff>
      <xdr:row>77</xdr:row>
      <xdr:rowOff>158600</xdr:rowOff>
    </xdr:to>
    <xdr:cxnSp macro="">
      <xdr:nvCxnSpPr>
        <xdr:cNvPr id="179" name="直線コネクタ 178"/>
        <xdr:cNvCxnSpPr/>
      </xdr:nvCxnSpPr>
      <xdr:spPr>
        <a:xfrm flipV="1">
          <a:off x="1130300" y="13350174"/>
          <a:ext cx="889000" cy="1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111606</xdr:rowOff>
    </xdr:from>
    <xdr:to>
      <xdr:col>10</xdr:col>
      <xdr:colOff>165100</xdr:colOff>
      <xdr:row>78</xdr:row>
      <xdr:rowOff>41756</xdr:rowOff>
    </xdr:to>
    <xdr:sp macro="" textlink="">
      <xdr:nvSpPr>
        <xdr:cNvPr id="180" name="フローチャート: 判断 179"/>
        <xdr:cNvSpPr/>
      </xdr:nvSpPr>
      <xdr:spPr>
        <a:xfrm>
          <a:off x="1968500" y="1331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32883</xdr:rowOff>
    </xdr:from>
    <xdr:ext cx="469744" cy="259045"/>
    <xdr:sp macro="" textlink="">
      <xdr:nvSpPr>
        <xdr:cNvPr id="181" name="テキスト ボックス 180"/>
        <xdr:cNvSpPr txBox="1"/>
      </xdr:nvSpPr>
      <xdr:spPr>
        <a:xfrm>
          <a:off x="1784428" y="1340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114841</xdr:rowOff>
    </xdr:from>
    <xdr:to>
      <xdr:col>6</xdr:col>
      <xdr:colOff>38100</xdr:colOff>
      <xdr:row>78</xdr:row>
      <xdr:rowOff>44991</xdr:rowOff>
    </xdr:to>
    <xdr:sp macro="" textlink="">
      <xdr:nvSpPr>
        <xdr:cNvPr id="182" name="フローチャート: 判断 181"/>
        <xdr:cNvSpPr/>
      </xdr:nvSpPr>
      <xdr:spPr>
        <a:xfrm>
          <a:off x="1079500" y="1331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36118</xdr:rowOff>
    </xdr:from>
    <xdr:ext cx="469744" cy="259045"/>
    <xdr:sp macro="" textlink="">
      <xdr:nvSpPr>
        <xdr:cNvPr id="183" name="テキスト ボックス 182"/>
        <xdr:cNvSpPr txBox="1"/>
      </xdr:nvSpPr>
      <xdr:spPr>
        <a:xfrm>
          <a:off x="895428" y="13409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21103</xdr:rowOff>
    </xdr:from>
    <xdr:to>
      <xdr:col>24</xdr:col>
      <xdr:colOff>114300</xdr:colOff>
      <xdr:row>77</xdr:row>
      <xdr:rowOff>122703</xdr:rowOff>
    </xdr:to>
    <xdr:sp macro="" textlink="">
      <xdr:nvSpPr>
        <xdr:cNvPr id="189" name="楕円 188"/>
        <xdr:cNvSpPr/>
      </xdr:nvSpPr>
      <xdr:spPr>
        <a:xfrm>
          <a:off x="4584700" y="1322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129266</xdr:rowOff>
    </xdr:from>
    <xdr:ext cx="534377" cy="259045"/>
    <xdr:sp macro="" textlink="">
      <xdr:nvSpPr>
        <xdr:cNvPr id="190" name="維持補修費該当値テキスト"/>
        <xdr:cNvSpPr txBox="1"/>
      </xdr:nvSpPr>
      <xdr:spPr>
        <a:xfrm>
          <a:off x="4686300" y="1315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26893</xdr:rowOff>
    </xdr:from>
    <xdr:to>
      <xdr:col>20</xdr:col>
      <xdr:colOff>38100</xdr:colOff>
      <xdr:row>77</xdr:row>
      <xdr:rowOff>128493</xdr:rowOff>
    </xdr:to>
    <xdr:sp macro="" textlink="">
      <xdr:nvSpPr>
        <xdr:cNvPr id="191" name="楕円 190"/>
        <xdr:cNvSpPr/>
      </xdr:nvSpPr>
      <xdr:spPr>
        <a:xfrm>
          <a:off x="3746500" y="1322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119620</xdr:rowOff>
    </xdr:from>
    <xdr:ext cx="534377" cy="259045"/>
    <xdr:sp macro="" textlink="">
      <xdr:nvSpPr>
        <xdr:cNvPr id="192" name="テキスト ボックス 191"/>
        <xdr:cNvSpPr txBox="1"/>
      </xdr:nvSpPr>
      <xdr:spPr>
        <a:xfrm>
          <a:off x="3530111" y="1332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75733</xdr:rowOff>
    </xdr:from>
    <xdr:to>
      <xdr:col>15</xdr:col>
      <xdr:colOff>101600</xdr:colOff>
      <xdr:row>78</xdr:row>
      <xdr:rowOff>5883</xdr:rowOff>
    </xdr:to>
    <xdr:sp macro="" textlink="">
      <xdr:nvSpPr>
        <xdr:cNvPr id="193" name="楕円 192"/>
        <xdr:cNvSpPr/>
      </xdr:nvSpPr>
      <xdr:spPr>
        <a:xfrm>
          <a:off x="2857500" y="1327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168460</xdr:rowOff>
    </xdr:from>
    <xdr:ext cx="534377" cy="259045"/>
    <xdr:sp macro="" textlink="">
      <xdr:nvSpPr>
        <xdr:cNvPr id="194" name="テキスト ボックス 193"/>
        <xdr:cNvSpPr txBox="1"/>
      </xdr:nvSpPr>
      <xdr:spPr>
        <a:xfrm>
          <a:off x="2641111" y="1337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97724</xdr:rowOff>
    </xdr:from>
    <xdr:to>
      <xdr:col>10</xdr:col>
      <xdr:colOff>165100</xdr:colOff>
      <xdr:row>78</xdr:row>
      <xdr:rowOff>27874</xdr:rowOff>
    </xdr:to>
    <xdr:sp macro="" textlink="">
      <xdr:nvSpPr>
        <xdr:cNvPr id="195" name="楕円 194"/>
        <xdr:cNvSpPr/>
      </xdr:nvSpPr>
      <xdr:spPr>
        <a:xfrm>
          <a:off x="1968500" y="1329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44401</xdr:rowOff>
    </xdr:from>
    <xdr:ext cx="469744" cy="259045"/>
    <xdr:sp macro="" textlink="">
      <xdr:nvSpPr>
        <xdr:cNvPr id="196" name="テキスト ボックス 195"/>
        <xdr:cNvSpPr txBox="1"/>
      </xdr:nvSpPr>
      <xdr:spPr>
        <a:xfrm>
          <a:off x="1784428" y="130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107800</xdr:rowOff>
    </xdr:from>
    <xdr:to>
      <xdr:col>6</xdr:col>
      <xdr:colOff>38100</xdr:colOff>
      <xdr:row>78</xdr:row>
      <xdr:rowOff>37950</xdr:rowOff>
    </xdr:to>
    <xdr:sp macro="" textlink="">
      <xdr:nvSpPr>
        <xdr:cNvPr id="197" name="楕円 196"/>
        <xdr:cNvSpPr/>
      </xdr:nvSpPr>
      <xdr:spPr>
        <a:xfrm>
          <a:off x="1079500" y="1330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54477</xdr:rowOff>
    </xdr:from>
    <xdr:ext cx="469744" cy="259045"/>
    <xdr:sp macro="" textlink="">
      <xdr:nvSpPr>
        <xdr:cNvPr id="198" name="テキスト ボックス 197"/>
        <xdr:cNvSpPr txBox="1"/>
      </xdr:nvSpPr>
      <xdr:spPr>
        <a:xfrm>
          <a:off x="895428" y="1308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31838</xdr:rowOff>
    </xdr:from>
    <xdr:to>
      <xdr:col>24</xdr:col>
      <xdr:colOff>63500</xdr:colOff>
      <xdr:row>96</xdr:row>
      <xdr:rowOff>92056</xdr:rowOff>
    </xdr:to>
    <xdr:cxnSp macro="">
      <xdr:nvCxnSpPr>
        <xdr:cNvPr id="231" name="直線コネクタ 230"/>
        <xdr:cNvCxnSpPr/>
      </xdr:nvCxnSpPr>
      <xdr:spPr>
        <a:xfrm>
          <a:off x="3797300" y="16491038"/>
          <a:ext cx="838200" cy="6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31838</xdr:rowOff>
    </xdr:from>
    <xdr:to>
      <xdr:col>19</xdr:col>
      <xdr:colOff>177800</xdr:colOff>
      <xdr:row>96</xdr:row>
      <xdr:rowOff>62481</xdr:rowOff>
    </xdr:to>
    <xdr:cxnSp macro="">
      <xdr:nvCxnSpPr>
        <xdr:cNvPr id="234" name="直線コネクタ 233"/>
        <xdr:cNvCxnSpPr/>
      </xdr:nvCxnSpPr>
      <xdr:spPr>
        <a:xfrm flipV="1">
          <a:off x="2908300" y="16491038"/>
          <a:ext cx="889000" cy="3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41402</xdr:rowOff>
    </xdr:from>
    <xdr:to>
      <xdr:col>15</xdr:col>
      <xdr:colOff>50800</xdr:colOff>
      <xdr:row>96</xdr:row>
      <xdr:rowOff>62481</xdr:rowOff>
    </xdr:to>
    <xdr:cxnSp macro="">
      <xdr:nvCxnSpPr>
        <xdr:cNvPr id="237" name="直線コネクタ 236"/>
        <xdr:cNvCxnSpPr/>
      </xdr:nvCxnSpPr>
      <xdr:spPr>
        <a:xfrm>
          <a:off x="2019300" y="16500602"/>
          <a:ext cx="889000" cy="2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11319</xdr:rowOff>
    </xdr:from>
    <xdr:to>
      <xdr:col>15</xdr:col>
      <xdr:colOff>101600</xdr:colOff>
      <xdr:row>96</xdr:row>
      <xdr:rowOff>112919</xdr:rowOff>
    </xdr:to>
    <xdr:sp macro="" textlink="">
      <xdr:nvSpPr>
        <xdr:cNvPr id="238" name="フローチャート: 判断 237"/>
        <xdr:cNvSpPr/>
      </xdr:nvSpPr>
      <xdr:spPr>
        <a:xfrm>
          <a:off x="2857500" y="1647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129446</xdr:rowOff>
    </xdr:from>
    <xdr:ext cx="534377" cy="259045"/>
    <xdr:sp macro="" textlink="">
      <xdr:nvSpPr>
        <xdr:cNvPr id="239" name="テキスト ボックス 238"/>
        <xdr:cNvSpPr txBox="1"/>
      </xdr:nvSpPr>
      <xdr:spPr>
        <a:xfrm>
          <a:off x="2641111" y="1624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41402</xdr:rowOff>
    </xdr:from>
    <xdr:to>
      <xdr:col>10</xdr:col>
      <xdr:colOff>114300</xdr:colOff>
      <xdr:row>96</xdr:row>
      <xdr:rowOff>44831</xdr:rowOff>
    </xdr:to>
    <xdr:cxnSp macro="">
      <xdr:nvCxnSpPr>
        <xdr:cNvPr id="240" name="直線コネクタ 239"/>
        <xdr:cNvCxnSpPr/>
      </xdr:nvCxnSpPr>
      <xdr:spPr>
        <a:xfrm flipV="1">
          <a:off x="1130300" y="1650060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26502</xdr:rowOff>
    </xdr:from>
    <xdr:to>
      <xdr:col>10</xdr:col>
      <xdr:colOff>165100</xdr:colOff>
      <xdr:row>96</xdr:row>
      <xdr:rowOff>128102</xdr:rowOff>
    </xdr:to>
    <xdr:sp macro="" textlink="">
      <xdr:nvSpPr>
        <xdr:cNvPr id="241" name="フローチャート: 判断 240"/>
        <xdr:cNvSpPr/>
      </xdr:nvSpPr>
      <xdr:spPr>
        <a:xfrm>
          <a:off x="1968500" y="1648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119229</xdr:rowOff>
    </xdr:from>
    <xdr:ext cx="534377" cy="259045"/>
    <xdr:sp macro="" textlink="">
      <xdr:nvSpPr>
        <xdr:cNvPr id="242" name="テキスト ボックス 241"/>
        <xdr:cNvSpPr txBox="1"/>
      </xdr:nvSpPr>
      <xdr:spPr>
        <a:xfrm>
          <a:off x="1752111" y="1657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80671</xdr:rowOff>
    </xdr:from>
    <xdr:to>
      <xdr:col>6</xdr:col>
      <xdr:colOff>38100</xdr:colOff>
      <xdr:row>97</xdr:row>
      <xdr:rowOff>10821</xdr:rowOff>
    </xdr:to>
    <xdr:sp macro="" textlink="">
      <xdr:nvSpPr>
        <xdr:cNvPr id="243" name="フローチャート: 判断 242"/>
        <xdr:cNvSpPr/>
      </xdr:nvSpPr>
      <xdr:spPr>
        <a:xfrm>
          <a:off x="1079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1948</xdr:rowOff>
    </xdr:from>
    <xdr:ext cx="534377" cy="259045"/>
    <xdr:sp macro="" textlink="">
      <xdr:nvSpPr>
        <xdr:cNvPr id="244" name="テキスト ボックス 243"/>
        <xdr:cNvSpPr txBox="1"/>
      </xdr:nvSpPr>
      <xdr:spPr>
        <a:xfrm>
          <a:off x="863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41256</xdr:rowOff>
    </xdr:from>
    <xdr:to>
      <xdr:col>24</xdr:col>
      <xdr:colOff>114300</xdr:colOff>
      <xdr:row>96</xdr:row>
      <xdr:rowOff>142856</xdr:rowOff>
    </xdr:to>
    <xdr:sp macro="" textlink="">
      <xdr:nvSpPr>
        <xdr:cNvPr id="250" name="楕円 249"/>
        <xdr:cNvSpPr/>
      </xdr:nvSpPr>
      <xdr:spPr>
        <a:xfrm>
          <a:off x="4584700" y="1650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19683</xdr:rowOff>
    </xdr:from>
    <xdr:ext cx="534377" cy="259045"/>
    <xdr:sp macro="" textlink="">
      <xdr:nvSpPr>
        <xdr:cNvPr id="251" name="扶助費該当値テキスト"/>
        <xdr:cNvSpPr txBox="1"/>
      </xdr:nvSpPr>
      <xdr:spPr>
        <a:xfrm>
          <a:off x="4686300"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152488</xdr:rowOff>
    </xdr:from>
    <xdr:to>
      <xdr:col>20</xdr:col>
      <xdr:colOff>38100</xdr:colOff>
      <xdr:row>96</xdr:row>
      <xdr:rowOff>82638</xdr:rowOff>
    </xdr:to>
    <xdr:sp macro="" textlink="">
      <xdr:nvSpPr>
        <xdr:cNvPr id="252" name="楕円 251"/>
        <xdr:cNvSpPr/>
      </xdr:nvSpPr>
      <xdr:spPr>
        <a:xfrm>
          <a:off x="3746500" y="164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73765</xdr:rowOff>
    </xdr:from>
    <xdr:ext cx="534377" cy="259045"/>
    <xdr:sp macro="" textlink="">
      <xdr:nvSpPr>
        <xdr:cNvPr id="253" name="テキスト ボックス 252"/>
        <xdr:cNvSpPr txBox="1"/>
      </xdr:nvSpPr>
      <xdr:spPr>
        <a:xfrm>
          <a:off x="3530111" y="1653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11681</xdr:rowOff>
    </xdr:from>
    <xdr:to>
      <xdr:col>15</xdr:col>
      <xdr:colOff>101600</xdr:colOff>
      <xdr:row>96</xdr:row>
      <xdr:rowOff>113281</xdr:rowOff>
    </xdr:to>
    <xdr:sp macro="" textlink="">
      <xdr:nvSpPr>
        <xdr:cNvPr id="254" name="楕円 253"/>
        <xdr:cNvSpPr/>
      </xdr:nvSpPr>
      <xdr:spPr>
        <a:xfrm>
          <a:off x="2857500" y="1647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104408</xdr:rowOff>
    </xdr:from>
    <xdr:ext cx="534377" cy="259045"/>
    <xdr:sp macro="" textlink="">
      <xdr:nvSpPr>
        <xdr:cNvPr id="255" name="テキスト ボックス 254"/>
        <xdr:cNvSpPr txBox="1"/>
      </xdr:nvSpPr>
      <xdr:spPr>
        <a:xfrm>
          <a:off x="2641111" y="16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162052</xdr:rowOff>
    </xdr:from>
    <xdr:to>
      <xdr:col>10</xdr:col>
      <xdr:colOff>165100</xdr:colOff>
      <xdr:row>96</xdr:row>
      <xdr:rowOff>92202</xdr:rowOff>
    </xdr:to>
    <xdr:sp macro="" textlink="">
      <xdr:nvSpPr>
        <xdr:cNvPr id="256" name="楕円 255"/>
        <xdr:cNvSpPr/>
      </xdr:nvSpPr>
      <xdr:spPr>
        <a:xfrm>
          <a:off x="1968500" y="1644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108729</xdr:rowOff>
    </xdr:from>
    <xdr:ext cx="534377" cy="259045"/>
    <xdr:sp macro="" textlink="">
      <xdr:nvSpPr>
        <xdr:cNvPr id="257" name="テキスト ボックス 256"/>
        <xdr:cNvSpPr txBox="1"/>
      </xdr:nvSpPr>
      <xdr:spPr>
        <a:xfrm>
          <a:off x="1752111" y="162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165481</xdr:rowOff>
    </xdr:from>
    <xdr:to>
      <xdr:col>6</xdr:col>
      <xdr:colOff>38100</xdr:colOff>
      <xdr:row>96</xdr:row>
      <xdr:rowOff>95631</xdr:rowOff>
    </xdr:to>
    <xdr:sp macro="" textlink="">
      <xdr:nvSpPr>
        <xdr:cNvPr id="258" name="楕円 257"/>
        <xdr:cNvSpPr/>
      </xdr:nvSpPr>
      <xdr:spPr>
        <a:xfrm>
          <a:off x="1079500" y="1645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112158</xdr:rowOff>
    </xdr:from>
    <xdr:ext cx="534377" cy="259045"/>
    <xdr:sp macro="" textlink="">
      <xdr:nvSpPr>
        <xdr:cNvPr id="259" name="テキスト ボックス 258"/>
        <xdr:cNvSpPr txBox="1"/>
      </xdr:nvSpPr>
      <xdr:spPr>
        <a:xfrm>
          <a:off x="863111" y="1622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78648</xdr:rowOff>
    </xdr:from>
    <xdr:to>
      <xdr:col>55</xdr:col>
      <xdr:colOff>0</xdr:colOff>
      <xdr:row>36</xdr:row>
      <xdr:rowOff>34686</xdr:rowOff>
    </xdr:to>
    <xdr:cxnSp macro="">
      <xdr:nvCxnSpPr>
        <xdr:cNvPr id="290" name="直線コネクタ 289"/>
        <xdr:cNvCxnSpPr/>
      </xdr:nvCxnSpPr>
      <xdr:spPr>
        <a:xfrm flipV="1">
          <a:off x="9639300" y="5736498"/>
          <a:ext cx="838200" cy="47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34686</xdr:rowOff>
    </xdr:from>
    <xdr:to>
      <xdr:col>50</xdr:col>
      <xdr:colOff>114300</xdr:colOff>
      <xdr:row>38</xdr:row>
      <xdr:rowOff>120627</xdr:rowOff>
    </xdr:to>
    <xdr:cxnSp macro="">
      <xdr:nvCxnSpPr>
        <xdr:cNvPr id="293" name="直線コネクタ 292"/>
        <xdr:cNvCxnSpPr/>
      </xdr:nvCxnSpPr>
      <xdr:spPr>
        <a:xfrm flipV="1">
          <a:off x="8750300" y="6206886"/>
          <a:ext cx="889000" cy="42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91358</xdr:rowOff>
    </xdr:from>
    <xdr:to>
      <xdr:col>45</xdr:col>
      <xdr:colOff>177800</xdr:colOff>
      <xdr:row>38</xdr:row>
      <xdr:rowOff>120627</xdr:rowOff>
    </xdr:to>
    <xdr:cxnSp macro="">
      <xdr:nvCxnSpPr>
        <xdr:cNvPr id="296" name="直線コネクタ 295"/>
        <xdr:cNvCxnSpPr/>
      </xdr:nvCxnSpPr>
      <xdr:spPr>
        <a:xfrm>
          <a:off x="7861300" y="6606458"/>
          <a:ext cx="889000" cy="2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111077</xdr:rowOff>
    </xdr:from>
    <xdr:to>
      <xdr:col>46</xdr:col>
      <xdr:colOff>38100</xdr:colOff>
      <xdr:row>38</xdr:row>
      <xdr:rowOff>41227</xdr:rowOff>
    </xdr:to>
    <xdr:sp macro="" textlink="">
      <xdr:nvSpPr>
        <xdr:cNvPr id="297" name="フローチャート: 判断 296"/>
        <xdr:cNvSpPr/>
      </xdr:nvSpPr>
      <xdr:spPr>
        <a:xfrm>
          <a:off x="8699500" y="645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57754</xdr:rowOff>
    </xdr:from>
    <xdr:ext cx="599010" cy="259045"/>
    <xdr:sp macro="" textlink="">
      <xdr:nvSpPr>
        <xdr:cNvPr id="298" name="テキスト ボックス 297"/>
        <xdr:cNvSpPr txBox="1"/>
      </xdr:nvSpPr>
      <xdr:spPr>
        <a:xfrm>
          <a:off x="8450795" y="622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91358</xdr:rowOff>
    </xdr:from>
    <xdr:to>
      <xdr:col>41</xdr:col>
      <xdr:colOff>50800</xdr:colOff>
      <xdr:row>39</xdr:row>
      <xdr:rowOff>20413</xdr:rowOff>
    </xdr:to>
    <xdr:cxnSp macro="">
      <xdr:nvCxnSpPr>
        <xdr:cNvPr id="299" name="直線コネクタ 298"/>
        <xdr:cNvCxnSpPr/>
      </xdr:nvCxnSpPr>
      <xdr:spPr>
        <a:xfrm flipV="1">
          <a:off x="6972300" y="6606458"/>
          <a:ext cx="889000" cy="10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103432</xdr:rowOff>
    </xdr:from>
    <xdr:to>
      <xdr:col>41</xdr:col>
      <xdr:colOff>101600</xdr:colOff>
      <xdr:row>39</xdr:row>
      <xdr:rowOff>33582</xdr:rowOff>
    </xdr:to>
    <xdr:sp macro="" textlink="">
      <xdr:nvSpPr>
        <xdr:cNvPr id="300" name="フローチャート: 判断 299"/>
        <xdr:cNvSpPr/>
      </xdr:nvSpPr>
      <xdr:spPr>
        <a:xfrm>
          <a:off x="7810500" y="661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24709</xdr:rowOff>
    </xdr:from>
    <xdr:ext cx="534377" cy="259045"/>
    <xdr:sp macro="" textlink="">
      <xdr:nvSpPr>
        <xdr:cNvPr id="301" name="テキスト ボックス 300"/>
        <xdr:cNvSpPr txBox="1"/>
      </xdr:nvSpPr>
      <xdr:spPr>
        <a:xfrm>
          <a:off x="7594111" y="671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106518</xdr:rowOff>
    </xdr:from>
    <xdr:to>
      <xdr:col>36</xdr:col>
      <xdr:colOff>165100</xdr:colOff>
      <xdr:row>39</xdr:row>
      <xdr:rowOff>36668</xdr:rowOff>
    </xdr:to>
    <xdr:sp macro="" textlink="">
      <xdr:nvSpPr>
        <xdr:cNvPr id="302" name="フローチャート: 判断 301"/>
        <xdr:cNvSpPr/>
      </xdr:nvSpPr>
      <xdr:spPr>
        <a:xfrm>
          <a:off x="6921500" y="662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53196</xdr:rowOff>
    </xdr:from>
    <xdr:ext cx="534377" cy="259045"/>
    <xdr:sp macro="" textlink="">
      <xdr:nvSpPr>
        <xdr:cNvPr id="303" name="テキスト ボックス 302"/>
        <xdr:cNvSpPr txBox="1"/>
      </xdr:nvSpPr>
      <xdr:spPr>
        <a:xfrm>
          <a:off x="6705111" y="639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27848</xdr:rowOff>
    </xdr:from>
    <xdr:to>
      <xdr:col>55</xdr:col>
      <xdr:colOff>50800</xdr:colOff>
      <xdr:row>33</xdr:row>
      <xdr:rowOff>129448</xdr:rowOff>
    </xdr:to>
    <xdr:sp macro="" textlink="">
      <xdr:nvSpPr>
        <xdr:cNvPr id="309" name="楕円 308"/>
        <xdr:cNvSpPr/>
      </xdr:nvSpPr>
      <xdr:spPr>
        <a:xfrm>
          <a:off x="10426700" y="568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50725</xdr:rowOff>
    </xdr:from>
    <xdr:ext cx="599010" cy="259045"/>
    <xdr:sp macro="" textlink="">
      <xdr:nvSpPr>
        <xdr:cNvPr id="310" name="補助費等該当値テキスト"/>
        <xdr:cNvSpPr txBox="1"/>
      </xdr:nvSpPr>
      <xdr:spPr>
        <a:xfrm>
          <a:off x="10528300" y="5537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155336</xdr:rowOff>
    </xdr:from>
    <xdr:to>
      <xdr:col>50</xdr:col>
      <xdr:colOff>165100</xdr:colOff>
      <xdr:row>36</xdr:row>
      <xdr:rowOff>85486</xdr:rowOff>
    </xdr:to>
    <xdr:sp macro="" textlink="">
      <xdr:nvSpPr>
        <xdr:cNvPr id="311" name="楕円 310"/>
        <xdr:cNvSpPr/>
      </xdr:nvSpPr>
      <xdr:spPr>
        <a:xfrm>
          <a:off x="9588500" y="615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102013</xdr:rowOff>
    </xdr:from>
    <xdr:ext cx="599010" cy="259045"/>
    <xdr:sp macro="" textlink="">
      <xdr:nvSpPr>
        <xdr:cNvPr id="312" name="テキスト ボックス 311"/>
        <xdr:cNvSpPr txBox="1"/>
      </xdr:nvSpPr>
      <xdr:spPr>
        <a:xfrm>
          <a:off x="9339795" y="59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69827</xdr:rowOff>
    </xdr:from>
    <xdr:to>
      <xdr:col>46</xdr:col>
      <xdr:colOff>38100</xdr:colOff>
      <xdr:row>38</xdr:row>
      <xdr:rowOff>171427</xdr:rowOff>
    </xdr:to>
    <xdr:sp macro="" textlink="">
      <xdr:nvSpPr>
        <xdr:cNvPr id="313" name="楕円 312"/>
        <xdr:cNvSpPr/>
      </xdr:nvSpPr>
      <xdr:spPr>
        <a:xfrm>
          <a:off x="8699500" y="658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162554</xdr:rowOff>
    </xdr:from>
    <xdr:ext cx="534377" cy="259045"/>
    <xdr:sp macro="" textlink="">
      <xdr:nvSpPr>
        <xdr:cNvPr id="314" name="テキスト ボックス 313"/>
        <xdr:cNvSpPr txBox="1"/>
      </xdr:nvSpPr>
      <xdr:spPr>
        <a:xfrm>
          <a:off x="8483111" y="667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40558</xdr:rowOff>
    </xdr:from>
    <xdr:to>
      <xdr:col>41</xdr:col>
      <xdr:colOff>101600</xdr:colOff>
      <xdr:row>38</xdr:row>
      <xdr:rowOff>142158</xdr:rowOff>
    </xdr:to>
    <xdr:sp macro="" textlink="">
      <xdr:nvSpPr>
        <xdr:cNvPr id="315" name="楕円 314"/>
        <xdr:cNvSpPr/>
      </xdr:nvSpPr>
      <xdr:spPr>
        <a:xfrm>
          <a:off x="7810500" y="655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158685</xdr:rowOff>
    </xdr:from>
    <xdr:ext cx="599010" cy="259045"/>
    <xdr:sp macro="" textlink="">
      <xdr:nvSpPr>
        <xdr:cNvPr id="316" name="テキスト ボックス 315"/>
        <xdr:cNvSpPr txBox="1"/>
      </xdr:nvSpPr>
      <xdr:spPr>
        <a:xfrm>
          <a:off x="7561795" y="633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141063</xdr:rowOff>
    </xdr:from>
    <xdr:to>
      <xdr:col>36</xdr:col>
      <xdr:colOff>165100</xdr:colOff>
      <xdr:row>39</xdr:row>
      <xdr:rowOff>71213</xdr:rowOff>
    </xdr:to>
    <xdr:sp macro="" textlink="">
      <xdr:nvSpPr>
        <xdr:cNvPr id="317" name="楕円 316"/>
        <xdr:cNvSpPr/>
      </xdr:nvSpPr>
      <xdr:spPr>
        <a:xfrm>
          <a:off x="6921500" y="66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62340</xdr:rowOff>
    </xdr:from>
    <xdr:ext cx="534377" cy="259045"/>
    <xdr:sp macro="" textlink="">
      <xdr:nvSpPr>
        <xdr:cNvPr id="318" name="テキスト ボックス 317"/>
        <xdr:cNvSpPr txBox="1"/>
      </xdr:nvSpPr>
      <xdr:spPr>
        <a:xfrm>
          <a:off x="6705111" y="674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14764</xdr:rowOff>
    </xdr:from>
    <xdr:to>
      <xdr:col>55</xdr:col>
      <xdr:colOff>0</xdr:colOff>
      <xdr:row>58</xdr:row>
      <xdr:rowOff>127047</xdr:rowOff>
    </xdr:to>
    <xdr:cxnSp macro="">
      <xdr:nvCxnSpPr>
        <xdr:cNvPr id="345" name="直線コネクタ 344"/>
        <xdr:cNvCxnSpPr/>
      </xdr:nvCxnSpPr>
      <xdr:spPr>
        <a:xfrm flipV="1">
          <a:off x="9639300" y="9958864"/>
          <a:ext cx="838200" cy="11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127047</xdr:rowOff>
    </xdr:from>
    <xdr:to>
      <xdr:col>50</xdr:col>
      <xdr:colOff>114300</xdr:colOff>
      <xdr:row>58</xdr:row>
      <xdr:rowOff>132519</xdr:rowOff>
    </xdr:to>
    <xdr:cxnSp macro="">
      <xdr:nvCxnSpPr>
        <xdr:cNvPr id="348" name="直線コネクタ 347"/>
        <xdr:cNvCxnSpPr/>
      </xdr:nvCxnSpPr>
      <xdr:spPr>
        <a:xfrm flipV="1">
          <a:off x="8750300" y="10071147"/>
          <a:ext cx="889000" cy="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132519</xdr:rowOff>
    </xdr:from>
    <xdr:to>
      <xdr:col>45</xdr:col>
      <xdr:colOff>177800</xdr:colOff>
      <xdr:row>58</xdr:row>
      <xdr:rowOff>138810</xdr:rowOff>
    </xdr:to>
    <xdr:cxnSp macro="">
      <xdr:nvCxnSpPr>
        <xdr:cNvPr id="351" name="直線コネクタ 350"/>
        <xdr:cNvCxnSpPr/>
      </xdr:nvCxnSpPr>
      <xdr:spPr>
        <a:xfrm flipV="1">
          <a:off x="7861300" y="10076619"/>
          <a:ext cx="889000" cy="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128715</xdr:rowOff>
    </xdr:from>
    <xdr:to>
      <xdr:col>46</xdr:col>
      <xdr:colOff>38100</xdr:colOff>
      <xdr:row>58</xdr:row>
      <xdr:rowOff>58865</xdr:rowOff>
    </xdr:to>
    <xdr:sp macro="" textlink="">
      <xdr:nvSpPr>
        <xdr:cNvPr id="352" name="フローチャート: 判断 351"/>
        <xdr:cNvSpPr/>
      </xdr:nvSpPr>
      <xdr:spPr>
        <a:xfrm>
          <a:off x="8699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75392</xdr:rowOff>
    </xdr:from>
    <xdr:ext cx="599010" cy="259045"/>
    <xdr:sp macro="" textlink="">
      <xdr:nvSpPr>
        <xdr:cNvPr id="353" name="テキスト ボックス 352"/>
        <xdr:cNvSpPr txBox="1"/>
      </xdr:nvSpPr>
      <xdr:spPr>
        <a:xfrm>
          <a:off x="8450795" y="967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137875</xdr:rowOff>
    </xdr:from>
    <xdr:to>
      <xdr:col>41</xdr:col>
      <xdr:colOff>50800</xdr:colOff>
      <xdr:row>58</xdr:row>
      <xdr:rowOff>138810</xdr:rowOff>
    </xdr:to>
    <xdr:cxnSp macro="">
      <xdr:nvCxnSpPr>
        <xdr:cNvPr id="354" name="直線コネクタ 353"/>
        <xdr:cNvCxnSpPr/>
      </xdr:nvCxnSpPr>
      <xdr:spPr>
        <a:xfrm>
          <a:off x="6972300" y="10081975"/>
          <a:ext cx="889000" cy="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46912</xdr:rowOff>
    </xdr:from>
    <xdr:to>
      <xdr:col>41</xdr:col>
      <xdr:colOff>101600</xdr:colOff>
      <xdr:row>58</xdr:row>
      <xdr:rowOff>148512</xdr:rowOff>
    </xdr:to>
    <xdr:sp macro="" textlink="">
      <xdr:nvSpPr>
        <xdr:cNvPr id="355" name="フローチャート: 判断 354"/>
        <xdr:cNvSpPr/>
      </xdr:nvSpPr>
      <xdr:spPr>
        <a:xfrm>
          <a:off x="7810500" y="999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165039</xdr:rowOff>
    </xdr:from>
    <xdr:ext cx="534377" cy="259045"/>
    <xdr:sp macro="" textlink="">
      <xdr:nvSpPr>
        <xdr:cNvPr id="356" name="テキスト ボックス 355"/>
        <xdr:cNvSpPr txBox="1"/>
      </xdr:nvSpPr>
      <xdr:spPr>
        <a:xfrm>
          <a:off x="7594111" y="976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51067</xdr:rowOff>
    </xdr:from>
    <xdr:to>
      <xdr:col>36</xdr:col>
      <xdr:colOff>165100</xdr:colOff>
      <xdr:row>58</xdr:row>
      <xdr:rowOff>152667</xdr:rowOff>
    </xdr:to>
    <xdr:sp macro="" textlink="">
      <xdr:nvSpPr>
        <xdr:cNvPr id="357" name="フローチャート: 判断 356"/>
        <xdr:cNvSpPr/>
      </xdr:nvSpPr>
      <xdr:spPr>
        <a:xfrm>
          <a:off x="6921500" y="999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169194</xdr:rowOff>
    </xdr:from>
    <xdr:ext cx="534377" cy="259045"/>
    <xdr:sp macro="" textlink="">
      <xdr:nvSpPr>
        <xdr:cNvPr id="358" name="テキスト ボックス 357"/>
        <xdr:cNvSpPr txBox="1"/>
      </xdr:nvSpPr>
      <xdr:spPr>
        <a:xfrm>
          <a:off x="6705111" y="97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135414</xdr:rowOff>
    </xdr:from>
    <xdr:to>
      <xdr:col>55</xdr:col>
      <xdr:colOff>50800</xdr:colOff>
      <xdr:row>58</xdr:row>
      <xdr:rowOff>65564</xdr:rowOff>
    </xdr:to>
    <xdr:sp macro="" textlink="">
      <xdr:nvSpPr>
        <xdr:cNvPr id="364" name="楕円 363"/>
        <xdr:cNvSpPr/>
      </xdr:nvSpPr>
      <xdr:spPr>
        <a:xfrm>
          <a:off x="10426700" y="99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105653</xdr:rowOff>
    </xdr:from>
    <xdr:ext cx="599010" cy="259045"/>
    <xdr:sp macro="" textlink="">
      <xdr:nvSpPr>
        <xdr:cNvPr id="365" name="普通建設事業費該当値テキスト"/>
        <xdr:cNvSpPr txBox="1"/>
      </xdr:nvSpPr>
      <xdr:spPr>
        <a:xfrm>
          <a:off x="10528300" y="987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76247</xdr:rowOff>
    </xdr:from>
    <xdr:to>
      <xdr:col>50</xdr:col>
      <xdr:colOff>165100</xdr:colOff>
      <xdr:row>59</xdr:row>
      <xdr:rowOff>6397</xdr:rowOff>
    </xdr:to>
    <xdr:sp macro="" textlink="">
      <xdr:nvSpPr>
        <xdr:cNvPr id="366" name="楕円 365"/>
        <xdr:cNvSpPr/>
      </xdr:nvSpPr>
      <xdr:spPr>
        <a:xfrm>
          <a:off x="9588500" y="1002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168974</xdr:rowOff>
    </xdr:from>
    <xdr:ext cx="534377" cy="259045"/>
    <xdr:sp macro="" textlink="">
      <xdr:nvSpPr>
        <xdr:cNvPr id="367" name="テキスト ボックス 366"/>
        <xdr:cNvSpPr txBox="1"/>
      </xdr:nvSpPr>
      <xdr:spPr>
        <a:xfrm>
          <a:off x="9372111" y="1011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81719</xdr:rowOff>
    </xdr:from>
    <xdr:to>
      <xdr:col>46</xdr:col>
      <xdr:colOff>38100</xdr:colOff>
      <xdr:row>59</xdr:row>
      <xdr:rowOff>11869</xdr:rowOff>
    </xdr:to>
    <xdr:sp macro="" textlink="">
      <xdr:nvSpPr>
        <xdr:cNvPr id="368" name="楕円 367"/>
        <xdr:cNvSpPr/>
      </xdr:nvSpPr>
      <xdr:spPr>
        <a:xfrm>
          <a:off x="8699500" y="1002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2996</xdr:rowOff>
    </xdr:from>
    <xdr:ext cx="534377" cy="259045"/>
    <xdr:sp macro="" textlink="">
      <xdr:nvSpPr>
        <xdr:cNvPr id="369" name="テキスト ボックス 368"/>
        <xdr:cNvSpPr txBox="1"/>
      </xdr:nvSpPr>
      <xdr:spPr>
        <a:xfrm>
          <a:off x="8483111" y="1011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88010</xdr:rowOff>
    </xdr:from>
    <xdr:to>
      <xdr:col>41</xdr:col>
      <xdr:colOff>101600</xdr:colOff>
      <xdr:row>59</xdr:row>
      <xdr:rowOff>18160</xdr:rowOff>
    </xdr:to>
    <xdr:sp macro="" textlink="">
      <xdr:nvSpPr>
        <xdr:cNvPr id="370" name="楕円 369"/>
        <xdr:cNvSpPr/>
      </xdr:nvSpPr>
      <xdr:spPr>
        <a:xfrm>
          <a:off x="7810500" y="100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9287</xdr:rowOff>
    </xdr:from>
    <xdr:ext cx="469744" cy="259045"/>
    <xdr:sp macro="" textlink="">
      <xdr:nvSpPr>
        <xdr:cNvPr id="371" name="テキスト ボックス 370"/>
        <xdr:cNvSpPr txBox="1"/>
      </xdr:nvSpPr>
      <xdr:spPr>
        <a:xfrm>
          <a:off x="7626428" y="1012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87075</xdr:rowOff>
    </xdr:from>
    <xdr:to>
      <xdr:col>36</xdr:col>
      <xdr:colOff>165100</xdr:colOff>
      <xdr:row>59</xdr:row>
      <xdr:rowOff>17225</xdr:rowOff>
    </xdr:to>
    <xdr:sp macro="" textlink="">
      <xdr:nvSpPr>
        <xdr:cNvPr id="372" name="楕円 371"/>
        <xdr:cNvSpPr/>
      </xdr:nvSpPr>
      <xdr:spPr>
        <a:xfrm>
          <a:off x="6921500" y="1003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8352</xdr:rowOff>
    </xdr:from>
    <xdr:ext cx="469744" cy="259045"/>
    <xdr:sp macro="" textlink="">
      <xdr:nvSpPr>
        <xdr:cNvPr id="373" name="テキスト ボックス 372"/>
        <xdr:cNvSpPr txBox="1"/>
      </xdr:nvSpPr>
      <xdr:spPr>
        <a:xfrm>
          <a:off x="6737428" y="1012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40325</xdr:rowOff>
    </xdr:from>
    <xdr:to>
      <xdr:col>55</xdr:col>
      <xdr:colOff>0</xdr:colOff>
      <xdr:row>79</xdr:row>
      <xdr:rowOff>53690</xdr:rowOff>
    </xdr:to>
    <xdr:cxnSp macro="">
      <xdr:nvCxnSpPr>
        <xdr:cNvPr id="404" name="直線コネクタ 403"/>
        <xdr:cNvCxnSpPr/>
      </xdr:nvCxnSpPr>
      <xdr:spPr>
        <a:xfrm flipV="1">
          <a:off x="9639300" y="13241975"/>
          <a:ext cx="838200" cy="35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69739</xdr:rowOff>
    </xdr:from>
    <xdr:ext cx="534377" cy="259045"/>
    <xdr:sp macro="" textlink="">
      <xdr:nvSpPr>
        <xdr:cNvPr id="405" name="普通建設事業費 （ うち新規整備　）平均値テキスト"/>
        <xdr:cNvSpPr txBox="1"/>
      </xdr:nvSpPr>
      <xdr:spPr>
        <a:xfrm>
          <a:off x="10528300" y="1344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53690</xdr:rowOff>
    </xdr:from>
    <xdr:to>
      <xdr:col>50</xdr:col>
      <xdr:colOff>114300</xdr:colOff>
      <xdr:row>79</xdr:row>
      <xdr:rowOff>78141</xdr:rowOff>
    </xdr:to>
    <xdr:cxnSp macro="">
      <xdr:nvCxnSpPr>
        <xdr:cNvPr id="407" name="直線コネクタ 406"/>
        <xdr:cNvCxnSpPr/>
      </xdr:nvCxnSpPr>
      <xdr:spPr>
        <a:xfrm flipV="1">
          <a:off x="8750300" y="13598240"/>
          <a:ext cx="889000" cy="2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78141</xdr:rowOff>
    </xdr:from>
    <xdr:to>
      <xdr:col>45</xdr:col>
      <xdr:colOff>177800</xdr:colOff>
      <xdr:row>79</xdr:row>
      <xdr:rowOff>97169</xdr:rowOff>
    </xdr:to>
    <xdr:cxnSp macro="">
      <xdr:nvCxnSpPr>
        <xdr:cNvPr id="410" name="直線コネクタ 409"/>
        <xdr:cNvCxnSpPr/>
      </xdr:nvCxnSpPr>
      <xdr:spPr>
        <a:xfrm flipV="1">
          <a:off x="7861300" y="13622691"/>
          <a:ext cx="889000" cy="1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18176</xdr:rowOff>
    </xdr:from>
    <xdr:to>
      <xdr:col>46</xdr:col>
      <xdr:colOff>38100</xdr:colOff>
      <xdr:row>78</xdr:row>
      <xdr:rowOff>119776</xdr:rowOff>
    </xdr:to>
    <xdr:sp macro="" textlink="">
      <xdr:nvSpPr>
        <xdr:cNvPr id="411" name="フローチャート: 判断 410"/>
        <xdr:cNvSpPr/>
      </xdr:nvSpPr>
      <xdr:spPr>
        <a:xfrm>
          <a:off x="8699500" y="1339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136303</xdr:rowOff>
    </xdr:from>
    <xdr:ext cx="599010" cy="259045"/>
    <xdr:sp macro="" textlink="">
      <xdr:nvSpPr>
        <xdr:cNvPr id="412" name="テキスト ボックス 411"/>
        <xdr:cNvSpPr txBox="1"/>
      </xdr:nvSpPr>
      <xdr:spPr>
        <a:xfrm>
          <a:off x="8450795" y="1316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157091</xdr:rowOff>
    </xdr:from>
    <xdr:to>
      <xdr:col>41</xdr:col>
      <xdr:colOff>101600</xdr:colOff>
      <xdr:row>79</xdr:row>
      <xdr:rowOff>87241</xdr:rowOff>
    </xdr:to>
    <xdr:sp macro="" textlink="">
      <xdr:nvSpPr>
        <xdr:cNvPr id="413" name="フローチャート: 判断 412"/>
        <xdr:cNvSpPr/>
      </xdr:nvSpPr>
      <xdr:spPr>
        <a:xfrm>
          <a:off x="7810500" y="1353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103768</xdr:rowOff>
    </xdr:from>
    <xdr:ext cx="534377" cy="259045"/>
    <xdr:sp macro="" textlink="">
      <xdr:nvSpPr>
        <xdr:cNvPr id="414" name="テキスト ボックス 413"/>
        <xdr:cNvSpPr txBox="1"/>
      </xdr:nvSpPr>
      <xdr:spPr>
        <a:xfrm>
          <a:off x="7594111" y="1330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160975</xdr:rowOff>
    </xdr:from>
    <xdr:to>
      <xdr:col>55</xdr:col>
      <xdr:colOff>50800</xdr:colOff>
      <xdr:row>77</xdr:row>
      <xdr:rowOff>91125</xdr:rowOff>
    </xdr:to>
    <xdr:sp macro="" textlink="">
      <xdr:nvSpPr>
        <xdr:cNvPr id="420" name="楕円 419"/>
        <xdr:cNvSpPr/>
      </xdr:nvSpPr>
      <xdr:spPr>
        <a:xfrm>
          <a:off x="10426700" y="1319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12402</xdr:rowOff>
    </xdr:from>
    <xdr:ext cx="599010" cy="259045"/>
    <xdr:sp macro="" textlink="">
      <xdr:nvSpPr>
        <xdr:cNvPr id="421" name="普通建設事業費 （ うち新規整備　）該当値テキスト"/>
        <xdr:cNvSpPr txBox="1"/>
      </xdr:nvSpPr>
      <xdr:spPr>
        <a:xfrm>
          <a:off x="10528300" y="130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2890</xdr:rowOff>
    </xdr:from>
    <xdr:to>
      <xdr:col>50</xdr:col>
      <xdr:colOff>165100</xdr:colOff>
      <xdr:row>79</xdr:row>
      <xdr:rowOff>104490</xdr:rowOff>
    </xdr:to>
    <xdr:sp macro="" textlink="">
      <xdr:nvSpPr>
        <xdr:cNvPr id="422" name="楕円 421"/>
        <xdr:cNvSpPr/>
      </xdr:nvSpPr>
      <xdr:spPr>
        <a:xfrm>
          <a:off x="9588500" y="1354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95617</xdr:rowOff>
    </xdr:from>
    <xdr:ext cx="534377" cy="259045"/>
    <xdr:sp macro="" textlink="">
      <xdr:nvSpPr>
        <xdr:cNvPr id="423" name="テキスト ボックス 422"/>
        <xdr:cNvSpPr txBox="1"/>
      </xdr:nvSpPr>
      <xdr:spPr>
        <a:xfrm>
          <a:off x="9372111" y="1364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27341</xdr:rowOff>
    </xdr:from>
    <xdr:to>
      <xdr:col>46</xdr:col>
      <xdr:colOff>38100</xdr:colOff>
      <xdr:row>79</xdr:row>
      <xdr:rowOff>128941</xdr:rowOff>
    </xdr:to>
    <xdr:sp macro="" textlink="">
      <xdr:nvSpPr>
        <xdr:cNvPr id="424" name="楕円 423"/>
        <xdr:cNvSpPr/>
      </xdr:nvSpPr>
      <xdr:spPr>
        <a:xfrm>
          <a:off x="8699500" y="1357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120068</xdr:rowOff>
    </xdr:from>
    <xdr:ext cx="534377" cy="259045"/>
    <xdr:sp macro="" textlink="">
      <xdr:nvSpPr>
        <xdr:cNvPr id="425" name="テキスト ボックス 424"/>
        <xdr:cNvSpPr txBox="1"/>
      </xdr:nvSpPr>
      <xdr:spPr>
        <a:xfrm>
          <a:off x="8483111" y="1366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46369</xdr:rowOff>
    </xdr:from>
    <xdr:to>
      <xdr:col>41</xdr:col>
      <xdr:colOff>101600</xdr:colOff>
      <xdr:row>79</xdr:row>
      <xdr:rowOff>147969</xdr:rowOff>
    </xdr:to>
    <xdr:sp macro="" textlink="">
      <xdr:nvSpPr>
        <xdr:cNvPr id="426" name="楕円 425"/>
        <xdr:cNvSpPr/>
      </xdr:nvSpPr>
      <xdr:spPr>
        <a:xfrm>
          <a:off x="7810500" y="1359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139096</xdr:rowOff>
    </xdr:from>
    <xdr:ext cx="469744" cy="259045"/>
    <xdr:sp macro="" textlink="">
      <xdr:nvSpPr>
        <xdr:cNvPr id="427" name="テキスト ボックス 426"/>
        <xdr:cNvSpPr txBox="1"/>
      </xdr:nvSpPr>
      <xdr:spPr>
        <a:xfrm>
          <a:off x="7626428" y="1368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25400</xdr:rowOff>
    </xdr:from>
    <xdr:to>
      <xdr:col>55</xdr:col>
      <xdr:colOff>0</xdr:colOff>
      <xdr:row>98</xdr:row>
      <xdr:rowOff>25400</xdr:rowOff>
    </xdr:to>
    <xdr:cxnSp macro="">
      <xdr:nvCxnSpPr>
        <xdr:cNvPr id="452" name="直線コネクタ 451"/>
        <xdr:cNvCxnSpPr/>
      </xdr:nvCxnSpPr>
      <xdr:spPr>
        <a:xfrm>
          <a:off x="9639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23682</xdr:rowOff>
    </xdr:from>
    <xdr:to>
      <xdr:col>50</xdr:col>
      <xdr:colOff>114300</xdr:colOff>
      <xdr:row>98</xdr:row>
      <xdr:rowOff>25400</xdr:rowOff>
    </xdr:to>
    <xdr:cxnSp macro="">
      <xdr:nvCxnSpPr>
        <xdr:cNvPr id="455" name="直線コネクタ 454"/>
        <xdr:cNvCxnSpPr/>
      </xdr:nvCxnSpPr>
      <xdr:spPr>
        <a:xfrm>
          <a:off x="8750300" y="16825782"/>
          <a:ext cx="889000" cy="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23682</xdr:rowOff>
    </xdr:from>
    <xdr:to>
      <xdr:col>45</xdr:col>
      <xdr:colOff>177800</xdr:colOff>
      <xdr:row>98</xdr:row>
      <xdr:rowOff>24885</xdr:rowOff>
    </xdr:to>
    <xdr:cxnSp macro="">
      <xdr:nvCxnSpPr>
        <xdr:cNvPr id="458" name="直線コネクタ 457"/>
        <xdr:cNvCxnSpPr/>
      </xdr:nvCxnSpPr>
      <xdr:spPr>
        <a:xfrm flipV="1">
          <a:off x="7861300" y="16825782"/>
          <a:ext cx="889000" cy="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9" name="フローチャート: 判断 458"/>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17977</xdr:rowOff>
    </xdr:from>
    <xdr:ext cx="599010" cy="259045"/>
    <xdr:sp macro="" textlink="">
      <xdr:nvSpPr>
        <xdr:cNvPr id="460" name="テキスト ボックス 459"/>
        <xdr:cNvSpPr txBox="1"/>
      </xdr:nvSpPr>
      <xdr:spPr>
        <a:xfrm>
          <a:off x="8450795" y="1647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122861</xdr:rowOff>
    </xdr:from>
    <xdr:to>
      <xdr:col>41</xdr:col>
      <xdr:colOff>101600</xdr:colOff>
      <xdr:row>98</xdr:row>
      <xdr:rowOff>53011</xdr:rowOff>
    </xdr:to>
    <xdr:sp macro="" textlink="">
      <xdr:nvSpPr>
        <xdr:cNvPr id="461" name="フローチャート: 判断 460"/>
        <xdr:cNvSpPr/>
      </xdr:nvSpPr>
      <xdr:spPr>
        <a:xfrm>
          <a:off x="7810500" y="1675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69538</xdr:rowOff>
    </xdr:from>
    <xdr:ext cx="534377" cy="259045"/>
    <xdr:sp macro="" textlink="">
      <xdr:nvSpPr>
        <xdr:cNvPr id="462" name="テキスト ボックス 461"/>
        <xdr:cNvSpPr txBox="1"/>
      </xdr:nvSpPr>
      <xdr:spPr>
        <a:xfrm>
          <a:off x="7594111" y="1652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146050</xdr:rowOff>
    </xdr:from>
    <xdr:to>
      <xdr:col>55</xdr:col>
      <xdr:colOff>50800</xdr:colOff>
      <xdr:row>98</xdr:row>
      <xdr:rowOff>76200</xdr:rowOff>
    </xdr:to>
    <xdr:sp macro="" textlink="">
      <xdr:nvSpPr>
        <xdr:cNvPr id="468" name="楕円 467"/>
        <xdr:cNvSpPr/>
      </xdr:nvSpPr>
      <xdr:spPr>
        <a:xfrm>
          <a:off x="10426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60977</xdr:rowOff>
    </xdr:from>
    <xdr:ext cx="249299" cy="259045"/>
    <xdr:sp macro="" textlink="">
      <xdr:nvSpPr>
        <xdr:cNvPr id="469" name="普通建設事業費 （ うち更新整備　）該当値テキスト"/>
        <xdr:cNvSpPr txBox="1"/>
      </xdr:nvSpPr>
      <xdr:spPr>
        <a:xfrm>
          <a:off x="10528300" y="1669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146050</xdr:rowOff>
    </xdr:from>
    <xdr:to>
      <xdr:col>50</xdr:col>
      <xdr:colOff>165100</xdr:colOff>
      <xdr:row>98</xdr:row>
      <xdr:rowOff>76200</xdr:rowOff>
    </xdr:to>
    <xdr:sp macro="" textlink="">
      <xdr:nvSpPr>
        <xdr:cNvPr id="470" name="楕円 469"/>
        <xdr:cNvSpPr/>
      </xdr:nvSpPr>
      <xdr:spPr>
        <a:xfrm>
          <a:off x="9588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98</xdr:row>
      <xdr:rowOff>67327</xdr:rowOff>
    </xdr:from>
    <xdr:ext cx="249299" cy="259045"/>
    <xdr:sp macro="" textlink="">
      <xdr:nvSpPr>
        <xdr:cNvPr id="471" name="テキスト ボックス 470"/>
        <xdr:cNvSpPr txBox="1"/>
      </xdr:nvSpPr>
      <xdr:spPr>
        <a:xfrm>
          <a:off x="9514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144332</xdr:rowOff>
    </xdr:from>
    <xdr:to>
      <xdr:col>46</xdr:col>
      <xdr:colOff>38100</xdr:colOff>
      <xdr:row>98</xdr:row>
      <xdr:rowOff>74482</xdr:rowOff>
    </xdr:to>
    <xdr:sp macro="" textlink="">
      <xdr:nvSpPr>
        <xdr:cNvPr id="472" name="楕円 471"/>
        <xdr:cNvSpPr/>
      </xdr:nvSpPr>
      <xdr:spPr>
        <a:xfrm>
          <a:off x="8699500" y="1677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65609</xdr:rowOff>
    </xdr:from>
    <xdr:ext cx="469744" cy="259045"/>
    <xdr:sp macro="" textlink="">
      <xdr:nvSpPr>
        <xdr:cNvPr id="473" name="テキスト ボックス 472"/>
        <xdr:cNvSpPr txBox="1"/>
      </xdr:nvSpPr>
      <xdr:spPr>
        <a:xfrm>
          <a:off x="8515428" y="1686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145535</xdr:rowOff>
    </xdr:from>
    <xdr:to>
      <xdr:col>41</xdr:col>
      <xdr:colOff>101600</xdr:colOff>
      <xdr:row>98</xdr:row>
      <xdr:rowOff>75685</xdr:rowOff>
    </xdr:to>
    <xdr:sp macro="" textlink="">
      <xdr:nvSpPr>
        <xdr:cNvPr id="474" name="楕円 473"/>
        <xdr:cNvSpPr/>
      </xdr:nvSpPr>
      <xdr:spPr>
        <a:xfrm>
          <a:off x="7810500" y="1677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98</xdr:row>
      <xdr:rowOff>66812</xdr:rowOff>
    </xdr:from>
    <xdr:ext cx="378565" cy="259045"/>
    <xdr:sp macro="" textlink="">
      <xdr:nvSpPr>
        <xdr:cNvPr id="475" name="テキスト ボックス 474"/>
        <xdr:cNvSpPr txBox="1"/>
      </xdr:nvSpPr>
      <xdr:spPr>
        <a:xfrm>
          <a:off x="7672017" y="16868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41745</xdr:rowOff>
    </xdr:from>
    <xdr:to>
      <xdr:col>85</xdr:col>
      <xdr:colOff>127000</xdr:colOff>
      <xdr:row>39</xdr:row>
      <xdr:rowOff>42248</xdr:rowOff>
    </xdr:to>
    <xdr:cxnSp macro="">
      <xdr:nvCxnSpPr>
        <xdr:cNvPr id="504" name="直線コネクタ 503"/>
        <xdr:cNvCxnSpPr/>
      </xdr:nvCxnSpPr>
      <xdr:spPr>
        <a:xfrm>
          <a:off x="15481300" y="6728295"/>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39577</xdr:rowOff>
    </xdr:from>
    <xdr:to>
      <xdr:col>81</xdr:col>
      <xdr:colOff>50800</xdr:colOff>
      <xdr:row>39</xdr:row>
      <xdr:rowOff>41745</xdr:rowOff>
    </xdr:to>
    <xdr:cxnSp macro="">
      <xdr:nvCxnSpPr>
        <xdr:cNvPr id="507" name="直線コネクタ 506"/>
        <xdr:cNvCxnSpPr/>
      </xdr:nvCxnSpPr>
      <xdr:spPr>
        <a:xfrm>
          <a:off x="14592300" y="6726127"/>
          <a:ext cx="889000" cy="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10148</xdr:rowOff>
    </xdr:from>
    <xdr:to>
      <xdr:col>76</xdr:col>
      <xdr:colOff>114300</xdr:colOff>
      <xdr:row>39</xdr:row>
      <xdr:rowOff>39577</xdr:rowOff>
    </xdr:to>
    <xdr:cxnSp macro="">
      <xdr:nvCxnSpPr>
        <xdr:cNvPr id="510" name="直線コネクタ 509"/>
        <xdr:cNvCxnSpPr/>
      </xdr:nvCxnSpPr>
      <xdr:spPr>
        <a:xfrm>
          <a:off x="13703300" y="6525248"/>
          <a:ext cx="889000" cy="20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100798</xdr:rowOff>
    </xdr:from>
    <xdr:to>
      <xdr:col>76</xdr:col>
      <xdr:colOff>165100</xdr:colOff>
      <xdr:row>39</xdr:row>
      <xdr:rowOff>30948</xdr:rowOff>
    </xdr:to>
    <xdr:sp macro="" textlink="">
      <xdr:nvSpPr>
        <xdr:cNvPr id="511" name="フローチャート: 判断 510"/>
        <xdr:cNvSpPr/>
      </xdr:nvSpPr>
      <xdr:spPr>
        <a:xfrm>
          <a:off x="14541500" y="66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47475</xdr:rowOff>
    </xdr:from>
    <xdr:ext cx="534377" cy="259045"/>
    <xdr:sp macro="" textlink="">
      <xdr:nvSpPr>
        <xdr:cNvPr id="512" name="テキスト ボックス 511"/>
        <xdr:cNvSpPr txBox="1"/>
      </xdr:nvSpPr>
      <xdr:spPr>
        <a:xfrm>
          <a:off x="14325111" y="639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10148</xdr:rowOff>
    </xdr:from>
    <xdr:to>
      <xdr:col>71</xdr:col>
      <xdr:colOff>177800</xdr:colOff>
      <xdr:row>39</xdr:row>
      <xdr:rowOff>13913</xdr:rowOff>
    </xdr:to>
    <xdr:cxnSp macro="">
      <xdr:nvCxnSpPr>
        <xdr:cNvPr id="513" name="直線コネクタ 512"/>
        <xdr:cNvCxnSpPr/>
      </xdr:nvCxnSpPr>
      <xdr:spPr>
        <a:xfrm flipV="1">
          <a:off x="12814300" y="6525248"/>
          <a:ext cx="889000" cy="17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147224</xdr:rowOff>
    </xdr:from>
    <xdr:to>
      <xdr:col>72</xdr:col>
      <xdr:colOff>38100</xdr:colOff>
      <xdr:row>39</xdr:row>
      <xdr:rowOff>77374</xdr:rowOff>
    </xdr:to>
    <xdr:sp macro="" textlink="">
      <xdr:nvSpPr>
        <xdr:cNvPr id="514" name="フローチャート: 判断 513"/>
        <xdr:cNvSpPr/>
      </xdr:nvSpPr>
      <xdr:spPr>
        <a:xfrm>
          <a:off x="13652500" y="666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68501</xdr:rowOff>
    </xdr:from>
    <xdr:ext cx="469744" cy="259045"/>
    <xdr:sp macro="" textlink="">
      <xdr:nvSpPr>
        <xdr:cNvPr id="515" name="テキスト ボックス 514"/>
        <xdr:cNvSpPr txBox="1"/>
      </xdr:nvSpPr>
      <xdr:spPr>
        <a:xfrm>
          <a:off x="13468428" y="675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143497</xdr:rowOff>
    </xdr:from>
    <xdr:to>
      <xdr:col>67</xdr:col>
      <xdr:colOff>101600</xdr:colOff>
      <xdr:row>39</xdr:row>
      <xdr:rowOff>73647</xdr:rowOff>
    </xdr:to>
    <xdr:sp macro="" textlink="">
      <xdr:nvSpPr>
        <xdr:cNvPr id="516" name="フローチャート: 判断 515"/>
        <xdr:cNvSpPr/>
      </xdr:nvSpPr>
      <xdr:spPr>
        <a:xfrm>
          <a:off x="12763500" y="665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64774</xdr:rowOff>
    </xdr:from>
    <xdr:ext cx="469744" cy="259045"/>
    <xdr:sp macro="" textlink="">
      <xdr:nvSpPr>
        <xdr:cNvPr id="517" name="テキスト ボックス 516"/>
        <xdr:cNvSpPr txBox="1"/>
      </xdr:nvSpPr>
      <xdr:spPr>
        <a:xfrm>
          <a:off x="12579428" y="675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162898</xdr:rowOff>
    </xdr:from>
    <xdr:to>
      <xdr:col>85</xdr:col>
      <xdr:colOff>177800</xdr:colOff>
      <xdr:row>39</xdr:row>
      <xdr:rowOff>93048</xdr:rowOff>
    </xdr:to>
    <xdr:sp macro="" textlink="">
      <xdr:nvSpPr>
        <xdr:cNvPr id="523" name="楕円 522"/>
        <xdr:cNvSpPr/>
      </xdr:nvSpPr>
      <xdr:spPr>
        <a:xfrm>
          <a:off x="16268700" y="66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78959</xdr:rowOff>
    </xdr:from>
    <xdr:ext cx="378565" cy="259045"/>
    <xdr:sp macro="" textlink="">
      <xdr:nvSpPr>
        <xdr:cNvPr id="524" name="災害復旧事業費該当値テキスト"/>
        <xdr:cNvSpPr txBox="1"/>
      </xdr:nvSpPr>
      <xdr:spPr>
        <a:xfrm>
          <a:off x="16370300" y="6594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162395</xdr:rowOff>
    </xdr:from>
    <xdr:to>
      <xdr:col>81</xdr:col>
      <xdr:colOff>101600</xdr:colOff>
      <xdr:row>39</xdr:row>
      <xdr:rowOff>92545</xdr:rowOff>
    </xdr:to>
    <xdr:sp macro="" textlink="">
      <xdr:nvSpPr>
        <xdr:cNvPr id="525" name="楕円 524"/>
        <xdr:cNvSpPr/>
      </xdr:nvSpPr>
      <xdr:spPr>
        <a:xfrm>
          <a:off x="15430500" y="667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83672</xdr:rowOff>
    </xdr:from>
    <xdr:ext cx="378565" cy="259045"/>
    <xdr:sp macro="" textlink="">
      <xdr:nvSpPr>
        <xdr:cNvPr id="526" name="テキスト ボックス 525"/>
        <xdr:cNvSpPr txBox="1"/>
      </xdr:nvSpPr>
      <xdr:spPr>
        <a:xfrm>
          <a:off x="15292017" y="6770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160227</xdr:rowOff>
    </xdr:from>
    <xdr:to>
      <xdr:col>76</xdr:col>
      <xdr:colOff>165100</xdr:colOff>
      <xdr:row>39</xdr:row>
      <xdr:rowOff>90377</xdr:rowOff>
    </xdr:to>
    <xdr:sp macro="" textlink="">
      <xdr:nvSpPr>
        <xdr:cNvPr id="527" name="楕円 526"/>
        <xdr:cNvSpPr/>
      </xdr:nvSpPr>
      <xdr:spPr>
        <a:xfrm>
          <a:off x="14541500" y="667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81504</xdr:rowOff>
    </xdr:from>
    <xdr:ext cx="469744" cy="259045"/>
    <xdr:sp macro="" textlink="">
      <xdr:nvSpPr>
        <xdr:cNvPr id="528" name="テキスト ボックス 527"/>
        <xdr:cNvSpPr txBox="1"/>
      </xdr:nvSpPr>
      <xdr:spPr>
        <a:xfrm>
          <a:off x="14357428" y="676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130799</xdr:rowOff>
    </xdr:from>
    <xdr:to>
      <xdr:col>72</xdr:col>
      <xdr:colOff>38100</xdr:colOff>
      <xdr:row>38</xdr:row>
      <xdr:rowOff>60948</xdr:rowOff>
    </xdr:to>
    <xdr:sp macro="" textlink="">
      <xdr:nvSpPr>
        <xdr:cNvPr id="529" name="楕円 528"/>
        <xdr:cNvSpPr/>
      </xdr:nvSpPr>
      <xdr:spPr>
        <a:xfrm>
          <a:off x="13652500" y="64744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77476</xdr:rowOff>
    </xdr:from>
    <xdr:ext cx="534377" cy="259045"/>
    <xdr:sp macro="" textlink="">
      <xdr:nvSpPr>
        <xdr:cNvPr id="530" name="テキスト ボックス 529"/>
        <xdr:cNvSpPr txBox="1"/>
      </xdr:nvSpPr>
      <xdr:spPr>
        <a:xfrm>
          <a:off x="13436111" y="624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134563</xdr:rowOff>
    </xdr:from>
    <xdr:to>
      <xdr:col>67</xdr:col>
      <xdr:colOff>101600</xdr:colOff>
      <xdr:row>39</xdr:row>
      <xdr:rowOff>64713</xdr:rowOff>
    </xdr:to>
    <xdr:sp macro="" textlink="">
      <xdr:nvSpPr>
        <xdr:cNvPr id="531" name="楕円 530"/>
        <xdr:cNvSpPr/>
      </xdr:nvSpPr>
      <xdr:spPr>
        <a:xfrm>
          <a:off x="12763500" y="664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81240</xdr:rowOff>
    </xdr:from>
    <xdr:ext cx="469744" cy="259045"/>
    <xdr:sp macro="" textlink="">
      <xdr:nvSpPr>
        <xdr:cNvPr id="532" name="テキスト ボックス 531"/>
        <xdr:cNvSpPr txBox="1"/>
      </xdr:nvSpPr>
      <xdr:spPr>
        <a:xfrm>
          <a:off x="12579428" y="642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6" name="フローチャート: 判断 565"/>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7" name="テキスト ボックス 56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69" name="フローチャート: 判断 568"/>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0" name="テキスト ボックス 569"/>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1" name="フローチャート: 判断 570"/>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2" name="テキスト ボックス 571"/>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3" name="テキスト ボックス 582"/>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5" name="テキスト ボックス 584"/>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7" name="テキスト ボックス 586"/>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43025</xdr:rowOff>
    </xdr:from>
    <xdr:to>
      <xdr:col>85</xdr:col>
      <xdr:colOff>127000</xdr:colOff>
      <xdr:row>79</xdr:row>
      <xdr:rowOff>43467</xdr:rowOff>
    </xdr:to>
    <xdr:cxnSp macro="">
      <xdr:nvCxnSpPr>
        <xdr:cNvPr id="616" name="直線コネクタ 615"/>
        <xdr:cNvCxnSpPr/>
      </xdr:nvCxnSpPr>
      <xdr:spPr>
        <a:xfrm>
          <a:off x="15481300" y="13587575"/>
          <a:ext cx="8382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43025</xdr:rowOff>
    </xdr:from>
    <xdr:to>
      <xdr:col>81</xdr:col>
      <xdr:colOff>50800</xdr:colOff>
      <xdr:row>79</xdr:row>
      <xdr:rowOff>43041</xdr:rowOff>
    </xdr:to>
    <xdr:cxnSp macro="">
      <xdr:nvCxnSpPr>
        <xdr:cNvPr id="619" name="直線コネクタ 618"/>
        <xdr:cNvCxnSpPr/>
      </xdr:nvCxnSpPr>
      <xdr:spPr>
        <a:xfrm flipV="1">
          <a:off x="14592300" y="13587575"/>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37489</xdr:rowOff>
    </xdr:from>
    <xdr:to>
      <xdr:col>76</xdr:col>
      <xdr:colOff>114300</xdr:colOff>
      <xdr:row>79</xdr:row>
      <xdr:rowOff>43041</xdr:rowOff>
    </xdr:to>
    <xdr:cxnSp macro="">
      <xdr:nvCxnSpPr>
        <xdr:cNvPr id="622" name="直線コネクタ 621"/>
        <xdr:cNvCxnSpPr/>
      </xdr:nvCxnSpPr>
      <xdr:spPr>
        <a:xfrm>
          <a:off x="13703300" y="13582039"/>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23" name="フローチャート: 判断 622"/>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53984</xdr:rowOff>
    </xdr:from>
    <xdr:ext cx="599010" cy="259045"/>
    <xdr:sp macro="" textlink="">
      <xdr:nvSpPr>
        <xdr:cNvPr id="624" name="テキスト ボックス 623"/>
        <xdr:cNvSpPr txBox="1"/>
      </xdr:nvSpPr>
      <xdr:spPr>
        <a:xfrm>
          <a:off x="14292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37292</xdr:rowOff>
    </xdr:from>
    <xdr:to>
      <xdr:col>71</xdr:col>
      <xdr:colOff>177800</xdr:colOff>
      <xdr:row>79</xdr:row>
      <xdr:rowOff>37489</xdr:rowOff>
    </xdr:to>
    <xdr:cxnSp macro="">
      <xdr:nvCxnSpPr>
        <xdr:cNvPr id="625" name="直線コネクタ 624"/>
        <xdr:cNvCxnSpPr/>
      </xdr:nvCxnSpPr>
      <xdr:spPr>
        <a:xfrm>
          <a:off x="12814300" y="13581842"/>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49194</xdr:rowOff>
    </xdr:from>
    <xdr:to>
      <xdr:col>72</xdr:col>
      <xdr:colOff>38100</xdr:colOff>
      <xdr:row>78</xdr:row>
      <xdr:rowOff>150794</xdr:rowOff>
    </xdr:to>
    <xdr:sp macro="" textlink="">
      <xdr:nvSpPr>
        <xdr:cNvPr id="626" name="フローチャート: 判断 625"/>
        <xdr:cNvSpPr/>
      </xdr:nvSpPr>
      <xdr:spPr>
        <a:xfrm>
          <a:off x="13652500" y="1342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167321</xdr:rowOff>
    </xdr:from>
    <xdr:ext cx="534377" cy="259045"/>
    <xdr:sp macro="" textlink="">
      <xdr:nvSpPr>
        <xdr:cNvPr id="627" name="テキスト ボックス 626"/>
        <xdr:cNvSpPr txBox="1"/>
      </xdr:nvSpPr>
      <xdr:spPr>
        <a:xfrm>
          <a:off x="13436111" y="1319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48485</xdr:rowOff>
    </xdr:from>
    <xdr:to>
      <xdr:col>67</xdr:col>
      <xdr:colOff>101600</xdr:colOff>
      <xdr:row>78</xdr:row>
      <xdr:rowOff>150085</xdr:rowOff>
    </xdr:to>
    <xdr:sp macro="" textlink="">
      <xdr:nvSpPr>
        <xdr:cNvPr id="628" name="フローチャート: 判断 627"/>
        <xdr:cNvSpPr/>
      </xdr:nvSpPr>
      <xdr:spPr>
        <a:xfrm>
          <a:off x="12763500" y="13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166612</xdr:rowOff>
    </xdr:from>
    <xdr:ext cx="534377" cy="259045"/>
    <xdr:sp macro="" textlink="">
      <xdr:nvSpPr>
        <xdr:cNvPr id="629" name="テキスト ボックス 628"/>
        <xdr:cNvSpPr txBox="1"/>
      </xdr:nvSpPr>
      <xdr:spPr>
        <a:xfrm>
          <a:off x="12547111" y="1319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164117</xdr:rowOff>
    </xdr:from>
    <xdr:to>
      <xdr:col>85</xdr:col>
      <xdr:colOff>177800</xdr:colOff>
      <xdr:row>79</xdr:row>
      <xdr:rowOff>94267</xdr:rowOff>
    </xdr:to>
    <xdr:sp macro="" textlink="">
      <xdr:nvSpPr>
        <xdr:cNvPr id="635" name="楕円 634"/>
        <xdr:cNvSpPr/>
      </xdr:nvSpPr>
      <xdr:spPr>
        <a:xfrm>
          <a:off x="16268700" y="135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79044</xdr:rowOff>
    </xdr:from>
    <xdr:ext cx="378565" cy="259045"/>
    <xdr:sp macro="" textlink="">
      <xdr:nvSpPr>
        <xdr:cNvPr id="636" name="公債費該当値テキスト"/>
        <xdr:cNvSpPr txBox="1"/>
      </xdr:nvSpPr>
      <xdr:spPr>
        <a:xfrm>
          <a:off x="16370300" y="13452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163675</xdr:rowOff>
    </xdr:from>
    <xdr:to>
      <xdr:col>81</xdr:col>
      <xdr:colOff>101600</xdr:colOff>
      <xdr:row>79</xdr:row>
      <xdr:rowOff>93825</xdr:rowOff>
    </xdr:to>
    <xdr:sp macro="" textlink="">
      <xdr:nvSpPr>
        <xdr:cNvPr id="637" name="楕円 636"/>
        <xdr:cNvSpPr/>
      </xdr:nvSpPr>
      <xdr:spPr>
        <a:xfrm>
          <a:off x="15430500" y="1353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84952</xdr:rowOff>
    </xdr:from>
    <xdr:ext cx="378565" cy="259045"/>
    <xdr:sp macro="" textlink="">
      <xdr:nvSpPr>
        <xdr:cNvPr id="638" name="テキスト ボックス 637"/>
        <xdr:cNvSpPr txBox="1"/>
      </xdr:nvSpPr>
      <xdr:spPr>
        <a:xfrm>
          <a:off x="15292017" y="13629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163691</xdr:rowOff>
    </xdr:from>
    <xdr:to>
      <xdr:col>76</xdr:col>
      <xdr:colOff>165100</xdr:colOff>
      <xdr:row>79</xdr:row>
      <xdr:rowOff>93841</xdr:rowOff>
    </xdr:to>
    <xdr:sp macro="" textlink="">
      <xdr:nvSpPr>
        <xdr:cNvPr id="639" name="楕円 638"/>
        <xdr:cNvSpPr/>
      </xdr:nvSpPr>
      <xdr:spPr>
        <a:xfrm>
          <a:off x="14541500" y="1353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84968</xdr:rowOff>
    </xdr:from>
    <xdr:ext cx="378565" cy="259045"/>
    <xdr:sp macro="" textlink="">
      <xdr:nvSpPr>
        <xdr:cNvPr id="640" name="テキスト ボックス 639"/>
        <xdr:cNvSpPr txBox="1"/>
      </xdr:nvSpPr>
      <xdr:spPr>
        <a:xfrm>
          <a:off x="14403017" y="13629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158139</xdr:rowOff>
    </xdr:from>
    <xdr:to>
      <xdr:col>72</xdr:col>
      <xdr:colOff>38100</xdr:colOff>
      <xdr:row>79</xdr:row>
      <xdr:rowOff>88289</xdr:rowOff>
    </xdr:to>
    <xdr:sp macro="" textlink="">
      <xdr:nvSpPr>
        <xdr:cNvPr id="641" name="楕円 640"/>
        <xdr:cNvSpPr/>
      </xdr:nvSpPr>
      <xdr:spPr>
        <a:xfrm>
          <a:off x="13652500" y="135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79416</xdr:rowOff>
    </xdr:from>
    <xdr:ext cx="469744" cy="259045"/>
    <xdr:sp macro="" textlink="">
      <xdr:nvSpPr>
        <xdr:cNvPr id="642" name="テキスト ボックス 641"/>
        <xdr:cNvSpPr txBox="1"/>
      </xdr:nvSpPr>
      <xdr:spPr>
        <a:xfrm>
          <a:off x="13468428" y="1362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157942</xdr:rowOff>
    </xdr:from>
    <xdr:to>
      <xdr:col>67</xdr:col>
      <xdr:colOff>101600</xdr:colOff>
      <xdr:row>79</xdr:row>
      <xdr:rowOff>88092</xdr:rowOff>
    </xdr:to>
    <xdr:sp macro="" textlink="">
      <xdr:nvSpPr>
        <xdr:cNvPr id="643" name="楕円 642"/>
        <xdr:cNvSpPr/>
      </xdr:nvSpPr>
      <xdr:spPr>
        <a:xfrm>
          <a:off x="12763500" y="1353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79219</xdr:rowOff>
    </xdr:from>
    <xdr:ext cx="469744" cy="259045"/>
    <xdr:sp macro="" textlink="">
      <xdr:nvSpPr>
        <xdr:cNvPr id="644" name="テキスト ボックス 643"/>
        <xdr:cNvSpPr txBox="1"/>
      </xdr:nvSpPr>
      <xdr:spPr>
        <a:xfrm>
          <a:off x="12579428" y="1362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5" name="直線コネクタ 65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6" name="テキスト ボックス 65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7" name="直線コネクタ 65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96</xdr:row>
      <xdr:rowOff>144434</xdr:rowOff>
    </xdr:from>
    <xdr:ext cx="685572" cy="259045"/>
    <xdr:sp macro="" textlink="">
      <xdr:nvSpPr>
        <xdr:cNvPr id="658" name="テキスト ボックス 657"/>
        <xdr:cNvSpPr txBox="1"/>
      </xdr:nvSpPr>
      <xdr:spPr>
        <a:xfrm>
          <a:off x="11760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9" name="直線コネクタ 65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94</xdr:row>
      <xdr:rowOff>160763</xdr:rowOff>
    </xdr:from>
    <xdr:ext cx="685572" cy="259045"/>
    <xdr:sp macro="" textlink="">
      <xdr:nvSpPr>
        <xdr:cNvPr id="660" name="テキスト ボックス 659"/>
        <xdr:cNvSpPr txBox="1"/>
      </xdr:nvSpPr>
      <xdr:spPr>
        <a:xfrm>
          <a:off x="11760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1" name="直線コネクタ 66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5641</xdr:rowOff>
    </xdr:from>
    <xdr:ext cx="685572" cy="259045"/>
    <xdr:sp macro="" textlink="">
      <xdr:nvSpPr>
        <xdr:cNvPr id="662" name="テキスト ボックス 661"/>
        <xdr:cNvSpPr txBox="1"/>
      </xdr:nvSpPr>
      <xdr:spPr>
        <a:xfrm>
          <a:off x="11760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3" name="直線コネクタ 66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4" name="テキスト ボックス 663"/>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5" name="直線コネクタ 66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6" name="テキスト ボックス 665"/>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96</xdr:row>
      <xdr:rowOff>90309</xdr:rowOff>
    </xdr:from>
    <xdr:to>
      <xdr:col>85</xdr:col>
      <xdr:colOff>126364</xdr:colOff>
      <xdr:row>99</xdr:row>
      <xdr:rowOff>98592</xdr:rowOff>
    </xdr:to>
    <xdr:cxnSp macro="">
      <xdr:nvCxnSpPr>
        <xdr:cNvPr id="670" name="直線コネクタ 669"/>
        <xdr:cNvCxnSpPr/>
      </xdr:nvCxnSpPr>
      <xdr:spPr>
        <a:xfrm flipV="1">
          <a:off x="16317595" y="16549509"/>
          <a:ext cx="1269" cy="52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126962</xdr:rowOff>
    </xdr:from>
    <xdr:ext cx="378565" cy="259045"/>
    <xdr:sp macro="" textlink="">
      <xdr:nvSpPr>
        <xdr:cNvPr id="671" name="積立金最小値テキスト"/>
        <xdr:cNvSpPr txBox="1"/>
      </xdr:nvSpPr>
      <xdr:spPr>
        <a:xfrm>
          <a:off x="16370300" y="17100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98592</xdr:rowOff>
    </xdr:from>
    <xdr:to>
      <xdr:col>86</xdr:col>
      <xdr:colOff>25400</xdr:colOff>
      <xdr:row>99</xdr:row>
      <xdr:rowOff>98592</xdr:rowOff>
    </xdr:to>
    <xdr:cxnSp macro="">
      <xdr:nvCxnSpPr>
        <xdr:cNvPr id="672" name="直線コネクタ 671"/>
        <xdr:cNvCxnSpPr/>
      </xdr:nvCxnSpPr>
      <xdr:spPr>
        <a:xfrm>
          <a:off x="16230600" y="1707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36986</xdr:rowOff>
    </xdr:from>
    <xdr:ext cx="690189" cy="259045"/>
    <xdr:sp macro="" textlink="">
      <xdr:nvSpPr>
        <xdr:cNvPr id="673" name="積立金最大値テキスト"/>
        <xdr:cNvSpPr txBox="1"/>
      </xdr:nvSpPr>
      <xdr:spPr>
        <a:xfrm>
          <a:off x="16370300" y="163247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90309</xdr:rowOff>
    </xdr:from>
    <xdr:to>
      <xdr:col>86</xdr:col>
      <xdr:colOff>25400</xdr:colOff>
      <xdr:row>96</xdr:row>
      <xdr:rowOff>90309</xdr:rowOff>
    </xdr:to>
    <xdr:cxnSp macro="">
      <xdr:nvCxnSpPr>
        <xdr:cNvPr id="674" name="直線コネクタ 673"/>
        <xdr:cNvCxnSpPr/>
      </xdr:nvCxnSpPr>
      <xdr:spPr>
        <a:xfrm>
          <a:off x="16230600" y="1654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105552</xdr:rowOff>
    </xdr:from>
    <xdr:to>
      <xdr:col>85</xdr:col>
      <xdr:colOff>127000</xdr:colOff>
      <xdr:row>98</xdr:row>
      <xdr:rowOff>101374</xdr:rowOff>
    </xdr:to>
    <xdr:cxnSp macro="">
      <xdr:nvCxnSpPr>
        <xdr:cNvPr id="675" name="直線コネクタ 674"/>
        <xdr:cNvCxnSpPr/>
      </xdr:nvCxnSpPr>
      <xdr:spPr>
        <a:xfrm>
          <a:off x="15481300" y="16564752"/>
          <a:ext cx="838200" cy="33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171412</xdr:rowOff>
    </xdr:from>
    <xdr:ext cx="534377" cy="259045"/>
    <xdr:sp macro="" textlink="">
      <xdr:nvSpPr>
        <xdr:cNvPr id="676" name="積立金平均値テキスト"/>
        <xdr:cNvSpPr txBox="1"/>
      </xdr:nvSpPr>
      <xdr:spPr>
        <a:xfrm>
          <a:off x="16370300" y="16973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21535</xdr:rowOff>
    </xdr:from>
    <xdr:to>
      <xdr:col>85</xdr:col>
      <xdr:colOff>177800</xdr:colOff>
      <xdr:row>99</xdr:row>
      <xdr:rowOff>123135</xdr:rowOff>
    </xdr:to>
    <xdr:sp macro="" textlink="">
      <xdr:nvSpPr>
        <xdr:cNvPr id="677" name="フローチャート: 判断 676"/>
        <xdr:cNvSpPr/>
      </xdr:nvSpPr>
      <xdr:spPr>
        <a:xfrm>
          <a:off x="16268700" y="1699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105552</xdr:rowOff>
    </xdr:from>
    <xdr:to>
      <xdr:col>81</xdr:col>
      <xdr:colOff>50800</xdr:colOff>
      <xdr:row>98</xdr:row>
      <xdr:rowOff>14126</xdr:rowOff>
    </xdr:to>
    <xdr:cxnSp macro="">
      <xdr:nvCxnSpPr>
        <xdr:cNvPr id="678" name="直線コネクタ 677"/>
        <xdr:cNvCxnSpPr/>
      </xdr:nvCxnSpPr>
      <xdr:spPr>
        <a:xfrm flipV="1">
          <a:off x="14592300" y="16564752"/>
          <a:ext cx="889000" cy="25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99</xdr:row>
      <xdr:rowOff>24786</xdr:rowOff>
    </xdr:from>
    <xdr:to>
      <xdr:col>81</xdr:col>
      <xdr:colOff>101600</xdr:colOff>
      <xdr:row>99</xdr:row>
      <xdr:rowOff>126386</xdr:rowOff>
    </xdr:to>
    <xdr:sp macro="" textlink="">
      <xdr:nvSpPr>
        <xdr:cNvPr id="679" name="フローチャート: 判断 678"/>
        <xdr:cNvSpPr/>
      </xdr:nvSpPr>
      <xdr:spPr>
        <a:xfrm>
          <a:off x="15430500" y="169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117513</xdr:rowOff>
    </xdr:from>
    <xdr:ext cx="534377" cy="259045"/>
    <xdr:sp macro="" textlink="">
      <xdr:nvSpPr>
        <xdr:cNvPr id="680" name="テキスト ボックス 679"/>
        <xdr:cNvSpPr txBox="1"/>
      </xdr:nvSpPr>
      <xdr:spPr>
        <a:xfrm>
          <a:off x="15214111" y="1709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9012</xdr:rowOff>
    </xdr:from>
    <xdr:to>
      <xdr:col>76</xdr:col>
      <xdr:colOff>114300</xdr:colOff>
      <xdr:row>98</xdr:row>
      <xdr:rowOff>14126</xdr:rowOff>
    </xdr:to>
    <xdr:cxnSp macro="">
      <xdr:nvCxnSpPr>
        <xdr:cNvPr id="681" name="直線コネクタ 680"/>
        <xdr:cNvCxnSpPr/>
      </xdr:nvCxnSpPr>
      <xdr:spPr>
        <a:xfrm>
          <a:off x="13703300" y="15439512"/>
          <a:ext cx="889000" cy="137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165005</xdr:rowOff>
    </xdr:from>
    <xdr:to>
      <xdr:col>76</xdr:col>
      <xdr:colOff>165100</xdr:colOff>
      <xdr:row>99</xdr:row>
      <xdr:rowOff>95155</xdr:rowOff>
    </xdr:to>
    <xdr:sp macro="" textlink="">
      <xdr:nvSpPr>
        <xdr:cNvPr id="682" name="フローチャート: 判断 681"/>
        <xdr:cNvSpPr/>
      </xdr:nvSpPr>
      <xdr:spPr>
        <a:xfrm>
          <a:off x="14541500" y="1696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99</xdr:row>
      <xdr:rowOff>86282</xdr:rowOff>
    </xdr:from>
    <xdr:ext cx="599010" cy="259045"/>
    <xdr:sp macro="" textlink="">
      <xdr:nvSpPr>
        <xdr:cNvPr id="683" name="テキスト ボックス 682"/>
        <xdr:cNvSpPr txBox="1"/>
      </xdr:nvSpPr>
      <xdr:spPr>
        <a:xfrm>
          <a:off x="14292795" y="1705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9012</xdr:rowOff>
    </xdr:from>
    <xdr:to>
      <xdr:col>71</xdr:col>
      <xdr:colOff>177800</xdr:colOff>
      <xdr:row>98</xdr:row>
      <xdr:rowOff>115491</xdr:rowOff>
    </xdr:to>
    <xdr:cxnSp macro="">
      <xdr:nvCxnSpPr>
        <xdr:cNvPr id="684" name="直線コネクタ 683"/>
        <xdr:cNvCxnSpPr/>
      </xdr:nvCxnSpPr>
      <xdr:spPr>
        <a:xfrm flipV="1">
          <a:off x="12814300" y="15439512"/>
          <a:ext cx="889000" cy="147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20948</xdr:rowOff>
    </xdr:from>
    <xdr:to>
      <xdr:col>72</xdr:col>
      <xdr:colOff>38100</xdr:colOff>
      <xdr:row>99</xdr:row>
      <xdr:rowOff>122548</xdr:rowOff>
    </xdr:to>
    <xdr:sp macro="" textlink="">
      <xdr:nvSpPr>
        <xdr:cNvPr id="685" name="フローチャート: 判断 684"/>
        <xdr:cNvSpPr/>
      </xdr:nvSpPr>
      <xdr:spPr>
        <a:xfrm>
          <a:off x="13652500" y="1699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113675</xdr:rowOff>
    </xdr:from>
    <xdr:ext cx="534377" cy="259045"/>
    <xdr:sp macro="" textlink="">
      <xdr:nvSpPr>
        <xdr:cNvPr id="686" name="テキスト ボックス 685"/>
        <xdr:cNvSpPr txBox="1"/>
      </xdr:nvSpPr>
      <xdr:spPr>
        <a:xfrm>
          <a:off x="13436111" y="1708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36122</xdr:rowOff>
    </xdr:from>
    <xdr:to>
      <xdr:col>67</xdr:col>
      <xdr:colOff>101600</xdr:colOff>
      <xdr:row>99</xdr:row>
      <xdr:rowOff>137722</xdr:rowOff>
    </xdr:to>
    <xdr:sp macro="" textlink="">
      <xdr:nvSpPr>
        <xdr:cNvPr id="687" name="フローチャート: 判断 686"/>
        <xdr:cNvSpPr/>
      </xdr:nvSpPr>
      <xdr:spPr>
        <a:xfrm>
          <a:off x="12763500" y="1700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128849</xdr:rowOff>
    </xdr:from>
    <xdr:ext cx="534377" cy="259045"/>
    <xdr:sp macro="" textlink="">
      <xdr:nvSpPr>
        <xdr:cNvPr id="688" name="テキスト ボックス 687"/>
        <xdr:cNvSpPr txBox="1"/>
      </xdr:nvSpPr>
      <xdr:spPr>
        <a:xfrm>
          <a:off x="12547111" y="1710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50574</xdr:rowOff>
    </xdr:from>
    <xdr:to>
      <xdr:col>85</xdr:col>
      <xdr:colOff>177800</xdr:colOff>
      <xdr:row>98</xdr:row>
      <xdr:rowOff>152174</xdr:rowOff>
    </xdr:to>
    <xdr:sp macro="" textlink="">
      <xdr:nvSpPr>
        <xdr:cNvPr id="694" name="楕円 693"/>
        <xdr:cNvSpPr/>
      </xdr:nvSpPr>
      <xdr:spPr>
        <a:xfrm>
          <a:off x="16268700" y="1685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73451</xdr:rowOff>
    </xdr:from>
    <xdr:ext cx="599010" cy="259045"/>
    <xdr:sp macro="" textlink="">
      <xdr:nvSpPr>
        <xdr:cNvPr id="695" name="積立金該当値テキスト"/>
        <xdr:cNvSpPr txBox="1"/>
      </xdr:nvSpPr>
      <xdr:spPr>
        <a:xfrm>
          <a:off x="16370300" y="1670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54752</xdr:rowOff>
    </xdr:from>
    <xdr:to>
      <xdr:col>81</xdr:col>
      <xdr:colOff>101600</xdr:colOff>
      <xdr:row>96</xdr:row>
      <xdr:rowOff>156352</xdr:rowOff>
    </xdr:to>
    <xdr:sp macro="" textlink="">
      <xdr:nvSpPr>
        <xdr:cNvPr id="696" name="楕円 695"/>
        <xdr:cNvSpPr/>
      </xdr:nvSpPr>
      <xdr:spPr>
        <a:xfrm>
          <a:off x="15430500" y="1651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86705</xdr:colOff>
      <xdr:row>95</xdr:row>
      <xdr:rowOff>1429</xdr:rowOff>
    </xdr:from>
    <xdr:ext cx="690189" cy="259045"/>
    <xdr:sp macro="" textlink="">
      <xdr:nvSpPr>
        <xdr:cNvPr id="697" name="テキスト ボックス 696"/>
        <xdr:cNvSpPr txBox="1"/>
      </xdr:nvSpPr>
      <xdr:spPr>
        <a:xfrm>
          <a:off x="15136205" y="16289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134776</xdr:rowOff>
    </xdr:from>
    <xdr:to>
      <xdr:col>76</xdr:col>
      <xdr:colOff>165100</xdr:colOff>
      <xdr:row>98</xdr:row>
      <xdr:rowOff>64926</xdr:rowOff>
    </xdr:to>
    <xdr:sp macro="" textlink="">
      <xdr:nvSpPr>
        <xdr:cNvPr id="698" name="楕円 697"/>
        <xdr:cNvSpPr/>
      </xdr:nvSpPr>
      <xdr:spPr>
        <a:xfrm>
          <a:off x="14541500" y="1676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81453</xdr:rowOff>
    </xdr:from>
    <xdr:ext cx="599010" cy="259045"/>
    <xdr:sp macro="" textlink="">
      <xdr:nvSpPr>
        <xdr:cNvPr id="699" name="テキスト ボックス 698"/>
        <xdr:cNvSpPr txBox="1"/>
      </xdr:nvSpPr>
      <xdr:spPr>
        <a:xfrm>
          <a:off x="14292795" y="16540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129662</xdr:rowOff>
    </xdr:from>
    <xdr:to>
      <xdr:col>72</xdr:col>
      <xdr:colOff>38100</xdr:colOff>
      <xdr:row>90</xdr:row>
      <xdr:rowOff>59812</xdr:rowOff>
    </xdr:to>
    <xdr:sp macro="" textlink="">
      <xdr:nvSpPr>
        <xdr:cNvPr id="700" name="楕円 699"/>
        <xdr:cNvSpPr/>
      </xdr:nvSpPr>
      <xdr:spPr>
        <a:xfrm>
          <a:off x="13652500" y="1538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23205</xdr:colOff>
      <xdr:row>88</xdr:row>
      <xdr:rowOff>76339</xdr:rowOff>
    </xdr:from>
    <xdr:ext cx="690189" cy="259045"/>
    <xdr:sp macro="" textlink="">
      <xdr:nvSpPr>
        <xdr:cNvPr id="701" name="テキスト ボックス 700"/>
        <xdr:cNvSpPr txBox="1"/>
      </xdr:nvSpPr>
      <xdr:spPr>
        <a:xfrm>
          <a:off x="13358205" y="151639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64691</xdr:rowOff>
    </xdr:from>
    <xdr:to>
      <xdr:col>67</xdr:col>
      <xdr:colOff>101600</xdr:colOff>
      <xdr:row>98</xdr:row>
      <xdr:rowOff>166291</xdr:rowOff>
    </xdr:to>
    <xdr:sp macro="" textlink="">
      <xdr:nvSpPr>
        <xdr:cNvPr id="702" name="楕円 701"/>
        <xdr:cNvSpPr/>
      </xdr:nvSpPr>
      <xdr:spPr>
        <a:xfrm>
          <a:off x="12763500" y="1686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11368</xdr:rowOff>
    </xdr:from>
    <xdr:ext cx="599010" cy="259045"/>
    <xdr:sp macro="" textlink="">
      <xdr:nvSpPr>
        <xdr:cNvPr id="703" name="テキスト ボックス 702"/>
        <xdr:cNvSpPr txBox="1"/>
      </xdr:nvSpPr>
      <xdr:spPr>
        <a:xfrm>
          <a:off x="12514795" y="1664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5" name="直線コネクタ 724"/>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6"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8"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9" name="直線コネクタ 728"/>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96289</xdr:rowOff>
    </xdr:from>
    <xdr:to>
      <xdr:col>116</xdr:col>
      <xdr:colOff>63500</xdr:colOff>
      <xdr:row>38</xdr:row>
      <xdr:rowOff>116132</xdr:rowOff>
    </xdr:to>
    <xdr:cxnSp macro="">
      <xdr:nvCxnSpPr>
        <xdr:cNvPr id="730" name="直線コネクタ 729"/>
        <xdr:cNvCxnSpPr/>
      </xdr:nvCxnSpPr>
      <xdr:spPr>
        <a:xfrm flipV="1">
          <a:off x="21323300" y="6611389"/>
          <a:ext cx="838200" cy="1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45816</xdr:rowOff>
    </xdr:from>
    <xdr:ext cx="378565" cy="259045"/>
    <xdr:sp macro="" textlink="">
      <xdr:nvSpPr>
        <xdr:cNvPr id="731" name="投資及び出資金平均値テキスト"/>
        <xdr:cNvSpPr txBox="1"/>
      </xdr:nvSpPr>
      <xdr:spPr>
        <a:xfrm>
          <a:off x="22212300" y="6560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32" name="フローチャート: 判断 731"/>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116132</xdr:rowOff>
    </xdr:from>
    <xdr:to>
      <xdr:col>111</xdr:col>
      <xdr:colOff>177800</xdr:colOff>
      <xdr:row>38</xdr:row>
      <xdr:rowOff>139700</xdr:rowOff>
    </xdr:to>
    <xdr:cxnSp macro="">
      <xdr:nvCxnSpPr>
        <xdr:cNvPr id="733" name="直線コネクタ 732"/>
        <xdr:cNvCxnSpPr/>
      </xdr:nvCxnSpPr>
      <xdr:spPr>
        <a:xfrm flipV="1">
          <a:off x="20434300" y="6631232"/>
          <a:ext cx="889000" cy="2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4" name="フローチャート: 判断 733"/>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5" name="テキスト ボックス 734"/>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63251</xdr:rowOff>
    </xdr:from>
    <xdr:to>
      <xdr:col>107</xdr:col>
      <xdr:colOff>101600</xdr:colOff>
      <xdr:row>38</xdr:row>
      <xdr:rowOff>164851</xdr:rowOff>
    </xdr:to>
    <xdr:sp macro="" textlink="">
      <xdr:nvSpPr>
        <xdr:cNvPr id="737" name="フローチャート: 判断 736"/>
        <xdr:cNvSpPr/>
      </xdr:nvSpPr>
      <xdr:spPr>
        <a:xfrm>
          <a:off x="20383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9928</xdr:rowOff>
    </xdr:from>
    <xdr:ext cx="469744" cy="259045"/>
    <xdr:sp macro="" textlink="">
      <xdr:nvSpPr>
        <xdr:cNvPr id="738" name="テキスト ボックス 737"/>
        <xdr:cNvSpPr txBox="1"/>
      </xdr:nvSpPr>
      <xdr:spPr>
        <a:xfrm>
          <a:off x="20199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61148</xdr:rowOff>
    </xdr:from>
    <xdr:to>
      <xdr:col>102</xdr:col>
      <xdr:colOff>165100</xdr:colOff>
      <xdr:row>38</xdr:row>
      <xdr:rowOff>162748</xdr:rowOff>
    </xdr:to>
    <xdr:sp macro="" textlink="">
      <xdr:nvSpPr>
        <xdr:cNvPr id="740" name="フローチャート: 判断 739"/>
        <xdr:cNvSpPr/>
      </xdr:nvSpPr>
      <xdr:spPr>
        <a:xfrm>
          <a:off x="19494500" y="657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7825</xdr:rowOff>
    </xdr:from>
    <xdr:ext cx="469744" cy="259045"/>
    <xdr:sp macro="" textlink="">
      <xdr:nvSpPr>
        <xdr:cNvPr id="741" name="テキスト ボックス 740"/>
        <xdr:cNvSpPr txBox="1"/>
      </xdr:nvSpPr>
      <xdr:spPr>
        <a:xfrm>
          <a:off x="19310428" y="635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55890</xdr:rowOff>
    </xdr:from>
    <xdr:to>
      <xdr:col>98</xdr:col>
      <xdr:colOff>38100</xdr:colOff>
      <xdr:row>38</xdr:row>
      <xdr:rowOff>157490</xdr:rowOff>
    </xdr:to>
    <xdr:sp macro="" textlink="">
      <xdr:nvSpPr>
        <xdr:cNvPr id="742" name="フローチャート: 判断 741"/>
        <xdr:cNvSpPr/>
      </xdr:nvSpPr>
      <xdr:spPr>
        <a:xfrm>
          <a:off x="18605500" y="657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2567</xdr:rowOff>
    </xdr:from>
    <xdr:ext cx="469744" cy="259045"/>
    <xdr:sp macro="" textlink="">
      <xdr:nvSpPr>
        <xdr:cNvPr id="743" name="テキスト ボックス 742"/>
        <xdr:cNvSpPr txBox="1"/>
      </xdr:nvSpPr>
      <xdr:spPr>
        <a:xfrm>
          <a:off x="18421428" y="634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45489</xdr:rowOff>
    </xdr:from>
    <xdr:to>
      <xdr:col>116</xdr:col>
      <xdr:colOff>114300</xdr:colOff>
      <xdr:row>38</xdr:row>
      <xdr:rowOff>147089</xdr:rowOff>
    </xdr:to>
    <xdr:sp macro="" textlink="">
      <xdr:nvSpPr>
        <xdr:cNvPr id="749" name="楕円 748"/>
        <xdr:cNvSpPr/>
      </xdr:nvSpPr>
      <xdr:spPr>
        <a:xfrm>
          <a:off x="22110700" y="656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4866</xdr:rowOff>
    </xdr:from>
    <xdr:ext cx="469744" cy="259045"/>
    <xdr:sp macro="" textlink="">
      <xdr:nvSpPr>
        <xdr:cNvPr id="750" name="投資及び出資金該当値テキスト"/>
        <xdr:cNvSpPr txBox="1"/>
      </xdr:nvSpPr>
      <xdr:spPr>
        <a:xfrm>
          <a:off x="22212300" y="634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65332</xdr:rowOff>
    </xdr:from>
    <xdr:to>
      <xdr:col>112</xdr:col>
      <xdr:colOff>38100</xdr:colOff>
      <xdr:row>38</xdr:row>
      <xdr:rowOff>166932</xdr:rowOff>
    </xdr:to>
    <xdr:sp macro="" textlink="">
      <xdr:nvSpPr>
        <xdr:cNvPr id="751" name="楕円 750"/>
        <xdr:cNvSpPr/>
      </xdr:nvSpPr>
      <xdr:spPr>
        <a:xfrm>
          <a:off x="21272500" y="658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158059</xdr:rowOff>
    </xdr:from>
    <xdr:ext cx="469744" cy="259045"/>
    <xdr:sp macro="" textlink="">
      <xdr:nvSpPr>
        <xdr:cNvPr id="752" name="テキスト ボックス 751"/>
        <xdr:cNvSpPr txBox="1"/>
      </xdr:nvSpPr>
      <xdr:spPr>
        <a:xfrm>
          <a:off x="21088428" y="667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8" name="テキスト ボックス 77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82" name="直線コネクタ 781"/>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5"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6" name="直線コネクタ 785"/>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52756</xdr:rowOff>
    </xdr:from>
    <xdr:to>
      <xdr:col>116</xdr:col>
      <xdr:colOff>63500</xdr:colOff>
      <xdr:row>58</xdr:row>
      <xdr:rowOff>77241</xdr:rowOff>
    </xdr:to>
    <xdr:cxnSp macro="">
      <xdr:nvCxnSpPr>
        <xdr:cNvPr id="787" name="直線コネクタ 786"/>
        <xdr:cNvCxnSpPr/>
      </xdr:nvCxnSpPr>
      <xdr:spPr>
        <a:xfrm>
          <a:off x="21323300" y="9996856"/>
          <a:ext cx="838200" cy="2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35882</xdr:rowOff>
    </xdr:from>
    <xdr:ext cx="469744" cy="259045"/>
    <xdr:sp macro="" textlink="">
      <xdr:nvSpPr>
        <xdr:cNvPr id="788" name="貸付金平均値テキスト"/>
        <xdr:cNvSpPr txBox="1"/>
      </xdr:nvSpPr>
      <xdr:spPr>
        <a:xfrm>
          <a:off x="22212300" y="997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9" name="フローチャート: 判断 788"/>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52756</xdr:rowOff>
    </xdr:from>
    <xdr:to>
      <xdr:col>111</xdr:col>
      <xdr:colOff>177800</xdr:colOff>
      <xdr:row>58</xdr:row>
      <xdr:rowOff>54331</xdr:rowOff>
    </xdr:to>
    <xdr:cxnSp macro="">
      <xdr:nvCxnSpPr>
        <xdr:cNvPr id="790" name="直線コネクタ 789"/>
        <xdr:cNvCxnSpPr/>
      </xdr:nvCxnSpPr>
      <xdr:spPr>
        <a:xfrm flipV="1">
          <a:off x="20434300" y="9996856"/>
          <a:ext cx="8890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91" name="フローチャート: 判断 790"/>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149572</xdr:rowOff>
    </xdr:from>
    <xdr:ext cx="469744" cy="259045"/>
    <xdr:sp macro="" textlink="">
      <xdr:nvSpPr>
        <xdr:cNvPr id="792" name="テキスト ボックス 791"/>
        <xdr:cNvSpPr txBox="1"/>
      </xdr:nvSpPr>
      <xdr:spPr>
        <a:xfrm>
          <a:off x="21088428" y="1009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54331</xdr:rowOff>
    </xdr:from>
    <xdr:to>
      <xdr:col>107</xdr:col>
      <xdr:colOff>50800</xdr:colOff>
      <xdr:row>58</xdr:row>
      <xdr:rowOff>55525</xdr:rowOff>
    </xdr:to>
    <xdr:cxnSp macro="">
      <xdr:nvCxnSpPr>
        <xdr:cNvPr id="793" name="直線コネクタ 792"/>
        <xdr:cNvCxnSpPr/>
      </xdr:nvCxnSpPr>
      <xdr:spPr>
        <a:xfrm flipV="1">
          <a:off x="19545300" y="9998431"/>
          <a:ext cx="8890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95034</xdr:rowOff>
    </xdr:from>
    <xdr:to>
      <xdr:col>107</xdr:col>
      <xdr:colOff>101600</xdr:colOff>
      <xdr:row>59</xdr:row>
      <xdr:rowOff>25184</xdr:rowOff>
    </xdr:to>
    <xdr:sp macro="" textlink="">
      <xdr:nvSpPr>
        <xdr:cNvPr id="794" name="フローチャート: 判断 793"/>
        <xdr:cNvSpPr/>
      </xdr:nvSpPr>
      <xdr:spPr>
        <a:xfrm>
          <a:off x="20383500" y="1003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16311</xdr:rowOff>
    </xdr:from>
    <xdr:ext cx="469744" cy="259045"/>
    <xdr:sp macro="" textlink="">
      <xdr:nvSpPr>
        <xdr:cNvPr id="795" name="テキスト ボックス 794"/>
        <xdr:cNvSpPr txBox="1"/>
      </xdr:nvSpPr>
      <xdr:spPr>
        <a:xfrm>
          <a:off x="20199428" y="101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55525</xdr:rowOff>
    </xdr:from>
    <xdr:to>
      <xdr:col>102</xdr:col>
      <xdr:colOff>114300</xdr:colOff>
      <xdr:row>58</xdr:row>
      <xdr:rowOff>57124</xdr:rowOff>
    </xdr:to>
    <xdr:cxnSp macro="">
      <xdr:nvCxnSpPr>
        <xdr:cNvPr id="796" name="直線コネクタ 795"/>
        <xdr:cNvCxnSpPr/>
      </xdr:nvCxnSpPr>
      <xdr:spPr>
        <a:xfrm flipV="1">
          <a:off x="18656300" y="9999625"/>
          <a:ext cx="8890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121653</xdr:rowOff>
    </xdr:from>
    <xdr:to>
      <xdr:col>102</xdr:col>
      <xdr:colOff>165100</xdr:colOff>
      <xdr:row>59</xdr:row>
      <xdr:rowOff>51803</xdr:rowOff>
    </xdr:to>
    <xdr:sp macro="" textlink="">
      <xdr:nvSpPr>
        <xdr:cNvPr id="797" name="フローチャート: 判断 796"/>
        <xdr:cNvSpPr/>
      </xdr:nvSpPr>
      <xdr:spPr>
        <a:xfrm>
          <a:off x="19494500" y="100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42930</xdr:rowOff>
    </xdr:from>
    <xdr:ext cx="469744" cy="259045"/>
    <xdr:sp macro="" textlink="">
      <xdr:nvSpPr>
        <xdr:cNvPr id="798" name="テキスト ボックス 797"/>
        <xdr:cNvSpPr txBox="1"/>
      </xdr:nvSpPr>
      <xdr:spPr>
        <a:xfrm>
          <a:off x="19310428" y="1015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121031</xdr:rowOff>
    </xdr:from>
    <xdr:to>
      <xdr:col>98</xdr:col>
      <xdr:colOff>38100</xdr:colOff>
      <xdr:row>59</xdr:row>
      <xdr:rowOff>51181</xdr:rowOff>
    </xdr:to>
    <xdr:sp macro="" textlink="">
      <xdr:nvSpPr>
        <xdr:cNvPr id="799" name="フローチャート: 判断 798"/>
        <xdr:cNvSpPr/>
      </xdr:nvSpPr>
      <xdr:spPr>
        <a:xfrm>
          <a:off x="18605500" y="1006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42308</xdr:rowOff>
    </xdr:from>
    <xdr:ext cx="469744" cy="259045"/>
    <xdr:sp macro="" textlink="">
      <xdr:nvSpPr>
        <xdr:cNvPr id="800" name="テキスト ボックス 799"/>
        <xdr:cNvSpPr txBox="1"/>
      </xdr:nvSpPr>
      <xdr:spPr>
        <a:xfrm>
          <a:off x="18421428" y="1015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26441</xdr:rowOff>
    </xdr:from>
    <xdr:to>
      <xdr:col>116</xdr:col>
      <xdr:colOff>114300</xdr:colOff>
      <xdr:row>58</xdr:row>
      <xdr:rowOff>128041</xdr:rowOff>
    </xdr:to>
    <xdr:sp macro="" textlink="">
      <xdr:nvSpPr>
        <xdr:cNvPr id="806" name="楕円 805"/>
        <xdr:cNvSpPr/>
      </xdr:nvSpPr>
      <xdr:spPr>
        <a:xfrm>
          <a:off x="22110700" y="997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49318</xdr:rowOff>
    </xdr:from>
    <xdr:ext cx="534377" cy="259045"/>
    <xdr:sp macro="" textlink="">
      <xdr:nvSpPr>
        <xdr:cNvPr id="807" name="貸付金該当値テキスト"/>
        <xdr:cNvSpPr txBox="1"/>
      </xdr:nvSpPr>
      <xdr:spPr>
        <a:xfrm>
          <a:off x="22212300" y="982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1956</xdr:rowOff>
    </xdr:from>
    <xdr:to>
      <xdr:col>112</xdr:col>
      <xdr:colOff>38100</xdr:colOff>
      <xdr:row>58</xdr:row>
      <xdr:rowOff>103556</xdr:rowOff>
    </xdr:to>
    <xdr:sp macro="" textlink="">
      <xdr:nvSpPr>
        <xdr:cNvPr id="808" name="楕円 807"/>
        <xdr:cNvSpPr/>
      </xdr:nvSpPr>
      <xdr:spPr>
        <a:xfrm>
          <a:off x="21272500" y="994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120083</xdr:rowOff>
    </xdr:from>
    <xdr:ext cx="534377" cy="259045"/>
    <xdr:sp macro="" textlink="">
      <xdr:nvSpPr>
        <xdr:cNvPr id="809" name="テキスト ボックス 808"/>
        <xdr:cNvSpPr txBox="1"/>
      </xdr:nvSpPr>
      <xdr:spPr>
        <a:xfrm>
          <a:off x="21056111" y="972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3531</xdr:rowOff>
    </xdr:from>
    <xdr:to>
      <xdr:col>107</xdr:col>
      <xdr:colOff>101600</xdr:colOff>
      <xdr:row>58</xdr:row>
      <xdr:rowOff>105131</xdr:rowOff>
    </xdr:to>
    <xdr:sp macro="" textlink="">
      <xdr:nvSpPr>
        <xdr:cNvPr id="810" name="楕円 809"/>
        <xdr:cNvSpPr/>
      </xdr:nvSpPr>
      <xdr:spPr>
        <a:xfrm>
          <a:off x="20383500" y="994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121658</xdr:rowOff>
    </xdr:from>
    <xdr:ext cx="534377" cy="259045"/>
    <xdr:sp macro="" textlink="">
      <xdr:nvSpPr>
        <xdr:cNvPr id="811" name="テキスト ボックス 810"/>
        <xdr:cNvSpPr txBox="1"/>
      </xdr:nvSpPr>
      <xdr:spPr>
        <a:xfrm>
          <a:off x="20167111" y="972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4725</xdr:rowOff>
    </xdr:from>
    <xdr:to>
      <xdr:col>102</xdr:col>
      <xdr:colOff>165100</xdr:colOff>
      <xdr:row>58</xdr:row>
      <xdr:rowOff>106325</xdr:rowOff>
    </xdr:to>
    <xdr:sp macro="" textlink="">
      <xdr:nvSpPr>
        <xdr:cNvPr id="812" name="楕円 811"/>
        <xdr:cNvSpPr/>
      </xdr:nvSpPr>
      <xdr:spPr>
        <a:xfrm>
          <a:off x="19494500" y="99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122852</xdr:rowOff>
    </xdr:from>
    <xdr:ext cx="534377" cy="259045"/>
    <xdr:sp macro="" textlink="">
      <xdr:nvSpPr>
        <xdr:cNvPr id="813" name="テキスト ボックス 812"/>
        <xdr:cNvSpPr txBox="1"/>
      </xdr:nvSpPr>
      <xdr:spPr>
        <a:xfrm>
          <a:off x="19278111" y="972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6324</xdr:rowOff>
    </xdr:from>
    <xdr:to>
      <xdr:col>98</xdr:col>
      <xdr:colOff>38100</xdr:colOff>
      <xdr:row>58</xdr:row>
      <xdr:rowOff>107924</xdr:rowOff>
    </xdr:to>
    <xdr:sp macro="" textlink="">
      <xdr:nvSpPr>
        <xdr:cNvPr id="814" name="楕円 813"/>
        <xdr:cNvSpPr/>
      </xdr:nvSpPr>
      <xdr:spPr>
        <a:xfrm>
          <a:off x="18605500" y="995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124451</xdr:rowOff>
    </xdr:from>
    <xdr:ext cx="534377" cy="259045"/>
    <xdr:sp macro="" textlink="">
      <xdr:nvSpPr>
        <xdr:cNvPr id="815" name="テキスト ボックス 814"/>
        <xdr:cNvSpPr txBox="1"/>
      </xdr:nvSpPr>
      <xdr:spPr>
        <a:xfrm>
          <a:off x="18389111" y="972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7" name="テキスト ボックス 826"/>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9" name="テキスト ボックス 828"/>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1" name="テキスト ボックス 830"/>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9" name="直線コネクタ 838"/>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40"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41" name="直線コネクタ 840"/>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42"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43" name="直線コネクタ 842"/>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34018</xdr:rowOff>
    </xdr:from>
    <xdr:to>
      <xdr:col>116</xdr:col>
      <xdr:colOff>63500</xdr:colOff>
      <xdr:row>78</xdr:row>
      <xdr:rowOff>50558</xdr:rowOff>
    </xdr:to>
    <xdr:cxnSp macro="">
      <xdr:nvCxnSpPr>
        <xdr:cNvPr id="844" name="直線コネクタ 843"/>
        <xdr:cNvCxnSpPr/>
      </xdr:nvCxnSpPr>
      <xdr:spPr>
        <a:xfrm flipV="1">
          <a:off x="21323300" y="13407118"/>
          <a:ext cx="838200" cy="1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5" name="繰出金平均値テキスト"/>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6" name="フローチャート: 判断 845"/>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36956</xdr:rowOff>
    </xdr:from>
    <xdr:to>
      <xdr:col>111</xdr:col>
      <xdr:colOff>177800</xdr:colOff>
      <xdr:row>78</xdr:row>
      <xdr:rowOff>50558</xdr:rowOff>
    </xdr:to>
    <xdr:cxnSp macro="">
      <xdr:nvCxnSpPr>
        <xdr:cNvPr id="847" name="直線コネクタ 846"/>
        <xdr:cNvCxnSpPr/>
      </xdr:nvCxnSpPr>
      <xdr:spPr>
        <a:xfrm>
          <a:off x="20434300" y="13410056"/>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8" name="フローチャート: 判断 847"/>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9" name="テキスト ボックス 848"/>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36956</xdr:rowOff>
    </xdr:from>
    <xdr:to>
      <xdr:col>107</xdr:col>
      <xdr:colOff>50800</xdr:colOff>
      <xdr:row>78</xdr:row>
      <xdr:rowOff>81617</xdr:rowOff>
    </xdr:to>
    <xdr:cxnSp macro="">
      <xdr:nvCxnSpPr>
        <xdr:cNvPr id="850" name="直線コネクタ 849"/>
        <xdr:cNvCxnSpPr/>
      </xdr:nvCxnSpPr>
      <xdr:spPr>
        <a:xfrm flipV="1">
          <a:off x="19545300" y="13410056"/>
          <a:ext cx="889000" cy="4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61734</xdr:rowOff>
    </xdr:from>
    <xdr:to>
      <xdr:col>107</xdr:col>
      <xdr:colOff>101600</xdr:colOff>
      <xdr:row>76</xdr:row>
      <xdr:rowOff>163334</xdr:rowOff>
    </xdr:to>
    <xdr:sp macro="" textlink="">
      <xdr:nvSpPr>
        <xdr:cNvPr id="851" name="フローチャート: 判断 850"/>
        <xdr:cNvSpPr/>
      </xdr:nvSpPr>
      <xdr:spPr>
        <a:xfrm>
          <a:off x="203835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8412</xdr:rowOff>
    </xdr:from>
    <xdr:ext cx="599010" cy="259045"/>
    <xdr:sp macro="" textlink="">
      <xdr:nvSpPr>
        <xdr:cNvPr id="852" name="テキスト ボックス 851"/>
        <xdr:cNvSpPr txBox="1"/>
      </xdr:nvSpPr>
      <xdr:spPr>
        <a:xfrm>
          <a:off x="20134795" y="12867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81617</xdr:rowOff>
    </xdr:from>
    <xdr:to>
      <xdr:col>102</xdr:col>
      <xdr:colOff>114300</xdr:colOff>
      <xdr:row>78</xdr:row>
      <xdr:rowOff>90948</xdr:rowOff>
    </xdr:to>
    <xdr:cxnSp macro="">
      <xdr:nvCxnSpPr>
        <xdr:cNvPr id="853" name="直線コネクタ 852"/>
        <xdr:cNvCxnSpPr/>
      </xdr:nvCxnSpPr>
      <xdr:spPr>
        <a:xfrm flipV="1">
          <a:off x="18656300" y="13454717"/>
          <a:ext cx="889000" cy="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103219</xdr:rowOff>
    </xdr:from>
    <xdr:to>
      <xdr:col>102</xdr:col>
      <xdr:colOff>165100</xdr:colOff>
      <xdr:row>78</xdr:row>
      <xdr:rowOff>33369</xdr:rowOff>
    </xdr:to>
    <xdr:sp macro="" textlink="">
      <xdr:nvSpPr>
        <xdr:cNvPr id="854" name="フローチャート: 判断 853"/>
        <xdr:cNvSpPr/>
      </xdr:nvSpPr>
      <xdr:spPr>
        <a:xfrm>
          <a:off x="19494500" y="1330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49896</xdr:rowOff>
    </xdr:from>
    <xdr:ext cx="534377" cy="259045"/>
    <xdr:sp macro="" textlink="">
      <xdr:nvSpPr>
        <xdr:cNvPr id="855" name="テキスト ボックス 854"/>
        <xdr:cNvSpPr txBox="1"/>
      </xdr:nvSpPr>
      <xdr:spPr>
        <a:xfrm>
          <a:off x="19278111" y="1308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114560</xdr:rowOff>
    </xdr:from>
    <xdr:to>
      <xdr:col>98</xdr:col>
      <xdr:colOff>38100</xdr:colOff>
      <xdr:row>78</xdr:row>
      <xdr:rowOff>44710</xdr:rowOff>
    </xdr:to>
    <xdr:sp macro="" textlink="">
      <xdr:nvSpPr>
        <xdr:cNvPr id="856" name="フローチャート: 判断 855"/>
        <xdr:cNvSpPr/>
      </xdr:nvSpPr>
      <xdr:spPr>
        <a:xfrm>
          <a:off x="18605500" y="13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61237</xdr:rowOff>
    </xdr:from>
    <xdr:ext cx="534377" cy="259045"/>
    <xdr:sp macro="" textlink="">
      <xdr:nvSpPr>
        <xdr:cNvPr id="857" name="テキスト ボックス 856"/>
        <xdr:cNvSpPr txBox="1"/>
      </xdr:nvSpPr>
      <xdr:spPr>
        <a:xfrm>
          <a:off x="18389111" y="1309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154668</xdr:rowOff>
    </xdr:from>
    <xdr:to>
      <xdr:col>116</xdr:col>
      <xdr:colOff>114300</xdr:colOff>
      <xdr:row>78</xdr:row>
      <xdr:rowOff>84818</xdr:rowOff>
    </xdr:to>
    <xdr:sp macro="" textlink="">
      <xdr:nvSpPr>
        <xdr:cNvPr id="863" name="楕円 862"/>
        <xdr:cNvSpPr/>
      </xdr:nvSpPr>
      <xdr:spPr>
        <a:xfrm>
          <a:off x="22110700" y="1335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69595</xdr:rowOff>
    </xdr:from>
    <xdr:ext cx="534377" cy="259045"/>
    <xdr:sp macro="" textlink="">
      <xdr:nvSpPr>
        <xdr:cNvPr id="864" name="繰出金該当値テキスト"/>
        <xdr:cNvSpPr txBox="1"/>
      </xdr:nvSpPr>
      <xdr:spPr>
        <a:xfrm>
          <a:off x="22212300" y="132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171208</xdr:rowOff>
    </xdr:from>
    <xdr:to>
      <xdr:col>112</xdr:col>
      <xdr:colOff>38100</xdr:colOff>
      <xdr:row>78</xdr:row>
      <xdr:rowOff>101358</xdr:rowOff>
    </xdr:to>
    <xdr:sp macro="" textlink="">
      <xdr:nvSpPr>
        <xdr:cNvPr id="865" name="楕円 864"/>
        <xdr:cNvSpPr/>
      </xdr:nvSpPr>
      <xdr:spPr>
        <a:xfrm>
          <a:off x="21272500" y="1337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92485</xdr:rowOff>
    </xdr:from>
    <xdr:ext cx="534377" cy="259045"/>
    <xdr:sp macro="" textlink="">
      <xdr:nvSpPr>
        <xdr:cNvPr id="866" name="テキスト ボックス 865"/>
        <xdr:cNvSpPr txBox="1"/>
      </xdr:nvSpPr>
      <xdr:spPr>
        <a:xfrm>
          <a:off x="21056111" y="1346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157606</xdr:rowOff>
    </xdr:from>
    <xdr:to>
      <xdr:col>107</xdr:col>
      <xdr:colOff>101600</xdr:colOff>
      <xdr:row>78</xdr:row>
      <xdr:rowOff>87756</xdr:rowOff>
    </xdr:to>
    <xdr:sp macro="" textlink="">
      <xdr:nvSpPr>
        <xdr:cNvPr id="867" name="楕円 866"/>
        <xdr:cNvSpPr/>
      </xdr:nvSpPr>
      <xdr:spPr>
        <a:xfrm>
          <a:off x="20383500" y="1335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78883</xdr:rowOff>
    </xdr:from>
    <xdr:ext cx="534377" cy="259045"/>
    <xdr:sp macro="" textlink="">
      <xdr:nvSpPr>
        <xdr:cNvPr id="868" name="テキスト ボックス 867"/>
        <xdr:cNvSpPr txBox="1"/>
      </xdr:nvSpPr>
      <xdr:spPr>
        <a:xfrm>
          <a:off x="20167111" y="1345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30817</xdr:rowOff>
    </xdr:from>
    <xdr:to>
      <xdr:col>102</xdr:col>
      <xdr:colOff>165100</xdr:colOff>
      <xdr:row>78</xdr:row>
      <xdr:rowOff>132417</xdr:rowOff>
    </xdr:to>
    <xdr:sp macro="" textlink="">
      <xdr:nvSpPr>
        <xdr:cNvPr id="869" name="楕円 868"/>
        <xdr:cNvSpPr/>
      </xdr:nvSpPr>
      <xdr:spPr>
        <a:xfrm>
          <a:off x="19494500" y="134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123544</xdr:rowOff>
    </xdr:from>
    <xdr:ext cx="534377" cy="259045"/>
    <xdr:sp macro="" textlink="">
      <xdr:nvSpPr>
        <xdr:cNvPr id="870" name="テキスト ボックス 869"/>
        <xdr:cNvSpPr txBox="1"/>
      </xdr:nvSpPr>
      <xdr:spPr>
        <a:xfrm>
          <a:off x="19278111" y="1349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40148</xdr:rowOff>
    </xdr:from>
    <xdr:to>
      <xdr:col>98</xdr:col>
      <xdr:colOff>38100</xdr:colOff>
      <xdr:row>78</xdr:row>
      <xdr:rowOff>141748</xdr:rowOff>
    </xdr:to>
    <xdr:sp macro="" textlink="">
      <xdr:nvSpPr>
        <xdr:cNvPr id="871" name="楕円 870"/>
        <xdr:cNvSpPr/>
      </xdr:nvSpPr>
      <xdr:spPr>
        <a:xfrm>
          <a:off x="18605500" y="1341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132875</xdr:rowOff>
    </xdr:from>
    <xdr:ext cx="534377" cy="259045"/>
    <xdr:sp macro="" textlink="">
      <xdr:nvSpPr>
        <xdr:cNvPr id="872" name="テキスト ボックス 871"/>
        <xdr:cNvSpPr txBox="1"/>
      </xdr:nvSpPr>
      <xdr:spPr>
        <a:xfrm>
          <a:off x="18389111" y="1350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6" name="テキスト ボックス 885"/>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8" name="テキスト ボックス 887"/>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0" name="テキスト ボックス 889"/>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2" name="テキスト ボックス 891"/>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6" name="直線コネクタ 895"/>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7"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9"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0" name="直線コネクタ 89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2"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3" name="フローチャート: 判断 902"/>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5" name="フローチャート: 判断 904"/>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6" name="テキスト ボックス 905"/>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8" name="フローチャート: 判断 907"/>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9" name="テキスト ボックス 908"/>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11" name="フローチャート: 判断 910"/>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12" name="テキスト ボックス 911"/>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3" name="フローチャート: 判断 912"/>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4" name="テキスト ボックス 91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0" name="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1"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2" name="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3" name="テキスト ボックス 922"/>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4" name="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5" name="テキスト ボックス 924"/>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6" name="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7" name="テキスト ボックス 926"/>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8" name="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9" name="テキスト ボックス 928"/>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年度は前年度に比べ補助費が中間貯蔵施設に関する地権者支援事業給付金</a:t>
          </a:r>
          <a:r>
            <a:rPr kumimoji="1" lang="en-US" altLang="ja-JP" sz="1300">
              <a:latin typeface="ＭＳ Ｐゴシック" panose="020B0600070205080204" pitchFamily="50" charset="-128"/>
              <a:ea typeface="ＭＳ Ｐゴシック" panose="020B0600070205080204" pitchFamily="50" charset="-128"/>
            </a:rPr>
            <a:t>2,062,398</a:t>
          </a:r>
          <a:r>
            <a:rPr kumimoji="1" lang="ja-JP" altLang="en-US" sz="1300">
              <a:latin typeface="ＭＳ Ｐゴシック" panose="020B0600070205080204" pitchFamily="50" charset="-128"/>
              <a:ea typeface="ＭＳ Ｐゴシック" panose="020B0600070205080204" pitchFamily="50" charset="-128"/>
            </a:rPr>
            <a:t>千円増、中間貯蔵施設整備等影響緩和補助金</a:t>
          </a:r>
          <a:r>
            <a:rPr kumimoji="1" lang="en-US" altLang="ja-JP" sz="1300">
              <a:latin typeface="ＭＳ Ｐゴシック" panose="020B0600070205080204" pitchFamily="50" charset="-128"/>
              <a:ea typeface="ＭＳ Ｐゴシック" panose="020B0600070205080204" pitchFamily="50" charset="-128"/>
            </a:rPr>
            <a:t>692,828</a:t>
          </a:r>
          <a:r>
            <a:rPr kumimoji="1" lang="ja-JP" altLang="en-US" sz="1300">
              <a:latin typeface="ＭＳ Ｐゴシック" panose="020B0600070205080204" pitchFamily="50" charset="-128"/>
              <a:ea typeface="ＭＳ Ｐゴシック" panose="020B0600070205080204" pitchFamily="50" charset="-128"/>
            </a:rPr>
            <a:t>千円増、過誤納金還付加算金</a:t>
          </a:r>
          <a:r>
            <a:rPr kumimoji="1" lang="en-US" altLang="ja-JP" sz="1300">
              <a:latin typeface="ＭＳ Ｐゴシック" panose="020B0600070205080204" pitchFamily="50" charset="-128"/>
              <a:ea typeface="ＭＳ Ｐゴシック" panose="020B0600070205080204" pitchFamily="50" charset="-128"/>
            </a:rPr>
            <a:t>37,641</a:t>
          </a:r>
          <a:r>
            <a:rPr kumimoji="1" lang="ja-JP" altLang="en-US" sz="1300">
              <a:latin typeface="ＭＳ Ｐゴシック" panose="020B0600070205080204" pitchFamily="50" charset="-128"/>
              <a:ea typeface="ＭＳ Ｐゴシック" panose="020B0600070205080204" pitchFamily="50" charset="-128"/>
            </a:rPr>
            <a:t>千円増、次世代避難者支援補助金</a:t>
          </a:r>
          <a:r>
            <a:rPr kumimoji="1" lang="en-US" altLang="ja-JP" sz="1300">
              <a:latin typeface="ＭＳ Ｐゴシック" panose="020B0600070205080204" pitchFamily="50" charset="-128"/>
              <a:ea typeface="ＭＳ Ｐゴシック" panose="020B0600070205080204" pitchFamily="50" charset="-128"/>
            </a:rPr>
            <a:t>37,100</a:t>
          </a:r>
          <a:r>
            <a:rPr kumimoji="1" lang="ja-JP" altLang="en-US" sz="1300">
              <a:latin typeface="ＭＳ Ｐゴシック" panose="020B0600070205080204" pitchFamily="50" charset="-128"/>
              <a:ea typeface="ＭＳ Ｐゴシック" panose="020B0600070205080204" pitchFamily="50" charset="-128"/>
            </a:rPr>
            <a:t>千円増、移転補償費</a:t>
          </a:r>
          <a:r>
            <a:rPr kumimoji="1" lang="en-US" altLang="ja-JP" sz="1300">
              <a:latin typeface="ＭＳ Ｐゴシック" panose="020B0600070205080204" pitchFamily="50" charset="-128"/>
              <a:ea typeface="ＭＳ Ｐゴシック" panose="020B0600070205080204" pitchFamily="50" charset="-128"/>
            </a:rPr>
            <a:t>83,988</a:t>
          </a:r>
          <a:r>
            <a:rPr kumimoji="1" lang="ja-JP" altLang="en-US" sz="1300">
              <a:latin typeface="ＭＳ Ｐゴシック" panose="020B0600070205080204" pitchFamily="50" charset="-128"/>
              <a:ea typeface="ＭＳ Ｐゴシック" panose="020B0600070205080204" pitchFamily="50" charset="-128"/>
            </a:rPr>
            <a:t>千円増、支障物件等移転補償費</a:t>
          </a:r>
          <a:r>
            <a:rPr kumimoji="1" lang="en-US" altLang="ja-JP" sz="1300">
              <a:latin typeface="ＭＳ Ｐゴシック" panose="020B0600070205080204" pitchFamily="50" charset="-128"/>
              <a:ea typeface="ＭＳ Ｐゴシック" panose="020B0600070205080204" pitchFamily="50" charset="-128"/>
            </a:rPr>
            <a:t>46,315</a:t>
          </a:r>
          <a:r>
            <a:rPr kumimoji="1" lang="ja-JP" altLang="en-US" sz="1300">
              <a:latin typeface="ＭＳ Ｐゴシック" panose="020B0600070205080204" pitchFamily="50" charset="-128"/>
              <a:ea typeface="ＭＳ Ｐゴシック" panose="020B0600070205080204" pitchFamily="50" charset="-128"/>
            </a:rPr>
            <a:t>千円増となり、新規整備の普通建設事業費が前年度と比べ、大熊町栽培施設等整備事業工事</a:t>
          </a:r>
          <a:r>
            <a:rPr kumimoji="1" lang="en-US" altLang="ja-JP" sz="1300">
              <a:latin typeface="ＭＳ Ｐゴシック" panose="020B0600070205080204" pitchFamily="50" charset="-128"/>
              <a:ea typeface="ＭＳ Ｐゴシック" panose="020B0600070205080204" pitchFamily="50" charset="-128"/>
            </a:rPr>
            <a:t>753,020</a:t>
          </a:r>
          <a:r>
            <a:rPr kumimoji="1" lang="ja-JP" altLang="en-US" sz="1300">
              <a:latin typeface="ＭＳ Ｐゴシック" panose="020B0600070205080204" pitchFamily="50" charset="-128"/>
              <a:ea typeface="ＭＳ Ｐゴシック" panose="020B0600070205080204" pitchFamily="50" charset="-128"/>
            </a:rPr>
            <a:t>千円増、追加ＩＣ建設関係業務負担金</a:t>
          </a:r>
          <a:r>
            <a:rPr kumimoji="1" lang="en-US" altLang="ja-JP" sz="1300">
              <a:latin typeface="ＭＳ Ｐゴシック" panose="020B0600070205080204" pitchFamily="50" charset="-128"/>
              <a:ea typeface="ＭＳ Ｐゴシック" panose="020B0600070205080204" pitchFamily="50" charset="-128"/>
            </a:rPr>
            <a:t>235,940</a:t>
          </a:r>
          <a:r>
            <a:rPr kumimoji="1" lang="ja-JP" altLang="en-US" sz="1300">
              <a:latin typeface="ＭＳ Ｐゴシック" panose="020B0600070205080204" pitchFamily="50" charset="-128"/>
              <a:ea typeface="ＭＳ Ｐゴシック" panose="020B0600070205080204" pitchFamily="50" charset="-128"/>
            </a:rPr>
            <a:t>千円増、大熊町栽培施設等整備事業造成工事</a:t>
          </a:r>
          <a:r>
            <a:rPr kumimoji="1" lang="en-US" altLang="ja-JP" sz="1300">
              <a:latin typeface="ＭＳ Ｐゴシック" panose="020B0600070205080204" pitchFamily="50" charset="-128"/>
              <a:ea typeface="ＭＳ Ｐゴシック" panose="020B0600070205080204" pitchFamily="50" charset="-128"/>
            </a:rPr>
            <a:t>149,834</a:t>
          </a:r>
          <a:r>
            <a:rPr kumimoji="1" lang="ja-JP" altLang="en-US" sz="1300">
              <a:latin typeface="ＭＳ Ｐゴシック" panose="020B0600070205080204" pitchFamily="50" charset="-128"/>
              <a:ea typeface="ＭＳ Ｐゴシック" panose="020B0600070205080204" pitchFamily="50" charset="-128"/>
            </a:rPr>
            <a:t>千円増、大川原地区（復興拠点）一団地事業委託料</a:t>
          </a:r>
          <a:r>
            <a:rPr kumimoji="1" lang="en-US" altLang="ja-JP" sz="1300">
              <a:latin typeface="ＭＳ Ｐゴシック" panose="020B0600070205080204" pitchFamily="50" charset="-128"/>
              <a:ea typeface="ＭＳ Ｐゴシック" panose="020B0600070205080204" pitchFamily="50" charset="-128"/>
            </a:rPr>
            <a:t>909,500</a:t>
          </a:r>
          <a:r>
            <a:rPr kumimoji="1" lang="ja-JP" altLang="en-US" sz="1300">
              <a:latin typeface="ＭＳ Ｐゴシック" panose="020B0600070205080204" pitchFamily="50" charset="-128"/>
              <a:ea typeface="ＭＳ Ｐゴシック" panose="020B0600070205080204" pitchFamily="50" charset="-128"/>
            </a:rPr>
            <a:t>千円増、用地購入費</a:t>
          </a:r>
          <a:r>
            <a:rPr kumimoji="1" lang="en-US" altLang="ja-JP" sz="1300">
              <a:latin typeface="ＭＳ Ｐゴシック" panose="020B0600070205080204" pitchFamily="50" charset="-128"/>
              <a:ea typeface="ＭＳ Ｐゴシック" panose="020B0600070205080204" pitchFamily="50" charset="-128"/>
            </a:rPr>
            <a:t>453,976</a:t>
          </a:r>
          <a:r>
            <a:rPr kumimoji="1" lang="ja-JP" altLang="en-US" sz="1300">
              <a:latin typeface="ＭＳ Ｐゴシック" panose="020B0600070205080204" pitchFamily="50" charset="-128"/>
              <a:ea typeface="ＭＳ Ｐゴシック" panose="020B0600070205080204" pitchFamily="50" charset="-128"/>
            </a:rPr>
            <a:t>千円増となった。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結果的に住民一人あたりのコストは</a:t>
          </a:r>
          <a:r>
            <a:rPr kumimoji="1" lang="en-US" altLang="ja-JP" sz="1300">
              <a:latin typeface="ＭＳ Ｐゴシック" panose="020B0600070205080204" pitchFamily="50" charset="-128"/>
              <a:ea typeface="ＭＳ Ｐゴシック" panose="020B0600070205080204" pitchFamily="50" charset="-128"/>
            </a:rPr>
            <a:t>1,881,796</a:t>
          </a:r>
          <a:r>
            <a:rPr kumimoji="1" lang="ja-JP" altLang="en-US" sz="1300">
              <a:latin typeface="ＭＳ Ｐゴシック" panose="020B0600070205080204" pitchFamily="50" charset="-128"/>
              <a:ea typeface="ＭＳ Ｐゴシック" panose="020B0600070205080204" pitchFamily="50" charset="-128"/>
            </a:rPr>
            <a:t>円となり、前年度は住民一人あたり</a:t>
          </a:r>
          <a:r>
            <a:rPr kumimoji="1" lang="en-US" altLang="ja-JP" sz="1300">
              <a:latin typeface="ＭＳ Ｐゴシック" panose="020B0600070205080204" pitchFamily="50" charset="-128"/>
              <a:ea typeface="ＭＳ Ｐゴシック" panose="020B0600070205080204" pitchFamily="50" charset="-128"/>
            </a:rPr>
            <a:t>2,382,448</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500,652</a:t>
          </a:r>
          <a:r>
            <a:rPr kumimoji="1" lang="ja-JP" altLang="en-US" sz="1300">
              <a:latin typeface="ＭＳ Ｐゴシック" panose="020B0600070205080204" pitchFamily="50" charset="-128"/>
              <a:ea typeface="ＭＳ Ｐゴシック" panose="020B0600070205080204" pitchFamily="50" charset="-128"/>
            </a:rPr>
            <a:t>円と減額となった。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10,533
10,488
78.71
22,296,688
19,820,961
571,312
5,805,832
2,866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56414</xdr:rowOff>
    </xdr:from>
    <xdr:to>
      <xdr:col>24</xdr:col>
      <xdr:colOff>63500</xdr:colOff>
      <xdr:row>38</xdr:row>
      <xdr:rowOff>67901</xdr:rowOff>
    </xdr:to>
    <xdr:cxnSp macro="">
      <xdr:nvCxnSpPr>
        <xdr:cNvPr id="60" name="直線コネクタ 59"/>
        <xdr:cNvCxnSpPr/>
      </xdr:nvCxnSpPr>
      <xdr:spPr>
        <a:xfrm>
          <a:off x="3797300" y="6571514"/>
          <a:ext cx="838200" cy="1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39516</xdr:rowOff>
    </xdr:from>
    <xdr:to>
      <xdr:col>19</xdr:col>
      <xdr:colOff>177800</xdr:colOff>
      <xdr:row>38</xdr:row>
      <xdr:rowOff>56414</xdr:rowOff>
    </xdr:to>
    <xdr:cxnSp macro="">
      <xdr:nvCxnSpPr>
        <xdr:cNvPr id="63" name="直線コネクタ 62"/>
        <xdr:cNvCxnSpPr/>
      </xdr:nvCxnSpPr>
      <xdr:spPr>
        <a:xfrm>
          <a:off x="2908300" y="6554616"/>
          <a:ext cx="889000" cy="1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39516</xdr:rowOff>
    </xdr:from>
    <xdr:to>
      <xdr:col>15</xdr:col>
      <xdr:colOff>50800</xdr:colOff>
      <xdr:row>38</xdr:row>
      <xdr:rowOff>52565</xdr:rowOff>
    </xdr:to>
    <xdr:cxnSp macro="">
      <xdr:nvCxnSpPr>
        <xdr:cNvPr id="66" name="直線コネクタ 65"/>
        <xdr:cNvCxnSpPr/>
      </xdr:nvCxnSpPr>
      <xdr:spPr>
        <a:xfrm flipV="1">
          <a:off x="2019300" y="6554616"/>
          <a:ext cx="889000" cy="1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113779</xdr:rowOff>
    </xdr:from>
    <xdr:to>
      <xdr:col>15</xdr:col>
      <xdr:colOff>101600</xdr:colOff>
      <xdr:row>37</xdr:row>
      <xdr:rowOff>43929</xdr:rowOff>
    </xdr:to>
    <xdr:sp macro="" textlink="">
      <xdr:nvSpPr>
        <xdr:cNvPr id="67" name="フローチャート: 判断 66"/>
        <xdr:cNvSpPr/>
      </xdr:nvSpPr>
      <xdr:spPr>
        <a:xfrm>
          <a:off x="2857500" y="628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60456</xdr:rowOff>
    </xdr:from>
    <xdr:ext cx="534377" cy="259045"/>
    <xdr:sp macro="" textlink="">
      <xdr:nvSpPr>
        <xdr:cNvPr id="68" name="テキスト ボックス 67"/>
        <xdr:cNvSpPr txBox="1"/>
      </xdr:nvSpPr>
      <xdr:spPr>
        <a:xfrm>
          <a:off x="2641111" y="606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52565</xdr:rowOff>
    </xdr:from>
    <xdr:to>
      <xdr:col>10</xdr:col>
      <xdr:colOff>114300</xdr:colOff>
      <xdr:row>38</xdr:row>
      <xdr:rowOff>67958</xdr:rowOff>
    </xdr:to>
    <xdr:cxnSp macro="">
      <xdr:nvCxnSpPr>
        <xdr:cNvPr id="69" name="直線コネクタ 68"/>
        <xdr:cNvCxnSpPr/>
      </xdr:nvCxnSpPr>
      <xdr:spPr>
        <a:xfrm flipV="1">
          <a:off x="1130300" y="6567665"/>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27216</xdr:rowOff>
    </xdr:from>
    <xdr:to>
      <xdr:col>10</xdr:col>
      <xdr:colOff>165100</xdr:colOff>
      <xdr:row>38</xdr:row>
      <xdr:rowOff>128816</xdr:rowOff>
    </xdr:to>
    <xdr:sp macro="" textlink="">
      <xdr:nvSpPr>
        <xdr:cNvPr id="70" name="フローチャート: 判断 69"/>
        <xdr:cNvSpPr/>
      </xdr:nvSpPr>
      <xdr:spPr>
        <a:xfrm>
          <a:off x="1968500" y="654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119943</xdr:rowOff>
    </xdr:from>
    <xdr:ext cx="469744" cy="259045"/>
    <xdr:sp macro="" textlink="">
      <xdr:nvSpPr>
        <xdr:cNvPr id="71" name="テキスト ボックス 70"/>
        <xdr:cNvSpPr txBox="1"/>
      </xdr:nvSpPr>
      <xdr:spPr>
        <a:xfrm>
          <a:off x="1784428" y="663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29311</xdr:rowOff>
    </xdr:from>
    <xdr:to>
      <xdr:col>6</xdr:col>
      <xdr:colOff>38100</xdr:colOff>
      <xdr:row>38</xdr:row>
      <xdr:rowOff>130911</xdr:rowOff>
    </xdr:to>
    <xdr:sp macro="" textlink="">
      <xdr:nvSpPr>
        <xdr:cNvPr id="72" name="フローチャート: 判断 71"/>
        <xdr:cNvSpPr/>
      </xdr:nvSpPr>
      <xdr:spPr>
        <a:xfrm>
          <a:off x="1079500" y="654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122038</xdr:rowOff>
    </xdr:from>
    <xdr:ext cx="469744" cy="259045"/>
    <xdr:sp macro="" textlink="">
      <xdr:nvSpPr>
        <xdr:cNvPr id="73" name="テキスト ボックス 72"/>
        <xdr:cNvSpPr txBox="1"/>
      </xdr:nvSpPr>
      <xdr:spPr>
        <a:xfrm>
          <a:off x="895428" y="663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17101</xdr:rowOff>
    </xdr:from>
    <xdr:to>
      <xdr:col>24</xdr:col>
      <xdr:colOff>114300</xdr:colOff>
      <xdr:row>38</xdr:row>
      <xdr:rowOff>118701</xdr:rowOff>
    </xdr:to>
    <xdr:sp macro="" textlink="">
      <xdr:nvSpPr>
        <xdr:cNvPr id="79" name="楕円 78"/>
        <xdr:cNvSpPr/>
      </xdr:nvSpPr>
      <xdr:spPr>
        <a:xfrm>
          <a:off x="4584700" y="65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103478</xdr:rowOff>
    </xdr:from>
    <xdr:ext cx="469744" cy="259045"/>
    <xdr:sp macro="" textlink="">
      <xdr:nvSpPr>
        <xdr:cNvPr id="80" name="議会費該当値テキスト"/>
        <xdr:cNvSpPr txBox="1"/>
      </xdr:nvSpPr>
      <xdr:spPr>
        <a:xfrm>
          <a:off x="4686300" y="644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5614</xdr:rowOff>
    </xdr:from>
    <xdr:to>
      <xdr:col>20</xdr:col>
      <xdr:colOff>38100</xdr:colOff>
      <xdr:row>38</xdr:row>
      <xdr:rowOff>107214</xdr:rowOff>
    </xdr:to>
    <xdr:sp macro="" textlink="">
      <xdr:nvSpPr>
        <xdr:cNvPr id="81" name="楕円 80"/>
        <xdr:cNvSpPr/>
      </xdr:nvSpPr>
      <xdr:spPr>
        <a:xfrm>
          <a:off x="3746500" y="65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98341</xdr:rowOff>
    </xdr:from>
    <xdr:ext cx="469744" cy="259045"/>
    <xdr:sp macro="" textlink="">
      <xdr:nvSpPr>
        <xdr:cNvPr id="82" name="テキスト ボックス 81"/>
        <xdr:cNvSpPr txBox="1"/>
      </xdr:nvSpPr>
      <xdr:spPr>
        <a:xfrm>
          <a:off x="3562428" y="66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160166</xdr:rowOff>
    </xdr:from>
    <xdr:to>
      <xdr:col>15</xdr:col>
      <xdr:colOff>101600</xdr:colOff>
      <xdr:row>38</xdr:row>
      <xdr:rowOff>90316</xdr:rowOff>
    </xdr:to>
    <xdr:sp macro="" textlink="">
      <xdr:nvSpPr>
        <xdr:cNvPr id="83" name="楕円 82"/>
        <xdr:cNvSpPr/>
      </xdr:nvSpPr>
      <xdr:spPr>
        <a:xfrm>
          <a:off x="2857500" y="650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81443</xdr:rowOff>
    </xdr:from>
    <xdr:ext cx="469744" cy="259045"/>
    <xdr:sp macro="" textlink="">
      <xdr:nvSpPr>
        <xdr:cNvPr id="84" name="テキスト ボックス 83"/>
        <xdr:cNvSpPr txBox="1"/>
      </xdr:nvSpPr>
      <xdr:spPr>
        <a:xfrm>
          <a:off x="2673428" y="659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1765</xdr:rowOff>
    </xdr:from>
    <xdr:to>
      <xdr:col>10</xdr:col>
      <xdr:colOff>165100</xdr:colOff>
      <xdr:row>38</xdr:row>
      <xdr:rowOff>103365</xdr:rowOff>
    </xdr:to>
    <xdr:sp macro="" textlink="">
      <xdr:nvSpPr>
        <xdr:cNvPr id="85" name="楕円 84"/>
        <xdr:cNvSpPr/>
      </xdr:nvSpPr>
      <xdr:spPr>
        <a:xfrm>
          <a:off x="1968500" y="651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119892</xdr:rowOff>
    </xdr:from>
    <xdr:ext cx="469744" cy="259045"/>
    <xdr:sp macro="" textlink="">
      <xdr:nvSpPr>
        <xdr:cNvPr id="86" name="テキスト ボックス 85"/>
        <xdr:cNvSpPr txBox="1"/>
      </xdr:nvSpPr>
      <xdr:spPr>
        <a:xfrm>
          <a:off x="1784428" y="629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17158</xdr:rowOff>
    </xdr:from>
    <xdr:to>
      <xdr:col>6</xdr:col>
      <xdr:colOff>38100</xdr:colOff>
      <xdr:row>38</xdr:row>
      <xdr:rowOff>118758</xdr:rowOff>
    </xdr:to>
    <xdr:sp macro="" textlink="">
      <xdr:nvSpPr>
        <xdr:cNvPr id="87" name="楕円 86"/>
        <xdr:cNvSpPr/>
      </xdr:nvSpPr>
      <xdr:spPr>
        <a:xfrm>
          <a:off x="1079500" y="653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135285</xdr:rowOff>
    </xdr:from>
    <xdr:ext cx="469744" cy="259045"/>
    <xdr:sp macro="" textlink="">
      <xdr:nvSpPr>
        <xdr:cNvPr id="88" name="テキスト ボックス 87"/>
        <xdr:cNvSpPr txBox="1"/>
      </xdr:nvSpPr>
      <xdr:spPr>
        <a:xfrm>
          <a:off x="895428" y="630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91387</xdr:rowOff>
    </xdr:from>
    <xdr:to>
      <xdr:col>24</xdr:col>
      <xdr:colOff>62865</xdr:colOff>
      <xdr:row>58</xdr:row>
      <xdr:rowOff>121129</xdr:rowOff>
    </xdr:to>
    <xdr:cxnSp macro="">
      <xdr:nvCxnSpPr>
        <xdr:cNvPr id="110" name="直線コネクタ 109"/>
        <xdr:cNvCxnSpPr/>
      </xdr:nvCxnSpPr>
      <xdr:spPr>
        <a:xfrm flipV="1">
          <a:off x="4633595" y="9521137"/>
          <a:ext cx="1270" cy="544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129454</xdr:rowOff>
    </xdr:from>
    <xdr:ext cx="534377" cy="259045"/>
    <xdr:sp macro="" textlink="">
      <xdr:nvSpPr>
        <xdr:cNvPr id="111" name="総務費最小値テキスト"/>
        <xdr:cNvSpPr txBox="1"/>
      </xdr:nvSpPr>
      <xdr:spPr>
        <a:xfrm>
          <a:off x="4686300" y="1007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121129</xdr:rowOff>
    </xdr:from>
    <xdr:to>
      <xdr:col>24</xdr:col>
      <xdr:colOff>152400</xdr:colOff>
      <xdr:row>58</xdr:row>
      <xdr:rowOff>121129</xdr:rowOff>
    </xdr:to>
    <xdr:cxnSp macro="">
      <xdr:nvCxnSpPr>
        <xdr:cNvPr id="112" name="直線コネクタ 111"/>
        <xdr:cNvCxnSpPr/>
      </xdr:nvCxnSpPr>
      <xdr:spPr>
        <a:xfrm>
          <a:off x="4546600" y="10065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38064</xdr:rowOff>
    </xdr:from>
    <xdr:ext cx="690189" cy="259045"/>
    <xdr:sp macro="" textlink="">
      <xdr:nvSpPr>
        <xdr:cNvPr id="113" name="総務費最大値テキスト"/>
        <xdr:cNvSpPr txBox="1"/>
      </xdr:nvSpPr>
      <xdr:spPr>
        <a:xfrm>
          <a:off x="4686300" y="92963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91387</xdr:rowOff>
    </xdr:from>
    <xdr:to>
      <xdr:col>24</xdr:col>
      <xdr:colOff>152400</xdr:colOff>
      <xdr:row>55</xdr:row>
      <xdr:rowOff>91387</xdr:rowOff>
    </xdr:to>
    <xdr:cxnSp macro="">
      <xdr:nvCxnSpPr>
        <xdr:cNvPr id="114" name="直線コネクタ 113"/>
        <xdr:cNvCxnSpPr/>
      </xdr:nvCxnSpPr>
      <xdr:spPr>
        <a:xfrm>
          <a:off x="4546600" y="952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29874</xdr:rowOff>
    </xdr:from>
    <xdr:to>
      <xdr:col>24</xdr:col>
      <xdr:colOff>63500</xdr:colOff>
      <xdr:row>57</xdr:row>
      <xdr:rowOff>41123</xdr:rowOff>
    </xdr:to>
    <xdr:cxnSp macro="">
      <xdr:nvCxnSpPr>
        <xdr:cNvPr id="115" name="直線コネクタ 114"/>
        <xdr:cNvCxnSpPr/>
      </xdr:nvCxnSpPr>
      <xdr:spPr>
        <a:xfrm>
          <a:off x="3797300" y="9631074"/>
          <a:ext cx="838200" cy="18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2453</xdr:rowOff>
    </xdr:from>
    <xdr:ext cx="599010" cy="259045"/>
    <xdr:sp macro="" textlink="">
      <xdr:nvSpPr>
        <xdr:cNvPr id="116" name="総務費平均値テキスト"/>
        <xdr:cNvSpPr txBox="1"/>
      </xdr:nvSpPr>
      <xdr:spPr>
        <a:xfrm>
          <a:off x="4686300" y="99465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24026</xdr:rowOff>
    </xdr:from>
    <xdr:to>
      <xdr:col>24</xdr:col>
      <xdr:colOff>114300</xdr:colOff>
      <xdr:row>58</xdr:row>
      <xdr:rowOff>125626</xdr:rowOff>
    </xdr:to>
    <xdr:sp macro="" textlink="">
      <xdr:nvSpPr>
        <xdr:cNvPr id="117" name="フローチャート: 判断 116"/>
        <xdr:cNvSpPr/>
      </xdr:nvSpPr>
      <xdr:spPr>
        <a:xfrm>
          <a:off x="45847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29874</xdr:rowOff>
    </xdr:from>
    <xdr:to>
      <xdr:col>19</xdr:col>
      <xdr:colOff>177800</xdr:colOff>
      <xdr:row>57</xdr:row>
      <xdr:rowOff>91815</xdr:rowOff>
    </xdr:to>
    <xdr:cxnSp macro="">
      <xdr:nvCxnSpPr>
        <xdr:cNvPr id="118" name="直線コネクタ 117"/>
        <xdr:cNvCxnSpPr/>
      </xdr:nvCxnSpPr>
      <xdr:spPr>
        <a:xfrm flipV="1">
          <a:off x="2908300" y="9631074"/>
          <a:ext cx="889000" cy="23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27873</xdr:rowOff>
    </xdr:from>
    <xdr:to>
      <xdr:col>20</xdr:col>
      <xdr:colOff>38100</xdr:colOff>
      <xdr:row>58</xdr:row>
      <xdr:rowOff>129473</xdr:rowOff>
    </xdr:to>
    <xdr:sp macro="" textlink="">
      <xdr:nvSpPr>
        <xdr:cNvPr id="119" name="フローチャート: 判断 118"/>
        <xdr:cNvSpPr/>
      </xdr:nvSpPr>
      <xdr:spPr>
        <a:xfrm>
          <a:off x="3746500" y="99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120600</xdr:rowOff>
    </xdr:from>
    <xdr:ext cx="599010" cy="259045"/>
    <xdr:sp macro="" textlink="">
      <xdr:nvSpPr>
        <xdr:cNvPr id="120" name="テキスト ボックス 119"/>
        <xdr:cNvSpPr txBox="1"/>
      </xdr:nvSpPr>
      <xdr:spPr>
        <a:xfrm>
          <a:off x="3497795" y="10064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157242</xdr:rowOff>
    </xdr:from>
    <xdr:to>
      <xdr:col>15</xdr:col>
      <xdr:colOff>50800</xdr:colOff>
      <xdr:row>57</xdr:row>
      <xdr:rowOff>91815</xdr:rowOff>
    </xdr:to>
    <xdr:cxnSp macro="">
      <xdr:nvCxnSpPr>
        <xdr:cNvPr id="121" name="直線コネクタ 120"/>
        <xdr:cNvCxnSpPr/>
      </xdr:nvCxnSpPr>
      <xdr:spPr>
        <a:xfrm>
          <a:off x="2019300" y="8901192"/>
          <a:ext cx="889000" cy="96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170762</xdr:rowOff>
    </xdr:from>
    <xdr:to>
      <xdr:col>15</xdr:col>
      <xdr:colOff>101600</xdr:colOff>
      <xdr:row>58</xdr:row>
      <xdr:rowOff>100912</xdr:rowOff>
    </xdr:to>
    <xdr:sp macro="" textlink="">
      <xdr:nvSpPr>
        <xdr:cNvPr id="122" name="フローチャート: 判断 121"/>
        <xdr:cNvSpPr/>
      </xdr:nvSpPr>
      <xdr:spPr>
        <a:xfrm>
          <a:off x="2857500" y="99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92039</xdr:rowOff>
    </xdr:from>
    <xdr:ext cx="599010" cy="259045"/>
    <xdr:sp macro="" textlink="">
      <xdr:nvSpPr>
        <xdr:cNvPr id="123" name="テキスト ボックス 122"/>
        <xdr:cNvSpPr txBox="1"/>
      </xdr:nvSpPr>
      <xdr:spPr>
        <a:xfrm>
          <a:off x="2608795" y="100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157242</xdr:rowOff>
    </xdr:from>
    <xdr:to>
      <xdr:col>10</xdr:col>
      <xdr:colOff>114300</xdr:colOff>
      <xdr:row>58</xdr:row>
      <xdr:rowOff>13045</xdr:rowOff>
    </xdr:to>
    <xdr:cxnSp macro="">
      <xdr:nvCxnSpPr>
        <xdr:cNvPr id="124" name="直線コネクタ 123"/>
        <xdr:cNvCxnSpPr/>
      </xdr:nvCxnSpPr>
      <xdr:spPr>
        <a:xfrm flipV="1">
          <a:off x="1130300" y="8901192"/>
          <a:ext cx="889000" cy="105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52693</xdr:rowOff>
    </xdr:from>
    <xdr:to>
      <xdr:col>10</xdr:col>
      <xdr:colOff>165100</xdr:colOff>
      <xdr:row>58</xdr:row>
      <xdr:rowOff>154293</xdr:rowOff>
    </xdr:to>
    <xdr:sp macro="" textlink="">
      <xdr:nvSpPr>
        <xdr:cNvPr id="125" name="フローチャート: 判断 124"/>
        <xdr:cNvSpPr/>
      </xdr:nvSpPr>
      <xdr:spPr>
        <a:xfrm>
          <a:off x="1968500" y="999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145420</xdr:rowOff>
    </xdr:from>
    <xdr:ext cx="599010" cy="259045"/>
    <xdr:sp macro="" textlink="">
      <xdr:nvSpPr>
        <xdr:cNvPr id="126" name="テキスト ボックス 125"/>
        <xdr:cNvSpPr txBox="1"/>
      </xdr:nvSpPr>
      <xdr:spPr>
        <a:xfrm>
          <a:off x="1719795" y="1008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65422</xdr:rowOff>
    </xdr:from>
    <xdr:to>
      <xdr:col>6</xdr:col>
      <xdr:colOff>38100</xdr:colOff>
      <xdr:row>58</xdr:row>
      <xdr:rowOff>167022</xdr:rowOff>
    </xdr:to>
    <xdr:sp macro="" textlink="">
      <xdr:nvSpPr>
        <xdr:cNvPr id="127" name="フローチャート: 判断 126"/>
        <xdr:cNvSpPr/>
      </xdr:nvSpPr>
      <xdr:spPr>
        <a:xfrm>
          <a:off x="1079500" y="1000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158149</xdr:rowOff>
    </xdr:from>
    <xdr:ext cx="599010" cy="259045"/>
    <xdr:sp macro="" textlink="">
      <xdr:nvSpPr>
        <xdr:cNvPr id="128" name="テキスト ボックス 127"/>
        <xdr:cNvSpPr txBox="1"/>
      </xdr:nvSpPr>
      <xdr:spPr>
        <a:xfrm>
          <a:off x="830795" y="10102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161773</xdr:rowOff>
    </xdr:from>
    <xdr:to>
      <xdr:col>24</xdr:col>
      <xdr:colOff>114300</xdr:colOff>
      <xdr:row>57</xdr:row>
      <xdr:rowOff>91923</xdr:rowOff>
    </xdr:to>
    <xdr:sp macro="" textlink="">
      <xdr:nvSpPr>
        <xdr:cNvPr id="134" name="楕円 133"/>
        <xdr:cNvSpPr/>
      </xdr:nvSpPr>
      <xdr:spPr>
        <a:xfrm>
          <a:off x="4584700" y="976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13200</xdr:rowOff>
    </xdr:from>
    <xdr:ext cx="690189" cy="259045"/>
    <xdr:sp macro="" textlink="">
      <xdr:nvSpPr>
        <xdr:cNvPr id="135" name="総務費該当値テキスト"/>
        <xdr:cNvSpPr txBox="1"/>
      </xdr:nvSpPr>
      <xdr:spPr>
        <a:xfrm>
          <a:off x="4686300" y="96144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150524</xdr:rowOff>
    </xdr:from>
    <xdr:to>
      <xdr:col>20</xdr:col>
      <xdr:colOff>38100</xdr:colOff>
      <xdr:row>56</xdr:row>
      <xdr:rowOff>80674</xdr:rowOff>
    </xdr:to>
    <xdr:sp macro="" textlink="">
      <xdr:nvSpPr>
        <xdr:cNvPr id="136" name="楕円 135"/>
        <xdr:cNvSpPr/>
      </xdr:nvSpPr>
      <xdr:spPr>
        <a:xfrm>
          <a:off x="3746500" y="958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54</xdr:row>
      <xdr:rowOff>97201</xdr:rowOff>
    </xdr:from>
    <xdr:ext cx="690189" cy="259045"/>
    <xdr:sp macro="" textlink="">
      <xdr:nvSpPr>
        <xdr:cNvPr id="137" name="テキスト ボックス 136"/>
        <xdr:cNvSpPr txBox="1"/>
      </xdr:nvSpPr>
      <xdr:spPr>
        <a:xfrm>
          <a:off x="3452205" y="935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41015</xdr:rowOff>
    </xdr:from>
    <xdr:to>
      <xdr:col>15</xdr:col>
      <xdr:colOff>101600</xdr:colOff>
      <xdr:row>57</xdr:row>
      <xdr:rowOff>142615</xdr:rowOff>
    </xdr:to>
    <xdr:sp macro="" textlink="">
      <xdr:nvSpPr>
        <xdr:cNvPr id="138" name="楕円 137"/>
        <xdr:cNvSpPr/>
      </xdr:nvSpPr>
      <xdr:spPr>
        <a:xfrm>
          <a:off x="2857500" y="981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159142</xdr:rowOff>
    </xdr:from>
    <xdr:ext cx="599010" cy="259045"/>
    <xdr:sp macro="" textlink="">
      <xdr:nvSpPr>
        <xdr:cNvPr id="139" name="テキスト ボックス 138"/>
        <xdr:cNvSpPr txBox="1"/>
      </xdr:nvSpPr>
      <xdr:spPr>
        <a:xfrm>
          <a:off x="2608795" y="9588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106442</xdr:rowOff>
    </xdr:from>
    <xdr:to>
      <xdr:col>10</xdr:col>
      <xdr:colOff>165100</xdr:colOff>
      <xdr:row>52</xdr:row>
      <xdr:rowOff>36592</xdr:rowOff>
    </xdr:to>
    <xdr:sp macro="" textlink="">
      <xdr:nvSpPr>
        <xdr:cNvPr id="140" name="楕円 139"/>
        <xdr:cNvSpPr/>
      </xdr:nvSpPr>
      <xdr:spPr>
        <a:xfrm>
          <a:off x="1968500" y="885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50</xdr:row>
      <xdr:rowOff>53119</xdr:rowOff>
    </xdr:from>
    <xdr:ext cx="690189" cy="259045"/>
    <xdr:sp macro="" textlink="">
      <xdr:nvSpPr>
        <xdr:cNvPr id="141" name="テキスト ボックス 140"/>
        <xdr:cNvSpPr txBox="1"/>
      </xdr:nvSpPr>
      <xdr:spPr>
        <a:xfrm>
          <a:off x="1674205" y="86256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133695</xdr:rowOff>
    </xdr:from>
    <xdr:to>
      <xdr:col>6</xdr:col>
      <xdr:colOff>38100</xdr:colOff>
      <xdr:row>58</xdr:row>
      <xdr:rowOff>63845</xdr:rowOff>
    </xdr:to>
    <xdr:sp macro="" textlink="">
      <xdr:nvSpPr>
        <xdr:cNvPr id="142" name="楕円 141"/>
        <xdr:cNvSpPr/>
      </xdr:nvSpPr>
      <xdr:spPr>
        <a:xfrm>
          <a:off x="1079500" y="990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80372</xdr:rowOff>
    </xdr:from>
    <xdr:ext cx="599010" cy="259045"/>
    <xdr:sp macro="" textlink="">
      <xdr:nvSpPr>
        <xdr:cNvPr id="143" name="テキスト ボックス 142"/>
        <xdr:cNvSpPr txBox="1"/>
      </xdr:nvSpPr>
      <xdr:spPr>
        <a:xfrm>
          <a:off x="830795" y="968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129793</xdr:rowOff>
    </xdr:from>
    <xdr:to>
      <xdr:col>24</xdr:col>
      <xdr:colOff>63500</xdr:colOff>
      <xdr:row>76</xdr:row>
      <xdr:rowOff>111390</xdr:rowOff>
    </xdr:to>
    <xdr:cxnSp macro="">
      <xdr:nvCxnSpPr>
        <xdr:cNvPr id="170" name="直線コネクタ 169"/>
        <xdr:cNvCxnSpPr/>
      </xdr:nvCxnSpPr>
      <xdr:spPr>
        <a:xfrm flipV="1">
          <a:off x="3797300" y="12988543"/>
          <a:ext cx="838200" cy="15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111390</xdr:rowOff>
    </xdr:from>
    <xdr:to>
      <xdr:col>19</xdr:col>
      <xdr:colOff>177800</xdr:colOff>
      <xdr:row>77</xdr:row>
      <xdr:rowOff>42514</xdr:rowOff>
    </xdr:to>
    <xdr:cxnSp macro="">
      <xdr:nvCxnSpPr>
        <xdr:cNvPr id="173" name="直線コネクタ 172"/>
        <xdr:cNvCxnSpPr/>
      </xdr:nvCxnSpPr>
      <xdr:spPr>
        <a:xfrm flipV="1">
          <a:off x="2908300" y="13141590"/>
          <a:ext cx="889000" cy="10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42514</xdr:rowOff>
    </xdr:from>
    <xdr:to>
      <xdr:col>15</xdr:col>
      <xdr:colOff>50800</xdr:colOff>
      <xdr:row>77</xdr:row>
      <xdr:rowOff>73211</xdr:rowOff>
    </xdr:to>
    <xdr:cxnSp macro="">
      <xdr:nvCxnSpPr>
        <xdr:cNvPr id="176" name="直線コネクタ 175"/>
        <xdr:cNvCxnSpPr/>
      </xdr:nvCxnSpPr>
      <xdr:spPr>
        <a:xfrm flipV="1">
          <a:off x="2019300" y="13244164"/>
          <a:ext cx="889000" cy="3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1982</xdr:rowOff>
    </xdr:from>
    <xdr:to>
      <xdr:col>15</xdr:col>
      <xdr:colOff>101600</xdr:colOff>
      <xdr:row>75</xdr:row>
      <xdr:rowOff>103582</xdr:rowOff>
    </xdr:to>
    <xdr:sp macro="" textlink="">
      <xdr:nvSpPr>
        <xdr:cNvPr id="177" name="フローチャート: 判断 176"/>
        <xdr:cNvSpPr/>
      </xdr:nvSpPr>
      <xdr:spPr>
        <a:xfrm>
          <a:off x="2857500" y="1286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120109</xdr:rowOff>
    </xdr:from>
    <xdr:ext cx="599010" cy="259045"/>
    <xdr:sp macro="" textlink="">
      <xdr:nvSpPr>
        <xdr:cNvPr id="178" name="テキスト ボックス 177"/>
        <xdr:cNvSpPr txBox="1"/>
      </xdr:nvSpPr>
      <xdr:spPr>
        <a:xfrm>
          <a:off x="2608795" y="12635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73211</xdr:rowOff>
    </xdr:from>
    <xdr:to>
      <xdr:col>10</xdr:col>
      <xdr:colOff>114300</xdr:colOff>
      <xdr:row>77</xdr:row>
      <xdr:rowOff>80287</xdr:rowOff>
    </xdr:to>
    <xdr:cxnSp macro="">
      <xdr:nvCxnSpPr>
        <xdr:cNvPr id="179" name="直線コネクタ 178"/>
        <xdr:cNvCxnSpPr/>
      </xdr:nvCxnSpPr>
      <xdr:spPr>
        <a:xfrm flipV="1">
          <a:off x="1130300" y="13274861"/>
          <a:ext cx="8890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112153</xdr:rowOff>
    </xdr:from>
    <xdr:to>
      <xdr:col>10</xdr:col>
      <xdr:colOff>165100</xdr:colOff>
      <xdr:row>77</xdr:row>
      <xdr:rowOff>42303</xdr:rowOff>
    </xdr:to>
    <xdr:sp macro="" textlink="">
      <xdr:nvSpPr>
        <xdr:cNvPr id="180" name="フローチャート: 判断 179"/>
        <xdr:cNvSpPr/>
      </xdr:nvSpPr>
      <xdr:spPr>
        <a:xfrm>
          <a:off x="1968500" y="1314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58830</xdr:rowOff>
    </xdr:from>
    <xdr:ext cx="599010" cy="259045"/>
    <xdr:sp macro="" textlink="">
      <xdr:nvSpPr>
        <xdr:cNvPr id="181" name="テキスト ボックス 180"/>
        <xdr:cNvSpPr txBox="1"/>
      </xdr:nvSpPr>
      <xdr:spPr>
        <a:xfrm>
          <a:off x="1719795" y="12917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138440</xdr:rowOff>
    </xdr:from>
    <xdr:to>
      <xdr:col>6</xdr:col>
      <xdr:colOff>38100</xdr:colOff>
      <xdr:row>77</xdr:row>
      <xdr:rowOff>68590</xdr:rowOff>
    </xdr:to>
    <xdr:sp macro="" textlink="">
      <xdr:nvSpPr>
        <xdr:cNvPr id="182" name="フローチャート: 判断 181"/>
        <xdr:cNvSpPr/>
      </xdr:nvSpPr>
      <xdr:spPr>
        <a:xfrm>
          <a:off x="1079500" y="131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85117</xdr:rowOff>
    </xdr:from>
    <xdr:ext cx="599010" cy="259045"/>
    <xdr:sp macro="" textlink="">
      <xdr:nvSpPr>
        <xdr:cNvPr id="183" name="テキスト ボックス 182"/>
        <xdr:cNvSpPr txBox="1"/>
      </xdr:nvSpPr>
      <xdr:spPr>
        <a:xfrm>
          <a:off x="830795" y="129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78993</xdr:rowOff>
    </xdr:from>
    <xdr:to>
      <xdr:col>24</xdr:col>
      <xdr:colOff>114300</xdr:colOff>
      <xdr:row>76</xdr:row>
      <xdr:rowOff>9144</xdr:rowOff>
    </xdr:to>
    <xdr:sp macro="" textlink="">
      <xdr:nvSpPr>
        <xdr:cNvPr id="189" name="楕円 188"/>
        <xdr:cNvSpPr/>
      </xdr:nvSpPr>
      <xdr:spPr>
        <a:xfrm>
          <a:off x="4584700" y="129377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101870</xdr:rowOff>
    </xdr:from>
    <xdr:ext cx="599010" cy="259045"/>
    <xdr:sp macro="" textlink="">
      <xdr:nvSpPr>
        <xdr:cNvPr id="190" name="民生費該当値テキスト"/>
        <xdr:cNvSpPr txBox="1"/>
      </xdr:nvSpPr>
      <xdr:spPr>
        <a:xfrm>
          <a:off x="4686300" y="1278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60590</xdr:rowOff>
    </xdr:from>
    <xdr:to>
      <xdr:col>20</xdr:col>
      <xdr:colOff>38100</xdr:colOff>
      <xdr:row>76</xdr:row>
      <xdr:rowOff>162190</xdr:rowOff>
    </xdr:to>
    <xdr:sp macro="" textlink="">
      <xdr:nvSpPr>
        <xdr:cNvPr id="191" name="楕円 190"/>
        <xdr:cNvSpPr/>
      </xdr:nvSpPr>
      <xdr:spPr>
        <a:xfrm>
          <a:off x="3746500" y="1309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153317</xdr:rowOff>
    </xdr:from>
    <xdr:ext cx="599010" cy="259045"/>
    <xdr:sp macro="" textlink="">
      <xdr:nvSpPr>
        <xdr:cNvPr id="192" name="テキスト ボックス 191"/>
        <xdr:cNvSpPr txBox="1"/>
      </xdr:nvSpPr>
      <xdr:spPr>
        <a:xfrm>
          <a:off x="3497795" y="1318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163164</xdr:rowOff>
    </xdr:from>
    <xdr:to>
      <xdr:col>15</xdr:col>
      <xdr:colOff>101600</xdr:colOff>
      <xdr:row>77</xdr:row>
      <xdr:rowOff>93314</xdr:rowOff>
    </xdr:to>
    <xdr:sp macro="" textlink="">
      <xdr:nvSpPr>
        <xdr:cNvPr id="193" name="楕円 192"/>
        <xdr:cNvSpPr/>
      </xdr:nvSpPr>
      <xdr:spPr>
        <a:xfrm>
          <a:off x="2857500" y="1319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84441</xdr:rowOff>
    </xdr:from>
    <xdr:ext cx="599010" cy="259045"/>
    <xdr:sp macro="" textlink="">
      <xdr:nvSpPr>
        <xdr:cNvPr id="194" name="テキスト ボックス 193"/>
        <xdr:cNvSpPr txBox="1"/>
      </xdr:nvSpPr>
      <xdr:spPr>
        <a:xfrm>
          <a:off x="2608795" y="132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22411</xdr:rowOff>
    </xdr:from>
    <xdr:to>
      <xdr:col>10</xdr:col>
      <xdr:colOff>165100</xdr:colOff>
      <xdr:row>77</xdr:row>
      <xdr:rowOff>124011</xdr:rowOff>
    </xdr:to>
    <xdr:sp macro="" textlink="">
      <xdr:nvSpPr>
        <xdr:cNvPr id="195" name="楕円 194"/>
        <xdr:cNvSpPr/>
      </xdr:nvSpPr>
      <xdr:spPr>
        <a:xfrm>
          <a:off x="1968500" y="1322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115138</xdr:rowOff>
    </xdr:from>
    <xdr:ext cx="599010" cy="259045"/>
    <xdr:sp macro="" textlink="">
      <xdr:nvSpPr>
        <xdr:cNvPr id="196" name="テキスト ボックス 195"/>
        <xdr:cNvSpPr txBox="1"/>
      </xdr:nvSpPr>
      <xdr:spPr>
        <a:xfrm>
          <a:off x="1719795" y="1331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29487</xdr:rowOff>
    </xdr:from>
    <xdr:to>
      <xdr:col>6</xdr:col>
      <xdr:colOff>38100</xdr:colOff>
      <xdr:row>77</xdr:row>
      <xdr:rowOff>131087</xdr:rowOff>
    </xdr:to>
    <xdr:sp macro="" textlink="">
      <xdr:nvSpPr>
        <xdr:cNvPr id="197" name="楕円 196"/>
        <xdr:cNvSpPr/>
      </xdr:nvSpPr>
      <xdr:spPr>
        <a:xfrm>
          <a:off x="1079500" y="1323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122214</xdr:rowOff>
    </xdr:from>
    <xdr:ext cx="599010" cy="259045"/>
    <xdr:sp macro="" textlink="">
      <xdr:nvSpPr>
        <xdr:cNvPr id="198" name="テキスト ボックス 197"/>
        <xdr:cNvSpPr txBox="1"/>
      </xdr:nvSpPr>
      <xdr:spPr>
        <a:xfrm>
          <a:off x="830795" y="13323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44447</xdr:rowOff>
    </xdr:from>
    <xdr:to>
      <xdr:col>24</xdr:col>
      <xdr:colOff>63500</xdr:colOff>
      <xdr:row>98</xdr:row>
      <xdr:rowOff>59043</xdr:rowOff>
    </xdr:to>
    <xdr:cxnSp macro="">
      <xdr:nvCxnSpPr>
        <xdr:cNvPr id="227" name="直線コネクタ 226"/>
        <xdr:cNvCxnSpPr/>
      </xdr:nvCxnSpPr>
      <xdr:spPr>
        <a:xfrm flipV="1">
          <a:off x="3797300" y="16846547"/>
          <a:ext cx="838200" cy="1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59043</xdr:rowOff>
    </xdr:from>
    <xdr:to>
      <xdr:col>19</xdr:col>
      <xdr:colOff>177800</xdr:colOff>
      <xdr:row>98</xdr:row>
      <xdr:rowOff>76062</xdr:rowOff>
    </xdr:to>
    <xdr:cxnSp macro="">
      <xdr:nvCxnSpPr>
        <xdr:cNvPr id="230" name="直線コネクタ 229"/>
        <xdr:cNvCxnSpPr/>
      </xdr:nvCxnSpPr>
      <xdr:spPr>
        <a:xfrm flipV="1">
          <a:off x="2908300" y="16861143"/>
          <a:ext cx="889000" cy="1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49673</xdr:rowOff>
    </xdr:from>
    <xdr:to>
      <xdr:col>15</xdr:col>
      <xdr:colOff>50800</xdr:colOff>
      <xdr:row>98</xdr:row>
      <xdr:rowOff>76062</xdr:rowOff>
    </xdr:to>
    <xdr:cxnSp macro="">
      <xdr:nvCxnSpPr>
        <xdr:cNvPr id="233" name="直線コネクタ 232"/>
        <xdr:cNvCxnSpPr/>
      </xdr:nvCxnSpPr>
      <xdr:spPr>
        <a:xfrm>
          <a:off x="2019300" y="16851773"/>
          <a:ext cx="889000" cy="2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10829</xdr:rowOff>
    </xdr:from>
    <xdr:to>
      <xdr:col>15</xdr:col>
      <xdr:colOff>101600</xdr:colOff>
      <xdr:row>96</xdr:row>
      <xdr:rowOff>112429</xdr:rowOff>
    </xdr:to>
    <xdr:sp macro="" textlink="">
      <xdr:nvSpPr>
        <xdr:cNvPr id="234" name="フローチャート: 判断 233"/>
        <xdr:cNvSpPr/>
      </xdr:nvSpPr>
      <xdr:spPr>
        <a:xfrm>
          <a:off x="2857500" y="1647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128956</xdr:rowOff>
    </xdr:from>
    <xdr:ext cx="599010" cy="259045"/>
    <xdr:sp macro="" textlink="">
      <xdr:nvSpPr>
        <xdr:cNvPr id="235" name="テキスト ボックス 234"/>
        <xdr:cNvSpPr txBox="1"/>
      </xdr:nvSpPr>
      <xdr:spPr>
        <a:xfrm>
          <a:off x="2608795" y="1624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43959</xdr:rowOff>
    </xdr:from>
    <xdr:to>
      <xdr:col>10</xdr:col>
      <xdr:colOff>114300</xdr:colOff>
      <xdr:row>98</xdr:row>
      <xdr:rowOff>49673</xdr:rowOff>
    </xdr:to>
    <xdr:cxnSp macro="">
      <xdr:nvCxnSpPr>
        <xdr:cNvPr id="236" name="直線コネクタ 235"/>
        <xdr:cNvCxnSpPr/>
      </xdr:nvCxnSpPr>
      <xdr:spPr>
        <a:xfrm>
          <a:off x="1130300" y="16846059"/>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135568</xdr:rowOff>
    </xdr:from>
    <xdr:to>
      <xdr:col>10</xdr:col>
      <xdr:colOff>165100</xdr:colOff>
      <xdr:row>98</xdr:row>
      <xdr:rowOff>65718</xdr:rowOff>
    </xdr:to>
    <xdr:sp macro="" textlink="">
      <xdr:nvSpPr>
        <xdr:cNvPr id="237" name="フローチャート: 判断 236"/>
        <xdr:cNvSpPr/>
      </xdr:nvSpPr>
      <xdr:spPr>
        <a:xfrm>
          <a:off x="1968500" y="1676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82245</xdr:rowOff>
    </xdr:from>
    <xdr:ext cx="534377" cy="259045"/>
    <xdr:sp macro="" textlink="">
      <xdr:nvSpPr>
        <xdr:cNvPr id="238" name="テキスト ボックス 237"/>
        <xdr:cNvSpPr txBox="1"/>
      </xdr:nvSpPr>
      <xdr:spPr>
        <a:xfrm>
          <a:off x="1752111" y="1654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150264</xdr:rowOff>
    </xdr:from>
    <xdr:to>
      <xdr:col>6</xdr:col>
      <xdr:colOff>38100</xdr:colOff>
      <xdr:row>98</xdr:row>
      <xdr:rowOff>80414</xdr:rowOff>
    </xdr:to>
    <xdr:sp macro="" textlink="">
      <xdr:nvSpPr>
        <xdr:cNvPr id="239" name="フローチャート: 判断 238"/>
        <xdr:cNvSpPr/>
      </xdr:nvSpPr>
      <xdr:spPr>
        <a:xfrm>
          <a:off x="1079500" y="1678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96941</xdr:rowOff>
    </xdr:from>
    <xdr:ext cx="534377" cy="259045"/>
    <xdr:sp macro="" textlink="">
      <xdr:nvSpPr>
        <xdr:cNvPr id="240" name="テキスト ボックス 239"/>
        <xdr:cNvSpPr txBox="1"/>
      </xdr:nvSpPr>
      <xdr:spPr>
        <a:xfrm>
          <a:off x="863111" y="165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165097</xdr:rowOff>
    </xdr:from>
    <xdr:to>
      <xdr:col>24</xdr:col>
      <xdr:colOff>114300</xdr:colOff>
      <xdr:row>98</xdr:row>
      <xdr:rowOff>95247</xdr:rowOff>
    </xdr:to>
    <xdr:sp macro="" textlink="">
      <xdr:nvSpPr>
        <xdr:cNvPr id="246" name="楕円 245"/>
        <xdr:cNvSpPr/>
      </xdr:nvSpPr>
      <xdr:spPr>
        <a:xfrm>
          <a:off x="4584700" y="1679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80024</xdr:rowOff>
    </xdr:from>
    <xdr:ext cx="534377" cy="259045"/>
    <xdr:sp macro="" textlink="">
      <xdr:nvSpPr>
        <xdr:cNvPr id="247" name="衛生費該当値テキスト"/>
        <xdr:cNvSpPr txBox="1"/>
      </xdr:nvSpPr>
      <xdr:spPr>
        <a:xfrm>
          <a:off x="4686300" y="1671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8243</xdr:rowOff>
    </xdr:from>
    <xdr:to>
      <xdr:col>20</xdr:col>
      <xdr:colOff>38100</xdr:colOff>
      <xdr:row>98</xdr:row>
      <xdr:rowOff>109843</xdr:rowOff>
    </xdr:to>
    <xdr:sp macro="" textlink="">
      <xdr:nvSpPr>
        <xdr:cNvPr id="248" name="楕円 247"/>
        <xdr:cNvSpPr/>
      </xdr:nvSpPr>
      <xdr:spPr>
        <a:xfrm>
          <a:off x="3746500" y="1681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100970</xdr:rowOff>
    </xdr:from>
    <xdr:ext cx="534377" cy="259045"/>
    <xdr:sp macro="" textlink="">
      <xdr:nvSpPr>
        <xdr:cNvPr id="249" name="テキスト ボックス 248"/>
        <xdr:cNvSpPr txBox="1"/>
      </xdr:nvSpPr>
      <xdr:spPr>
        <a:xfrm>
          <a:off x="3530111" y="1690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25262</xdr:rowOff>
    </xdr:from>
    <xdr:to>
      <xdr:col>15</xdr:col>
      <xdr:colOff>101600</xdr:colOff>
      <xdr:row>98</xdr:row>
      <xdr:rowOff>126862</xdr:rowOff>
    </xdr:to>
    <xdr:sp macro="" textlink="">
      <xdr:nvSpPr>
        <xdr:cNvPr id="250" name="楕円 249"/>
        <xdr:cNvSpPr/>
      </xdr:nvSpPr>
      <xdr:spPr>
        <a:xfrm>
          <a:off x="2857500" y="1682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117989</xdr:rowOff>
    </xdr:from>
    <xdr:ext cx="534377" cy="259045"/>
    <xdr:sp macro="" textlink="">
      <xdr:nvSpPr>
        <xdr:cNvPr id="251" name="テキスト ボックス 250"/>
        <xdr:cNvSpPr txBox="1"/>
      </xdr:nvSpPr>
      <xdr:spPr>
        <a:xfrm>
          <a:off x="2641111" y="169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170323</xdr:rowOff>
    </xdr:from>
    <xdr:to>
      <xdr:col>10</xdr:col>
      <xdr:colOff>165100</xdr:colOff>
      <xdr:row>98</xdr:row>
      <xdr:rowOff>100473</xdr:rowOff>
    </xdr:to>
    <xdr:sp macro="" textlink="">
      <xdr:nvSpPr>
        <xdr:cNvPr id="252" name="楕円 251"/>
        <xdr:cNvSpPr/>
      </xdr:nvSpPr>
      <xdr:spPr>
        <a:xfrm>
          <a:off x="1968500" y="1680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91600</xdr:rowOff>
    </xdr:from>
    <xdr:ext cx="534377" cy="259045"/>
    <xdr:sp macro="" textlink="">
      <xdr:nvSpPr>
        <xdr:cNvPr id="253" name="テキスト ボックス 252"/>
        <xdr:cNvSpPr txBox="1"/>
      </xdr:nvSpPr>
      <xdr:spPr>
        <a:xfrm>
          <a:off x="1752111" y="1689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164609</xdr:rowOff>
    </xdr:from>
    <xdr:to>
      <xdr:col>6</xdr:col>
      <xdr:colOff>38100</xdr:colOff>
      <xdr:row>98</xdr:row>
      <xdr:rowOff>94759</xdr:rowOff>
    </xdr:to>
    <xdr:sp macro="" textlink="">
      <xdr:nvSpPr>
        <xdr:cNvPr id="254" name="楕円 253"/>
        <xdr:cNvSpPr/>
      </xdr:nvSpPr>
      <xdr:spPr>
        <a:xfrm>
          <a:off x="1079500" y="1679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85886</xdr:rowOff>
    </xdr:from>
    <xdr:ext cx="534377" cy="259045"/>
    <xdr:sp macro="" textlink="">
      <xdr:nvSpPr>
        <xdr:cNvPr id="255" name="テキスト ボックス 254"/>
        <xdr:cNvSpPr txBox="1"/>
      </xdr:nvSpPr>
      <xdr:spPr>
        <a:xfrm>
          <a:off x="863111" y="1688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115126</xdr:rowOff>
    </xdr:from>
    <xdr:to>
      <xdr:col>55</xdr:col>
      <xdr:colOff>0</xdr:colOff>
      <xdr:row>37</xdr:row>
      <xdr:rowOff>117792</xdr:rowOff>
    </xdr:to>
    <xdr:cxnSp macro="">
      <xdr:nvCxnSpPr>
        <xdr:cNvPr id="284" name="直線コネクタ 283"/>
        <xdr:cNvCxnSpPr/>
      </xdr:nvCxnSpPr>
      <xdr:spPr>
        <a:xfrm>
          <a:off x="9639300" y="6458776"/>
          <a:ext cx="8382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123296</xdr:rowOff>
    </xdr:from>
    <xdr:ext cx="378565" cy="259045"/>
    <xdr:sp macro="" textlink="">
      <xdr:nvSpPr>
        <xdr:cNvPr id="285" name="労働費平均値テキスト"/>
        <xdr:cNvSpPr txBox="1"/>
      </xdr:nvSpPr>
      <xdr:spPr>
        <a:xfrm>
          <a:off x="10528300" y="6638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115126</xdr:rowOff>
    </xdr:from>
    <xdr:to>
      <xdr:col>50</xdr:col>
      <xdr:colOff>114300</xdr:colOff>
      <xdr:row>37</xdr:row>
      <xdr:rowOff>151511</xdr:rowOff>
    </xdr:to>
    <xdr:cxnSp macro="">
      <xdr:nvCxnSpPr>
        <xdr:cNvPr id="287" name="直線コネクタ 286"/>
        <xdr:cNvCxnSpPr/>
      </xdr:nvCxnSpPr>
      <xdr:spPr>
        <a:xfrm flipV="1">
          <a:off x="8750300" y="6458776"/>
          <a:ext cx="8890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34561</xdr:rowOff>
    </xdr:from>
    <xdr:ext cx="469744" cy="259045"/>
    <xdr:sp macro="" textlink="">
      <xdr:nvSpPr>
        <xdr:cNvPr id="289" name="テキスト ボックス 288"/>
        <xdr:cNvSpPr txBox="1"/>
      </xdr:nvSpPr>
      <xdr:spPr>
        <a:xfrm>
          <a:off x="9404428" y="672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151511</xdr:rowOff>
    </xdr:from>
    <xdr:to>
      <xdr:col>45</xdr:col>
      <xdr:colOff>177800</xdr:colOff>
      <xdr:row>37</xdr:row>
      <xdr:rowOff>164427</xdr:rowOff>
    </xdr:to>
    <xdr:cxnSp macro="">
      <xdr:nvCxnSpPr>
        <xdr:cNvPr id="290" name="直線コネクタ 289"/>
        <xdr:cNvCxnSpPr/>
      </xdr:nvCxnSpPr>
      <xdr:spPr>
        <a:xfrm flipV="1">
          <a:off x="7861300" y="6495161"/>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39294</xdr:rowOff>
    </xdr:from>
    <xdr:to>
      <xdr:col>46</xdr:col>
      <xdr:colOff>38100</xdr:colOff>
      <xdr:row>38</xdr:row>
      <xdr:rowOff>140894</xdr:rowOff>
    </xdr:to>
    <xdr:sp macro="" textlink="">
      <xdr:nvSpPr>
        <xdr:cNvPr id="291" name="フローチャート: 判断 290"/>
        <xdr:cNvSpPr/>
      </xdr:nvSpPr>
      <xdr:spPr>
        <a:xfrm>
          <a:off x="86995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132021</xdr:rowOff>
    </xdr:from>
    <xdr:ext cx="469744" cy="259045"/>
    <xdr:sp macro="" textlink="">
      <xdr:nvSpPr>
        <xdr:cNvPr id="292" name="テキスト ボックス 291"/>
        <xdr:cNvSpPr txBox="1"/>
      </xdr:nvSpPr>
      <xdr:spPr>
        <a:xfrm>
          <a:off x="8515428" y="664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163894</xdr:rowOff>
    </xdr:from>
    <xdr:to>
      <xdr:col>41</xdr:col>
      <xdr:colOff>50800</xdr:colOff>
      <xdr:row>37</xdr:row>
      <xdr:rowOff>164427</xdr:rowOff>
    </xdr:to>
    <xdr:cxnSp macro="">
      <xdr:nvCxnSpPr>
        <xdr:cNvPr id="293" name="直線コネクタ 292"/>
        <xdr:cNvCxnSpPr/>
      </xdr:nvCxnSpPr>
      <xdr:spPr>
        <a:xfrm>
          <a:off x="6972300" y="6507544"/>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132600</xdr:rowOff>
    </xdr:from>
    <xdr:to>
      <xdr:col>41</xdr:col>
      <xdr:colOff>101600</xdr:colOff>
      <xdr:row>39</xdr:row>
      <xdr:rowOff>62750</xdr:rowOff>
    </xdr:to>
    <xdr:sp macro="" textlink="">
      <xdr:nvSpPr>
        <xdr:cNvPr id="294" name="フローチャート: 判断 293"/>
        <xdr:cNvSpPr/>
      </xdr:nvSpPr>
      <xdr:spPr>
        <a:xfrm>
          <a:off x="7810500" y="66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53877</xdr:rowOff>
    </xdr:from>
    <xdr:ext cx="378565" cy="259045"/>
    <xdr:sp macro="" textlink="">
      <xdr:nvSpPr>
        <xdr:cNvPr id="295" name="テキスト ボックス 294"/>
        <xdr:cNvSpPr txBox="1"/>
      </xdr:nvSpPr>
      <xdr:spPr>
        <a:xfrm>
          <a:off x="7672017" y="6740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106540</xdr:rowOff>
    </xdr:from>
    <xdr:to>
      <xdr:col>36</xdr:col>
      <xdr:colOff>165100</xdr:colOff>
      <xdr:row>39</xdr:row>
      <xdr:rowOff>36690</xdr:rowOff>
    </xdr:to>
    <xdr:sp macro="" textlink="">
      <xdr:nvSpPr>
        <xdr:cNvPr id="296" name="フローチャート: 判断 295"/>
        <xdr:cNvSpPr/>
      </xdr:nvSpPr>
      <xdr:spPr>
        <a:xfrm>
          <a:off x="6921500" y="66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27817</xdr:rowOff>
    </xdr:from>
    <xdr:ext cx="469744" cy="259045"/>
    <xdr:sp macro="" textlink="">
      <xdr:nvSpPr>
        <xdr:cNvPr id="297" name="テキスト ボックス 296"/>
        <xdr:cNvSpPr txBox="1"/>
      </xdr:nvSpPr>
      <xdr:spPr>
        <a:xfrm>
          <a:off x="6737428" y="671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66992</xdr:rowOff>
    </xdr:from>
    <xdr:to>
      <xdr:col>55</xdr:col>
      <xdr:colOff>50800</xdr:colOff>
      <xdr:row>37</xdr:row>
      <xdr:rowOff>168593</xdr:rowOff>
    </xdr:to>
    <xdr:sp macro="" textlink="">
      <xdr:nvSpPr>
        <xdr:cNvPr id="303" name="楕円 302"/>
        <xdr:cNvSpPr/>
      </xdr:nvSpPr>
      <xdr:spPr>
        <a:xfrm>
          <a:off x="10426700" y="64106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89869</xdr:rowOff>
    </xdr:from>
    <xdr:ext cx="469744" cy="259045"/>
    <xdr:sp macro="" textlink="">
      <xdr:nvSpPr>
        <xdr:cNvPr id="304" name="労働費該当値テキスト"/>
        <xdr:cNvSpPr txBox="1"/>
      </xdr:nvSpPr>
      <xdr:spPr>
        <a:xfrm>
          <a:off x="10528300" y="626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64326</xdr:rowOff>
    </xdr:from>
    <xdr:to>
      <xdr:col>50</xdr:col>
      <xdr:colOff>165100</xdr:colOff>
      <xdr:row>37</xdr:row>
      <xdr:rowOff>165926</xdr:rowOff>
    </xdr:to>
    <xdr:sp macro="" textlink="">
      <xdr:nvSpPr>
        <xdr:cNvPr id="305" name="楕円 304"/>
        <xdr:cNvSpPr/>
      </xdr:nvSpPr>
      <xdr:spPr>
        <a:xfrm>
          <a:off x="9588500" y="640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11003</xdr:rowOff>
    </xdr:from>
    <xdr:ext cx="469744" cy="259045"/>
    <xdr:sp macro="" textlink="">
      <xdr:nvSpPr>
        <xdr:cNvPr id="306" name="テキスト ボックス 305"/>
        <xdr:cNvSpPr txBox="1"/>
      </xdr:nvSpPr>
      <xdr:spPr>
        <a:xfrm>
          <a:off x="9404428" y="618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100711</xdr:rowOff>
    </xdr:from>
    <xdr:to>
      <xdr:col>46</xdr:col>
      <xdr:colOff>38100</xdr:colOff>
      <xdr:row>38</xdr:row>
      <xdr:rowOff>30861</xdr:rowOff>
    </xdr:to>
    <xdr:sp macro="" textlink="">
      <xdr:nvSpPr>
        <xdr:cNvPr id="307" name="楕円 306"/>
        <xdr:cNvSpPr/>
      </xdr:nvSpPr>
      <xdr:spPr>
        <a:xfrm>
          <a:off x="8699500" y="644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47388</xdr:rowOff>
    </xdr:from>
    <xdr:ext cx="469744" cy="259045"/>
    <xdr:sp macro="" textlink="">
      <xdr:nvSpPr>
        <xdr:cNvPr id="308" name="テキスト ボックス 307"/>
        <xdr:cNvSpPr txBox="1"/>
      </xdr:nvSpPr>
      <xdr:spPr>
        <a:xfrm>
          <a:off x="8515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113627</xdr:rowOff>
    </xdr:from>
    <xdr:to>
      <xdr:col>41</xdr:col>
      <xdr:colOff>101600</xdr:colOff>
      <xdr:row>38</xdr:row>
      <xdr:rowOff>43777</xdr:rowOff>
    </xdr:to>
    <xdr:sp macro="" textlink="">
      <xdr:nvSpPr>
        <xdr:cNvPr id="309" name="楕円 308"/>
        <xdr:cNvSpPr/>
      </xdr:nvSpPr>
      <xdr:spPr>
        <a:xfrm>
          <a:off x="7810500" y="645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60304</xdr:rowOff>
    </xdr:from>
    <xdr:ext cx="469744" cy="259045"/>
    <xdr:sp macro="" textlink="">
      <xdr:nvSpPr>
        <xdr:cNvPr id="310" name="テキスト ボックス 309"/>
        <xdr:cNvSpPr txBox="1"/>
      </xdr:nvSpPr>
      <xdr:spPr>
        <a:xfrm>
          <a:off x="7626428" y="623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113093</xdr:rowOff>
    </xdr:from>
    <xdr:to>
      <xdr:col>36</xdr:col>
      <xdr:colOff>165100</xdr:colOff>
      <xdr:row>38</xdr:row>
      <xdr:rowOff>43244</xdr:rowOff>
    </xdr:to>
    <xdr:sp macro="" textlink="">
      <xdr:nvSpPr>
        <xdr:cNvPr id="311" name="楕円 310"/>
        <xdr:cNvSpPr/>
      </xdr:nvSpPr>
      <xdr:spPr>
        <a:xfrm>
          <a:off x="6921500" y="64567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59770</xdr:rowOff>
    </xdr:from>
    <xdr:ext cx="469744" cy="259045"/>
    <xdr:sp macro="" textlink="">
      <xdr:nvSpPr>
        <xdr:cNvPr id="312" name="テキスト ボックス 311"/>
        <xdr:cNvSpPr txBox="1"/>
      </xdr:nvSpPr>
      <xdr:spPr>
        <a:xfrm>
          <a:off x="6737428" y="623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81802</xdr:rowOff>
    </xdr:from>
    <xdr:to>
      <xdr:col>55</xdr:col>
      <xdr:colOff>0</xdr:colOff>
      <xdr:row>58</xdr:row>
      <xdr:rowOff>127977</xdr:rowOff>
    </xdr:to>
    <xdr:cxnSp macro="">
      <xdr:nvCxnSpPr>
        <xdr:cNvPr id="339" name="直線コネクタ 338"/>
        <xdr:cNvCxnSpPr/>
      </xdr:nvCxnSpPr>
      <xdr:spPr>
        <a:xfrm flipV="1">
          <a:off x="9639300" y="10025902"/>
          <a:ext cx="838200" cy="4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127079</xdr:rowOff>
    </xdr:from>
    <xdr:to>
      <xdr:col>50</xdr:col>
      <xdr:colOff>114300</xdr:colOff>
      <xdr:row>58</xdr:row>
      <xdr:rowOff>127977</xdr:rowOff>
    </xdr:to>
    <xdr:cxnSp macro="">
      <xdr:nvCxnSpPr>
        <xdr:cNvPr id="342" name="直線コネクタ 341"/>
        <xdr:cNvCxnSpPr/>
      </xdr:nvCxnSpPr>
      <xdr:spPr>
        <a:xfrm>
          <a:off x="8750300" y="10071179"/>
          <a:ext cx="8890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127079</xdr:rowOff>
    </xdr:from>
    <xdr:to>
      <xdr:col>45</xdr:col>
      <xdr:colOff>177800</xdr:colOff>
      <xdr:row>58</xdr:row>
      <xdr:rowOff>131142</xdr:rowOff>
    </xdr:to>
    <xdr:cxnSp macro="">
      <xdr:nvCxnSpPr>
        <xdr:cNvPr id="345" name="直線コネクタ 344"/>
        <xdr:cNvCxnSpPr/>
      </xdr:nvCxnSpPr>
      <xdr:spPr>
        <a:xfrm flipV="1">
          <a:off x="7861300" y="10071179"/>
          <a:ext cx="889000" cy="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43672</xdr:rowOff>
    </xdr:from>
    <xdr:to>
      <xdr:col>46</xdr:col>
      <xdr:colOff>38100</xdr:colOff>
      <xdr:row>58</xdr:row>
      <xdr:rowOff>145272</xdr:rowOff>
    </xdr:to>
    <xdr:sp macro="" textlink="">
      <xdr:nvSpPr>
        <xdr:cNvPr id="346" name="フローチャート: 判断 345"/>
        <xdr:cNvSpPr/>
      </xdr:nvSpPr>
      <xdr:spPr>
        <a:xfrm>
          <a:off x="8699500" y="99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161799</xdr:rowOff>
    </xdr:from>
    <xdr:ext cx="534377" cy="259045"/>
    <xdr:sp macro="" textlink="">
      <xdr:nvSpPr>
        <xdr:cNvPr id="347" name="テキスト ボックス 346"/>
        <xdr:cNvSpPr txBox="1"/>
      </xdr:nvSpPr>
      <xdr:spPr>
        <a:xfrm>
          <a:off x="8483111" y="97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131142</xdr:rowOff>
    </xdr:from>
    <xdr:to>
      <xdr:col>41</xdr:col>
      <xdr:colOff>50800</xdr:colOff>
      <xdr:row>58</xdr:row>
      <xdr:rowOff>133206</xdr:rowOff>
    </xdr:to>
    <xdr:cxnSp macro="">
      <xdr:nvCxnSpPr>
        <xdr:cNvPr id="348" name="直線コネクタ 347"/>
        <xdr:cNvCxnSpPr/>
      </xdr:nvCxnSpPr>
      <xdr:spPr>
        <a:xfrm flipV="1">
          <a:off x="6972300" y="10075242"/>
          <a:ext cx="889000" cy="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76319</xdr:rowOff>
    </xdr:from>
    <xdr:to>
      <xdr:col>41</xdr:col>
      <xdr:colOff>101600</xdr:colOff>
      <xdr:row>59</xdr:row>
      <xdr:rowOff>6469</xdr:rowOff>
    </xdr:to>
    <xdr:sp macro="" textlink="">
      <xdr:nvSpPr>
        <xdr:cNvPr id="349" name="フローチャート: 判断 348"/>
        <xdr:cNvSpPr/>
      </xdr:nvSpPr>
      <xdr:spPr>
        <a:xfrm>
          <a:off x="7810500" y="10020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22996</xdr:rowOff>
    </xdr:from>
    <xdr:ext cx="534377" cy="259045"/>
    <xdr:sp macro="" textlink="">
      <xdr:nvSpPr>
        <xdr:cNvPr id="350" name="テキスト ボックス 349"/>
        <xdr:cNvSpPr txBox="1"/>
      </xdr:nvSpPr>
      <xdr:spPr>
        <a:xfrm>
          <a:off x="7594111" y="979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76143</xdr:rowOff>
    </xdr:from>
    <xdr:to>
      <xdr:col>36</xdr:col>
      <xdr:colOff>165100</xdr:colOff>
      <xdr:row>59</xdr:row>
      <xdr:rowOff>6293</xdr:rowOff>
    </xdr:to>
    <xdr:sp macro="" textlink="">
      <xdr:nvSpPr>
        <xdr:cNvPr id="351" name="フローチャート: 判断 350"/>
        <xdr:cNvSpPr/>
      </xdr:nvSpPr>
      <xdr:spPr>
        <a:xfrm>
          <a:off x="6921500" y="100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22820</xdr:rowOff>
    </xdr:from>
    <xdr:ext cx="534377" cy="259045"/>
    <xdr:sp macro="" textlink="">
      <xdr:nvSpPr>
        <xdr:cNvPr id="352" name="テキスト ボックス 351"/>
        <xdr:cNvSpPr txBox="1"/>
      </xdr:nvSpPr>
      <xdr:spPr>
        <a:xfrm>
          <a:off x="6705111" y="97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31002</xdr:rowOff>
    </xdr:from>
    <xdr:to>
      <xdr:col>55</xdr:col>
      <xdr:colOff>50800</xdr:colOff>
      <xdr:row>58</xdr:row>
      <xdr:rowOff>132602</xdr:rowOff>
    </xdr:to>
    <xdr:sp macro="" textlink="">
      <xdr:nvSpPr>
        <xdr:cNvPr id="358" name="楕円 357"/>
        <xdr:cNvSpPr/>
      </xdr:nvSpPr>
      <xdr:spPr>
        <a:xfrm>
          <a:off x="10426700" y="997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99010" cy="259045"/>
    <xdr:sp macro="" textlink="">
      <xdr:nvSpPr>
        <xdr:cNvPr id="359" name="農林水産業費該当値テキスト"/>
        <xdr:cNvSpPr txBox="1"/>
      </xdr:nvSpPr>
      <xdr:spPr>
        <a:xfrm>
          <a:off x="10528300" y="993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77177</xdr:rowOff>
    </xdr:from>
    <xdr:to>
      <xdr:col>50</xdr:col>
      <xdr:colOff>165100</xdr:colOff>
      <xdr:row>59</xdr:row>
      <xdr:rowOff>7327</xdr:rowOff>
    </xdr:to>
    <xdr:sp macro="" textlink="">
      <xdr:nvSpPr>
        <xdr:cNvPr id="360" name="楕円 359"/>
        <xdr:cNvSpPr/>
      </xdr:nvSpPr>
      <xdr:spPr>
        <a:xfrm>
          <a:off x="9588500" y="1002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169904</xdr:rowOff>
    </xdr:from>
    <xdr:ext cx="534377" cy="259045"/>
    <xdr:sp macro="" textlink="">
      <xdr:nvSpPr>
        <xdr:cNvPr id="361" name="テキスト ボックス 360"/>
        <xdr:cNvSpPr txBox="1"/>
      </xdr:nvSpPr>
      <xdr:spPr>
        <a:xfrm>
          <a:off x="9372111" y="1011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76279</xdr:rowOff>
    </xdr:from>
    <xdr:to>
      <xdr:col>46</xdr:col>
      <xdr:colOff>38100</xdr:colOff>
      <xdr:row>59</xdr:row>
      <xdr:rowOff>6429</xdr:rowOff>
    </xdr:to>
    <xdr:sp macro="" textlink="">
      <xdr:nvSpPr>
        <xdr:cNvPr id="362" name="楕円 361"/>
        <xdr:cNvSpPr/>
      </xdr:nvSpPr>
      <xdr:spPr>
        <a:xfrm>
          <a:off x="8699500" y="1002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169006</xdr:rowOff>
    </xdr:from>
    <xdr:ext cx="534377" cy="259045"/>
    <xdr:sp macro="" textlink="">
      <xdr:nvSpPr>
        <xdr:cNvPr id="363" name="テキスト ボックス 362"/>
        <xdr:cNvSpPr txBox="1"/>
      </xdr:nvSpPr>
      <xdr:spPr>
        <a:xfrm>
          <a:off x="8483111" y="1011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80342</xdr:rowOff>
    </xdr:from>
    <xdr:to>
      <xdr:col>41</xdr:col>
      <xdr:colOff>101600</xdr:colOff>
      <xdr:row>59</xdr:row>
      <xdr:rowOff>10492</xdr:rowOff>
    </xdr:to>
    <xdr:sp macro="" textlink="">
      <xdr:nvSpPr>
        <xdr:cNvPr id="364" name="楕円 363"/>
        <xdr:cNvSpPr/>
      </xdr:nvSpPr>
      <xdr:spPr>
        <a:xfrm>
          <a:off x="7810500" y="1002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1619</xdr:rowOff>
    </xdr:from>
    <xdr:ext cx="534377" cy="259045"/>
    <xdr:sp macro="" textlink="">
      <xdr:nvSpPr>
        <xdr:cNvPr id="365" name="テキスト ボックス 364"/>
        <xdr:cNvSpPr txBox="1"/>
      </xdr:nvSpPr>
      <xdr:spPr>
        <a:xfrm>
          <a:off x="7594111" y="1011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82406</xdr:rowOff>
    </xdr:from>
    <xdr:to>
      <xdr:col>36</xdr:col>
      <xdr:colOff>165100</xdr:colOff>
      <xdr:row>59</xdr:row>
      <xdr:rowOff>12556</xdr:rowOff>
    </xdr:to>
    <xdr:sp macro="" textlink="">
      <xdr:nvSpPr>
        <xdr:cNvPr id="366" name="楕円 365"/>
        <xdr:cNvSpPr/>
      </xdr:nvSpPr>
      <xdr:spPr>
        <a:xfrm>
          <a:off x="6921500" y="1002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3683</xdr:rowOff>
    </xdr:from>
    <xdr:ext cx="534377" cy="259045"/>
    <xdr:sp macro="" textlink="">
      <xdr:nvSpPr>
        <xdr:cNvPr id="367" name="テキスト ボックス 366"/>
        <xdr:cNvSpPr txBox="1"/>
      </xdr:nvSpPr>
      <xdr:spPr>
        <a:xfrm>
          <a:off x="6705111" y="1011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13453</xdr:rowOff>
    </xdr:from>
    <xdr:to>
      <xdr:col>55</xdr:col>
      <xdr:colOff>0</xdr:colOff>
      <xdr:row>79</xdr:row>
      <xdr:rowOff>17833</xdr:rowOff>
    </xdr:to>
    <xdr:cxnSp macro="">
      <xdr:nvCxnSpPr>
        <xdr:cNvPr id="396" name="直線コネクタ 395"/>
        <xdr:cNvCxnSpPr/>
      </xdr:nvCxnSpPr>
      <xdr:spPr>
        <a:xfrm flipV="1">
          <a:off x="9639300" y="13558003"/>
          <a:ext cx="838200" cy="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17481</xdr:rowOff>
    </xdr:from>
    <xdr:to>
      <xdr:col>50</xdr:col>
      <xdr:colOff>114300</xdr:colOff>
      <xdr:row>79</xdr:row>
      <xdr:rowOff>17833</xdr:rowOff>
    </xdr:to>
    <xdr:cxnSp macro="">
      <xdr:nvCxnSpPr>
        <xdr:cNvPr id="399" name="直線コネクタ 398"/>
        <xdr:cNvCxnSpPr/>
      </xdr:nvCxnSpPr>
      <xdr:spPr>
        <a:xfrm>
          <a:off x="8750300" y="13562031"/>
          <a:ext cx="889000" cy="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17481</xdr:rowOff>
    </xdr:from>
    <xdr:to>
      <xdr:col>45</xdr:col>
      <xdr:colOff>177800</xdr:colOff>
      <xdr:row>79</xdr:row>
      <xdr:rowOff>17813</xdr:rowOff>
    </xdr:to>
    <xdr:cxnSp macro="">
      <xdr:nvCxnSpPr>
        <xdr:cNvPr id="402" name="直線コネクタ 401"/>
        <xdr:cNvCxnSpPr/>
      </xdr:nvCxnSpPr>
      <xdr:spPr>
        <a:xfrm flipV="1">
          <a:off x="7861300" y="13562031"/>
          <a:ext cx="889000" cy="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3" name="フローチャート: 判断 402"/>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171015</xdr:rowOff>
    </xdr:from>
    <xdr:ext cx="534377" cy="259045"/>
    <xdr:sp macro="" textlink="">
      <xdr:nvSpPr>
        <xdr:cNvPr id="404" name="テキスト ボックス 403"/>
        <xdr:cNvSpPr txBox="1"/>
      </xdr:nvSpPr>
      <xdr:spPr>
        <a:xfrm>
          <a:off x="8483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17813</xdr:rowOff>
    </xdr:from>
    <xdr:to>
      <xdr:col>41</xdr:col>
      <xdr:colOff>50800</xdr:colOff>
      <xdr:row>79</xdr:row>
      <xdr:rowOff>18836</xdr:rowOff>
    </xdr:to>
    <xdr:cxnSp macro="">
      <xdr:nvCxnSpPr>
        <xdr:cNvPr id="405" name="直線コネクタ 404"/>
        <xdr:cNvCxnSpPr/>
      </xdr:nvCxnSpPr>
      <xdr:spPr>
        <a:xfrm flipV="1">
          <a:off x="6972300" y="13562363"/>
          <a:ext cx="889000" cy="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141536</xdr:rowOff>
    </xdr:from>
    <xdr:to>
      <xdr:col>41</xdr:col>
      <xdr:colOff>101600</xdr:colOff>
      <xdr:row>79</xdr:row>
      <xdr:rowOff>71686</xdr:rowOff>
    </xdr:to>
    <xdr:sp macro="" textlink="">
      <xdr:nvSpPr>
        <xdr:cNvPr id="406" name="フローチャート: 判断 405"/>
        <xdr:cNvSpPr/>
      </xdr:nvSpPr>
      <xdr:spPr>
        <a:xfrm>
          <a:off x="7810500" y="1351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62813</xdr:rowOff>
    </xdr:from>
    <xdr:ext cx="534377" cy="259045"/>
    <xdr:sp macro="" textlink="">
      <xdr:nvSpPr>
        <xdr:cNvPr id="407" name="テキスト ボックス 406"/>
        <xdr:cNvSpPr txBox="1"/>
      </xdr:nvSpPr>
      <xdr:spPr>
        <a:xfrm>
          <a:off x="7594111" y="1360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142247</xdr:rowOff>
    </xdr:from>
    <xdr:to>
      <xdr:col>36</xdr:col>
      <xdr:colOff>165100</xdr:colOff>
      <xdr:row>79</xdr:row>
      <xdr:rowOff>72397</xdr:rowOff>
    </xdr:to>
    <xdr:sp macro="" textlink="">
      <xdr:nvSpPr>
        <xdr:cNvPr id="408" name="フローチャート: 判断 407"/>
        <xdr:cNvSpPr/>
      </xdr:nvSpPr>
      <xdr:spPr>
        <a:xfrm>
          <a:off x="6921500" y="135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63524</xdr:rowOff>
    </xdr:from>
    <xdr:ext cx="534377" cy="259045"/>
    <xdr:sp macro="" textlink="">
      <xdr:nvSpPr>
        <xdr:cNvPr id="409" name="テキスト ボックス 408"/>
        <xdr:cNvSpPr txBox="1"/>
      </xdr:nvSpPr>
      <xdr:spPr>
        <a:xfrm>
          <a:off x="6705111" y="136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134103</xdr:rowOff>
    </xdr:from>
    <xdr:to>
      <xdr:col>55</xdr:col>
      <xdr:colOff>50800</xdr:colOff>
      <xdr:row>79</xdr:row>
      <xdr:rowOff>64253</xdr:rowOff>
    </xdr:to>
    <xdr:sp macro="" textlink="">
      <xdr:nvSpPr>
        <xdr:cNvPr id="415" name="楕円 414"/>
        <xdr:cNvSpPr/>
      </xdr:nvSpPr>
      <xdr:spPr>
        <a:xfrm>
          <a:off x="10426700" y="1350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54264</xdr:rowOff>
    </xdr:from>
    <xdr:ext cx="534377" cy="259045"/>
    <xdr:sp macro="" textlink="">
      <xdr:nvSpPr>
        <xdr:cNvPr id="416" name="商工費該当値テキスト"/>
        <xdr:cNvSpPr txBox="1"/>
      </xdr:nvSpPr>
      <xdr:spPr>
        <a:xfrm>
          <a:off x="10528300" y="134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138483</xdr:rowOff>
    </xdr:from>
    <xdr:to>
      <xdr:col>50</xdr:col>
      <xdr:colOff>165100</xdr:colOff>
      <xdr:row>79</xdr:row>
      <xdr:rowOff>68633</xdr:rowOff>
    </xdr:to>
    <xdr:sp macro="" textlink="">
      <xdr:nvSpPr>
        <xdr:cNvPr id="417" name="楕円 416"/>
        <xdr:cNvSpPr/>
      </xdr:nvSpPr>
      <xdr:spPr>
        <a:xfrm>
          <a:off x="9588500" y="1351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59760</xdr:rowOff>
    </xdr:from>
    <xdr:ext cx="534377" cy="259045"/>
    <xdr:sp macro="" textlink="">
      <xdr:nvSpPr>
        <xdr:cNvPr id="418" name="テキスト ボックス 417"/>
        <xdr:cNvSpPr txBox="1"/>
      </xdr:nvSpPr>
      <xdr:spPr>
        <a:xfrm>
          <a:off x="9372111" y="1360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138131</xdr:rowOff>
    </xdr:from>
    <xdr:to>
      <xdr:col>46</xdr:col>
      <xdr:colOff>38100</xdr:colOff>
      <xdr:row>79</xdr:row>
      <xdr:rowOff>68281</xdr:rowOff>
    </xdr:to>
    <xdr:sp macro="" textlink="">
      <xdr:nvSpPr>
        <xdr:cNvPr id="419" name="楕円 418"/>
        <xdr:cNvSpPr/>
      </xdr:nvSpPr>
      <xdr:spPr>
        <a:xfrm>
          <a:off x="8699500" y="1351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59408</xdr:rowOff>
    </xdr:from>
    <xdr:ext cx="534377" cy="259045"/>
    <xdr:sp macro="" textlink="">
      <xdr:nvSpPr>
        <xdr:cNvPr id="420" name="テキスト ボックス 419"/>
        <xdr:cNvSpPr txBox="1"/>
      </xdr:nvSpPr>
      <xdr:spPr>
        <a:xfrm>
          <a:off x="8483111" y="1360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138463</xdr:rowOff>
    </xdr:from>
    <xdr:to>
      <xdr:col>41</xdr:col>
      <xdr:colOff>101600</xdr:colOff>
      <xdr:row>79</xdr:row>
      <xdr:rowOff>68613</xdr:rowOff>
    </xdr:to>
    <xdr:sp macro="" textlink="">
      <xdr:nvSpPr>
        <xdr:cNvPr id="421" name="楕円 420"/>
        <xdr:cNvSpPr/>
      </xdr:nvSpPr>
      <xdr:spPr>
        <a:xfrm>
          <a:off x="7810500" y="1351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85140</xdr:rowOff>
    </xdr:from>
    <xdr:ext cx="534377" cy="259045"/>
    <xdr:sp macro="" textlink="">
      <xdr:nvSpPr>
        <xdr:cNvPr id="422" name="テキスト ボックス 421"/>
        <xdr:cNvSpPr txBox="1"/>
      </xdr:nvSpPr>
      <xdr:spPr>
        <a:xfrm>
          <a:off x="7594111" y="1328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139486</xdr:rowOff>
    </xdr:from>
    <xdr:to>
      <xdr:col>36</xdr:col>
      <xdr:colOff>165100</xdr:colOff>
      <xdr:row>79</xdr:row>
      <xdr:rowOff>69636</xdr:rowOff>
    </xdr:to>
    <xdr:sp macro="" textlink="">
      <xdr:nvSpPr>
        <xdr:cNvPr id="423" name="楕円 422"/>
        <xdr:cNvSpPr/>
      </xdr:nvSpPr>
      <xdr:spPr>
        <a:xfrm>
          <a:off x="6921500" y="135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86163</xdr:rowOff>
    </xdr:from>
    <xdr:ext cx="534377" cy="259045"/>
    <xdr:sp macro="" textlink="">
      <xdr:nvSpPr>
        <xdr:cNvPr id="424" name="テキスト ボックス 423"/>
        <xdr:cNvSpPr txBox="1"/>
      </xdr:nvSpPr>
      <xdr:spPr>
        <a:xfrm>
          <a:off x="6705111" y="132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137337</xdr:rowOff>
    </xdr:from>
    <xdr:to>
      <xdr:col>55</xdr:col>
      <xdr:colOff>0</xdr:colOff>
      <xdr:row>98</xdr:row>
      <xdr:rowOff>78229</xdr:rowOff>
    </xdr:to>
    <xdr:cxnSp macro="">
      <xdr:nvCxnSpPr>
        <xdr:cNvPr id="451" name="直線コネクタ 450"/>
        <xdr:cNvCxnSpPr/>
      </xdr:nvCxnSpPr>
      <xdr:spPr>
        <a:xfrm flipV="1">
          <a:off x="9639300" y="16767987"/>
          <a:ext cx="838200" cy="11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78229</xdr:rowOff>
    </xdr:from>
    <xdr:to>
      <xdr:col>50</xdr:col>
      <xdr:colOff>114300</xdr:colOff>
      <xdr:row>98</xdr:row>
      <xdr:rowOff>95227</xdr:rowOff>
    </xdr:to>
    <xdr:cxnSp macro="">
      <xdr:nvCxnSpPr>
        <xdr:cNvPr id="454" name="直線コネクタ 453"/>
        <xdr:cNvCxnSpPr/>
      </xdr:nvCxnSpPr>
      <xdr:spPr>
        <a:xfrm flipV="1">
          <a:off x="8750300" y="16880329"/>
          <a:ext cx="889000" cy="1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95227</xdr:rowOff>
    </xdr:from>
    <xdr:to>
      <xdr:col>45</xdr:col>
      <xdr:colOff>177800</xdr:colOff>
      <xdr:row>98</xdr:row>
      <xdr:rowOff>106764</xdr:rowOff>
    </xdr:to>
    <xdr:cxnSp macro="">
      <xdr:nvCxnSpPr>
        <xdr:cNvPr id="457" name="直線コネクタ 456"/>
        <xdr:cNvCxnSpPr/>
      </xdr:nvCxnSpPr>
      <xdr:spPr>
        <a:xfrm flipV="1">
          <a:off x="7861300" y="16897327"/>
          <a:ext cx="889000" cy="1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124118</xdr:rowOff>
    </xdr:from>
    <xdr:to>
      <xdr:col>46</xdr:col>
      <xdr:colOff>38100</xdr:colOff>
      <xdr:row>98</xdr:row>
      <xdr:rowOff>54268</xdr:rowOff>
    </xdr:to>
    <xdr:sp macro="" textlink="">
      <xdr:nvSpPr>
        <xdr:cNvPr id="458" name="フローチャート: 判断 457"/>
        <xdr:cNvSpPr/>
      </xdr:nvSpPr>
      <xdr:spPr>
        <a:xfrm>
          <a:off x="8699500" y="1675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70795</xdr:rowOff>
    </xdr:from>
    <xdr:ext cx="599010" cy="259045"/>
    <xdr:sp macro="" textlink="">
      <xdr:nvSpPr>
        <xdr:cNvPr id="459" name="テキスト ボックス 458"/>
        <xdr:cNvSpPr txBox="1"/>
      </xdr:nvSpPr>
      <xdr:spPr>
        <a:xfrm>
          <a:off x="8450795" y="16529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106764</xdr:rowOff>
    </xdr:from>
    <xdr:to>
      <xdr:col>41</xdr:col>
      <xdr:colOff>50800</xdr:colOff>
      <xdr:row>98</xdr:row>
      <xdr:rowOff>111096</xdr:rowOff>
    </xdr:to>
    <xdr:cxnSp macro="">
      <xdr:nvCxnSpPr>
        <xdr:cNvPr id="460" name="直線コネクタ 459"/>
        <xdr:cNvCxnSpPr/>
      </xdr:nvCxnSpPr>
      <xdr:spPr>
        <a:xfrm flipV="1">
          <a:off x="6972300" y="16908864"/>
          <a:ext cx="889000" cy="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39790</xdr:rowOff>
    </xdr:from>
    <xdr:to>
      <xdr:col>41</xdr:col>
      <xdr:colOff>101600</xdr:colOff>
      <xdr:row>98</xdr:row>
      <xdr:rowOff>141390</xdr:rowOff>
    </xdr:to>
    <xdr:sp macro="" textlink="">
      <xdr:nvSpPr>
        <xdr:cNvPr id="461" name="フローチャート: 判断 460"/>
        <xdr:cNvSpPr/>
      </xdr:nvSpPr>
      <xdr:spPr>
        <a:xfrm>
          <a:off x="7810500" y="168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157917</xdr:rowOff>
    </xdr:from>
    <xdr:ext cx="534377" cy="259045"/>
    <xdr:sp macro="" textlink="">
      <xdr:nvSpPr>
        <xdr:cNvPr id="462" name="テキスト ボックス 461"/>
        <xdr:cNvSpPr txBox="1"/>
      </xdr:nvSpPr>
      <xdr:spPr>
        <a:xfrm>
          <a:off x="7594111" y="1661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38849</xdr:rowOff>
    </xdr:from>
    <xdr:to>
      <xdr:col>36</xdr:col>
      <xdr:colOff>165100</xdr:colOff>
      <xdr:row>98</xdr:row>
      <xdr:rowOff>140449</xdr:rowOff>
    </xdr:to>
    <xdr:sp macro="" textlink="">
      <xdr:nvSpPr>
        <xdr:cNvPr id="463" name="フローチャート: 判断 462"/>
        <xdr:cNvSpPr/>
      </xdr:nvSpPr>
      <xdr:spPr>
        <a:xfrm>
          <a:off x="6921500" y="168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156976</xdr:rowOff>
    </xdr:from>
    <xdr:ext cx="534377" cy="259045"/>
    <xdr:sp macro="" textlink="">
      <xdr:nvSpPr>
        <xdr:cNvPr id="464" name="テキスト ボックス 463"/>
        <xdr:cNvSpPr txBox="1"/>
      </xdr:nvSpPr>
      <xdr:spPr>
        <a:xfrm>
          <a:off x="6705111" y="1661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86537</xdr:rowOff>
    </xdr:from>
    <xdr:to>
      <xdr:col>55</xdr:col>
      <xdr:colOff>50800</xdr:colOff>
      <xdr:row>98</xdr:row>
      <xdr:rowOff>16687</xdr:rowOff>
    </xdr:to>
    <xdr:sp macro="" textlink="">
      <xdr:nvSpPr>
        <xdr:cNvPr id="470" name="楕円 469"/>
        <xdr:cNvSpPr/>
      </xdr:nvSpPr>
      <xdr:spPr>
        <a:xfrm>
          <a:off x="10426700" y="1671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109414</xdr:rowOff>
    </xdr:from>
    <xdr:ext cx="599010" cy="259045"/>
    <xdr:sp macro="" textlink="">
      <xdr:nvSpPr>
        <xdr:cNvPr id="471" name="土木費該当値テキスト"/>
        <xdr:cNvSpPr txBox="1"/>
      </xdr:nvSpPr>
      <xdr:spPr>
        <a:xfrm>
          <a:off x="10528300" y="1656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27429</xdr:rowOff>
    </xdr:from>
    <xdr:to>
      <xdr:col>50</xdr:col>
      <xdr:colOff>165100</xdr:colOff>
      <xdr:row>98</xdr:row>
      <xdr:rowOff>129029</xdr:rowOff>
    </xdr:to>
    <xdr:sp macro="" textlink="">
      <xdr:nvSpPr>
        <xdr:cNvPr id="472" name="楕円 471"/>
        <xdr:cNvSpPr/>
      </xdr:nvSpPr>
      <xdr:spPr>
        <a:xfrm>
          <a:off x="9588500" y="1682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120156</xdr:rowOff>
    </xdr:from>
    <xdr:ext cx="534377" cy="259045"/>
    <xdr:sp macro="" textlink="">
      <xdr:nvSpPr>
        <xdr:cNvPr id="473" name="テキスト ボックス 472"/>
        <xdr:cNvSpPr txBox="1"/>
      </xdr:nvSpPr>
      <xdr:spPr>
        <a:xfrm>
          <a:off x="9372111" y="1692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44427</xdr:rowOff>
    </xdr:from>
    <xdr:to>
      <xdr:col>46</xdr:col>
      <xdr:colOff>38100</xdr:colOff>
      <xdr:row>98</xdr:row>
      <xdr:rowOff>146027</xdr:rowOff>
    </xdr:to>
    <xdr:sp macro="" textlink="">
      <xdr:nvSpPr>
        <xdr:cNvPr id="474" name="楕円 473"/>
        <xdr:cNvSpPr/>
      </xdr:nvSpPr>
      <xdr:spPr>
        <a:xfrm>
          <a:off x="8699500" y="1684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137154</xdr:rowOff>
    </xdr:from>
    <xdr:ext cx="534377" cy="259045"/>
    <xdr:sp macro="" textlink="">
      <xdr:nvSpPr>
        <xdr:cNvPr id="475" name="テキスト ボックス 474"/>
        <xdr:cNvSpPr txBox="1"/>
      </xdr:nvSpPr>
      <xdr:spPr>
        <a:xfrm>
          <a:off x="8483111" y="1693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55964</xdr:rowOff>
    </xdr:from>
    <xdr:to>
      <xdr:col>41</xdr:col>
      <xdr:colOff>101600</xdr:colOff>
      <xdr:row>98</xdr:row>
      <xdr:rowOff>157564</xdr:rowOff>
    </xdr:to>
    <xdr:sp macro="" textlink="">
      <xdr:nvSpPr>
        <xdr:cNvPr id="476" name="楕円 475"/>
        <xdr:cNvSpPr/>
      </xdr:nvSpPr>
      <xdr:spPr>
        <a:xfrm>
          <a:off x="7810500" y="1685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148691</xdr:rowOff>
    </xdr:from>
    <xdr:ext cx="534377" cy="259045"/>
    <xdr:sp macro="" textlink="">
      <xdr:nvSpPr>
        <xdr:cNvPr id="477" name="テキスト ボックス 476"/>
        <xdr:cNvSpPr txBox="1"/>
      </xdr:nvSpPr>
      <xdr:spPr>
        <a:xfrm>
          <a:off x="7594111" y="1695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60296</xdr:rowOff>
    </xdr:from>
    <xdr:to>
      <xdr:col>36</xdr:col>
      <xdr:colOff>165100</xdr:colOff>
      <xdr:row>98</xdr:row>
      <xdr:rowOff>161896</xdr:rowOff>
    </xdr:to>
    <xdr:sp macro="" textlink="">
      <xdr:nvSpPr>
        <xdr:cNvPr id="478" name="楕円 477"/>
        <xdr:cNvSpPr/>
      </xdr:nvSpPr>
      <xdr:spPr>
        <a:xfrm>
          <a:off x="6921500" y="1686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153023</xdr:rowOff>
    </xdr:from>
    <xdr:ext cx="534377" cy="259045"/>
    <xdr:sp macro="" textlink="">
      <xdr:nvSpPr>
        <xdr:cNvPr id="479" name="テキスト ボックス 478"/>
        <xdr:cNvSpPr txBox="1"/>
      </xdr:nvSpPr>
      <xdr:spPr>
        <a:xfrm>
          <a:off x="6705111" y="1695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147175</xdr:rowOff>
    </xdr:from>
    <xdr:to>
      <xdr:col>85</xdr:col>
      <xdr:colOff>127000</xdr:colOff>
      <xdr:row>37</xdr:row>
      <xdr:rowOff>164457</xdr:rowOff>
    </xdr:to>
    <xdr:cxnSp macro="">
      <xdr:nvCxnSpPr>
        <xdr:cNvPr id="508" name="直線コネクタ 507"/>
        <xdr:cNvCxnSpPr/>
      </xdr:nvCxnSpPr>
      <xdr:spPr>
        <a:xfrm flipV="1">
          <a:off x="15481300" y="6490825"/>
          <a:ext cx="838200" cy="1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164457</xdr:rowOff>
    </xdr:from>
    <xdr:to>
      <xdr:col>81</xdr:col>
      <xdr:colOff>50800</xdr:colOff>
      <xdr:row>38</xdr:row>
      <xdr:rowOff>75631</xdr:rowOff>
    </xdr:to>
    <xdr:cxnSp macro="">
      <xdr:nvCxnSpPr>
        <xdr:cNvPr id="511" name="直線コネクタ 510"/>
        <xdr:cNvCxnSpPr/>
      </xdr:nvCxnSpPr>
      <xdr:spPr>
        <a:xfrm flipV="1">
          <a:off x="14592300" y="6508107"/>
          <a:ext cx="889000" cy="8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69055</xdr:rowOff>
    </xdr:from>
    <xdr:to>
      <xdr:col>76</xdr:col>
      <xdr:colOff>114300</xdr:colOff>
      <xdr:row>38</xdr:row>
      <xdr:rowOff>75631</xdr:rowOff>
    </xdr:to>
    <xdr:cxnSp macro="">
      <xdr:nvCxnSpPr>
        <xdr:cNvPr id="514" name="直線コネクタ 513"/>
        <xdr:cNvCxnSpPr/>
      </xdr:nvCxnSpPr>
      <xdr:spPr>
        <a:xfrm>
          <a:off x="13703300" y="6584155"/>
          <a:ext cx="889000" cy="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171280</xdr:rowOff>
    </xdr:from>
    <xdr:to>
      <xdr:col>76</xdr:col>
      <xdr:colOff>165100</xdr:colOff>
      <xdr:row>36</xdr:row>
      <xdr:rowOff>101430</xdr:rowOff>
    </xdr:to>
    <xdr:sp macro="" textlink="">
      <xdr:nvSpPr>
        <xdr:cNvPr id="515" name="フローチャート: 判断 514"/>
        <xdr:cNvSpPr/>
      </xdr:nvSpPr>
      <xdr:spPr>
        <a:xfrm>
          <a:off x="14541500" y="617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117957</xdr:rowOff>
    </xdr:from>
    <xdr:ext cx="534377" cy="259045"/>
    <xdr:sp macro="" textlink="">
      <xdr:nvSpPr>
        <xdr:cNvPr id="516" name="テキスト ボックス 515"/>
        <xdr:cNvSpPr txBox="1"/>
      </xdr:nvSpPr>
      <xdr:spPr>
        <a:xfrm>
          <a:off x="14325111" y="594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57427</xdr:rowOff>
    </xdr:from>
    <xdr:to>
      <xdr:col>71</xdr:col>
      <xdr:colOff>177800</xdr:colOff>
      <xdr:row>38</xdr:row>
      <xdr:rowOff>69055</xdr:rowOff>
    </xdr:to>
    <xdr:cxnSp macro="">
      <xdr:nvCxnSpPr>
        <xdr:cNvPr id="517" name="直線コネクタ 516"/>
        <xdr:cNvCxnSpPr/>
      </xdr:nvCxnSpPr>
      <xdr:spPr>
        <a:xfrm>
          <a:off x="12814300" y="6572527"/>
          <a:ext cx="889000" cy="1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119837</xdr:rowOff>
    </xdr:from>
    <xdr:to>
      <xdr:col>72</xdr:col>
      <xdr:colOff>38100</xdr:colOff>
      <xdr:row>38</xdr:row>
      <xdr:rowOff>49988</xdr:rowOff>
    </xdr:to>
    <xdr:sp macro="" textlink="">
      <xdr:nvSpPr>
        <xdr:cNvPr id="518" name="フローチャート: 判断 517"/>
        <xdr:cNvSpPr/>
      </xdr:nvSpPr>
      <xdr:spPr>
        <a:xfrm>
          <a:off x="13652500" y="64634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66514</xdr:rowOff>
    </xdr:from>
    <xdr:ext cx="534377" cy="259045"/>
    <xdr:sp macro="" textlink="">
      <xdr:nvSpPr>
        <xdr:cNvPr id="519" name="テキスト ボックス 518"/>
        <xdr:cNvSpPr txBox="1"/>
      </xdr:nvSpPr>
      <xdr:spPr>
        <a:xfrm>
          <a:off x="13436111" y="623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121636</xdr:rowOff>
    </xdr:from>
    <xdr:to>
      <xdr:col>67</xdr:col>
      <xdr:colOff>101600</xdr:colOff>
      <xdr:row>38</xdr:row>
      <xdr:rowOff>51786</xdr:rowOff>
    </xdr:to>
    <xdr:sp macro="" textlink="">
      <xdr:nvSpPr>
        <xdr:cNvPr id="520" name="フローチャート: 判断 519"/>
        <xdr:cNvSpPr/>
      </xdr:nvSpPr>
      <xdr:spPr>
        <a:xfrm>
          <a:off x="12763500" y="646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68313</xdr:rowOff>
    </xdr:from>
    <xdr:ext cx="534377" cy="259045"/>
    <xdr:sp macro="" textlink="">
      <xdr:nvSpPr>
        <xdr:cNvPr id="521" name="テキスト ボックス 520"/>
        <xdr:cNvSpPr txBox="1"/>
      </xdr:nvSpPr>
      <xdr:spPr>
        <a:xfrm>
          <a:off x="12547111" y="624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96375</xdr:rowOff>
    </xdr:from>
    <xdr:to>
      <xdr:col>85</xdr:col>
      <xdr:colOff>177800</xdr:colOff>
      <xdr:row>38</xdr:row>
      <xdr:rowOff>26526</xdr:rowOff>
    </xdr:to>
    <xdr:sp macro="" textlink="">
      <xdr:nvSpPr>
        <xdr:cNvPr id="527" name="楕円 526"/>
        <xdr:cNvSpPr/>
      </xdr:nvSpPr>
      <xdr:spPr>
        <a:xfrm>
          <a:off x="16268700" y="64400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74802</xdr:rowOff>
    </xdr:from>
    <xdr:ext cx="534377" cy="259045"/>
    <xdr:sp macro="" textlink="">
      <xdr:nvSpPr>
        <xdr:cNvPr id="528" name="消防費該当値テキスト"/>
        <xdr:cNvSpPr txBox="1"/>
      </xdr:nvSpPr>
      <xdr:spPr>
        <a:xfrm>
          <a:off x="16370300" y="641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113657</xdr:rowOff>
    </xdr:from>
    <xdr:to>
      <xdr:col>81</xdr:col>
      <xdr:colOff>101600</xdr:colOff>
      <xdr:row>38</xdr:row>
      <xdr:rowOff>43807</xdr:rowOff>
    </xdr:to>
    <xdr:sp macro="" textlink="">
      <xdr:nvSpPr>
        <xdr:cNvPr id="529" name="楕円 528"/>
        <xdr:cNvSpPr/>
      </xdr:nvSpPr>
      <xdr:spPr>
        <a:xfrm>
          <a:off x="15430500" y="645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34934</xdr:rowOff>
    </xdr:from>
    <xdr:ext cx="534377" cy="259045"/>
    <xdr:sp macro="" textlink="">
      <xdr:nvSpPr>
        <xdr:cNvPr id="530" name="テキスト ボックス 529"/>
        <xdr:cNvSpPr txBox="1"/>
      </xdr:nvSpPr>
      <xdr:spPr>
        <a:xfrm>
          <a:off x="15214111" y="655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24831</xdr:rowOff>
    </xdr:from>
    <xdr:to>
      <xdr:col>76</xdr:col>
      <xdr:colOff>165100</xdr:colOff>
      <xdr:row>38</xdr:row>
      <xdr:rowOff>126431</xdr:rowOff>
    </xdr:to>
    <xdr:sp macro="" textlink="">
      <xdr:nvSpPr>
        <xdr:cNvPr id="531" name="楕円 530"/>
        <xdr:cNvSpPr/>
      </xdr:nvSpPr>
      <xdr:spPr>
        <a:xfrm>
          <a:off x="14541500" y="653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117558</xdr:rowOff>
    </xdr:from>
    <xdr:ext cx="534377" cy="259045"/>
    <xdr:sp macro="" textlink="">
      <xdr:nvSpPr>
        <xdr:cNvPr id="532" name="テキスト ボックス 531"/>
        <xdr:cNvSpPr txBox="1"/>
      </xdr:nvSpPr>
      <xdr:spPr>
        <a:xfrm>
          <a:off x="14325111" y="663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18255</xdr:rowOff>
    </xdr:from>
    <xdr:to>
      <xdr:col>72</xdr:col>
      <xdr:colOff>38100</xdr:colOff>
      <xdr:row>38</xdr:row>
      <xdr:rowOff>119855</xdr:rowOff>
    </xdr:to>
    <xdr:sp macro="" textlink="">
      <xdr:nvSpPr>
        <xdr:cNvPr id="533" name="楕円 532"/>
        <xdr:cNvSpPr/>
      </xdr:nvSpPr>
      <xdr:spPr>
        <a:xfrm>
          <a:off x="13652500" y="65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110982</xdr:rowOff>
    </xdr:from>
    <xdr:ext cx="534377" cy="259045"/>
    <xdr:sp macro="" textlink="">
      <xdr:nvSpPr>
        <xdr:cNvPr id="534" name="テキスト ボックス 533"/>
        <xdr:cNvSpPr txBox="1"/>
      </xdr:nvSpPr>
      <xdr:spPr>
        <a:xfrm>
          <a:off x="13436111" y="66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6627</xdr:rowOff>
    </xdr:from>
    <xdr:to>
      <xdr:col>67</xdr:col>
      <xdr:colOff>101600</xdr:colOff>
      <xdr:row>38</xdr:row>
      <xdr:rowOff>108227</xdr:rowOff>
    </xdr:to>
    <xdr:sp macro="" textlink="">
      <xdr:nvSpPr>
        <xdr:cNvPr id="535" name="楕円 534"/>
        <xdr:cNvSpPr/>
      </xdr:nvSpPr>
      <xdr:spPr>
        <a:xfrm>
          <a:off x="12763500" y="652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99354</xdr:rowOff>
    </xdr:from>
    <xdr:ext cx="534377" cy="259045"/>
    <xdr:sp macro="" textlink="">
      <xdr:nvSpPr>
        <xdr:cNvPr id="536" name="テキスト ボックス 535"/>
        <xdr:cNvSpPr txBox="1"/>
      </xdr:nvSpPr>
      <xdr:spPr>
        <a:xfrm>
          <a:off x="12547111" y="661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128664</xdr:rowOff>
    </xdr:from>
    <xdr:to>
      <xdr:col>85</xdr:col>
      <xdr:colOff>127000</xdr:colOff>
      <xdr:row>58</xdr:row>
      <xdr:rowOff>129411</xdr:rowOff>
    </xdr:to>
    <xdr:cxnSp macro="">
      <xdr:nvCxnSpPr>
        <xdr:cNvPr id="565" name="直線コネクタ 564"/>
        <xdr:cNvCxnSpPr/>
      </xdr:nvCxnSpPr>
      <xdr:spPr>
        <a:xfrm flipV="1">
          <a:off x="15481300" y="10072764"/>
          <a:ext cx="8382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111882</xdr:rowOff>
    </xdr:from>
    <xdr:to>
      <xdr:col>81</xdr:col>
      <xdr:colOff>50800</xdr:colOff>
      <xdr:row>58</xdr:row>
      <xdr:rowOff>129411</xdr:rowOff>
    </xdr:to>
    <xdr:cxnSp macro="">
      <xdr:nvCxnSpPr>
        <xdr:cNvPr id="568" name="直線コネクタ 567"/>
        <xdr:cNvCxnSpPr/>
      </xdr:nvCxnSpPr>
      <xdr:spPr>
        <a:xfrm>
          <a:off x="14592300" y="10055982"/>
          <a:ext cx="889000" cy="1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111882</xdr:rowOff>
    </xdr:from>
    <xdr:to>
      <xdr:col>76</xdr:col>
      <xdr:colOff>114300</xdr:colOff>
      <xdr:row>58</xdr:row>
      <xdr:rowOff>127024</xdr:rowOff>
    </xdr:to>
    <xdr:cxnSp macro="">
      <xdr:nvCxnSpPr>
        <xdr:cNvPr id="571" name="直線コネクタ 570"/>
        <xdr:cNvCxnSpPr/>
      </xdr:nvCxnSpPr>
      <xdr:spPr>
        <a:xfrm flipV="1">
          <a:off x="13703300" y="10055982"/>
          <a:ext cx="889000" cy="1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71938</xdr:rowOff>
    </xdr:from>
    <xdr:to>
      <xdr:col>76</xdr:col>
      <xdr:colOff>165100</xdr:colOff>
      <xdr:row>58</xdr:row>
      <xdr:rowOff>2088</xdr:rowOff>
    </xdr:to>
    <xdr:sp macro="" textlink="">
      <xdr:nvSpPr>
        <xdr:cNvPr id="572" name="フローチャート: 判断 571"/>
        <xdr:cNvSpPr/>
      </xdr:nvSpPr>
      <xdr:spPr>
        <a:xfrm>
          <a:off x="14541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18615</xdr:rowOff>
    </xdr:from>
    <xdr:ext cx="599010" cy="259045"/>
    <xdr:sp macro="" textlink="">
      <xdr:nvSpPr>
        <xdr:cNvPr id="573" name="テキスト ボックス 572"/>
        <xdr:cNvSpPr txBox="1"/>
      </xdr:nvSpPr>
      <xdr:spPr>
        <a:xfrm>
          <a:off x="14292795" y="961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126731</xdr:rowOff>
    </xdr:from>
    <xdr:to>
      <xdr:col>71</xdr:col>
      <xdr:colOff>177800</xdr:colOff>
      <xdr:row>58</xdr:row>
      <xdr:rowOff>127024</xdr:rowOff>
    </xdr:to>
    <xdr:cxnSp macro="">
      <xdr:nvCxnSpPr>
        <xdr:cNvPr id="574" name="直線コネクタ 573"/>
        <xdr:cNvCxnSpPr/>
      </xdr:nvCxnSpPr>
      <xdr:spPr>
        <a:xfrm>
          <a:off x="12814300" y="10070831"/>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46841</xdr:rowOff>
    </xdr:from>
    <xdr:to>
      <xdr:col>72</xdr:col>
      <xdr:colOff>38100</xdr:colOff>
      <xdr:row>58</xdr:row>
      <xdr:rowOff>148441</xdr:rowOff>
    </xdr:to>
    <xdr:sp macro="" textlink="">
      <xdr:nvSpPr>
        <xdr:cNvPr id="575" name="フローチャート: 判断 574"/>
        <xdr:cNvSpPr/>
      </xdr:nvSpPr>
      <xdr:spPr>
        <a:xfrm>
          <a:off x="13652500" y="999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164968</xdr:rowOff>
    </xdr:from>
    <xdr:ext cx="534377" cy="259045"/>
    <xdr:sp macro="" textlink="">
      <xdr:nvSpPr>
        <xdr:cNvPr id="576" name="テキスト ボックス 575"/>
        <xdr:cNvSpPr txBox="1"/>
      </xdr:nvSpPr>
      <xdr:spPr>
        <a:xfrm>
          <a:off x="13436111" y="976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55033</xdr:rowOff>
    </xdr:from>
    <xdr:to>
      <xdr:col>67</xdr:col>
      <xdr:colOff>101600</xdr:colOff>
      <xdr:row>58</xdr:row>
      <xdr:rowOff>156633</xdr:rowOff>
    </xdr:to>
    <xdr:sp macro="" textlink="">
      <xdr:nvSpPr>
        <xdr:cNvPr id="577" name="フローチャート: 判断 576"/>
        <xdr:cNvSpPr/>
      </xdr:nvSpPr>
      <xdr:spPr>
        <a:xfrm>
          <a:off x="12763500" y="99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1710</xdr:rowOff>
    </xdr:from>
    <xdr:ext cx="534377" cy="259045"/>
    <xdr:sp macro="" textlink="">
      <xdr:nvSpPr>
        <xdr:cNvPr id="578" name="テキスト ボックス 577"/>
        <xdr:cNvSpPr txBox="1"/>
      </xdr:nvSpPr>
      <xdr:spPr>
        <a:xfrm>
          <a:off x="12547111" y="97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77864</xdr:rowOff>
    </xdr:from>
    <xdr:to>
      <xdr:col>85</xdr:col>
      <xdr:colOff>177800</xdr:colOff>
      <xdr:row>59</xdr:row>
      <xdr:rowOff>8014</xdr:rowOff>
    </xdr:to>
    <xdr:sp macro="" textlink="">
      <xdr:nvSpPr>
        <xdr:cNvPr id="584" name="楕円 583"/>
        <xdr:cNvSpPr/>
      </xdr:nvSpPr>
      <xdr:spPr>
        <a:xfrm>
          <a:off x="16268700" y="1002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164241</xdr:rowOff>
    </xdr:from>
    <xdr:ext cx="534377" cy="259045"/>
    <xdr:sp macro="" textlink="">
      <xdr:nvSpPr>
        <xdr:cNvPr id="585" name="教育費該当値テキスト"/>
        <xdr:cNvSpPr txBox="1"/>
      </xdr:nvSpPr>
      <xdr:spPr>
        <a:xfrm>
          <a:off x="16370300" y="993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78611</xdr:rowOff>
    </xdr:from>
    <xdr:to>
      <xdr:col>81</xdr:col>
      <xdr:colOff>101600</xdr:colOff>
      <xdr:row>59</xdr:row>
      <xdr:rowOff>8761</xdr:rowOff>
    </xdr:to>
    <xdr:sp macro="" textlink="">
      <xdr:nvSpPr>
        <xdr:cNvPr id="586" name="楕円 585"/>
        <xdr:cNvSpPr/>
      </xdr:nvSpPr>
      <xdr:spPr>
        <a:xfrm>
          <a:off x="15430500" y="1002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171338</xdr:rowOff>
    </xdr:from>
    <xdr:ext cx="534377" cy="259045"/>
    <xdr:sp macro="" textlink="">
      <xdr:nvSpPr>
        <xdr:cNvPr id="587" name="テキスト ボックス 586"/>
        <xdr:cNvSpPr txBox="1"/>
      </xdr:nvSpPr>
      <xdr:spPr>
        <a:xfrm>
          <a:off x="15214111" y="1011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61082</xdr:rowOff>
    </xdr:from>
    <xdr:to>
      <xdr:col>76</xdr:col>
      <xdr:colOff>165100</xdr:colOff>
      <xdr:row>58</xdr:row>
      <xdr:rowOff>162682</xdr:rowOff>
    </xdr:to>
    <xdr:sp macro="" textlink="">
      <xdr:nvSpPr>
        <xdr:cNvPr id="588" name="楕円 587"/>
        <xdr:cNvSpPr/>
      </xdr:nvSpPr>
      <xdr:spPr>
        <a:xfrm>
          <a:off x="14541500" y="1000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153809</xdr:rowOff>
    </xdr:from>
    <xdr:ext cx="534377" cy="259045"/>
    <xdr:sp macro="" textlink="">
      <xdr:nvSpPr>
        <xdr:cNvPr id="589" name="テキスト ボックス 588"/>
        <xdr:cNvSpPr txBox="1"/>
      </xdr:nvSpPr>
      <xdr:spPr>
        <a:xfrm>
          <a:off x="14325111" y="1009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76224</xdr:rowOff>
    </xdr:from>
    <xdr:to>
      <xdr:col>72</xdr:col>
      <xdr:colOff>38100</xdr:colOff>
      <xdr:row>59</xdr:row>
      <xdr:rowOff>6374</xdr:rowOff>
    </xdr:to>
    <xdr:sp macro="" textlink="">
      <xdr:nvSpPr>
        <xdr:cNvPr id="590" name="楕円 589"/>
        <xdr:cNvSpPr/>
      </xdr:nvSpPr>
      <xdr:spPr>
        <a:xfrm>
          <a:off x="13652500" y="1002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168951</xdr:rowOff>
    </xdr:from>
    <xdr:ext cx="534377" cy="259045"/>
    <xdr:sp macro="" textlink="">
      <xdr:nvSpPr>
        <xdr:cNvPr id="591" name="テキスト ボックス 590"/>
        <xdr:cNvSpPr txBox="1"/>
      </xdr:nvSpPr>
      <xdr:spPr>
        <a:xfrm>
          <a:off x="13436111" y="1011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75931</xdr:rowOff>
    </xdr:from>
    <xdr:to>
      <xdr:col>67</xdr:col>
      <xdr:colOff>101600</xdr:colOff>
      <xdr:row>59</xdr:row>
      <xdr:rowOff>6081</xdr:rowOff>
    </xdr:to>
    <xdr:sp macro="" textlink="">
      <xdr:nvSpPr>
        <xdr:cNvPr id="592" name="楕円 591"/>
        <xdr:cNvSpPr/>
      </xdr:nvSpPr>
      <xdr:spPr>
        <a:xfrm>
          <a:off x="12763500" y="1002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168658</xdr:rowOff>
    </xdr:from>
    <xdr:ext cx="534377" cy="259045"/>
    <xdr:sp macro="" textlink="">
      <xdr:nvSpPr>
        <xdr:cNvPr id="593" name="テキスト ボックス 592"/>
        <xdr:cNvSpPr txBox="1"/>
      </xdr:nvSpPr>
      <xdr:spPr>
        <a:xfrm>
          <a:off x="12547111" y="1011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41745</xdr:rowOff>
    </xdr:from>
    <xdr:to>
      <xdr:col>85</xdr:col>
      <xdr:colOff>127000</xdr:colOff>
      <xdr:row>79</xdr:row>
      <xdr:rowOff>42249</xdr:rowOff>
    </xdr:to>
    <xdr:cxnSp macro="">
      <xdr:nvCxnSpPr>
        <xdr:cNvPr id="622" name="直線コネクタ 621"/>
        <xdr:cNvCxnSpPr/>
      </xdr:nvCxnSpPr>
      <xdr:spPr>
        <a:xfrm>
          <a:off x="15481300" y="13586295"/>
          <a:ext cx="8382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39577</xdr:rowOff>
    </xdr:from>
    <xdr:to>
      <xdr:col>81</xdr:col>
      <xdr:colOff>50800</xdr:colOff>
      <xdr:row>79</xdr:row>
      <xdr:rowOff>41745</xdr:rowOff>
    </xdr:to>
    <xdr:cxnSp macro="">
      <xdr:nvCxnSpPr>
        <xdr:cNvPr id="625" name="直線コネクタ 624"/>
        <xdr:cNvCxnSpPr/>
      </xdr:nvCxnSpPr>
      <xdr:spPr>
        <a:xfrm>
          <a:off x="14592300" y="13584127"/>
          <a:ext cx="889000" cy="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10148</xdr:rowOff>
    </xdr:from>
    <xdr:to>
      <xdr:col>76</xdr:col>
      <xdr:colOff>114300</xdr:colOff>
      <xdr:row>79</xdr:row>
      <xdr:rowOff>39577</xdr:rowOff>
    </xdr:to>
    <xdr:cxnSp macro="">
      <xdr:nvCxnSpPr>
        <xdr:cNvPr id="628" name="直線コネクタ 627"/>
        <xdr:cNvCxnSpPr/>
      </xdr:nvCxnSpPr>
      <xdr:spPr>
        <a:xfrm>
          <a:off x="13703300" y="13383248"/>
          <a:ext cx="889000" cy="20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100791</xdr:rowOff>
    </xdr:from>
    <xdr:to>
      <xdr:col>76</xdr:col>
      <xdr:colOff>165100</xdr:colOff>
      <xdr:row>79</xdr:row>
      <xdr:rowOff>30941</xdr:rowOff>
    </xdr:to>
    <xdr:sp macro="" textlink="">
      <xdr:nvSpPr>
        <xdr:cNvPr id="629" name="フローチャート: 判断 628"/>
        <xdr:cNvSpPr/>
      </xdr:nvSpPr>
      <xdr:spPr>
        <a:xfrm>
          <a:off x="14541500" y="1347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47468</xdr:rowOff>
    </xdr:from>
    <xdr:ext cx="534377" cy="259045"/>
    <xdr:sp macro="" textlink="">
      <xdr:nvSpPr>
        <xdr:cNvPr id="630" name="テキスト ボックス 629"/>
        <xdr:cNvSpPr txBox="1"/>
      </xdr:nvSpPr>
      <xdr:spPr>
        <a:xfrm>
          <a:off x="14325111" y="1324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10148</xdr:rowOff>
    </xdr:from>
    <xdr:to>
      <xdr:col>71</xdr:col>
      <xdr:colOff>177800</xdr:colOff>
      <xdr:row>79</xdr:row>
      <xdr:rowOff>13912</xdr:rowOff>
    </xdr:to>
    <xdr:cxnSp macro="">
      <xdr:nvCxnSpPr>
        <xdr:cNvPr id="631" name="直線コネクタ 630"/>
        <xdr:cNvCxnSpPr/>
      </xdr:nvCxnSpPr>
      <xdr:spPr>
        <a:xfrm flipV="1">
          <a:off x="12814300" y="13383248"/>
          <a:ext cx="889000" cy="17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147224</xdr:rowOff>
    </xdr:from>
    <xdr:to>
      <xdr:col>72</xdr:col>
      <xdr:colOff>38100</xdr:colOff>
      <xdr:row>79</xdr:row>
      <xdr:rowOff>77374</xdr:rowOff>
    </xdr:to>
    <xdr:sp macro="" textlink="">
      <xdr:nvSpPr>
        <xdr:cNvPr id="632" name="フローチャート: 判断 631"/>
        <xdr:cNvSpPr/>
      </xdr:nvSpPr>
      <xdr:spPr>
        <a:xfrm>
          <a:off x="13652500" y="1352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68501</xdr:rowOff>
    </xdr:from>
    <xdr:ext cx="469744" cy="259045"/>
    <xdr:sp macro="" textlink="">
      <xdr:nvSpPr>
        <xdr:cNvPr id="633" name="テキスト ボックス 632"/>
        <xdr:cNvSpPr txBox="1"/>
      </xdr:nvSpPr>
      <xdr:spPr>
        <a:xfrm>
          <a:off x="13468428" y="136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143497</xdr:rowOff>
    </xdr:from>
    <xdr:to>
      <xdr:col>67</xdr:col>
      <xdr:colOff>101600</xdr:colOff>
      <xdr:row>79</xdr:row>
      <xdr:rowOff>73647</xdr:rowOff>
    </xdr:to>
    <xdr:sp macro="" textlink="">
      <xdr:nvSpPr>
        <xdr:cNvPr id="634" name="フローチャート: 判断 633"/>
        <xdr:cNvSpPr/>
      </xdr:nvSpPr>
      <xdr:spPr>
        <a:xfrm>
          <a:off x="12763500" y="1351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64774</xdr:rowOff>
    </xdr:from>
    <xdr:ext cx="469744" cy="259045"/>
    <xdr:sp macro="" textlink="">
      <xdr:nvSpPr>
        <xdr:cNvPr id="635" name="テキスト ボックス 634"/>
        <xdr:cNvSpPr txBox="1"/>
      </xdr:nvSpPr>
      <xdr:spPr>
        <a:xfrm>
          <a:off x="12579428" y="1360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162899</xdr:rowOff>
    </xdr:from>
    <xdr:to>
      <xdr:col>85</xdr:col>
      <xdr:colOff>177800</xdr:colOff>
      <xdr:row>79</xdr:row>
      <xdr:rowOff>93049</xdr:rowOff>
    </xdr:to>
    <xdr:sp macro="" textlink="">
      <xdr:nvSpPr>
        <xdr:cNvPr id="641" name="楕円 640"/>
        <xdr:cNvSpPr/>
      </xdr:nvSpPr>
      <xdr:spPr>
        <a:xfrm>
          <a:off x="16268700" y="1353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78960</xdr:rowOff>
    </xdr:from>
    <xdr:ext cx="378565" cy="259045"/>
    <xdr:sp macro="" textlink="">
      <xdr:nvSpPr>
        <xdr:cNvPr id="642" name="災害復旧費該当値テキスト"/>
        <xdr:cNvSpPr txBox="1"/>
      </xdr:nvSpPr>
      <xdr:spPr>
        <a:xfrm>
          <a:off x="16370300" y="13452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162395</xdr:rowOff>
    </xdr:from>
    <xdr:to>
      <xdr:col>81</xdr:col>
      <xdr:colOff>101600</xdr:colOff>
      <xdr:row>79</xdr:row>
      <xdr:rowOff>92545</xdr:rowOff>
    </xdr:to>
    <xdr:sp macro="" textlink="">
      <xdr:nvSpPr>
        <xdr:cNvPr id="643" name="楕円 642"/>
        <xdr:cNvSpPr/>
      </xdr:nvSpPr>
      <xdr:spPr>
        <a:xfrm>
          <a:off x="15430500" y="135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83672</xdr:rowOff>
    </xdr:from>
    <xdr:ext cx="378565" cy="259045"/>
    <xdr:sp macro="" textlink="">
      <xdr:nvSpPr>
        <xdr:cNvPr id="644" name="テキスト ボックス 643"/>
        <xdr:cNvSpPr txBox="1"/>
      </xdr:nvSpPr>
      <xdr:spPr>
        <a:xfrm>
          <a:off x="15292017" y="13628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160227</xdr:rowOff>
    </xdr:from>
    <xdr:to>
      <xdr:col>76</xdr:col>
      <xdr:colOff>165100</xdr:colOff>
      <xdr:row>79</xdr:row>
      <xdr:rowOff>90377</xdr:rowOff>
    </xdr:to>
    <xdr:sp macro="" textlink="">
      <xdr:nvSpPr>
        <xdr:cNvPr id="645" name="楕円 644"/>
        <xdr:cNvSpPr/>
      </xdr:nvSpPr>
      <xdr:spPr>
        <a:xfrm>
          <a:off x="14541500" y="1353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81504</xdr:rowOff>
    </xdr:from>
    <xdr:ext cx="469744" cy="259045"/>
    <xdr:sp macro="" textlink="">
      <xdr:nvSpPr>
        <xdr:cNvPr id="646" name="テキスト ボックス 645"/>
        <xdr:cNvSpPr txBox="1"/>
      </xdr:nvSpPr>
      <xdr:spPr>
        <a:xfrm>
          <a:off x="14357428" y="1362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130798</xdr:rowOff>
    </xdr:from>
    <xdr:to>
      <xdr:col>72</xdr:col>
      <xdr:colOff>38100</xdr:colOff>
      <xdr:row>78</xdr:row>
      <xdr:rowOff>60948</xdr:rowOff>
    </xdr:to>
    <xdr:sp macro="" textlink="">
      <xdr:nvSpPr>
        <xdr:cNvPr id="647" name="楕円 646"/>
        <xdr:cNvSpPr/>
      </xdr:nvSpPr>
      <xdr:spPr>
        <a:xfrm>
          <a:off x="13652500" y="133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77475</xdr:rowOff>
    </xdr:from>
    <xdr:ext cx="534377" cy="259045"/>
    <xdr:sp macro="" textlink="">
      <xdr:nvSpPr>
        <xdr:cNvPr id="648" name="テキスト ボックス 647"/>
        <xdr:cNvSpPr txBox="1"/>
      </xdr:nvSpPr>
      <xdr:spPr>
        <a:xfrm>
          <a:off x="13436111" y="1310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134562</xdr:rowOff>
    </xdr:from>
    <xdr:to>
      <xdr:col>67</xdr:col>
      <xdr:colOff>101600</xdr:colOff>
      <xdr:row>79</xdr:row>
      <xdr:rowOff>64712</xdr:rowOff>
    </xdr:to>
    <xdr:sp macro="" textlink="">
      <xdr:nvSpPr>
        <xdr:cNvPr id="649" name="楕円 648"/>
        <xdr:cNvSpPr/>
      </xdr:nvSpPr>
      <xdr:spPr>
        <a:xfrm>
          <a:off x="12763500" y="1350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81239</xdr:rowOff>
    </xdr:from>
    <xdr:ext cx="469744" cy="259045"/>
    <xdr:sp macro="" textlink="">
      <xdr:nvSpPr>
        <xdr:cNvPr id="650" name="テキスト ボックス 649"/>
        <xdr:cNvSpPr txBox="1"/>
      </xdr:nvSpPr>
      <xdr:spPr>
        <a:xfrm>
          <a:off x="12579428" y="132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43025</xdr:rowOff>
    </xdr:from>
    <xdr:to>
      <xdr:col>85</xdr:col>
      <xdr:colOff>127000</xdr:colOff>
      <xdr:row>99</xdr:row>
      <xdr:rowOff>43467</xdr:rowOff>
    </xdr:to>
    <xdr:cxnSp macro="">
      <xdr:nvCxnSpPr>
        <xdr:cNvPr id="679" name="直線コネクタ 678"/>
        <xdr:cNvCxnSpPr/>
      </xdr:nvCxnSpPr>
      <xdr:spPr>
        <a:xfrm>
          <a:off x="15481300" y="17016575"/>
          <a:ext cx="8382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43025</xdr:rowOff>
    </xdr:from>
    <xdr:to>
      <xdr:col>81</xdr:col>
      <xdr:colOff>50800</xdr:colOff>
      <xdr:row>99</xdr:row>
      <xdr:rowOff>43041</xdr:rowOff>
    </xdr:to>
    <xdr:cxnSp macro="">
      <xdr:nvCxnSpPr>
        <xdr:cNvPr id="682" name="直線コネクタ 681"/>
        <xdr:cNvCxnSpPr/>
      </xdr:nvCxnSpPr>
      <xdr:spPr>
        <a:xfrm flipV="1">
          <a:off x="14592300" y="17016575"/>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37489</xdr:rowOff>
    </xdr:from>
    <xdr:to>
      <xdr:col>76</xdr:col>
      <xdr:colOff>114300</xdr:colOff>
      <xdr:row>99</xdr:row>
      <xdr:rowOff>43041</xdr:rowOff>
    </xdr:to>
    <xdr:cxnSp macro="">
      <xdr:nvCxnSpPr>
        <xdr:cNvPr id="685" name="直線コネクタ 684"/>
        <xdr:cNvCxnSpPr/>
      </xdr:nvCxnSpPr>
      <xdr:spPr>
        <a:xfrm>
          <a:off x="13703300" y="17011039"/>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686" name="フローチャート: 判断 685"/>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53984</xdr:rowOff>
    </xdr:from>
    <xdr:ext cx="599010" cy="259045"/>
    <xdr:sp macro="" textlink="">
      <xdr:nvSpPr>
        <xdr:cNvPr id="687" name="テキスト ボックス 686"/>
        <xdr:cNvSpPr txBox="1"/>
      </xdr:nvSpPr>
      <xdr:spPr>
        <a:xfrm>
          <a:off x="14292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37292</xdr:rowOff>
    </xdr:from>
    <xdr:to>
      <xdr:col>71</xdr:col>
      <xdr:colOff>177800</xdr:colOff>
      <xdr:row>99</xdr:row>
      <xdr:rowOff>37489</xdr:rowOff>
    </xdr:to>
    <xdr:cxnSp macro="">
      <xdr:nvCxnSpPr>
        <xdr:cNvPr id="688" name="直線コネクタ 687"/>
        <xdr:cNvCxnSpPr/>
      </xdr:nvCxnSpPr>
      <xdr:spPr>
        <a:xfrm>
          <a:off x="12814300" y="17010842"/>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49192</xdr:rowOff>
    </xdr:from>
    <xdr:to>
      <xdr:col>72</xdr:col>
      <xdr:colOff>38100</xdr:colOff>
      <xdr:row>98</xdr:row>
      <xdr:rowOff>150792</xdr:rowOff>
    </xdr:to>
    <xdr:sp macro="" textlink="">
      <xdr:nvSpPr>
        <xdr:cNvPr id="689" name="フローチャート: 判断 688"/>
        <xdr:cNvSpPr/>
      </xdr:nvSpPr>
      <xdr:spPr>
        <a:xfrm>
          <a:off x="13652500" y="1685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167319</xdr:rowOff>
    </xdr:from>
    <xdr:ext cx="534377" cy="259045"/>
    <xdr:sp macro="" textlink="">
      <xdr:nvSpPr>
        <xdr:cNvPr id="690" name="テキスト ボックス 689"/>
        <xdr:cNvSpPr txBox="1"/>
      </xdr:nvSpPr>
      <xdr:spPr>
        <a:xfrm>
          <a:off x="13436111" y="1662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48485</xdr:rowOff>
    </xdr:from>
    <xdr:to>
      <xdr:col>67</xdr:col>
      <xdr:colOff>101600</xdr:colOff>
      <xdr:row>98</xdr:row>
      <xdr:rowOff>150085</xdr:rowOff>
    </xdr:to>
    <xdr:sp macro="" textlink="">
      <xdr:nvSpPr>
        <xdr:cNvPr id="691" name="フローチャート: 判断 690"/>
        <xdr:cNvSpPr/>
      </xdr:nvSpPr>
      <xdr:spPr>
        <a:xfrm>
          <a:off x="12763500" y="1685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166612</xdr:rowOff>
    </xdr:from>
    <xdr:ext cx="534377" cy="259045"/>
    <xdr:sp macro="" textlink="">
      <xdr:nvSpPr>
        <xdr:cNvPr id="692" name="テキスト ボックス 691"/>
        <xdr:cNvSpPr txBox="1"/>
      </xdr:nvSpPr>
      <xdr:spPr>
        <a:xfrm>
          <a:off x="12547111" y="1662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164117</xdr:rowOff>
    </xdr:from>
    <xdr:to>
      <xdr:col>85</xdr:col>
      <xdr:colOff>177800</xdr:colOff>
      <xdr:row>99</xdr:row>
      <xdr:rowOff>94267</xdr:rowOff>
    </xdr:to>
    <xdr:sp macro="" textlink="">
      <xdr:nvSpPr>
        <xdr:cNvPr id="698" name="楕円 697"/>
        <xdr:cNvSpPr/>
      </xdr:nvSpPr>
      <xdr:spPr>
        <a:xfrm>
          <a:off x="16268700" y="1696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79044</xdr:rowOff>
    </xdr:from>
    <xdr:ext cx="378565" cy="259045"/>
    <xdr:sp macro="" textlink="">
      <xdr:nvSpPr>
        <xdr:cNvPr id="699" name="公債費該当値テキスト"/>
        <xdr:cNvSpPr txBox="1"/>
      </xdr:nvSpPr>
      <xdr:spPr>
        <a:xfrm>
          <a:off x="16370300" y="16881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163675</xdr:rowOff>
    </xdr:from>
    <xdr:to>
      <xdr:col>81</xdr:col>
      <xdr:colOff>101600</xdr:colOff>
      <xdr:row>99</xdr:row>
      <xdr:rowOff>93825</xdr:rowOff>
    </xdr:to>
    <xdr:sp macro="" textlink="">
      <xdr:nvSpPr>
        <xdr:cNvPr id="700" name="楕円 699"/>
        <xdr:cNvSpPr/>
      </xdr:nvSpPr>
      <xdr:spPr>
        <a:xfrm>
          <a:off x="15430500" y="169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84952</xdr:rowOff>
    </xdr:from>
    <xdr:ext cx="378565" cy="259045"/>
    <xdr:sp macro="" textlink="">
      <xdr:nvSpPr>
        <xdr:cNvPr id="701" name="テキスト ボックス 700"/>
        <xdr:cNvSpPr txBox="1"/>
      </xdr:nvSpPr>
      <xdr:spPr>
        <a:xfrm>
          <a:off x="15292017" y="17058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163691</xdr:rowOff>
    </xdr:from>
    <xdr:to>
      <xdr:col>76</xdr:col>
      <xdr:colOff>165100</xdr:colOff>
      <xdr:row>99</xdr:row>
      <xdr:rowOff>93841</xdr:rowOff>
    </xdr:to>
    <xdr:sp macro="" textlink="">
      <xdr:nvSpPr>
        <xdr:cNvPr id="702" name="楕円 701"/>
        <xdr:cNvSpPr/>
      </xdr:nvSpPr>
      <xdr:spPr>
        <a:xfrm>
          <a:off x="14541500" y="1696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84968</xdr:rowOff>
    </xdr:from>
    <xdr:ext cx="378565" cy="259045"/>
    <xdr:sp macro="" textlink="">
      <xdr:nvSpPr>
        <xdr:cNvPr id="703" name="テキスト ボックス 702"/>
        <xdr:cNvSpPr txBox="1"/>
      </xdr:nvSpPr>
      <xdr:spPr>
        <a:xfrm>
          <a:off x="14403017" y="17058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158139</xdr:rowOff>
    </xdr:from>
    <xdr:to>
      <xdr:col>72</xdr:col>
      <xdr:colOff>38100</xdr:colOff>
      <xdr:row>99</xdr:row>
      <xdr:rowOff>88289</xdr:rowOff>
    </xdr:to>
    <xdr:sp macro="" textlink="">
      <xdr:nvSpPr>
        <xdr:cNvPr id="704" name="楕円 703"/>
        <xdr:cNvSpPr/>
      </xdr:nvSpPr>
      <xdr:spPr>
        <a:xfrm>
          <a:off x="13652500" y="1696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79416</xdr:rowOff>
    </xdr:from>
    <xdr:ext cx="469744" cy="259045"/>
    <xdr:sp macro="" textlink="">
      <xdr:nvSpPr>
        <xdr:cNvPr id="705" name="テキスト ボックス 704"/>
        <xdr:cNvSpPr txBox="1"/>
      </xdr:nvSpPr>
      <xdr:spPr>
        <a:xfrm>
          <a:off x="13468428" y="1705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157942</xdr:rowOff>
    </xdr:from>
    <xdr:to>
      <xdr:col>67</xdr:col>
      <xdr:colOff>101600</xdr:colOff>
      <xdr:row>99</xdr:row>
      <xdr:rowOff>88092</xdr:rowOff>
    </xdr:to>
    <xdr:sp macro="" textlink="">
      <xdr:nvSpPr>
        <xdr:cNvPr id="706" name="楕円 705"/>
        <xdr:cNvSpPr/>
      </xdr:nvSpPr>
      <xdr:spPr>
        <a:xfrm>
          <a:off x="12763500" y="1696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79219</xdr:rowOff>
    </xdr:from>
    <xdr:ext cx="469744" cy="259045"/>
    <xdr:sp macro="" textlink="">
      <xdr:nvSpPr>
        <xdr:cNvPr id="707" name="テキスト ボックス 706"/>
        <xdr:cNvSpPr txBox="1"/>
      </xdr:nvSpPr>
      <xdr:spPr>
        <a:xfrm>
          <a:off x="12579428" y="1705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112865</xdr:rowOff>
    </xdr:from>
    <xdr:to>
      <xdr:col>107</xdr:col>
      <xdr:colOff>101600</xdr:colOff>
      <xdr:row>39</xdr:row>
      <xdr:rowOff>43015</xdr:rowOff>
    </xdr:to>
    <xdr:sp macro="" textlink="">
      <xdr:nvSpPr>
        <xdr:cNvPr id="743" name="フローチャート: 判断 742"/>
        <xdr:cNvSpPr/>
      </xdr:nvSpPr>
      <xdr:spPr>
        <a:xfrm>
          <a:off x="20383500" y="66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59542</xdr:rowOff>
    </xdr:from>
    <xdr:ext cx="469744" cy="259045"/>
    <xdr:sp macro="" textlink="">
      <xdr:nvSpPr>
        <xdr:cNvPr id="744" name="テキスト ボックス 743"/>
        <xdr:cNvSpPr txBox="1"/>
      </xdr:nvSpPr>
      <xdr:spPr>
        <a:xfrm>
          <a:off x="20199428" y="64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157899</xdr:rowOff>
    </xdr:from>
    <xdr:to>
      <xdr:col>102</xdr:col>
      <xdr:colOff>165100</xdr:colOff>
      <xdr:row>39</xdr:row>
      <xdr:rowOff>88049</xdr:rowOff>
    </xdr:to>
    <xdr:sp macro="" textlink="">
      <xdr:nvSpPr>
        <xdr:cNvPr id="746" name="フローチャート: 判断 745"/>
        <xdr:cNvSpPr/>
      </xdr:nvSpPr>
      <xdr:spPr>
        <a:xfrm>
          <a:off x="19494500" y="667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104576</xdr:rowOff>
    </xdr:from>
    <xdr:ext cx="378565" cy="259045"/>
    <xdr:sp macro="" textlink="">
      <xdr:nvSpPr>
        <xdr:cNvPr id="747" name="テキスト ボックス 746"/>
        <xdr:cNvSpPr txBox="1"/>
      </xdr:nvSpPr>
      <xdr:spPr>
        <a:xfrm>
          <a:off x="19356017" y="6448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115494</xdr:rowOff>
    </xdr:from>
    <xdr:to>
      <xdr:col>98</xdr:col>
      <xdr:colOff>38100</xdr:colOff>
      <xdr:row>39</xdr:row>
      <xdr:rowOff>45644</xdr:rowOff>
    </xdr:to>
    <xdr:sp macro="" textlink="">
      <xdr:nvSpPr>
        <xdr:cNvPr id="748" name="フローチャート: 判断 747"/>
        <xdr:cNvSpPr/>
      </xdr:nvSpPr>
      <xdr:spPr>
        <a:xfrm>
          <a:off x="18605500" y="663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62171</xdr:rowOff>
    </xdr:from>
    <xdr:ext cx="469744" cy="259045"/>
    <xdr:sp macro="" textlink="">
      <xdr:nvSpPr>
        <xdr:cNvPr id="749" name="テキスト ボックス 748"/>
        <xdr:cNvSpPr txBox="1"/>
      </xdr:nvSpPr>
      <xdr:spPr>
        <a:xfrm>
          <a:off x="18421428" y="640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8" name="テキスト ボックス 77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0" name="テキスト ボックス 77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2" name="テキスト ボックス 78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4" name="テキスト ボックス 78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6" name="テキスト ボックス 78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8" name="直線コネクタ 78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5" name="フローチャート: 判断 79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7" name="フローチャート: 判断 79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8" name="テキスト ボックス 79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0" name="フローチャート: 判断 79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1" name="テキスト ボックス 80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03" name="フローチャート: 判断 802"/>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04" name="テキスト ボックス 803"/>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5" name="フローチャート: 判断 80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6" name="テキスト ボックス 80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5" name="テキスト ボックス 81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7" name="テキスト ボックス 81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1" name="テキスト ボックス 820"/>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年度と前年度の目的別歳出決算額を比べ大きく増加した主な費目は、農林水産業費で大熊町栽培施設等整備事業工事</a:t>
          </a:r>
          <a:r>
            <a:rPr kumimoji="1" lang="en-US" altLang="ja-JP" sz="1300">
              <a:latin typeface="ＭＳ Ｐゴシック" panose="020B0600070205080204" pitchFamily="50" charset="-128"/>
              <a:ea typeface="ＭＳ Ｐゴシック" panose="020B0600070205080204" pitchFamily="50" charset="-128"/>
            </a:rPr>
            <a:t>753,020</a:t>
          </a:r>
          <a:r>
            <a:rPr kumimoji="1" lang="ja-JP" altLang="en-US" sz="1300">
              <a:latin typeface="ＭＳ Ｐゴシック" panose="020B0600070205080204" pitchFamily="50" charset="-128"/>
              <a:ea typeface="ＭＳ Ｐゴシック" panose="020B0600070205080204" pitchFamily="50" charset="-128"/>
            </a:rPr>
            <a:t>千円増、栽培施設等整備事業用地購入費</a:t>
          </a:r>
          <a:r>
            <a:rPr kumimoji="1" lang="en-US" altLang="ja-JP" sz="1300">
              <a:latin typeface="ＭＳ Ｐゴシック" panose="020B0600070205080204" pitchFamily="50" charset="-128"/>
              <a:ea typeface="ＭＳ Ｐゴシック" panose="020B0600070205080204" pitchFamily="50" charset="-128"/>
            </a:rPr>
            <a:t>73,702</a:t>
          </a:r>
          <a:r>
            <a:rPr kumimoji="1" lang="ja-JP" altLang="en-US" sz="1300">
              <a:latin typeface="ＭＳ Ｐゴシック" panose="020B0600070205080204" pitchFamily="50" charset="-128"/>
              <a:ea typeface="ＭＳ Ｐゴシック" panose="020B0600070205080204" pitchFamily="50" charset="-128"/>
            </a:rPr>
            <a:t>千円増、栽培施設等整備事業造成工事</a:t>
          </a:r>
          <a:r>
            <a:rPr kumimoji="1" lang="en-US" altLang="ja-JP" sz="1300">
              <a:latin typeface="ＭＳ Ｐゴシック" panose="020B0600070205080204" pitchFamily="50" charset="-128"/>
              <a:ea typeface="ＭＳ Ｐゴシック" panose="020B0600070205080204" pitchFamily="50" charset="-128"/>
            </a:rPr>
            <a:t>149,834</a:t>
          </a:r>
          <a:r>
            <a:rPr kumimoji="1" lang="ja-JP" altLang="en-US" sz="1300">
              <a:latin typeface="ＭＳ Ｐゴシック" panose="020B0600070205080204" pitchFamily="50" charset="-128"/>
              <a:ea typeface="ＭＳ Ｐゴシック" panose="020B0600070205080204" pitchFamily="50" charset="-128"/>
            </a:rPr>
            <a:t>千円増、栽培施設等整備事業設計施工管理委託料</a:t>
          </a:r>
          <a:r>
            <a:rPr kumimoji="1" lang="en-US" altLang="ja-JP" sz="1300">
              <a:latin typeface="ＭＳ Ｐゴシック" panose="020B0600070205080204" pitchFamily="50" charset="-128"/>
              <a:ea typeface="ＭＳ Ｐゴシック" panose="020B0600070205080204" pitchFamily="50" charset="-128"/>
            </a:rPr>
            <a:t>96,189</a:t>
          </a:r>
          <a:r>
            <a:rPr kumimoji="1" lang="ja-JP" altLang="en-US" sz="1300">
              <a:latin typeface="ＭＳ Ｐゴシック" panose="020B0600070205080204" pitchFamily="50" charset="-128"/>
              <a:ea typeface="ＭＳ Ｐゴシック" panose="020B0600070205080204" pitchFamily="50" charset="-128"/>
            </a:rPr>
            <a:t>千円増等により計</a:t>
          </a:r>
          <a:r>
            <a:rPr kumimoji="1" lang="en-US" altLang="ja-JP" sz="1300">
              <a:latin typeface="ＭＳ Ｐゴシック" panose="020B0600070205080204" pitchFamily="50" charset="-128"/>
              <a:ea typeface="ＭＳ Ｐゴシック" panose="020B0600070205080204" pitchFamily="50" charset="-128"/>
            </a:rPr>
            <a:t>1,060,39</a:t>
          </a:r>
          <a:r>
            <a:rPr kumimoji="1" lang="ja-JP" altLang="en-US" sz="1300">
              <a:latin typeface="ＭＳ Ｐゴシック" panose="020B0600070205080204" pitchFamily="50" charset="-128"/>
              <a:ea typeface="ＭＳ Ｐゴシック" panose="020B0600070205080204" pitchFamily="50" charset="-128"/>
            </a:rPr>
            <a:t>千円が、土木費では大川原地区（復興拠点）一団地事業委託料</a:t>
          </a:r>
          <a:r>
            <a:rPr kumimoji="1" lang="en-US" altLang="ja-JP" sz="1300">
              <a:latin typeface="ＭＳ Ｐゴシック" panose="020B0600070205080204" pitchFamily="50" charset="-128"/>
              <a:ea typeface="ＭＳ Ｐゴシック" panose="020B0600070205080204" pitchFamily="50" charset="-128"/>
            </a:rPr>
            <a:t>909,500</a:t>
          </a:r>
          <a:r>
            <a:rPr kumimoji="1" lang="ja-JP" altLang="en-US" sz="1300">
              <a:latin typeface="ＭＳ Ｐゴシック" panose="020B0600070205080204" pitchFamily="50" charset="-128"/>
              <a:ea typeface="ＭＳ Ｐゴシック" panose="020B0600070205080204" pitchFamily="50" charset="-128"/>
            </a:rPr>
            <a:t>円増（新規）、東</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号線道路改良工事</a:t>
          </a:r>
          <a:r>
            <a:rPr kumimoji="1" lang="en-US" altLang="ja-JP" sz="1300">
              <a:latin typeface="ＭＳ Ｐゴシック" panose="020B0600070205080204" pitchFamily="50" charset="-128"/>
              <a:ea typeface="ＭＳ Ｐゴシック" panose="020B0600070205080204" pitchFamily="50" charset="-128"/>
            </a:rPr>
            <a:t>97,620</a:t>
          </a:r>
          <a:r>
            <a:rPr kumimoji="1" lang="ja-JP" altLang="en-US" sz="1300">
              <a:latin typeface="ＭＳ Ｐゴシック" panose="020B0600070205080204" pitchFamily="50" charset="-128"/>
              <a:ea typeface="ＭＳ Ｐゴシック" panose="020B0600070205080204" pitchFamily="50" charset="-128"/>
            </a:rPr>
            <a:t>千円増（新規）、用地購入費</a:t>
          </a:r>
          <a:r>
            <a:rPr kumimoji="1" lang="en-US" altLang="ja-JP" sz="1300">
              <a:latin typeface="ＭＳ Ｐゴシック" panose="020B0600070205080204" pitchFamily="50" charset="-128"/>
              <a:ea typeface="ＭＳ Ｐゴシック" panose="020B0600070205080204" pitchFamily="50" charset="-128"/>
            </a:rPr>
            <a:t>91,016</a:t>
          </a:r>
          <a:r>
            <a:rPr kumimoji="1" lang="ja-JP" altLang="en-US" sz="1300">
              <a:latin typeface="ＭＳ Ｐゴシック" panose="020B0600070205080204" pitchFamily="50" charset="-128"/>
              <a:ea typeface="ＭＳ Ｐゴシック" panose="020B0600070205080204" pitchFamily="50" charset="-128"/>
            </a:rPr>
            <a:t>千円増（新規）、支障物件等移転補償費</a:t>
          </a:r>
          <a:r>
            <a:rPr kumimoji="1" lang="en-US" altLang="ja-JP" sz="1300">
              <a:latin typeface="ＭＳ Ｐゴシック" panose="020B0600070205080204" pitchFamily="50" charset="-128"/>
              <a:ea typeface="ＭＳ Ｐゴシック" panose="020B0600070205080204" pitchFamily="50" charset="-128"/>
            </a:rPr>
            <a:t>46,315</a:t>
          </a:r>
          <a:r>
            <a:rPr kumimoji="1" lang="ja-JP" altLang="en-US" sz="1300">
              <a:latin typeface="ＭＳ Ｐゴシック" panose="020B0600070205080204" pitchFamily="50" charset="-128"/>
              <a:ea typeface="ＭＳ Ｐゴシック" panose="020B0600070205080204" pitchFamily="50" charset="-128"/>
            </a:rPr>
            <a:t>千円増（新規）、追加ＩＣ建設関係業務負担金</a:t>
          </a:r>
          <a:r>
            <a:rPr kumimoji="1" lang="en-US" altLang="ja-JP" sz="1300">
              <a:latin typeface="ＭＳ Ｐゴシック" panose="020B0600070205080204" pitchFamily="50" charset="-128"/>
              <a:ea typeface="ＭＳ Ｐゴシック" panose="020B0600070205080204" pitchFamily="50" charset="-128"/>
            </a:rPr>
            <a:t>235,940</a:t>
          </a:r>
          <a:r>
            <a:rPr kumimoji="1" lang="ja-JP" altLang="en-US" sz="1300">
              <a:latin typeface="ＭＳ Ｐゴシック" panose="020B0600070205080204" pitchFamily="50" charset="-128"/>
              <a:ea typeface="ＭＳ Ｐゴシック" panose="020B0600070205080204" pitchFamily="50" charset="-128"/>
            </a:rPr>
            <a:t>千円増、測量設計調査委託料</a:t>
          </a:r>
          <a:r>
            <a:rPr kumimoji="1" lang="en-US" altLang="ja-JP" sz="1300">
              <a:latin typeface="ＭＳ Ｐゴシック" panose="020B0600070205080204" pitchFamily="50" charset="-128"/>
              <a:ea typeface="ＭＳ Ｐゴシック" panose="020B0600070205080204" pitchFamily="50" charset="-128"/>
            </a:rPr>
            <a:t>22,171</a:t>
          </a:r>
          <a:r>
            <a:rPr kumimoji="1" lang="ja-JP" altLang="en-US" sz="1300">
              <a:latin typeface="ＭＳ Ｐゴシック" panose="020B0600070205080204" pitchFamily="50" charset="-128"/>
              <a:ea typeface="ＭＳ Ｐゴシック" panose="020B0600070205080204" pitchFamily="50" charset="-128"/>
            </a:rPr>
            <a:t>千円増（新規）等により計</a:t>
          </a:r>
          <a:r>
            <a:rPr kumimoji="1" lang="en-US" altLang="ja-JP" sz="1300">
              <a:latin typeface="ＭＳ Ｐゴシック" panose="020B0600070205080204" pitchFamily="50" charset="-128"/>
              <a:ea typeface="ＭＳ Ｐゴシック" panose="020B0600070205080204" pitchFamily="50" charset="-128"/>
            </a:rPr>
            <a:t>1,285,200</a:t>
          </a:r>
          <a:r>
            <a:rPr kumimoji="1" lang="ja-JP" altLang="en-US" sz="1300">
              <a:latin typeface="ＭＳ Ｐゴシック" panose="020B0600070205080204" pitchFamily="50" charset="-128"/>
              <a:ea typeface="ＭＳ Ｐゴシック" panose="020B0600070205080204" pitchFamily="50" charset="-128"/>
            </a:rPr>
            <a:t>千円となった。対して大幅に減少した費目は、総務費で大熊町帰還環境整備交付金基金積立金</a:t>
          </a:r>
          <a:r>
            <a:rPr kumimoji="1" lang="en-US" altLang="ja-JP" sz="1300">
              <a:latin typeface="ＭＳ Ｐゴシック" panose="020B0600070205080204" pitchFamily="50" charset="-128"/>
              <a:ea typeface="ＭＳ Ｐゴシック" panose="020B0600070205080204" pitchFamily="50" charset="-128"/>
            </a:rPr>
            <a:t>4,150,549</a:t>
          </a:r>
          <a:r>
            <a:rPr kumimoji="1" lang="ja-JP" altLang="en-US" sz="1300">
              <a:latin typeface="ＭＳ Ｐゴシック" panose="020B0600070205080204" pitchFamily="50" charset="-128"/>
              <a:ea typeface="ＭＳ Ｐゴシック" panose="020B0600070205080204" pitchFamily="50" charset="-128"/>
            </a:rPr>
            <a:t>千円減、中間貯蔵施設立地町地域振興交付金基金積立金</a:t>
          </a:r>
          <a:r>
            <a:rPr kumimoji="1" lang="en-US" altLang="ja-JP" sz="1300">
              <a:latin typeface="ＭＳ Ｐゴシック" panose="020B0600070205080204" pitchFamily="50" charset="-128"/>
              <a:ea typeface="ＭＳ Ｐゴシック" panose="020B0600070205080204" pitchFamily="50" charset="-128"/>
            </a:rPr>
            <a:t>3,293,782</a:t>
          </a:r>
          <a:r>
            <a:rPr kumimoji="1" lang="ja-JP" altLang="en-US" sz="1300">
              <a:latin typeface="ＭＳ Ｐゴシック" panose="020B0600070205080204" pitchFamily="50" charset="-128"/>
              <a:ea typeface="ＭＳ Ｐゴシック" panose="020B0600070205080204" pitchFamily="50" charset="-128"/>
            </a:rPr>
            <a:t>千円減、東日本大震災復興基金積立金</a:t>
          </a:r>
          <a:r>
            <a:rPr kumimoji="1" lang="en-US" altLang="ja-JP" sz="1300">
              <a:latin typeface="ＭＳ Ｐゴシック" panose="020B0600070205080204" pitchFamily="50" charset="-128"/>
              <a:ea typeface="ＭＳ Ｐゴシック" panose="020B0600070205080204" pitchFamily="50" charset="-128"/>
            </a:rPr>
            <a:t>2,408,281</a:t>
          </a:r>
          <a:r>
            <a:rPr kumimoji="1" lang="ja-JP" altLang="en-US" sz="1300">
              <a:latin typeface="ＭＳ Ｐゴシック" panose="020B0600070205080204" pitchFamily="50" charset="-128"/>
              <a:ea typeface="ＭＳ Ｐゴシック" panose="020B0600070205080204" pitchFamily="50" charset="-128"/>
            </a:rPr>
            <a:t>千円減など全て基金積立費が減少したためである。ただし、歳出決算総額の住民一人当たのコストは前年度と比べ平成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1,881,796</a:t>
          </a:r>
          <a:r>
            <a:rPr kumimoji="1" lang="ja-JP" altLang="en-US" sz="1300">
              <a:latin typeface="ＭＳ Ｐゴシック" panose="020B0600070205080204" pitchFamily="50" charset="-128"/>
              <a:ea typeface="ＭＳ Ｐゴシック" panose="020B0600070205080204" pitchFamily="50" charset="-128"/>
            </a:rPr>
            <a:t>円となり、前年度は住民一人あたり</a:t>
          </a:r>
          <a:r>
            <a:rPr kumimoji="1" lang="en-US" altLang="ja-JP" sz="1300">
              <a:latin typeface="ＭＳ Ｐゴシック" panose="020B0600070205080204" pitchFamily="50" charset="-128"/>
              <a:ea typeface="ＭＳ Ｐゴシック" panose="020B0600070205080204" pitchFamily="50" charset="-128"/>
            </a:rPr>
            <a:t>2,382,448</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500,652</a:t>
          </a:r>
          <a:r>
            <a:rPr kumimoji="1" lang="ja-JP" altLang="en-US" sz="1300">
              <a:latin typeface="ＭＳ Ｐゴシック" panose="020B0600070205080204" pitchFamily="50" charset="-128"/>
              <a:ea typeface="ＭＳ Ｐゴシック" panose="020B0600070205080204" pitchFamily="50" charset="-128"/>
            </a:rPr>
            <a:t>円と減額となった。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標準財政規模に対し財政調整基金の残高を十分に確保している状況である。繰越額の半分を財政調整基金に積立している状況が続き残高が毎年度増になる見込み。ただし、平成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年度以降は緊急な復旧・復興単独事業が生じた場合の財源として基金を繰入する。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全ての会計において黒字決算となっている。歳入欠陥を生ずることが無いよう適正な財政運営に努める。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AM17" sqref="AM17:AT17"/>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22296688</v>
      </c>
      <c r="BO4" s="441"/>
      <c r="BP4" s="441"/>
      <c r="BQ4" s="441"/>
      <c r="BR4" s="441"/>
      <c r="BS4" s="441"/>
      <c r="BT4" s="441"/>
      <c r="BU4" s="442"/>
      <c r="BV4" s="440">
        <v>26155800</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9.8000000000000007</v>
      </c>
      <c r="CU4" s="622"/>
      <c r="CV4" s="622"/>
      <c r="CW4" s="622"/>
      <c r="CX4" s="622"/>
      <c r="CY4" s="622"/>
      <c r="CZ4" s="622"/>
      <c r="DA4" s="623"/>
      <c r="DB4" s="621">
        <v>5.2</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19820961</v>
      </c>
      <c r="BO5" s="446"/>
      <c r="BP5" s="446"/>
      <c r="BQ5" s="446"/>
      <c r="BR5" s="446"/>
      <c r="BS5" s="446"/>
      <c r="BT5" s="446"/>
      <c r="BU5" s="447"/>
      <c r="BV5" s="445">
        <v>25408803</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56.8</v>
      </c>
      <c r="CU5" s="416"/>
      <c r="CV5" s="416"/>
      <c r="CW5" s="416"/>
      <c r="CX5" s="416"/>
      <c r="CY5" s="416"/>
      <c r="CZ5" s="416"/>
      <c r="DA5" s="417"/>
      <c r="DB5" s="415">
        <v>56.8</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2475727</v>
      </c>
      <c r="BO6" s="446"/>
      <c r="BP6" s="446"/>
      <c r="BQ6" s="446"/>
      <c r="BR6" s="446"/>
      <c r="BS6" s="446"/>
      <c r="BT6" s="446"/>
      <c r="BU6" s="447"/>
      <c r="BV6" s="445">
        <v>746997</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56.8</v>
      </c>
      <c r="CU6" s="596"/>
      <c r="CV6" s="596"/>
      <c r="CW6" s="596"/>
      <c r="CX6" s="596"/>
      <c r="CY6" s="596"/>
      <c r="CZ6" s="596"/>
      <c r="DA6" s="597"/>
      <c r="DB6" s="595">
        <v>56.8</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1904415</v>
      </c>
      <c r="BO7" s="446"/>
      <c r="BP7" s="446"/>
      <c r="BQ7" s="446"/>
      <c r="BR7" s="446"/>
      <c r="BS7" s="446"/>
      <c r="BT7" s="446"/>
      <c r="BU7" s="447"/>
      <c r="BV7" s="445">
        <v>479413</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5805832</v>
      </c>
      <c r="CU7" s="446"/>
      <c r="CV7" s="446"/>
      <c r="CW7" s="446"/>
      <c r="CX7" s="446"/>
      <c r="CY7" s="446"/>
      <c r="CZ7" s="446"/>
      <c r="DA7" s="447"/>
      <c r="DB7" s="445">
        <v>5099055</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571312</v>
      </c>
      <c r="BO8" s="446"/>
      <c r="BP8" s="446"/>
      <c r="BQ8" s="446"/>
      <c r="BR8" s="446"/>
      <c r="BS8" s="446"/>
      <c r="BT8" s="446"/>
      <c r="BU8" s="447"/>
      <c r="BV8" s="445">
        <v>267584</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1.7</v>
      </c>
      <c r="CU8" s="559"/>
      <c r="CV8" s="559"/>
      <c r="CW8" s="559"/>
      <c r="CX8" s="559"/>
      <c r="CY8" s="559"/>
      <c r="CZ8" s="559"/>
      <c r="DA8" s="560"/>
      <c r="DB8" s="558">
        <v>1.61</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0</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303728</v>
      </c>
      <c r="BO9" s="446"/>
      <c r="BP9" s="446"/>
      <c r="BQ9" s="446"/>
      <c r="BR9" s="446"/>
      <c r="BS9" s="446"/>
      <c r="BT9" s="446"/>
      <c r="BU9" s="447"/>
      <c r="BV9" s="445">
        <v>-102224</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0</v>
      </c>
      <c r="CU9" s="416"/>
      <c r="CV9" s="416"/>
      <c r="CW9" s="416"/>
      <c r="CX9" s="416"/>
      <c r="CY9" s="416"/>
      <c r="CZ9" s="416"/>
      <c r="DA9" s="417"/>
      <c r="DB9" s="415">
        <v>0</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11515</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103</v>
      </c>
      <c r="AV10" s="503"/>
      <c r="AW10" s="503"/>
      <c r="AX10" s="503"/>
      <c r="AY10" s="425" t="s">
        <v>115</v>
      </c>
      <c r="AZ10" s="426"/>
      <c r="BA10" s="426"/>
      <c r="BB10" s="426"/>
      <c r="BC10" s="426"/>
      <c r="BD10" s="426"/>
      <c r="BE10" s="426"/>
      <c r="BF10" s="426"/>
      <c r="BG10" s="426"/>
      <c r="BH10" s="426"/>
      <c r="BI10" s="426"/>
      <c r="BJ10" s="426"/>
      <c r="BK10" s="426"/>
      <c r="BL10" s="426"/>
      <c r="BM10" s="427"/>
      <c r="BN10" s="445">
        <v>8514</v>
      </c>
      <c r="BO10" s="446"/>
      <c r="BP10" s="446"/>
      <c r="BQ10" s="446"/>
      <c r="BR10" s="446"/>
      <c r="BS10" s="446"/>
      <c r="BT10" s="446"/>
      <c r="BU10" s="447"/>
      <c r="BV10" s="445">
        <v>9224</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10533</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123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10488</v>
      </c>
      <c r="S13" s="549"/>
      <c r="T13" s="549"/>
      <c r="U13" s="549"/>
      <c r="V13" s="550"/>
      <c r="W13" s="536" t="s">
        <v>134</v>
      </c>
      <c r="X13" s="458"/>
      <c r="Y13" s="458"/>
      <c r="Z13" s="458"/>
      <c r="AA13" s="458"/>
      <c r="AB13" s="459"/>
      <c r="AC13" s="421" t="s">
        <v>132</v>
      </c>
      <c r="AD13" s="422"/>
      <c r="AE13" s="422"/>
      <c r="AF13" s="422"/>
      <c r="AG13" s="423"/>
      <c r="AH13" s="421">
        <v>383</v>
      </c>
      <c r="AI13" s="422"/>
      <c r="AJ13" s="422"/>
      <c r="AK13" s="422"/>
      <c r="AL13" s="424"/>
      <c r="AM13" s="514" t="s">
        <v>135</v>
      </c>
      <c r="AN13" s="419"/>
      <c r="AO13" s="419"/>
      <c r="AP13" s="419"/>
      <c r="AQ13" s="419"/>
      <c r="AR13" s="419"/>
      <c r="AS13" s="419"/>
      <c r="AT13" s="420"/>
      <c r="AU13" s="502" t="s">
        <v>103</v>
      </c>
      <c r="AV13" s="503"/>
      <c r="AW13" s="503"/>
      <c r="AX13" s="503"/>
      <c r="AY13" s="425" t="s">
        <v>136</v>
      </c>
      <c r="AZ13" s="426"/>
      <c r="BA13" s="426"/>
      <c r="BB13" s="426"/>
      <c r="BC13" s="426"/>
      <c r="BD13" s="426"/>
      <c r="BE13" s="426"/>
      <c r="BF13" s="426"/>
      <c r="BG13" s="426"/>
      <c r="BH13" s="426"/>
      <c r="BI13" s="426"/>
      <c r="BJ13" s="426"/>
      <c r="BK13" s="426"/>
      <c r="BL13" s="426"/>
      <c r="BM13" s="427"/>
      <c r="BN13" s="445">
        <v>312242</v>
      </c>
      <c r="BO13" s="446"/>
      <c r="BP13" s="446"/>
      <c r="BQ13" s="446"/>
      <c r="BR13" s="446"/>
      <c r="BS13" s="446"/>
      <c r="BT13" s="446"/>
      <c r="BU13" s="447"/>
      <c r="BV13" s="445">
        <v>-93000</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-2.2999999999999998</v>
      </c>
      <c r="CU13" s="416"/>
      <c r="CV13" s="416"/>
      <c r="CW13" s="416"/>
      <c r="CX13" s="416"/>
      <c r="CY13" s="416"/>
      <c r="CZ13" s="416"/>
      <c r="DA13" s="417"/>
      <c r="DB13" s="415">
        <v>-2.4</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10665</v>
      </c>
      <c r="S14" s="549"/>
      <c r="T14" s="549"/>
      <c r="U14" s="549"/>
      <c r="V14" s="550"/>
      <c r="W14" s="551"/>
      <c r="X14" s="461"/>
      <c r="Y14" s="461"/>
      <c r="Z14" s="461"/>
      <c r="AA14" s="461"/>
      <c r="AB14" s="462"/>
      <c r="AC14" s="541" t="s">
        <v>123</v>
      </c>
      <c r="AD14" s="542"/>
      <c r="AE14" s="542"/>
      <c r="AF14" s="542"/>
      <c r="AG14" s="543"/>
      <c r="AH14" s="541">
        <v>6.9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t="s">
        <v>123</v>
      </c>
      <c r="CU14" s="553"/>
      <c r="CV14" s="553"/>
      <c r="CW14" s="553"/>
      <c r="CX14" s="553"/>
      <c r="CY14" s="553"/>
      <c r="CZ14" s="553"/>
      <c r="DA14" s="554"/>
      <c r="DB14" s="552" t="s">
        <v>123</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140</v>
      </c>
      <c r="N15" s="546"/>
      <c r="O15" s="546"/>
      <c r="P15" s="546"/>
      <c r="Q15" s="547"/>
      <c r="R15" s="548">
        <v>10617</v>
      </c>
      <c r="S15" s="549"/>
      <c r="T15" s="549"/>
      <c r="U15" s="549"/>
      <c r="V15" s="550"/>
      <c r="W15" s="536" t="s">
        <v>141</v>
      </c>
      <c r="X15" s="458"/>
      <c r="Y15" s="458"/>
      <c r="Z15" s="458"/>
      <c r="AA15" s="458"/>
      <c r="AB15" s="459"/>
      <c r="AC15" s="421" t="s">
        <v>142</v>
      </c>
      <c r="AD15" s="422"/>
      <c r="AE15" s="422"/>
      <c r="AF15" s="422"/>
      <c r="AG15" s="423"/>
      <c r="AH15" s="421">
        <v>1705</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4385064</v>
      </c>
      <c r="BO15" s="441"/>
      <c r="BP15" s="441"/>
      <c r="BQ15" s="441"/>
      <c r="BR15" s="441"/>
      <c r="BS15" s="441"/>
      <c r="BT15" s="441"/>
      <c r="BU15" s="442"/>
      <c r="BV15" s="440">
        <v>3843198</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t="s">
        <v>142</v>
      </c>
      <c r="AD16" s="542"/>
      <c r="AE16" s="542"/>
      <c r="AF16" s="542"/>
      <c r="AG16" s="543"/>
      <c r="AH16" s="541">
        <v>30.7</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2443470</v>
      </c>
      <c r="BO16" s="446"/>
      <c r="BP16" s="446"/>
      <c r="BQ16" s="446"/>
      <c r="BR16" s="446"/>
      <c r="BS16" s="446"/>
      <c r="BT16" s="446"/>
      <c r="BU16" s="447"/>
      <c r="BV16" s="445">
        <v>2492073</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t="s">
        <v>123</v>
      </c>
      <c r="AD17" s="422"/>
      <c r="AE17" s="422"/>
      <c r="AF17" s="422"/>
      <c r="AG17" s="423"/>
      <c r="AH17" s="421">
        <v>3471</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5805832</v>
      </c>
      <c r="BO17" s="446"/>
      <c r="BP17" s="446"/>
      <c r="BQ17" s="446"/>
      <c r="BR17" s="446"/>
      <c r="BS17" s="446"/>
      <c r="BT17" s="446"/>
      <c r="BU17" s="447"/>
      <c r="BV17" s="445">
        <v>5099055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152</v>
      </c>
      <c r="C18" s="508"/>
      <c r="D18" s="508"/>
      <c r="E18" s="509"/>
      <c r="F18" s="509"/>
      <c r="G18" s="509"/>
      <c r="H18" s="509"/>
      <c r="I18" s="509"/>
      <c r="J18" s="509"/>
      <c r="K18" s="509"/>
      <c r="L18" s="510">
        <v>78.709999999999994</v>
      </c>
      <c r="M18" s="510"/>
      <c r="N18" s="510"/>
      <c r="O18" s="510"/>
      <c r="P18" s="510"/>
      <c r="Q18" s="510"/>
      <c r="R18" s="511"/>
      <c r="S18" s="511"/>
      <c r="T18" s="511"/>
      <c r="U18" s="511"/>
      <c r="V18" s="512"/>
      <c r="W18" s="526"/>
      <c r="X18" s="527"/>
      <c r="Y18" s="527"/>
      <c r="Z18" s="527"/>
      <c r="AA18" s="527"/>
      <c r="AB18" s="537"/>
      <c r="AC18" s="409" t="s">
        <v>142</v>
      </c>
      <c r="AD18" s="410"/>
      <c r="AE18" s="410"/>
      <c r="AF18" s="410"/>
      <c r="AG18" s="513"/>
      <c r="AH18" s="409">
        <v>62.4</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2727707</v>
      </c>
      <c r="BO18" s="446"/>
      <c r="BP18" s="446"/>
      <c r="BQ18" s="446"/>
      <c r="BR18" s="446"/>
      <c r="BS18" s="446"/>
      <c r="BT18" s="446"/>
      <c r="BU18" s="447"/>
      <c r="BV18" s="445">
        <v>2597696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154</v>
      </c>
      <c r="C19" s="508"/>
      <c r="D19" s="508"/>
      <c r="E19" s="509"/>
      <c r="F19" s="509"/>
      <c r="G19" s="509"/>
      <c r="H19" s="509"/>
      <c r="I19" s="509"/>
      <c r="J19" s="509"/>
      <c r="K19" s="509"/>
      <c r="L19" s="515">
        <v>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19319334</v>
      </c>
      <c r="BO19" s="446"/>
      <c r="BP19" s="446"/>
      <c r="BQ19" s="446"/>
      <c r="BR19" s="446"/>
      <c r="BS19" s="446"/>
      <c r="BT19" s="446"/>
      <c r="BU19" s="447"/>
      <c r="BV19" s="445">
        <v>19656019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156</v>
      </c>
      <c r="C20" s="508"/>
      <c r="D20" s="508"/>
      <c r="E20" s="509"/>
      <c r="F20" s="509"/>
      <c r="G20" s="509"/>
      <c r="H20" s="509"/>
      <c r="I20" s="509"/>
      <c r="J20" s="509"/>
      <c r="K20" s="509"/>
      <c r="L20" s="515">
        <v>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2866</v>
      </c>
      <c r="BO23" s="446"/>
      <c r="BP23" s="446"/>
      <c r="BQ23" s="446"/>
      <c r="BR23" s="446"/>
      <c r="BS23" s="446"/>
      <c r="BT23" s="446"/>
      <c r="BU23" s="447"/>
      <c r="BV23" s="445">
        <v>8190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165</v>
      </c>
      <c r="F24" s="419"/>
      <c r="G24" s="419"/>
      <c r="H24" s="419"/>
      <c r="I24" s="419"/>
      <c r="J24" s="419"/>
      <c r="K24" s="420"/>
      <c r="L24" s="421">
        <v>1</v>
      </c>
      <c r="M24" s="422"/>
      <c r="N24" s="422"/>
      <c r="O24" s="422"/>
      <c r="P24" s="423"/>
      <c r="Q24" s="421">
        <v>7700</v>
      </c>
      <c r="R24" s="422"/>
      <c r="S24" s="422"/>
      <c r="T24" s="422"/>
      <c r="U24" s="422"/>
      <c r="V24" s="423"/>
      <c r="W24" s="487"/>
      <c r="X24" s="478"/>
      <c r="Y24" s="479"/>
      <c r="Z24" s="418" t="s">
        <v>166</v>
      </c>
      <c r="AA24" s="419"/>
      <c r="AB24" s="419"/>
      <c r="AC24" s="419"/>
      <c r="AD24" s="419"/>
      <c r="AE24" s="419"/>
      <c r="AF24" s="419"/>
      <c r="AG24" s="420"/>
      <c r="AH24" s="421">
        <v>115</v>
      </c>
      <c r="AI24" s="422"/>
      <c r="AJ24" s="422"/>
      <c r="AK24" s="422"/>
      <c r="AL24" s="423"/>
      <c r="AM24" s="421">
        <v>334650</v>
      </c>
      <c r="AN24" s="422"/>
      <c r="AO24" s="422"/>
      <c r="AP24" s="422"/>
      <c r="AQ24" s="422"/>
      <c r="AR24" s="423"/>
      <c r="AS24" s="421">
        <v>2910</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2866</v>
      </c>
      <c r="BO24" s="446"/>
      <c r="BP24" s="446"/>
      <c r="BQ24" s="446"/>
      <c r="BR24" s="446"/>
      <c r="BS24" s="446"/>
      <c r="BT24" s="446"/>
      <c r="BU24" s="447"/>
      <c r="BV24" s="445">
        <v>8190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168</v>
      </c>
      <c r="F25" s="419"/>
      <c r="G25" s="419"/>
      <c r="H25" s="419"/>
      <c r="I25" s="419"/>
      <c r="J25" s="419"/>
      <c r="K25" s="420"/>
      <c r="L25" s="421">
        <v>2</v>
      </c>
      <c r="M25" s="422"/>
      <c r="N25" s="422"/>
      <c r="O25" s="422"/>
      <c r="P25" s="423"/>
      <c r="Q25" s="421">
        <v>6040</v>
      </c>
      <c r="R25" s="422"/>
      <c r="S25" s="422"/>
      <c r="T25" s="422"/>
      <c r="U25" s="422"/>
      <c r="V25" s="423"/>
      <c r="W25" s="487"/>
      <c r="X25" s="478"/>
      <c r="Y25" s="479"/>
      <c r="Z25" s="418" t="s">
        <v>169</v>
      </c>
      <c r="AA25" s="419"/>
      <c r="AB25" s="419"/>
      <c r="AC25" s="419"/>
      <c r="AD25" s="419"/>
      <c r="AE25" s="419"/>
      <c r="AF25" s="419"/>
      <c r="AG25" s="420"/>
      <c r="AH25" s="421" t="s">
        <v>132</v>
      </c>
      <c r="AI25" s="422"/>
      <c r="AJ25" s="422"/>
      <c r="AK25" s="422"/>
      <c r="AL25" s="423"/>
      <c r="AM25" s="421" t="s">
        <v>142</v>
      </c>
      <c r="AN25" s="422"/>
      <c r="AO25" s="422"/>
      <c r="AP25" s="422"/>
      <c r="AQ25" s="422"/>
      <c r="AR25" s="423"/>
      <c r="AS25" s="421" t="s">
        <v>142</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1148072</v>
      </c>
      <c r="BO25" s="441"/>
      <c r="BP25" s="441"/>
      <c r="BQ25" s="441"/>
      <c r="BR25" s="441"/>
      <c r="BS25" s="441"/>
      <c r="BT25" s="441"/>
      <c r="BU25" s="442"/>
      <c r="BV25" s="440">
        <v>1712319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171</v>
      </c>
      <c r="F26" s="419"/>
      <c r="G26" s="419"/>
      <c r="H26" s="419"/>
      <c r="I26" s="419"/>
      <c r="J26" s="419"/>
      <c r="K26" s="420"/>
      <c r="L26" s="421">
        <v>1</v>
      </c>
      <c r="M26" s="422"/>
      <c r="N26" s="422"/>
      <c r="O26" s="422"/>
      <c r="P26" s="423"/>
      <c r="Q26" s="421">
        <v>5500</v>
      </c>
      <c r="R26" s="422"/>
      <c r="S26" s="422"/>
      <c r="T26" s="422"/>
      <c r="U26" s="422"/>
      <c r="V26" s="423"/>
      <c r="W26" s="487"/>
      <c r="X26" s="478"/>
      <c r="Y26" s="479"/>
      <c r="Z26" s="418" t="s">
        <v>172</v>
      </c>
      <c r="AA26" s="500"/>
      <c r="AB26" s="500"/>
      <c r="AC26" s="500"/>
      <c r="AD26" s="500"/>
      <c r="AE26" s="500"/>
      <c r="AF26" s="500"/>
      <c r="AG26" s="501"/>
      <c r="AH26" s="421">
        <v>2</v>
      </c>
      <c r="AI26" s="422"/>
      <c r="AJ26" s="422"/>
      <c r="AK26" s="422"/>
      <c r="AL26" s="423"/>
      <c r="AM26" s="421" t="s">
        <v>173</v>
      </c>
      <c r="AN26" s="422"/>
      <c r="AO26" s="422"/>
      <c r="AP26" s="422"/>
      <c r="AQ26" s="422"/>
      <c r="AR26" s="423"/>
      <c r="AS26" s="421" t="s">
        <v>173</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t="s">
        <v>142</v>
      </c>
      <c r="BO26" s="446"/>
      <c r="BP26" s="446"/>
      <c r="BQ26" s="446"/>
      <c r="BR26" s="446"/>
      <c r="BS26" s="446"/>
      <c r="BT26" s="446"/>
      <c r="BU26" s="447"/>
      <c r="BV26" s="445" t="s">
        <v>142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175</v>
      </c>
      <c r="F27" s="419"/>
      <c r="G27" s="419"/>
      <c r="H27" s="419"/>
      <c r="I27" s="419"/>
      <c r="J27" s="419"/>
      <c r="K27" s="420"/>
      <c r="L27" s="421">
        <v>1</v>
      </c>
      <c r="M27" s="422"/>
      <c r="N27" s="422"/>
      <c r="O27" s="422"/>
      <c r="P27" s="423"/>
      <c r="Q27" s="421">
        <v>2910</v>
      </c>
      <c r="R27" s="422"/>
      <c r="S27" s="422"/>
      <c r="T27" s="422"/>
      <c r="U27" s="422"/>
      <c r="V27" s="423"/>
      <c r="W27" s="487"/>
      <c r="X27" s="478"/>
      <c r="Y27" s="479"/>
      <c r="Z27" s="418" t="s">
        <v>176</v>
      </c>
      <c r="AA27" s="419"/>
      <c r="AB27" s="419"/>
      <c r="AC27" s="419"/>
      <c r="AD27" s="419"/>
      <c r="AE27" s="419"/>
      <c r="AF27" s="419"/>
      <c r="AG27" s="420"/>
      <c r="AH27" s="421">
        <v>5</v>
      </c>
      <c r="AI27" s="422"/>
      <c r="AJ27" s="422"/>
      <c r="AK27" s="422"/>
      <c r="AL27" s="423"/>
      <c r="AM27" s="421">
        <v>15000</v>
      </c>
      <c r="AN27" s="422"/>
      <c r="AO27" s="422"/>
      <c r="AP27" s="422"/>
      <c r="AQ27" s="422"/>
      <c r="AR27" s="423"/>
      <c r="AS27" s="421">
        <v>3000</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v>8657</v>
      </c>
      <c r="BO27" s="449"/>
      <c r="BP27" s="449"/>
      <c r="BQ27" s="449"/>
      <c r="BR27" s="449"/>
      <c r="BS27" s="449"/>
      <c r="BT27" s="449"/>
      <c r="BU27" s="450"/>
      <c r="BV27" s="448">
        <v>8657</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178</v>
      </c>
      <c r="F28" s="419"/>
      <c r="G28" s="419"/>
      <c r="H28" s="419"/>
      <c r="I28" s="419"/>
      <c r="J28" s="419"/>
      <c r="K28" s="420"/>
      <c r="L28" s="421">
        <v>1</v>
      </c>
      <c r="M28" s="422"/>
      <c r="N28" s="422"/>
      <c r="O28" s="422"/>
      <c r="P28" s="423"/>
      <c r="Q28" s="421">
        <v>2490</v>
      </c>
      <c r="R28" s="422"/>
      <c r="S28" s="422"/>
      <c r="T28" s="422"/>
      <c r="U28" s="422"/>
      <c r="V28" s="423"/>
      <c r="W28" s="487"/>
      <c r="X28" s="478"/>
      <c r="Y28" s="479"/>
      <c r="Z28" s="418" t="s">
        <v>179</v>
      </c>
      <c r="AA28" s="419"/>
      <c r="AB28" s="419"/>
      <c r="AC28" s="419"/>
      <c r="AD28" s="419"/>
      <c r="AE28" s="419"/>
      <c r="AF28" s="419"/>
      <c r="AG28" s="420"/>
      <c r="AH28" s="421" t="s">
        <v>142</v>
      </c>
      <c r="AI28" s="422"/>
      <c r="AJ28" s="422"/>
      <c r="AK28" s="422"/>
      <c r="AL28" s="423"/>
      <c r="AM28" s="421" t="s">
        <v>142</v>
      </c>
      <c r="AN28" s="422"/>
      <c r="AO28" s="422"/>
      <c r="AP28" s="422"/>
      <c r="AQ28" s="422"/>
      <c r="AR28" s="423"/>
      <c r="AS28" s="421" t="s">
        <v>142</v>
      </c>
      <c r="AT28" s="422"/>
      <c r="AU28" s="422"/>
      <c r="AV28" s="422"/>
      <c r="AW28" s="422"/>
      <c r="AX28" s="424"/>
      <c r="AY28" s="428" t="s">
        <v>180</v>
      </c>
      <c r="AZ28" s="429"/>
      <c r="BA28" s="429"/>
      <c r="BB28" s="430"/>
      <c r="BC28" s="437" t="s">
        <v>41</v>
      </c>
      <c r="BD28" s="438"/>
      <c r="BE28" s="438"/>
      <c r="BF28" s="438"/>
      <c r="BG28" s="438"/>
      <c r="BH28" s="438"/>
      <c r="BI28" s="438"/>
      <c r="BJ28" s="438"/>
      <c r="BK28" s="438"/>
      <c r="BL28" s="438"/>
      <c r="BM28" s="439"/>
      <c r="BN28" s="440">
        <v>8669524</v>
      </c>
      <c r="BO28" s="441"/>
      <c r="BP28" s="441"/>
      <c r="BQ28" s="441"/>
      <c r="BR28" s="441"/>
      <c r="BS28" s="441"/>
      <c r="BT28" s="441"/>
      <c r="BU28" s="442"/>
      <c r="BV28" s="440">
        <v>8521010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181</v>
      </c>
      <c r="F29" s="419"/>
      <c r="G29" s="419"/>
      <c r="H29" s="419"/>
      <c r="I29" s="419"/>
      <c r="J29" s="419"/>
      <c r="K29" s="420"/>
      <c r="L29" s="421">
        <v>10</v>
      </c>
      <c r="M29" s="422"/>
      <c r="N29" s="422"/>
      <c r="O29" s="422"/>
      <c r="P29" s="423"/>
      <c r="Q29" s="421">
        <v>2340</v>
      </c>
      <c r="R29" s="422"/>
      <c r="S29" s="422"/>
      <c r="T29" s="422"/>
      <c r="U29" s="422"/>
      <c r="V29" s="423"/>
      <c r="W29" s="488"/>
      <c r="X29" s="489"/>
      <c r="Y29" s="490"/>
      <c r="Z29" s="418" t="s">
        <v>182</v>
      </c>
      <c r="AA29" s="419"/>
      <c r="AB29" s="419"/>
      <c r="AC29" s="419"/>
      <c r="AD29" s="419"/>
      <c r="AE29" s="419"/>
      <c r="AF29" s="419"/>
      <c r="AG29" s="420"/>
      <c r="AH29" s="421">
        <v>120</v>
      </c>
      <c r="AI29" s="422"/>
      <c r="AJ29" s="422"/>
      <c r="AK29" s="422"/>
      <c r="AL29" s="423"/>
      <c r="AM29" s="421">
        <v>349650</v>
      </c>
      <c r="AN29" s="422"/>
      <c r="AO29" s="422"/>
      <c r="AP29" s="422"/>
      <c r="AQ29" s="422"/>
      <c r="AR29" s="423"/>
      <c r="AS29" s="421">
        <v>2914</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23741</v>
      </c>
      <c r="BO29" s="446"/>
      <c r="BP29" s="446"/>
      <c r="BQ29" s="446"/>
      <c r="BR29" s="446"/>
      <c r="BS29" s="446"/>
      <c r="BT29" s="446"/>
      <c r="BU29" s="447"/>
      <c r="BV29" s="445">
        <v>23739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96.7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82278148</v>
      </c>
      <c r="BO30" s="449"/>
      <c r="BP30" s="449"/>
      <c r="BQ30" s="449"/>
      <c r="BR30" s="449"/>
      <c r="BS30" s="449"/>
      <c r="BT30" s="449"/>
      <c r="BU30" s="450"/>
      <c r="BV30" s="448">
        <v>86876898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191</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191</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5</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IF('各会計、関係団体の財政状況及び健全化判断比率'!B32="","",'各会計、関係団体の財政状況及び健全化判断比率'!B32)</f>
        <v>特定環境保全公共下水道特別会計</v>
      </c>
      <c r="BH34" s="403"/>
      <c r="BI34" s="403"/>
      <c r="BJ34" s="403"/>
      <c r="BK34" s="403"/>
      <c r="BL34" s="403"/>
      <c r="BM34" s="403"/>
      <c r="BN34" s="403"/>
      <c r="BO34" s="403"/>
      <c r="BP34" s="403"/>
      <c r="BQ34" s="403"/>
      <c r="BR34" s="403"/>
      <c r="BS34" s="403"/>
      <c r="BT34" s="403"/>
      <c r="BU34" s="403"/>
      <c r="BV34" s="193"/>
      <c r="BW34" s="404">
        <f>IF(BY34="","",MAX(C34:D43,U34:V43,AM34:AN43,BE34:BF43)+1)</f>
        <v>12</v>
      </c>
      <c r="BX34" s="404"/>
      <c r="BY34" s="403" t="str">
        <f>IF('各会計、関係団体の財政状況及び健全化判断比率'!B68="","",'各会計、関係団体の財政状況及び健全化判断比率'!B68)</f>
        <v>双葉地方水道企業団水道事業会計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坂下ダム施設管理事業特別会計</v>
      </c>
      <c r="F35" s="403"/>
      <c r="G35" s="403"/>
      <c r="H35" s="403"/>
      <c r="I35" s="403"/>
      <c r="J35" s="403"/>
      <c r="K35" s="403"/>
      <c r="L35" s="403"/>
      <c r="M35" s="403"/>
      <c r="N35" s="403"/>
      <c r="O35" s="403"/>
      <c r="P35" s="403"/>
      <c r="Q35" s="403"/>
      <c r="R35" s="403"/>
      <c r="S35" s="403"/>
      <c r="T35" s="193"/>
      <c r="U35" s="404">
        <f>IF(W35="","",U34+1)</f>
        <v>6</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10</v>
      </c>
      <c r="BF35" s="404"/>
      <c r="BG35" s="403" t="str">
        <f>IF('各会計、関係団体の財政状況及び健全化判断比率'!B33="","",'各会計、関係団体の財政状況及び健全化判断比率'!B33)</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13</v>
      </c>
      <c r="BX35" s="404"/>
      <c r="BY35" s="403" t="str">
        <f>IF('各会計、関係団体の財政状況及び健全化判断比率'!B69="","",'各会計、関係団体の財政状況及び健全化判断比率'!B69)</f>
        <v>双葉地方水道企業団工業用水道事業会計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地域下水道事業特別会計</v>
      </c>
      <c r="F36" s="403"/>
      <c r="G36" s="403"/>
      <c r="H36" s="403"/>
      <c r="I36" s="403"/>
      <c r="J36" s="403"/>
      <c r="K36" s="403"/>
      <c r="L36" s="403"/>
      <c r="M36" s="403"/>
      <c r="N36" s="403"/>
      <c r="O36" s="403"/>
      <c r="P36" s="403"/>
      <c r="Q36" s="403"/>
      <c r="R36" s="403"/>
      <c r="S36" s="403"/>
      <c r="T36" s="193"/>
      <c r="U36" s="404">
        <f t="shared" ref="U36:U43" si="4">IF(W36="","",U35+1)</f>
        <v>7</v>
      </c>
      <c r="V36" s="404"/>
      <c r="W36" s="403" t="str">
        <f>IF('各会計、関係団体の財政状況及び健全化判断比率'!B30="","",'各会計、関係団体の財政状況及び健全化判断比率'!B30)</f>
        <v>介護サービス特別会計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11</v>
      </c>
      <c r="BF36" s="404"/>
      <c r="BG36" s="403" t="str">
        <f>IF('各会計、関係団体の財政状況及び健全化判断比率'!B34="","",'各会計、関係団体の財政状況及び健全化判断比率'!B34)</f>
        <v>宅地造成事業特別会計</v>
      </c>
      <c r="BH36" s="403"/>
      <c r="BI36" s="403"/>
      <c r="BJ36" s="403"/>
      <c r="BK36" s="403"/>
      <c r="BL36" s="403"/>
      <c r="BM36" s="403"/>
      <c r="BN36" s="403"/>
      <c r="BO36" s="403"/>
      <c r="BP36" s="403"/>
      <c r="BQ36" s="403"/>
      <c r="BR36" s="403"/>
      <c r="BS36" s="403"/>
      <c r="BT36" s="403"/>
      <c r="BU36" s="403"/>
      <c r="BV36" s="193"/>
      <c r="BW36" s="404">
        <f t="shared" si="2"/>
        <v>14</v>
      </c>
      <c r="BX36" s="404"/>
      <c r="BY36" s="403" t="str">
        <f>IF('各会計、関係団体の財政状況及び健全化判断比率'!B70="","",'各会計、関係団体の財政状況及び健全化判断比率'!B70)</f>
        <v>福島県市町村総合事務組合一般会計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f>IF(E37="","",C36+1)</f>
        <v>4</v>
      </c>
      <c r="D37" s="404"/>
      <c r="E37" s="403" t="str">
        <f>IF('各会計、関係団体の財政状況及び健全化判断比率'!B10="","",'各会計、関係団体の財政状況及び健全化判断比率'!B10)</f>
        <v>中央台霊園管理事業特別会計</v>
      </c>
      <c r="F37" s="403"/>
      <c r="G37" s="403"/>
      <c r="H37" s="403"/>
      <c r="I37" s="403"/>
      <c r="J37" s="403"/>
      <c r="K37" s="403"/>
      <c r="L37" s="403"/>
      <c r="M37" s="403"/>
      <c r="N37" s="403"/>
      <c r="O37" s="403"/>
      <c r="P37" s="403"/>
      <c r="Q37" s="403"/>
      <c r="R37" s="403"/>
      <c r="S37" s="403"/>
      <c r="T37" s="193"/>
      <c r="U37" s="404">
        <f t="shared" si="4"/>
        <v>8</v>
      </c>
      <c r="V37" s="404"/>
      <c r="W37" s="403" t="str">
        <f>IF('各会計、関係団体の財政状況及び健全化判断比率'!B31="","",'各会計、関係団体の財政状況及び健全化判断比率'!B31)</f>
        <v>後期高齢者医療特別会計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15</v>
      </c>
      <c r="BX37" s="404"/>
      <c r="BY37" s="403" t="str">
        <f>IF('各会計、関係団体の財政状況及び健全化判断比率'!B71="","",'各会計、関係団体の財政状況及び健全化判断比率'!B71)</f>
        <v>福島県市町村総合事務組合消防補償等特別会計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16</v>
      </c>
      <c r="BX38" s="404"/>
      <c r="BY38" s="403" t="str">
        <f>IF('各会計、関係団体の財政状況及び健全化判断比率'!B72="","",'各会計、関係団体の財政状況及び健全化判断比率'!B72)</f>
        <v>福島県市町村総合事務組合消防賞じゅつ金特別会計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17</v>
      </c>
      <c r="BX39" s="404"/>
      <c r="BY39" s="403" t="str">
        <f>IF('各会計、関係団体の財政状況及び健全化判断比率'!B73="","",'各会計、関係団体の財政状況及び健全化判断比率'!B73)</f>
        <v>福島県市町村総合事務組合非常勤職員公務災害補償特別会計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18</v>
      </c>
      <c r="BX40" s="404"/>
      <c r="BY40" s="403" t="str">
        <f>IF('各会計、関係団体の財政状況及び健全化判断比率'!B74="","",'各会計、関係団体の財政状況及び健全化判断比率'!B74)</f>
        <v>福島県市町村総合事務組合自治会館管理特別会計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19</v>
      </c>
      <c r="BX41" s="404"/>
      <c r="BY41" s="403" t="str">
        <f>IF('各会計、関係団体の財政状況及び健全化判断比率'!B75="","",'各会計、関係団体の財政状況及び健全化判断比率'!B75)</f>
        <v>福島県後期高齢者医療広域連合一般会計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20</v>
      </c>
      <c r="BX42" s="404"/>
      <c r="BY42" s="403" t="str">
        <f>IF('各会計、関係団体の財政状況及び健全化判断比率'!B76="","",'各会計、関係団体の財政状況及び健全化判断比率'!B76)</f>
        <v>福島県後期高齢者医療広域連合高齢者医療特別会計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21</v>
      </c>
      <c r="BX43" s="404"/>
      <c r="BY43" s="403" t="str">
        <f>IF('各会計、関係団体の財政状況及び健全化判断比率'!B77="","",'各会計、関係団体の財政状況及び健全化判断比率'!B77)</f>
        <v>双葉地方広域市町村圏組合一般会計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fYz5QM6r9VR/BEXv1TlndGJSgFFHv2ijHYMlvJY+wiTMKGIPnlonz5oNGhOM3p17LfRVVS3jtAuvOOcy/yUsQ==" saltValue="G1RjvGiWstxTh7qxCJi9y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8" zoomScaleSheetLayoutView="100" workbookViewId="0">
      <selection activeCell="K36" sqref="K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24" t="s">
        <v>572</v>
      </c>
      <c r="D34" s="1224"/>
      <c r="E34" s="1225"/>
      <c r="F34" s="32">
        <v>4.04</v>
      </c>
      <c r="G34" s="33">
        <v>10.76</v>
      </c>
      <c r="H34" s="33">
        <v>6.26</v>
      </c>
      <c r="I34" s="33">
        <v>5.14</v>
      </c>
      <c r="J34" s="34">
        <v>9.74</v>
      </c>
      <c r="K34" s="22"/>
      <c r="L34" s="22"/>
      <c r="M34" s="22"/>
      <c r="N34" s="22"/>
      <c r="O34" s="22"/>
      <c r="P34" s="22"/>
    </row>
    <row r="35" spans="1:16" ht="39" customHeight="1" x14ac:dyDescent="0.15">
      <c r="A35" s="22"/>
      <c r="B35" s="35"/>
      <c r="C35" s="1218" t="s">
        <v>573</v>
      </c>
      <c r="D35" s="1219"/>
      <c r="E35" s="1220"/>
      <c r="F35" s="36">
        <v>6.35</v>
      </c>
      <c r="G35" s="37">
        <v>2.21</v>
      </c>
      <c r="H35" s="37">
        <v>3.54</v>
      </c>
      <c r="I35" s="37">
        <v>1.93</v>
      </c>
      <c r="J35" s="38">
        <v>2.35</v>
      </c>
      <c r="K35" s="22"/>
      <c r="L35" s="22"/>
      <c r="M35" s="22"/>
      <c r="N35" s="22"/>
      <c r="O35" s="22"/>
      <c r="P35" s="22"/>
    </row>
    <row r="36" spans="1:16" ht="39" customHeight="1" x14ac:dyDescent="0.15">
      <c r="A36" s="22"/>
      <c r="B36" s="35"/>
      <c r="C36" s="1218" t="s">
        <v>574</v>
      </c>
      <c r="D36" s="1219"/>
      <c r="E36" s="1220"/>
      <c r="F36" s="36">
        <v>1.79</v>
      </c>
      <c r="G36" s="37">
        <v>1.6</v>
      </c>
      <c r="H36" s="37">
        <v>1.74</v>
      </c>
      <c r="I36" s="37">
        <v>2.6</v>
      </c>
      <c r="J36" s="38">
        <v>1.71</v>
      </c>
      <c r="K36" s="22"/>
      <c r="L36" s="22"/>
      <c r="M36" s="22"/>
      <c r="N36" s="22"/>
      <c r="O36" s="22"/>
      <c r="P36" s="22"/>
    </row>
    <row r="37" spans="1:16" ht="39" customHeight="1" x14ac:dyDescent="0.15">
      <c r="A37" s="22"/>
      <c r="B37" s="35"/>
      <c r="C37" s="1218" t="s">
        <v>575</v>
      </c>
      <c r="D37" s="1219"/>
      <c r="E37" s="1220"/>
      <c r="F37" s="36">
        <v>0.04</v>
      </c>
      <c r="G37" s="37">
        <v>0.08</v>
      </c>
      <c r="H37" s="37">
        <v>0.03</v>
      </c>
      <c r="I37" s="37">
        <v>0.09</v>
      </c>
      <c r="J37" s="38">
        <v>0.09</v>
      </c>
      <c r="K37" s="22"/>
      <c r="L37" s="22"/>
      <c r="M37" s="22"/>
      <c r="N37" s="22"/>
      <c r="O37" s="22"/>
      <c r="P37" s="22"/>
    </row>
    <row r="38" spans="1:16" ht="39" customHeight="1" x14ac:dyDescent="0.15">
      <c r="A38" s="22"/>
      <c r="B38" s="35"/>
      <c r="C38" s="1218" t="s">
        <v>576</v>
      </c>
      <c r="D38" s="1219"/>
      <c r="E38" s="1220"/>
      <c r="F38" s="36">
        <v>0</v>
      </c>
      <c r="G38" s="37">
        <v>0</v>
      </c>
      <c r="H38" s="37">
        <v>0</v>
      </c>
      <c r="I38" s="37">
        <v>0</v>
      </c>
      <c r="J38" s="38">
        <v>0.03</v>
      </c>
      <c r="K38" s="22"/>
      <c r="L38" s="22"/>
      <c r="M38" s="22"/>
      <c r="N38" s="22"/>
      <c r="O38" s="22"/>
      <c r="P38" s="22"/>
    </row>
    <row r="39" spans="1:16" ht="39" customHeight="1" x14ac:dyDescent="0.15">
      <c r="A39" s="22"/>
      <c r="B39" s="35"/>
      <c r="C39" s="1218" t="s">
        <v>577</v>
      </c>
      <c r="D39" s="1219"/>
      <c r="E39" s="1220"/>
      <c r="F39" s="36">
        <v>0</v>
      </c>
      <c r="G39" s="37">
        <v>0</v>
      </c>
      <c r="H39" s="37">
        <v>0</v>
      </c>
      <c r="I39" s="37">
        <v>0.01</v>
      </c>
      <c r="J39" s="38">
        <v>0</v>
      </c>
      <c r="K39" s="22"/>
      <c r="L39" s="22"/>
      <c r="M39" s="22"/>
      <c r="N39" s="22"/>
      <c r="O39" s="22"/>
      <c r="P39" s="22"/>
    </row>
    <row r="40" spans="1:16" ht="39" customHeight="1" x14ac:dyDescent="0.15">
      <c r="A40" s="22"/>
      <c r="B40" s="35"/>
      <c r="C40" s="1218" t="s">
        <v>578</v>
      </c>
      <c r="D40" s="1219"/>
      <c r="E40" s="1220"/>
      <c r="F40" s="36">
        <v>0</v>
      </c>
      <c r="G40" s="37">
        <v>0</v>
      </c>
      <c r="H40" s="37">
        <v>0</v>
      </c>
      <c r="I40" s="37">
        <v>0</v>
      </c>
      <c r="J40" s="38">
        <v>0</v>
      </c>
      <c r="K40" s="22"/>
      <c r="L40" s="22"/>
      <c r="M40" s="22"/>
      <c r="N40" s="22"/>
      <c r="O40" s="22"/>
      <c r="P40" s="22"/>
    </row>
    <row r="41" spans="1:16" ht="39" customHeight="1" x14ac:dyDescent="0.15">
      <c r="A41" s="22"/>
      <c r="B41" s="35"/>
      <c r="C41" s="1218" t="s">
        <v>579</v>
      </c>
      <c r="D41" s="1219"/>
      <c r="E41" s="1220"/>
      <c r="F41" s="36">
        <v>0</v>
      </c>
      <c r="G41" s="37">
        <v>0</v>
      </c>
      <c r="H41" s="37">
        <v>0</v>
      </c>
      <c r="I41" s="37">
        <v>0</v>
      </c>
      <c r="J41" s="38">
        <v>0</v>
      </c>
      <c r="K41" s="22"/>
      <c r="L41" s="22"/>
      <c r="M41" s="22"/>
      <c r="N41" s="22"/>
      <c r="O41" s="22"/>
      <c r="P41" s="22"/>
    </row>
    <row r="42" spans="1:16" ht="39" customHeight="1" x14ac:dyDescent="0.15">
      <c r="A42" s="22"/>
      <c r="B42" s="39"/>
      <c r="C42" s="1218" t="s">
        <v>580</v>
      </c>
      <c r="D42" s="1219"/>
      <c r="E42" s="1220"/>
      <c r="F42" s="36" t="s">
        <v>521</v>
      </c>
      <c r="G42" s="37" t="s">
        <v>521</v>
      </c>
      <c r="H42" s="37" t="s">
        <v>521</v>
      </c>
      <c r="I42" s="37" t="s">
        <v>521</v>
      </c>
      <c r="J42" s="38" t="s">
        <v>521</v>
      </c>
      <c r="K42" s="22"/>
      <c r="L42" s="22"/>
      <c r="M42" s="22"/>
      <c r="N42" s="22"/>
      <c r="O42" s="22"/>
      <c r="P42" s="22"/>
    </row>
    <row r="43" spans="1:16" ht="39" customHeight="1" thickBot="1" x14ac:dyDescent="0.2">
      <c r="A43" s="22"/>
      <c r="B43" s="40"/>
      <c r="C43" s="1221" t="s">
        <v>581</v>
      </c>
      <c r="D43" s="1222"/>
      <c r="E43" s="1223"/>
      <c r="F43" s="41">
        <v>0.53</v>
      </c>
      <c r="G43" s="42">
        <v>0.51</v>
      </c>
      <c r="H43" s="42">
        <v>0.43</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REl+O0uMsfqExzLSbQpLBEAachpp7bbzeHBiKvPZoS+XVcZhyo1PXSS09EWMzY5x39yYFuv255aqfkcE/UXmg==" saltValue="v8NY69xMQKE9AWTn8UEE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31"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41</v>
      </c>
      <c r="L45" s="60">
        <v>40</v>
      </c>
      <c r="M45" s="60">
        <v>8</v>
      </c>
      <c r="N45" s="60">
        <v>8</v>
      </c>
      <c r="O45" s="61">
        <v>5</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521</v>
      </c>
      <c r="L46" s="64" t="s">
        <v>521</v>
      </c>
      <c r="M46" s="64" t="s">
        <v>521</v>
      </c>
      <c r="N46" s="64" t="s">
        <v>521</v>
      </c>
      <c r="O46" s="65" t="s">
        <v>521</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521</v>
      </c>
      <c r="L47" s="64" t="s">
        <v>521</v>
      </c>
      <c r="M47" s="64" t="s">
        <v>521</v>
      </c>
      <c r="N47" s="64" t="s">
        <v>521</v>
      </c>
      <c r="O47" s="65" t="s">
        <v>521</v>
      </c>
      <c r="P47" s="48"/>
      <c r="Q47" s="48"/>
      <c r="R47" s="48"/>
      <c r="S47" s="48"/>
      <c r="T47" s="48"/>
      <c r="U47" s="48"/>
    </row>
    <row r="48" spans="1:21" ht="30.75" customHeight="1" x14ac:dyDescent="0.15">
      <c r="A48" s="48"/>
      <c r="B48" s="1236"/>
      <c r="C48" s="1237"/>
      <c r="D48" s="62"/>
      <c r="E48" s="1228" t="s">
        <v>14</v>
      </c>
      <c r="F48" s="1228"/>
      <c r="G48" s="1228"/>
      <c r="H48" s="1228"/>
      <c r="I48" s="1228"/>
      <c r="J48" s="1229"/>
      <c r="K48" s="63" t="s">
        <v>521</v>
      </c>
      <c r="L48" s="64" t="s">
        <v>521</v>
      </c>
      <c r="M48" s="64" t="s">
        <v>521</v>
      </c>
      <c r="N48" s="64" t="s">
        <v>521</v>
      </c>
      <c r="O48" s="65" t="s">
        <v>521</v>
      </c>
      <c r="P48" s="48"/>
      <c r="Q48" s="48"/>
      <c r="R48" s="48"/>
      <c r="S48" s="48"/>
      <c r="T48" s="48"/>
      <c r="U48" s="48"/>
    </row>
    <row r="49" spans="1:21" ht="30.75" customHeight="1" x14ac:dyDescent="0.15">
      <c r="A49" s="48"/>
      <c r="B49" s="1236"/>
      <c r="C49" s="1237"/>
      <c r="D49" s="62"/>
      <c r="E49" s="1228" t="s">
        <v>15</v>
      </c>
      <c r="F49" s="1228"/>
      <c r="G49" s="1228"/>
      <c r="H49" s="1228"/>
      <c r="I49" s="1228"/>
      <c r="J49" s="1229"/>
      <c r="K49" s="63">
        <v>47</v>
      </c>
      <c r="L49" s="64">
        <v>47</v>
      </c>
      <c r="M49" s="64">
        <v>48</v>
      </c>
      <c r="N49" s="64">
        <v>51</v>
      </c>
      <c r="O49" s="65">
        <v>47</v>
      </c>
      <c r="P49" s="48"/>
      <c r="Q49" s="48"/>
      <c r="R49" s="48"/>
      <c r="S49" s="48"/>
      <c r="T49" s="48"/>
      <c r="U49" s="48"/>
    </row>
    <row r="50" spans="1:21" ht="30.75" customHeight="1" x14ac:dyDescent="0.15">
      <c r="A50" s="48"/>
      <c r="B50" s="1236"/>
      <c r="C50" s="1237"/>
      <c r="D50" s="62"/>
      <c r="E50" s="1228" t="s">
        <v>16</v>
      </c>
      <c r="F50" s="1228"/>
      <c r="G50" s="1228"/>
      <c r="H50" s="1228"/>
      <c r="I50" s="1228"/>
      <c r="J50" s="1229"/>
      <c r="K50" s="63">
        <v>0</v>
      </c>
      <c r="L50" s="64" t="s">
        <v>521</v>
      </c>
      <c r="M50" s="64" t="s">
        <v>521</v>
      </c>
      <c r="N50" s="64" t="s">
        <v>521</v>
      </c>
      <c r="O50" s="65" t="s">
        <v>521</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521</v>
      </c>
      <c r="L51" s="64" t="s">
        <v>521</v>
      </c>
      <c r="M51" s="64" t="s">
        <v>521</v>
      </c>
      <c r="N51" s="64" t="s">
        <v>521</v>
      </c>
      <c r="O51" s="65" t="s">
        <v>521</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192</v>
      </c>
      <c r="L52" s="64">
        <v>204</v>
      </c>
      <c r="M52" s="64">
        <v>185</v>
      </c>
      <c r="N52" s="64">
        <v>186</v>
      </c>
      <c r="O52" s="65">
        <v>180</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-104</v>
      </c>
      <c r="L53" s="69">
        <v>-117</v>
      </c>
      <c r="M53" s="69">
        <v>-129</v>
      </c>
      <c r="N53" s="69">
        <v>-127</v>
      </c>
      <c r="O53" s="70">
        <v>-128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BO+5WnRTp+aHwZVgVok3iqLKMlAEoDy8JuFL3M9TuvyTGageJi8qXCIgZT7zAl+cF2CdHC+5n7cDVGxhaN3VQ==" saltValue="NoSEbb4MrPqTdYpc9E+Rd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31" zoomScaleSheetLayoutView="100" workbookViewId="0">
      <selection activeCell="N39" sqref="N3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564</v>
      </c>
      <c r="J40" s="79" t="s">
        <v>565</v>
      </c>
      <c r="K40" s="79" t="s">
        <v>566</v>
      </c>
      <c r="L40" s="79" t="s">
        <v>567</v>
      </c>
      <c r="M40" s="80" t="s">
        <v>568</v>
      </c>
    </row>
    <row r="41" spans="2:13" ht="27.75" customHeight="1" x14ac:dyDescent="0.15">
      <c r="B41" s="1254" t="s">
        <v>23</v>
      </c>
      <c r="C41" s="1255"/>
      <c r="D41" s="81"/>
      <c r="E41" s="1256" t="s">
        <v>24</v>
      </c>
      <c r="F41" s="1256"/>
      <c r="G41" s="1256"/>
      <c r="H41" s="1257"/>
      <c r="I41" s="82">
        <v>62</v>
      </c>
      <c r="J41" s="83">
        <v>23</v>
      </c>
      <c r="K41" s="83">
        <v>16</v>
      </c>
      <c r="L41" s="83">
        <v>8</v>
      </c>
      <c r="M41" s="84">
        <v>3</v>
      </c>
    </row>
    <row r="42" spans="2:13" ht="27.75" customHeight="1" x14ac:dyDescent="0.15">
      <c r="B42" s="1244"/>
      <c r="C42" s="1245"/>
      <c r="D42" s="85"/>
      <c r="E42" s="1248" t="s">
        <v>25</v>
      </c>
      <c r="F42" s="1248"/>
      <c r="G42" s="1248"/>
      <c r="H42" s="1249"/>
      <c r="I42" s="86" t="s">
        <v>521</v>
      </c>
      <c r="J42" s="87" t="s">
        <v>521</v>
      </c>
      <c r="K42" s="87" t="s">
        <v>521</v>
      </c>
      <c r="L42" s="87" t="s">
        <v>521</v>
      </c>
      <c r="M42" s="88" t="s">
        <v>521</v>
      </c>
    </row>
    <row r="43" spans="2:13" ht="27.75" customHeight="1" x14ac:dyDescent="0.15">
      <c r="B43" s="1244"/>
      <c r="C43" s="1245"/>
      <c r="D43" s="85"/>
      <c r="E43" s="1248" t="s">
        <v>26</v>
      </c>
      <c r="F43" s="1248"/>
      <c r="G43" s="1248"/>
      <c r="H43" s="1249"/>
      <c r="I43" s="86" t="s">
        <v>521</v>
      </c>
      <c r="J43" s="87" t="s">
        <v>521</v>
      </c>
      <c r="K43" s="87" t="s">
        <v>521</v>
      </c>
      <c r="L43" s="87" t="s">
        <v>521</v>
      </c>
      <c r="M43" s="88" t="s">
        <v>521</v>
      </c>
    </row>
    <row r="44" spans="2:13" ht="27.75" customHeight="1" x14ac:dyDescent="0.15">
      <c r="B44" s="1244"/>
      <c r="C44" s="1245"/>
      <c r="D44" s="85"/>
      <c r="E44" s="1248" t="s">
        <v>27</v>
      </c>
      <c r="F44" s="1248"/>
      <c r="G44" s="1248"/>
      <c r="H44" s="1249"/>
      <c r="I44" s="86">
        <v>138</v>
      </c>
      <c r="J44" s="87">
        <v>116</v>
      </c>
      <c r="K44" s="87">
        <v>102</v>
      </c>
      <c r="L44" s="87">
        <v>88</v>
      </c>
      <c r="M44" s="88">
        <v>75</v>
      </c>
    </row>
    <row r="45" spans="2:13" ht="27.75" customHeight="1" x14ac:dyDescent="0.15">
      <c r="B45" s="1244"/>
      <c r="C45" s="1245"/>
      <c r="D45" s="85"/>
      <c r="E45" s="1248" t="s">
        <v>28</v>
      </c>
      <c r="F45" s="1248"/>
      <c r="G45" s="1248"/>
      <c r="H45" s="1249"/>
      <c r="I45" s="86">
        <v>713</v>
      </c>
      <c r="J45" s="87">
        <v>649</v>
      </c>
      <c r="K45" s="87">
        <v>634</v>
      </c>
      <c r="L45" s="87">
        <v>587</v>
      </c>
      <c r="M45" s="88">
        <v>426</v>
      </c>
    </row>
    <row r="46" spans="2:13" ht="27.75" customHeight="1" x14ac:dyDescent="0.15">
      <c r="B46" s="1244"/>
      <c r="C46" s="1245"/>
      <c r="D46" s="89"/>
      <c r="E46" s="1248" t="s">
        <v>29</v>
      </c>
      <c r="F46" s="1248"/>
      <c r="G46" s="1248"/>
      <c r="H46" s="1249"/>
      <c r="I46" s="86" t="s">
        <v>521</v>
      </c>
      <c r="J46" s="87" t="s">
        <v>521</v>
      </c>
      <c r="K46" s="87" t="s">
        <v>521</v>
      </c>
      <c r="L46" s="87" t="s">
        <v>521</v>
      </c>
      <c r="M46" s="88" t="s">
        <v>521</v>
      </c>
    </row>
    <row r="47" spans="2:13" ht="27.75" customHeight="1" x14ac:dyDescent="0.15">
      <c r="B47" s="1244"/>
      <c r="C47" s="1245"/>
      <c r="D47" s="90"/>
      <c r="E47" s="1258" t="s">
        <v>30</v>
      </c>
      <c r="F47" s="1259"/>
      <c r="G47" s="1259"/>
      <c r="H47" s="1260"/>
      <c r="I47" s="86" t="s">
        <v>521</v>
      </c>
      <c r="J47" s="87" t="s">
        <v>521</v>
      </c>
      <c r="K47" s="87" t="s">
        <v>521</v>
      </c>
      <c r="L47" s="87" t="s">
        <v>521</v>
      </c>
      <c r="M47" s="88" t="s">
        <v>521</v>
      </c>
    </row>
    <row r="48" spans="2:13" ht="27.75" customHeight="1" x14ac:dyDescent="0.15">
      <c r="B48" s="1244"/>
      <c r="C48" s="1245"/>
      <c r="D48" s="85"/>
      <c r="E48" s="1248" t="s">
        <v>31</v>
      </c>
      <c r="F48" s="1248"/>
      <c r="G48" s="1248"/>
      <c r="H48" s="1249"/>
      <c r="I48" s="86" t="s">
        <v>521</v>
      </c>
      <c r="J48" s="87" t="s">
        <v>521</v>
      </c>
      <c r="K48" s="87" t="s">
        <v>521</v>
      </c>
      <c r="L48" s="87" t="s">
        <v>521</v>
      </c>
      <c r="M48" s="88" t="s">
        <v>521</v>
      </c>
    </row>
    <row r="49" spans="2:13" ht="27.75" customHeight="1" x14ac:dyDescent="0.15">
      <c r="B49" s="1246"/>
      <c r="C49" s="1247"/>
      <c r="D49" s="85"/>
      <c r="E49" s="1248" t="s">
        <v>32</v>
      </c>
      <c r="F49" s="1248"/>
      <c r="G49" s="1248"/>
      <c r="H49" s="1249"/>
      <c r="I49" s="86" t="s">
        <v>521</v>
      </c>
      <c r="J49" s="87" t="s">
        <v>521</v>
      </c>
      <c r="K49" s="87" t="s">
        <v>521</v>
      </c>
      <c r="L49" s="87" t="s">
        <v>521</v>
      </c>
      <c r="M49" s="88" t="s">
        <v>521</v>
      </c>
    </row>
    <row r="50" spans="2:13" ht="27.75" customHeight="1" x14ac:dyDescent="0.15">
      <c r="B50" s="1242" t="s">
        <v>33</v>
      </c>
      <c r="C50" s="1243"/>
      <c r="D50" s="91"/>
      <c r="E50" s="1248" t="s">
        <v>34</v>
      </c>
      <c r="F50" s="1248"/>
      <c r="G50" s="1248"/>
      <c r="H50" s="1249"/>
      <c r="I50" s="86">
        <v>15695</v>
      </c>
      <c r="J50" s="87">
        <v>21668</v>
      </c>
      <c r="K50" s="87">
        <v>27870</v>
      </c>
      <c r="L50" s="87">
        <v>32449</v>
      </c>
      <c r="M50" s="88">
        <v>29678</v>
      </c>
    </row>
    <row r="51" spans="2:13" ht="27.75" customHeight="1" x14ac:dyDescent="0.15">
      <c r="B51" s="1244"/>
      <c r="C51" s="1245"/>
      <c r="D51" s="85"/>
      <c r="E51" s="1248" t="s">
        <v>35</v>
      </c>
      <c r="F51" s="1248"/>
      <c r="G51" s="1248"/>
      <c r="H51" s="1249"/>
      <c r="I51" s="86" t="s">
        <v>521</v>
      </c>
      <c r="J51" s="87" t="s">
        <v>521</v>
      </c>
      <c r="K51" s="87" t="s">
        <v>521</v>
      </c>
      <c r="L51" s="87" t="s">
        <v>521</v>
      </c>
      <c r="M51" s="88" t="s">
        <v>521</v>
      </c>
    </row>
    <row r="52" spans="2:13" ht="27.75" customHeight="1" x14ac:dyDescent="0.15">
      <c r="B52" s="1246"/>
      <c r="C52" s="1247"/>
      <c r="D52" s="85"/>
      <c r="E52" s="1248" t="s">
        <v>36</v>
      </c>
      <c r="F52" s="1248"/>
      <c r="G52" s="1248"/>
      <c r="H52" s="1249"/>
      <c r="I52" s="86">
        <v>1941</v>
      </c>
      <c r="J52" s="87">
        <v>1766</v>
      </c>
      <c r="K52" s="87">
        <v>1601</v>
      </c>
      <c r="L52" s="87">
        <v>1434</v>
      </c>
      <c r="M52" s="88">
        <v>1268</v>
      </c>
    </row>
    <row r="53" spans="2:13" ht="27.75" customHeight="1" thickBot="1" x14ac:dyDescent="0.2">
      <c r="B53" s="1250" t="s">
        <v>37</v>
      </c>
      <c r="C53" s="1251"/>
      <c r="D53" s="92"/>
      <c r="E53" s="1252" t="s">
        <v>38</v>
      </c>
      <c r="F53" s="1252"/>
      <c r="G53" s="1252"/>
      <c r="H53" s="1253"/>
      <c r="I53" s="93">
        <v>-16722</v>
      </c>
      <c r="J53" s="94">
        <v>-22645</v>
      </c>
      <c r="K53" s="94">
        <v>-28720</v>
      </c>
      <c r="L53" s="94">
        <v>-33200</v>
      </c>
      <c r="M53" s="95">
        <v>-30442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S2sWKwpD+6ZNEaGThxyaFNDVKUbuUtgiCFQTJZGSPMSXifNzZK0TUHb945BdXAIR7C6cuTqTAoxULJZcoYwQ==" saltValue="xYvRe/3s1kXte7KygKSh6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G12" zoomScale="70" zoomScaleNormal="70" zoomScaleSheetLayoutView="100" workbookViewId="0">
      <selection activeCell="G62" sqref="G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566</v>
      </c>
      <c r="G54" s="104" t="s">
        <v>567</v>
      </c>
      <c r="H54" s="105" t="s">
        <v>568</v>
      </c>
    </row>
    <row r="55" spans="2:8" ht="52.5" customHeight="1" x14ac:dyDescent="0.15">
      <c r="B55" s="106"/>
      <c r="C55" s="1269" t="s">
        <v>41</v>
      </c>
      <c r="D55" s="1269"/>
      <c r="E55" s="1270"/>
      <c r="F55" s="107">
        <v>8322</v>
      </c>
      <c r="G55" s="107">
        <v>8521</v>
      </c>
      <c r="H55" s="108">
        <v>8670</v>
      </c>
    </row>
    <row r="56" spans="2:8" ht="52.5" customHeight="1" x14ac:dyDescent="0.15">
      <c r="B56" s="109"/>
      <c r="C56" s="1271" t="s">
        <v>42</v>
      </c>
      <c r="D56" s="1271"/>
      <c r="E56" s="1272"/>
      <c r="F56" s="110">
        <v>24</v>
      </c>
      <c r="G56" s="110">
        <v>24</v>
      </c>
      <c r="H56" s="111">
        <v>24</v>
      </c>
    </row>
    <row r="57" spans="2:8" ht="53.25" customHeight="1" x14ac:dyDescent="0.15">
      <c r="B57" s="109"/>
      <c r="C57" s="1273" t="s">
        <v>43</v>
      </c>
      <c r="D57" s="1273"/>
      <c r="E57" s="1274"/>
      <c r="F57" s="112">
        <v>76822</v>
      </c>
      <c r="G57" s="112">
        <v>86877</v>
      </c>
      <c r="H57" s="113">
        <v>82278</v>
      </c>
    </row>
    <row r="58" spans="2:8" ht="45.75" customHeight="1" x14ac:dyDescent="0.15">
      <c r="B58" s="114"/>
      <c r="C58" s="1261" t="s">
        <v>593</v>
      </c>
      <c r="D58" s="1262"/>
      <c r="E58" s="1263"/>
      <c r="F58" s="115">
        <v>46130</v>
      </c>
      <c r="G58" s="115">
        <v>45793</v>
      </c>
      <c r="H58" s="116">
        <v>44760</v>
      </c>
    </row>
    <row r="59" spans="2:8" ht="45.75" customHeight="1" x14ac:dyDescent="0.15">
      <c r="B59" s="114"/>
      <c r="C59" s="1261" t="s">
        <v>594</v>
      </c>
      <c r="D59" s="1262"/>
      <c r="E59" s="1263"/>
      <c r="F59" s="115">
        <v>9997</v>
      </c>
      <c r="G59" s="115">
        <v>14336</v>
      </c>
      <c r="H59" s="116">
        <v>16278</v>
      </c>
    </row>
    <row r="60" spans="2:8" ht="45.75" customHeight="1" x14ac:dyDescent="0.15">
      <c r="B60" s="114"/>
      <c r="C60" s="1261" t="s">
        <v>595</v>
      </c>
      <c r="D60" s="1262"/>
      <c r="E60" s="1263"/>
      <c r="F60" s="115">
        <v>1575</v>
      </c>
      <c r="G60" s="115">
        <v>3152</v>
      </c>
      <c r="H60" s="116">
        <v>4730</v>
      </c>
    </row>
    <row r="61" spans="2:8" ht="45.75" customHeight="1" x14ac:dyDescent="0.15">
      <c r="B61" s="114"/>
      <c r="C61" s="1261" t="s">
        <v>596</v>
      </c>
      <c r="D61" s="1262"/>
      <c r="E61" s="1263"/>
      <c r="F61" s="115">
        <v>0</v>
      </c>
      <c r="G61" s="115">
        <v>2586</v>
      </c>
      <c r="H61" s="116">
        <v>3702</v>
      </c>
    </row>
    <row r="62" spans="2:8" ht="45.75" customHeight="1" thickBot="1" x14ac:dyDescent="0.2">
      <c r="B62" s="117"/>
      <c r="C62" s="1264" t="s">
        <v>597</v>
      </c>
      <c r="D62" s="1265"/>
      <c r="E62" s="1266"/>
      <c r="F62" s="118">
        <v>3686</v>
      </c>
      <c r="G62" s="118">
        <v>3186</v>
      </c>
      <c r="H62" s="119">
        <v>2687</v>
      </c>
    </row>
    <row r="63" spans="2:8" ht="52.5" customHeight="1" thickBot="1" x14ac:dyDescent="0.2">
      <c r="B63" s="120"/>
      <c r="C63" s="1267" t="s">
        <v>44</v>
      </c>
      <c r="D63" s="1267"/>
      <c r="E63" s="1268"/>
      <c r="F63" s="121">
        <v>85168</v>
      </c>
      <c r="G63" s="121">
        <v>95422</v>
      </c>
      <c r="H63" s="122">
        <v>90971</v>
      </c>
    </row>
    <row r="64" spans="2:8" ht="15" customHeight="1" x14ac:dyDescent="0.15"/>
    <row r="65" ht="0" hidden="1" customHeight="1" x14ac:dyDescent="0.15"/>
    <row r="66" ht="0" hidden="1" customHeight="1" x14ac:dyDescent="0.15"/>
  </sheetData>
  <sheetProtection algorithmName="SHA-512" hashValue="Y40WizP4D7ZG9BsZYEaaClER/85Vj0/b/FfLhQXjHh7N78QWcDaU5AMsWL29G2Gc3+kxo7OcibjUVaNj123V/w==" saltValue="kGbJPZp2NdI6FoeYeonW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X4" zoomScaleNormal="100" zoomScaleSheetLayoutView="55" workbookViewId="0">
      <selection activeCell="CD40" sqref="CD40"/>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614</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601</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564</v>
      </c>
      <c r="BQ50" s="1280"/>
      <c r="BR50" s="1280"/>
      <c r="BS50" s="1280"/>
      <c r="BT50" s="1280"/>
      <c r="BU50" s="1280"/>
      <c r="BV50" s="1280"/>
      <c r="BW50" s="1280"/>
      <c r="BX50" s="1280" t="s">
        <v>565</v>
      </c>
      <c r="BY50" s="1280"/>
      <c r="BZ50" s="1280"/>
      <c r="CA50" s="1280"/>
      <c r="CB50" s="1280"/>
      <c r="CC50" s="1280"/>
      <c r="CD50" s="1280"/>
      <c r="CE50" s="1280"/>
      <c r="CF50" s="1280" t="s">
        <v>566</v>
      </c>
      <c r="CG50" s="1280"/>
      <c r="CH50" s="1280"/>
      <c r="CI50" s="1280"/>
      <c r="CJ50" s="1280"/>
      <c r="CK50" s="1280"/>
      <c r="CL50" s="1280"/>
      <c r="CM50" s="1280"/>
      <c r="CN50" s="1280" t="s">
        <v>567</v>
      </c>
      <c r="CO50" s="1280"/>
      <c r="CP50" s="1280"/>
      <c r="CQ50" s="1280"/>
      <c r="CR50" s="1280"/>
      <c r="CS50" s="1280"/>
      <c r="CT50" s="1280"/>
      <c r="CU50" s="1280"/>
      <c r="CV50" s="1280" t="s">
        <v>568</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602</v>
      </c>
      <c r="AO51" s="1278"/>
      <c r="AP51" s="1278"/>
      <c r="AQ51" s="1278"/>
      <c r="AR51" s="1278"/>
      <c r="AS51" s="1278"/>
      <c r="AT51" s="1278"/>
      <c r="AU51" s="1278"/>
      <c r="AV51" s="1278"/>
      <c r="AW51" s="1278"/>
      <c r="AX51" s="1278"/>
      <c r="AY51" s="1278"/>
      <c r="AZ51" s="1278"/>
      <c r="BA51" s="1278"/>
      <c r="BB51" s="1278" t="s">
        <v>603</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604</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62.8</v>
      </c>
      <c r="CO53" s="1275"/>
      <c r="CP53" s="1275"/>
      <c r="CQ53" s="1275"/>
      <c r="CR53" s="1275"/>
      <c r="CS53" s="1275"/>
      <c r="CT53" s="1275"/>
      <c r="CU53" s="1275"/>
      <c r="CV53" s="1275">
        <v>64.099999999999994</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605</v>
      </c>
      <c r="AO55" s="1280"/>
      <c r="AP55" s="1280"/>
      <c r="AQ55" s="1280"/>
      <c r="AR55" s="1280"/>
      <c r="AS55" s="1280"/>
      <c r="AT55" s="1280"/>
      <c r="AU55" s="1280"/>
      <c r="AV55" s="1280"/>
      <c r="AW55" s="1280"/>
      <c r="AX55" s="1280"/>
      <c r="AY55" s="1280"/>
      <c r="AZ55" s="1280"/>
      <c r="BA55" s="1280"/>
      <c r="BB55" s="1278" t="s">
        <v>606</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0</v>
      </c>
      <c r="CO55" s="1275"/>
      <c r="CP55" s="1275"/>
      <c r="CQ55" s="1275"/>
      <c r="CR55" s="1275"/>
      <c r="CS55" s="1275"/>
      <c r="CT55" s="1275"/>
      <c r="CU55" s="1275"/>
      <c r="CV55" s="1275">
        <v>0</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607</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56.3</v>
      </c>
      <c r="CO57" s="1275"/>
      <c r="CP57" s="1275"/>
      <c r="CQ57" s="1275"/>
      <c r="CR57" s="1275"/>
      <c r="CS57" s="1275"/>
      <c r="CT57" s="1275"/>
      <c r="CU57" s="1275"/>
      <c r="CV57" s="1275">
        <v>56.7</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608</v>
      </c>
    </row>
    <row r="64" spans="1:109" x14ac:dyDescent="0.15">
      <c r="B64" s="374"/>
      <c r="G64" s="381"/>
      <c r="I64" s="394"/>
      <c r="J64" s="394"/>
      <c r="K64" s="394"/>
      <c r="L64" s="394"/>
      <c r="M64" s="394"/>
      <c r="N64" s="395"/>
      <c r="AM64" s="381"/>
      <c r="AN64" s="381" t="s">
        <v>600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613</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601</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564</v>
      </c>
      <c r="BQ72" s="1280"/>
      <c r="BR72" s="1280"/>
      <c r="BS72" s="1280"/>
      <c r="BT72" s="1280"/>
      <c r="BU72" s="1280"/>
      <c r="BV72" s="1280"/>
      <c r="BW72" s="1280"/>
      <c r="BX72" s="1280" t="s">
        <v>565</v>
      </c>
      <c r="BY72" s="1280"/>
      <c r="BZ72" s="1280"/>
      <c r="CA72" s="1280"/>
      <c r="CB72" s="1280"/>
      <c r="CC72" s="1280"/>
      <c r="CD72" s="1280"/>
      <c r="CE72" s="1280"/>
      <c r="CF72" s="1280" t="s">
        <v>566</v>
      </c>
      <c r="CG72" s="1280"/>
      <c r="CH72" s="1280"/>
      <c r="CI72" s="1280"/>
      <c r="CJ72" s="1280"/>
      <c r="CK72" s="1280"/>
      <c r="CL72" s="1280"/>
      <c r="CM72" s="1280"/>
      <c r="CN72" s="1280" t="s">
        <v>567</v>
      </c>
      <c r="CO72" s="1280"/>
      <c r="CP72" s="1280"/>
      <c r="CQ72" s="1280"/>
      <c r="CR72" s="1280"/>
      <c r="CS72" s="1280"/>
      <c r="CT72" s="1280"/>
      <c r="CU72" s="1280"/>
      <c r="CV72" s="1280" t="s">
        <v>568</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602</v>
      </c>
      <c r="AO73" s="1278"/>
      <c r="AP73" s="1278"/>
      <c r="AQ73" s="1278"/>
      <c r="AR73" s="1278"/>
      <c r="AS73" s="1278"/>
      <c r="AT73" s="1278"/>
      <c r="AU73" s="1278"/>
      <c r="AV73" s="1278"/>
      <c r="AW73" s="1278"/>
      <c r="AX73" s="1278"/>
      <c r="AY73" s="1278"/>
      <c r="AZ73" s="1278"/>
      <c r="BA73" s="1278"/>
      <c r="BB73" s="1278" t="s">
        <v>609</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610</v>
      </c>
      <c r="BC75" s="1278"/>
      <c r="BD75" s="1278"/>
      <c r="BE75" s="1278"/>
      <c r="BF75" s="1278"/>
      <c r="BG75" s="1278"/>
      <c r="BH75" s="1278"/>
      <c r="BI75" s="1278"/>
      <c r="BJ75" s="1278"/>
      <c r="BK75" s="1278"/>
      <c r="BL75" s="1278"/>
      <c r="BM75" s="1278"/>
      <c r="BN75" s="1278"/>
      <c r="BO75" s="1278"/>
      <c r="BP75" s="1275">
        <v>-1.5</v>
      </c>
      <c r="BQ75" s="1275"/>
      <c r="BR75" s="1275"/>
      <c r="BS75" s="1275"/>
      <c r="BT75" s="1275"/>
      <c r="BU75" s="1275"/>
      <c r="BV75" s="1275"/>
      <c r="BW75" s="1275"/>
      <c r="BX75" s="1275">
        <v>-2.2000000000000002</v>
      </c>
      <c r="BY75" s="1275"/>
      <c r="BZ75" s="1275"/>
      <c r="CA75" s="1275"/>
      <c r="CB75" s="1275"/>
      <c r="CC75" s="1275"/>
      <c r="CD75" s="1275"/>
      <c r="CE75" s="1275"/>
      <c r="CF75" s="1275">
        <v>-2.2999999999999998</v>
      </c>
      <c r="CG75" s="1275"/>
      <c r="CH75" s="1275"/>
      <c r="CI75" s="1275"/>
      <c r="CJ75" s="1275"/>
      <c r="CK75" s="1275"/>
      <c r="CL75" s="1275"/>
      <c r="CM75" s="1275"/>
      <c r="CN75" s="1275">
        <v>-2.4</v>
      </c>
      <c r="CO75" s="1275"/>
      <c r="CP75" s="1275"/>
      <c r="CQ75" s="1275"/>
      <c r="CR75" s="1275"/>
      <c r="CS75" s="1275"/>
      <c r="CT75" s="1275"/>
      <c r="CU75" s="1275"/>
      <c r="CV75" s="1275">
        <v>-2.2999999999999998</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605</v>
      </c>
      <c r="AO77" s="1280"/>
      <c r="AP77" s="1280"/>
      <c r="AQ77" s="1280"/>
      <c r="AR77" s="1280"/>
      <c r="AS77" s="1280"/>
      <c r="AT77" s="1280"/>
      <c r="AU77" s="1280"/>
      <c r="AV77" s="1280"/>
      <c r="AW77" s="1280"/>
      <c r="AX77" s="1280"/>
      <c r="AY77" s="1280"/>
      <c r="AZ77" s="1280"/>
      <c r="BA77" s="1280"/>
      <c r="BB77" s="1278" t="s">
        <v>609</v>
      </c>
      <c r="BC77" s="1278"/>
      <c r="BD77" s="1278"/>
      <c r="BE77" s="1278"/>
      <c r="BF77" s="1278"/>
      <c r="BG77" s="1278"/>
      <c r="BH77" s="1278"/>
      <c r="BI77" s="1278"/>
      <c r="BJ77" s="1278"/>
      <c r="BK77" s="1278"/>
      <c r="BL77" s="1278"/>
      <c r="BM77" s="1278"/>
      <c r="BN77" s="1278"/>
      <c r="BO77" s="1278"/>
      <c r="BP77" s="1275">
        <v>18.899999999999999</v>
      </c>
      <c r="BQ77" s="1275"/>
      <c r="BR77" s="1275"/>
      <c r="BS77" s="1275"/>
      <c r="BT77" s="1275"/>
      <c r="BU77" s="1275"/>
      <c r="BV77" s="1275"/>
      <c r="BW77" s="1275"/>
      <c r="BX77" s="1275">
        <v>10.199999999999999</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610</v>
      </c>
      <c r="BC79" s="1278"/>
      <c r="BD79" s="1278"/>
      <c r="BE79" s="1278"/>
      <c r="BF79" s="1278"/>
      <c r="BG79" s="1278"/>
      <c r="BH79" s="1278"/>
      <c r="BI79" s="1278"/>
      <c r="BJ79" s="1278"/>
      <c r="BK79" s="1278"/>
      <c r="BL79" s="1278"/>
      <c r="BM79" s="1278"/>
      <c r="BN79" s="1278"/>
      <c r="BO79" s="1278"/>
      <c r="BP79" s="1275">
        <v>10.1</v>
      </c>
      <c r="BQ79" s="1275"/>
      <c r="BR79" s="1275"/>
      <c r="BS79" s="1275"/>
      <c r="BT79" s="1275"/>
      <c r="BU79" s="1275"/>
      <c r="BV79" s="1275"/>
      <c r="BW79" s="1275"/>
      <c r="BX79" s="1275">
        <v>9.1</v>
      </c>
      <c r="BY79" s="1275"/>
      <c r="BZ79" s="1275"/>
      <c r="CA79" s="1275"/>
      <c r="CB79" s="1275"/>
      <c r="CC79" s="1275"/>
      <c r="CD79" s="1275"/>
      <c r="CE79" s="1275"/>
      <c r="CF79" s="1275">
        <v>6.4</v>
      </c>
      <c r="CG79" s="1275"/>
      <c r="CH79" s="1275"/>
      <c r="CI79" s="1275"/>
      <c r="CJ79" s="1275"/>
      <c r="CK79" s="1275"/>
      <c r="CL79" s="1275"/>
      <c r="CM79" s="1275"/>
      <c r="CN79" s="1275">
        <v>7.4</v>
      </c>
      <c r="CO79" s="1275"/>
      <c r="CP79" s="1275"/>
      <c r="CQ79" s="1275"/>
      <c r="CR79" s="1275"/>
      <c r="CS79" s="1275"/>
      <c r="CT79" s="1275"/>
      <c r="CU79" s="1275"/>
      <c r="CV79" s="1275">
        <v>7.1</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0c+WeGn84GaykjqOxPsgD4y9l1RMC+tt6gwLivQJUoF42yMRVVqXQjCPyESM1psPjI1cK3kkYqpTHxFqqFj5Aw==" saltValue="Nolse9K0rQIwwsyxS9rqy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P71" zoomScaleNormal="100" zoomScaleSheetLayoutView="70" workbookViewId="0">
      <selection activeCell="AH100" sqref="AH100"/>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fCEvukx1SGo+DjNqAOeisCdYBZzy7CtoInixaFMQtTCiSH8J7kMUiDm69lYH91+g5s7KbyoUPdx2nMZgAoPKw==" saltValue="uBoiZYeoBujpPX+c3T6u5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G79" zoomScaleNormal="100" zoomScaleSheetLayoutView="55" workbookViewId="0">
      <selection activeCell="CP89" sqref="CP8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VZf4BMjchaPiDzMYgL9NKiScEi3P6yLdUgXi4oDqM35OlGJp6zi7Z6WNRv58J8CYMGXJIUbgwpXvbPPp0dKuA==" saltValue="mg707DYQNwqwPtosQmkXb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561</v>
      </c>
      <c r="G2" s="136"/>
      <c r="H2" s="137"/>
    </row>
    <row r="3" spans="1:8" x14ac:dyDescent="0.15">
      <c r="A3" s="133" t="s">
        <v>554</v>
      </c>
      <c r="B3" s="138"/>
      <c r="C3" s="139"/>
      <c r="D3" s="140">
        <v>3992</v>
      </c>
      <c r="E3" s="141"/>
      <c r="F3" s="142">
        <v>82748</v>
      </c>
      <c r="G3" s="143"/>
      <c r="H3" s="144"/>
    </row>
    <row r="4" spans="1:8" x14ac:dyDescent="0.15">
      <c r="A4" s="145"/>
      <c r="B4" s="146"/>
      <c r="C4" s="147"/>
      <c r="D4" s="148">
        <v>3992</v>
      </c>
      <c r="E4" s="149"/>
      <c r="F4" s="150">
        <v>44732</v>
      </c>
      <c r="G4" s="151"/>
      <c r="H4" s="152"/>
    </row>
    <row r="5" spans="1:8" x14ac:dyDescent="0.15">
      <c r="A5" s="133" t="s">
        <v>556</v>
      </c>
      <c r="B5" s="138"/>
      <c r="C5" s="139"/>
      <c r="D5" s="140">
        <v>1947</v>
      </c>
      <c r="E5" s="141"/>
      <c r="F5" s="142">
        <v>91837</v>
      </c>
      <c r="G5" s="143"/>
      <c r="H5" s="144"/>
    </row>
    <row r="6" spans="1:8" x14ac:dyDescent="0.15">
      <c r="A6" s="145"/>
      <c r="B6" s="146"/>
      <c r="C6" s="147"/>
      <c r="D6" s="148">
        <v>1947</v>
      </c>
      <c r="E6" s="149"/>
      <c r="F6" s="150">
        <v>54439</v>
      </c>
      <c r="G6" s="151"/>
      <c r="H6" s="152"/>
    </row>
    <row r="7" spans="1:8" x14ac:dyDescent="0.15">
      <c r="A7" s="133" t="s">
        <v>557</v>
      </c>
      <c r="B7" s="138"/>
      <c r="C7" s="139"/>
      <c r="D7" s="140">
        <v>15706</v>
      </c>
      <c r="E7" s="141"/>
      <c r="F7" s="142">
        <v>287914</v>
      </c>
      <c r="G7" s="143"/>
      <c r="H7" s="144"/>
    </row>
    <row r="8" spans="1:8" x14ac:dyDescent="0.15">
      <c r="A8" s="145"/>
      <c r="B8" s="146"/>
      <c r="C8" s="147"/>
      <c r="D8" s="148">
        <v>9672</v>
      </c>
      <c r="E8" s="149"/>
      <c r="F8" s="150">
        <v>146531</v>
      </c>
      <c r="G8" s="151"/>
      <c r="H8" s="152"/>
    </row>
    <row r="9" spans="1:8" x14ac:dyDescent="0.15">
      <c r="A9" s="133" t="s">
        <v>558</v>
      </c>
      <c r="B9" s="138"/>
      <c r="C9" s="139"/>
      <c r="D9" s="140">
        <v>27675</v>
      </c>
      <c r="E9" s="141"/>
      <c r="F9" s="142">
        <v>291945</v>
      </c>
      <c r="G9" s="143"/>
      <c r="H9" s="144"/>
    </row>
    <row r="10" spans="1:8" x14ac:dyDescent="0.15">
      <c r="A10" s="145"/>
      <c r="B10" s="146"/>
      <c r="C10" s="147"/>
      <c r="D10" s="148">
        <v>7757</v>
      </c>
      <c r="E10" s="149"/>
      <c r="F10" s="150">
        <v>127651</v>
      </c>
      <c r="G10" s="151"/>
      <c r="H10" s="152"/>
    </row>
    <row r="11" spans="1:8" x14ac:dyDescent="0.15">
      <c r="A11" s="133" t="s">
        <v>559</v>
      </c>
      <c r="B11" s="138"/>
      <c r="C11" s="139"/>
      <c r="D11" s="140">
        <v>273263</v>
      </c>
      <c r="E11" s="141"/>
      <c r="F11" s="142">
        <v>291173</v>
      </c>
      <c r="G11" s="143"/>
      <c r="H11" s="144"/>
    </row>
    <row r="12" spans="1:8" x14ac:dyDescent="0.15">
      <c r="A12" s="145"/>
      <c r="B12" s="146"/>
      <c r="C12" s="153"/>
      <c r="D12" s="148">
        <v>143860</v>
      </c>
      <c r="E12" s="149"/>
      <c r="F12" s="150">
        <v>119071</v>
      </c>
      <c r="G12" s="151"/>
      <c r="H12" s="152"/>
    </row>
    <row r="13" spans="1:8" x14ac:dyDescent="0.15">
      <c r="A13" s="133"/>
      <c r="B13" s="138"/>
      <c r="C13" s="154"/>
      <c r="D13" s="155">
        <v>64517</v>
      </c>
      <c r="E13" s="156"/>
      <c r="F13" s="157">
        <v>209123</v>
      </c>
      <c r="G13" s="158"/>
      <c r="H13" s="144"/>
    </row>
    <row r="14" spans="1:8" x14ac:dyDescent="0.15">
      <c r="A14" s="145"/>
      <c r="B14" s="146"/>
      <c r="C14" s="147"/>
      <c r="D14" s="148">
        <v>33446</v>
      </c>
      <c r="E14" s="149"/>
      <c r="F14" s="150">
        <v>98485</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4.09</v>
      </c>
      <c r="C19" s="159">
        <f>ROUND(VALUE(SUBSTITUTE(実質収支比率等に係る経年分析!G$48,"▲","-")),2)</f>
        <v>10.85</v>
      </c>
      <c r="D19" s="159">
        <f>ROUND(VALUE(SUBSTITUTE(実質収支比率等に係る経年分析!H$48,"▲","-")),2)</f>
        <v>6.3</v>
      </c>
      <c r="E19" s="159">
        <f>ROUND(VALUE(SUBSTITUTE(実質収支比率等に係る経年分析!I$48,"▲","-")),2)</f>
        <v>5.25</v>
      </c>
      <c r="F19" s="159">
        <f>ROUND(VALUE(SUBSTITUTE(実質収支比率等に係る経年分析!J$48,"▲","-")),2)</f>
        <v>9.84</v>
      </c>
    </row>
    <row r="20" spans="1:11" x14ac:dyDescent="0.15">
      <c r="A20" s="159" t="s">
        <v>48</v>
      </c>
      <c r="B20" s="159">
        <f>ROUND(VALUE(SUBSTITUTE(実質収支比率等に係る経年分析!F$47,"▲","-")),2)</f>
        <v>159.94</v>
      </c>
      <c r="C20" s="159">
        <f>ROUND(VALUE(SUBSTITUTE(実質収支比率等に係る経年分析!G$47,"▲","-")),2)</f>
        <v>160.25</v>
      </c>
      <c r="D20" s="159">
        <f>ROUND(VALUE(SUBSTITUTE(実質収支比率等に係る経年分析!H$47,"▲","-")),2)</f>
        <v>141.80000000000001</v>
      </c>
      <c r="E20" s="159">
        <f>ROUND(VALUE(SUBSTITUTE(実質収支比率等に係る経年分析!I$47,"▲","-")),2)</f>
        <v>167.11</v>
      </c>
      <c r="F20" s="159">
        <f>ROUND(VALUE(SUBSTITUTE(実質収支比率等に係る経年分析!J$47,"▲","-")),2)</f>
        <v>149.32</v>
      </c>
    </row>
    <row r="21" spans="1:11" x14ac:dyDescent="0.15">
      <c r="A21" s="159" t="s">
        <v>49</v>
      </c>
      <c r="B21" s="159">
        <f>IF(ISNUMBER(VALUE(SUBSTITUTE(実質収支比率等に係る経年分析!F$49,"▲","-"))),ROUND(VALUE(SUBSTITUTE(実質収支比率等に係る経年分析!F$49,"▲","-")),2),NA())</f>
        <v>-8.06</v>
      </c>
      <c r="C21" s="159">
        <f>IF(ISNUMBER(VALUE(SUBSTITUTE(実質収支比率等に係る経年分析!G$49,"▲","-"))),ROUND(VALUE(SUBSTITUTE(実質収支比率等に係る経年分析!G$49,"▲","-")),2),NA())</f>
        <v>12.41</v>
      </c>
      <c r="D21" s="159">
        <f>IF(ISNUMBER(VALUE(SUBSTITUTE(実質収支比率等に係る経年分析!H$49,"▲","-"))),ROUND(VALUE(SUBSTITUTE(実質収支比率等に係る経年分析!H$49,"▲","-")),2),NA())</f>
        <v>-2.79</v>
      </c>
      <c r="E21" s="159">
        <f>IF(ISNUMBER(VALUE(SUBSTITUTE(実質収支比率等に係る経年分析!I$49,"▲","-"))),ROUND(VALUE(SUBSTITUTE(実質収支比率等に係る経年分析!I$49,"▲","-")),2),NA())</f>
        <v>-1.82</v>
      </c>
      <c r="F21" s="159">
        <f>IF(ISNUMBER(VALUE(SUBSTITUTE(実質収支比率等に係る経年分析!J$49,"▲","-"))),ROUND(VALUE(SUBSTITUTE(実質収支比率等に係る経年分析!J$49,"▲","-")),2),NA())</f>
        <v>5.38</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0.53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0.51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0.43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中央台霊園管理事業特別会計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介護サービス特別会計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0.03</v>
      </c>
    </row>
    <row r="33" spans="1:16" x14ac:dyDescent="0.15">
      <c r="A33" s="160" t="str">
        <f>IF(連結実質赤字比率に係る赤字・黒字の構成分析!C$37="",NA(),連結実質赤字比率に係る赤字・黒字の構成分析!C$37)</f>
        <v>坂下ダム施設管理事業特別会計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0.09</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1.79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1.74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1.71</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6.35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2.21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3.54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1.93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2.35</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4.04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10.76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6.26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5.14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9.74</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192</v>
      </c>
      <c r="E42" s="161"/>
      <c r="F42" s="161"/>
      <c r="G42" s="161">
        <f>'実質公債費比率（分子）の構造'!L$52</f>
        <v>204</v>
      </c>
      <c r="H42" s="161"/>
      <c r="I42" s="161"/>
      <c r="J42" s="161">
        <f>'実質公債費比率（分子）の構造'!M$52</f>
        <v>185</v>
      </c>
      <c r="K42" s="161"/>
      <c r="L42" s="161"/>
      <c r="M42" s="161">
        <f>'実質公債費比率（分子）の構造'!N$52</f>
        <v>186</v>
      </c>
      <c r="N42" s="161"/>
      <c r="O42" s="161"/>
      <c r="P42" s="161">
        <f>'実質公債費比率（分子）の構造'!O$52</f>
        <v>180</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0</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47</v>
      </c>
      <c r="C45" s="161"/>
      <c r="D45" s="161"/>
      <c r="E45" s="161">
        <f>'実質公債費比率（分子）の構造'!L$49</f>
        <v>47</v>
      </c>
      <c r="F45" s="161"/>
      <c r="G45" s="161"/>
      <c r="H45" s="161">
        <f>'実質公債費比率（分子）の構造'!M$49</f>
        <v>48</v>
      </c>
      <c r="I45" s="161"/>
      <c r="J45" s="161"/>
      <c r="K45" s="161">
        <f>'実質公債費比率（分子）の構造'!N$49</f>
        <v>51</v>
      </c>
      <c r="L45" s="161"/>
      <c r="M45" s="161"/>
      <c r="N45" s="161">
        <f>'実質公債費比率（分子）の構造'!O$49</f>
        <v>47</v>
      </c>
      <c r="O45" s="161"/>
      <c r="P45" s="161"/>
    </row>
    <row r="46" spans="1:16" x14ac:dyDescent="0.15">
      <c r="A46" s="161" t="s">
        <v>60</v>
      </c>
      <c r="B46" s="161" t="str">
        <f>'実質公債費比率（分子）の構造'!K$48</f>
        <v>-</v>
      </c>
      <c r="C46" s="161"/>
      <c r="D46" s="161"/>
      <c r="E46" s="161" t="str">
        <f>'実質公債費比率（分子）の構造'!L$48</f>
        <v>-</v>
      </c>
      <c r="F46" s="161"/>
      <c r="G46" s="161"/>
      <c r="H46" s="161" t="str">
        <f>'実質公債費比率（分子）の構造'!M$48</f>
        <v>-</v>
      </c>
      <c r="I46" s="161"/>
      <c r="J46" s="161"/>
      <c r="K46" s="161" t="str">
        <f>'実質公債費比率（分子）の構造'!N$48</f>
        <v>-</v>
      </c>
      <c r="L46" s="161"/>
      <c r="M46" s="161"/>
      <c r="N46" s="161" t="str">
        <f>'実質公債費比率（分子）の構造'!O$48</f>
        <v>-</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41</v>
      </c>
      <c r="C49" s="161"/>
      <c r="D49" s="161"/>
      <c r="E49" s="161">
        <f>'実質公債費比率（分子）の構造'!L$45</f>
        <v>40</v>
      </c>
      <c r="F49" s="161"/>
      <c r="G49" s="161"/>
      <c r="H49" s="161">
        <f>'実質公債費比率（分子）の構造'!M$45</f>
        <v>8</v>
      </c>
      <c r="I49" s="161"/>
      <c r="J49" s="161"/>
      <c r="K49" s="161">
        <f>'実質公債費比率（分子）の構造'!N$45</f>
        <v>8</v>
      </c>
      <c r="L49" s="161"/>
      <c r="M49" s="161"/>
      <c r="N49" s="161">
        <f>'実質公債費比率（分子）の構造'!O$45</f>
        <v>5</v>
      </c>
      <c r="O49" s="161"/>
      <c r="P49" s="161"/>
    </row>
    <row r="50" spans="1:16" x14ac:dyDescent="0.15">
      <c r="A50" s="161" t="s">
        <v>64</v>
      </c>
      <c r="B50" s="161" t="e">
        <f>NA()</f>
        <v>#N/A</v>
      </c>
      <c r="C50" s="161">
        <f>IF(ISNUMBER('実質公債費比率（分子）の構造'!K$53),'実質公債費比率（分子）の構造'!K$53,NA())</f>
        <v>-104</v>
      </c>
      <c r="D50" s="161" t="e">
        <f>NA()</f>
        <v>#N/A</v>
      </c>
      <c r="E50" s="161" t="e">
        <f>NA()</f>
        <v>#N/A</v>
      </c>
      <c r="F50" s="161">
        <f>IF(ISNUMBER('実質公債費比率（分子）の構造'!L$53),'実質公債費比率（分子）の構造'!L$53,NA())</f>
        <v>-117</v>
      </c>
      <c r="G50" s="161" t="e">
        <f>NA()</f>
        <v>#N/A</v>
      </c>
      <c r="H50" s="161" t="e">
        <f>NA()</f>
        <v>#N/A</v>
      </c>
      <c r="I50" s="161">
        <f>IF(ISNUMBER('実質公債費比率（分子）の構造'!M$53),'実質公債費比率（分子）の構造'!M$53,NA())</f>
        <v>-129</v>
      </c>
      <c r="J50" s="161" t="e">
        <f>NA()</f>
        <v>#N/A</v>
      </c>
      <c r="K50" s="161" t="e">
        <f>NA()</f>
        <v>#N/A</v>
      </c>
      <c r="L50" s="161">
        <f>IF(ISNUMBER('実質公債費比率（分子）の構造'!N$53),'実質公債費比率（分子）の構造'!N$53,NA())</f>
        <v>-127</v>
      </c>
      <c r="M50" s="161" t="e">
        <f>NA()</f>
        <v>#N/A</v>
      </c>
      <c r="N50" s="161" t="e">
        <f>NA()</f>
        <v>#N/A</v>
      </c>
      <c r="O50" s="161">
        <f>IF(ISNUMBER('実質公債費比率（分子）の構造'!O$53),'実質公債費比率（分子）の構造'!O$53,NA())</f>
        <v>-128</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1941</v>
      </c>
      <c r="E56" s="160"/>
      <c r="F56" s="160"/>
      <c r="G56" s="160">
        <f>'将来負担比率（分子）の構造'!J$52</f>
        <v>1766</v>
      </c>
      <c r="H56" s="160"/>
      <c r="I56" s="160"/>
      <c r="J56" s="160">
        <f>'将来負担比率（分子）の構造'!K$52</f>
        <v>1601</v>
      </c>
      <c r="K56" s="160"/>
      <c r="L56" s="160"/>
      <c r="M56" s="160">
        <f>'将来負担比率（分子）の構造'!L$52</f>
        <v>1434</v>
      </c>
      <c r="N56" s="160"/>
      <c r="O56" s="160"/>
      <c r="P56" s="160">
        <f>'将来負担比率（分子）の構造'!M$52</f>
        <v>1268</v>
      </c>
    </row>
    <row r="57" spans="1:16" x14ac:dyDescent="0.15">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34</v>
      </c>
      <c r="B58" s="160"/>
      <c r="C58" s="160"/>
      <c r="D58" s="160">
        <f>'将来負担比率（分子）の構造'!I$50</f>
        <v>15695</v>
      </c>
      <c r="E58" s="160"/>
      <c r="F58" s="160"/>
      <c r="G58" s="160">
        <f>'将来負担比率（分子）の構造'!J$50</f>
        <v>21668</v>
      </c>
      <c r="H58" s="160"/>
      <c r="I58" s="160"/>
      <c r="J58" s="160">
        <f>'将来負担比率（分子）の構造'!K$50</f>
        <v>27870</v>
      </c>
      <c r="K58" s="160"/>
      <c r="L58" s="160"/>
      <c r="M58" s="160">
        <f>'将来負担比率（分子）の構造'!L$50</f>
        <v>32449</v>
      </c>
      <c r="N58" s="160"/>
      <c r="O58" s="160"/>
      <c r="P58" s="160">
        <f>'将来負担比率（分子）の構造'!M$50</f>
        <v>29678</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713</v>
      </c>
      <c r="C62" s="160"/>
      <c r="D62" s="160"/>
      <c r="E62" s="160">
        <f>'将来負担比率（分子）の構造'!J$45</f>
        <v>649</v>
      </c>
      <c r="F62" s="160"/>
      <c r="G62" s="160"/>
      <c r="H62" s="160">
        <f>'将来負担比率（分子）の構造'!K$45</f>
        <v>634</v>
      </c>
      <c r="I62" s="160"/>
      <c r="J62" s="160"/>
      <c r="K62" s="160">
        <f>'将来負担比率（分子）の構造'!L$45</f>
        <v>587</v>
      </c>
      <c r="L62" s="160"/>
      <c r="M62" s="160"/>
      <c r="N62" s="160">
        <f>'将来負担比率（分子）の構造'!M$45</f>
        <v>426</v>
      </c>
      <c r="O62" s="160"/>
      <c r="P62" s="160"/>
    </row>
    <row r="63" spans="1:16" x14ac:dyDescent="0.15">
      <c r="A63" s="160" t="s">
        <v>27</v>
      </c>
      <c r="B63" s="160">
        <f>'将来負担比率（分子）の構造'!I$44</f>
        <v>138</v>
      </c>
      <c r="C63" s="160"/>
      <c r="D63" s="160"/>
      <c r="E63" s="160">
        <f>'将来負担比率（分子）の構造'!J$44</f>
        <v>116</v>
      </c>
      <c r="F63" s="160"/>
      <c r="G63" s="160"/>
      <c r="H63" s="160">
        <f>'将来負担比率（分子）の構造'!K$44</f>
        <v>102</v>
      </c>
      <c r="I63" s="160"/>
      <c r="J63" s="160"/>
      <c r="K63" s="160">
        <f>'将来負担比率（分子）の構造'!L$44</f>
        <v>88</v>
      </c>
      <c r="L63" s="160"/>
      <c r="M63" s="160"/>
      <c r="N63" s="160">
        <f>'将来負担比率（分子）の構造'!M$44</f>
        <v>75</v>
      </c>
      <c r="O63" s="160"/>
      <c r="P63" s="160"/>
    </row>
    <row r="64" spans="1:16" x14ac:dyDescent="0.15">
      <c r="A64" s="160" t="s">
        <v>26</v>
      </c>
      <c r="B64" s="160" t="str">
        <f>'将来負担比率（分子）の構造'!I$43</f>
        <v>-</v>
      </c>
      <c r="C64" s="160"/>
      <c r="D64" s="160"/>
      <c r="E64" s="160" t="str">
        <f>'将来負担比率（分子）の構造'!J$43</f>
        <v>-</v>
      </c>
      <c r="F64" s="160"/>
      <c r="G64" s="160"/>
      <c r="H64" s="160" t="str">
        <f>'将来負担比率（分子）の構造'!K$43</f>
        <v>-</v>
      </c>
      <c r="I64" s="160"/>
      <c r="J64" s="160"/>
      <c r="K64" s="160" t="str">
        <f>'将来負担比率（分子）の構造'!L$43</f>
        <v>-</v>
      </c>
      <c r="L64" s="160"/>
      <c r="M64" s="160"/>
      <c r="N64" s="160" t="str">
        <f>'将来負担比率（分子）の構造'!M$43</f>
        <v>-</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62</v>
      </c>
      <c r="C66" s="160"/>
      <c r="D66" s="160"/>
      <c r="E66" s="160">
        <f>'将来負担比率（分子）の構造'!J$41</f>
        <v>23</v>
      </c>
      <c r="F66" s="160"/>
      <c r="G66" s="160"/>
      <c r="H66" s="160">
        <f>'将来負担比率（分子）の構造'!K$41</f>
        <v>16</v>
      </c>
      <c r="I66" s="160"/>
      <c r="J66" s="160"/>
      <c r="K66" s="160">
        <f>'将来負担比率（分子）の構造'!L$41</f>
        <v>8</v>
      </c>
      <c r="L66" s="160"/>
      <c r="M66" s="160"/>
      <c r="N66" s="160">
        <f>'将来負担比率（分子）の構造'!M$41</f>
        <v>3</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8322</v>
      </c>
      <c r="C72" s="164">
        <f>基金残高に係る経年分析!G55</f>
        <v>8521</v>
      </c>
      <c r="D72" s="164">
        <f>基金残高に係る経年分析!H55</f>
        <v>8670</v>
      </c>
    </row>
    <row r="73" spans="1:16" x14ac:dyDescent="0.15">
      <c r="A73" s="163" t="s">
        <v>71</v>
      </c>
      <c r="B73" s="164">
        <f>基金残高に係る経年分析!F56</f>
        <v>24</v>
      </c>
      <c r="C73" s="164">
        <f>基金残高に係る経年分析!G56</f>
        <v>24</v>
      </c>
      <c r="D73" s="164">
        <f>基金残高に係る経年分析!H56</f>
        <v>24</v>
      </c>
    </row>
    <row r="74" spans="1:16" x14ac:dyDescent="0.15">
      <c r="A74" s="163" t="s">
        <v>72</v>
      </c>
      <c r="B74" s="164">
        <f>基金残高に係る経年分析!F57</f>
        <v>76822</v>
      </c>
      <c r="C74" s="164">
        <f>基金残高に係る経年分析!G57</f>
        <v>86877</v>
      </c>
      <c r="D74" s="164">
        <f>基金残高に係る経年分析!H57</f>
        <v>82278</v>
      </c>
    </row>
  </sheetData>
  <sheetProtection algorithmName="SHA-512" hashValue="IR8PuwEHY3cvKC/R8qbtZtmp3ya/OQgoq5Tj6S7FTq7P5o7KBe4laN5t3b2eVubJSsm6wTCU7r5ceu9CKT3R1g==" saltValue="ESd4hq9cPvFJvidoU40N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4478859</v>
      </c>
      <c r="S5" s="707"/>
      <c r="T5" s="707"/>
      <c r="U5" s="707"/>
      <c r="V5" s="707"/>
      <c r="W5" s="707"/>
      <c r="X5" s="707"/>
      <c r="Y5" s="753"/>
      <c r="Z5" s="771">
        <v>20.100000000000001</v>
      </c>
      <c r="AA5" s="771"/>
      <c r="AB5" s="771"/>
      <c r="AC5" s="771"/>
      <c r="AD5" s="772">
        <v>4478859</v>
      </c>
      <c r="AE5" s="772"/>
      <c r="AF5" s="772"/>
      <c r="AG5" s="772"/>
      <c r="AH5" s="772"/>
      <c r="AI5" s="772"/>
      <c r="AJ5" s="772"/>
      <c r="AK5" s="772"/>
      <c r="AL5" s="754">
        <v>93.2</v>
      </c>
      <c r="AM5" s="723"/>
      <c r="AN5" s="723"/>
      <c r="AO5" s="755"/>
      <c r="AP5" s="740" t="s">
        <v>221</v>
      </c>
      <c r="AQ5" s="741"/>
      <c r="AR5" s="741"/>
      <c r="AS5" s="741"/>
      <c r="AT5" s="741"/>
      <c r="AU5" s="741"/>
      <c r="AV5" s="741"/>
      <c r="AW5" s="741"/>
      <c r="AX5" s="741"/>
      <c r="AY5" s="741"/>
      <c r="AZ5" s="741"/>
      <c r="BA5" s="741"/>
      <c r="BB5" s="741"/>
      <c r="BC5" s="741"/>
      <c r="BD5" s="741"/>
      <c r="BE5" s="741"/>
      <c r="BF5" s="742"/>
      <c r="BG5" s="641">
        <v>4478859</v>
      </c>
      <c r="BH5" s="644"/>
      <c r="BI5" s="644"/>
      <c r="BJ5" s="644"/>
      <c r="BK5" s="644"/>
      <c r="BL5" s="644"/>
      <c r="BM5" s="644"/>
      <c r="BN5" s="645"/>
      <c r="BO5" s="703">
        <v>100</v>
      </c>
      <c r="BP5" s="703"/>
      <c r="BQ5" s="703"/>
      <c r="BR5" s="703"/>
      <c r="BS5" s="704" t="s">
        <v>132</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60858</v>
      </c>
      <c r="S6" s="644"/>
      <c r="T6" s="644"/>
      <c r="U6" s="644"/>
      <c r="V6" s="644"/>
      <c r="W6" s="644"/>
      <c r="X6" s="644"/>
      <c r="Y6" s="645"/>
      <c r="Z6" s="703">
        <v>0.3</v>
      </c>
      <c r="AA6" s="703"/>
      <c r="AB6" s="703"/>
      <c r="AC6" s="703"/>
      <c r="AD6" s="704">
        <v>60858</v>
      </c>
      <c r="AE6" s="704"/>
      <c r="AF6" s="704"/>
      <c r="AG6" s="704"/>
      <c r="AH6" s="704"/>
      <c r="AI6" s="704"/>
      <c r="AJ6" s="704"/>
      <c r="AK6" s="704"/>
      <c r="AL6" s="646">
        <v>1.3</v>
      </c>
      <c r="AM6" s="647"/>
      <c r="AN6" s="647"/>
      <c r="AO6" s="705"/>
      <c r="AP6" s="638" t="s">
        <v>226</v>
      </c>
      <c r="AQ6" s="639"/>
      <c r="AR6" s="639"/>
      <c r="AS6" s="639"/>
      <c r="AT6" s="639"/>
      <c r="AU6" s="639"/>
      <c r="AV6" s="639"/>
      <c r="AW6" s="639"/>
      <c r="AX6" s="639"/>
      <c r="AY6" s="639"/>
      <c r="AZ6" s="639"/>
      <c r="BA6" s="639"/>
      <c r="BB6" s="639"/>
      <c r="BC6" s="639"/>
      <c r="BD6" s="639"/>
      <c r="BE6" s="639"/>
      <c r="BF6" s="640"/>
      <c r="BG6" s="641">
        <v>4478859</v>
      </c>
      <c r="BH6" s="644"/>
      <c r="BI6" s="644"/>
      <c r="BJ6" s="644"/>
      <c r="BK6" s="644"/>
      <c r="BL6" s="644"/>
      <c r="BM6" s="644"/>
      <c r="BN6" s="645"/>
      <c r="BO6" s="703">
        <v>100</v>
      </c>
      <c r="BP6" s="703"/>
      <c r="BQ6" s="703"/>
      <c r="BR6" s="703"/>
      <c r="BS6" s="704" t="s">
        <v>132</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81833</v>
      </c>
      <c r="CS6" s="644"/>
      <c r="CT6" s="644"/>
      <c r="CU6" s="644"/>
      <c r="CV6" s="644"/>
      <c r="CW6" s="644"/>
      <c r="CX6" s="644"/>
      <c r="CY6" s="645"/>
      <c r="CZ6" s="754">
        <v>0.4</v>
      </c>
      <c r="DA6" s="723"/>
      <c r="DB6" s="723"/>
      <c r="DC6" s="757"/>
      <c r="DD6" s="649" t="s">
        <v>132</v>
      </c>
      <c r="DE6" s="644"/>
      <c r="DF6" s="644"/>
      <c r="DG6" s="644"/>
      <c r="DH6" s="644"/>
      <c r="DI6" s="644"/>
      <c r="DJ6" s="644"/>
      <c r="DK6" s="644"/>
      <c r="DL6" s="644"/>
      <c r="DM6" s="644"/>
      <c r="DN6" s="644"/>
      <c r="DO6" s="644"/>
      <c r="DP6" s="645"/>
      <c r="DQ6" s="649">
        <v>81833</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1366</v>
      </c>
      <c r="S7" s="644"/>
      <c r="T7" s="644"/>
      <c r="U7" s="644"/>
      <c r="V7" s="644"/>
      <c r="W7" s="644"/>
      <c r="X7" s="644"/>
      <c r="Y7" s="645"/>
      <c r="Z7" s="703">
        <v>0</v>
      </c>
      <c r="AA7" s="703"/>
      <c r="AB7" s="703"/>
      <c r="AC7" s="703"/>
      <c r="AD7" s="704">
        <v>1366</v>
      </c>
      <c r="AE7" s="704"/>
      <c r="AF7" s="704"/>
      <c r="AG7" s="704"/>
      <c r="AH7" s="704"/>
      <c r="AI7" s="704"/>
      <c r="AJ7" s="704"/>
      <c r="AK7" s="704"/>
      <c r="AL7" s="646">
        <v>0</v>
      </c>
      <c r="AM7" s="647"/>
      <c r="AN7" s="647"/>
      <c r="AO7" s="705"/>
      <c r="AP7" s="638" t="s">
        <v>229</v>
      </c>
      <c r="AQ7" s="639"/>
      <c r="AR7" s="639"/>
      <c r="AS7" s="639"/>
      <c r="AT7" s="639"/>
      <c r="AU7" s="639"/>
      <c r="AV7" s="639"/>
      <c r="AW7" s="639"/>
      <c r="AX7" s="639"/>
      <c r="AY7" s="639"/>
      <c r="AZ7" s="639"/>
      <c r="BA7" s="639"/>
      <c r="BB7" s="639"/>
      <c r="BC7" s="639"/>
      <c r="BD7" s="639"/>
      <c r="BE7" s="639"/>
      <c r="BF7" s="640"/>
      <c r="BG7" s="641">
        <v>682719</v>
      </c>
      <c r="BH7" s="644"/>
      <c r="BI7" s="644"/>
      <c r="BJ7" s="644"/>
      <c r="BK7" s="644"/>
      <c r="BL7" s="644"/>
      <c r="BM7" s="644"/>
      <c r="BN7" s="645"/>
      <c r="BO7" s="703">
        <v>15.2</v>
      </c>
      <c r="BP7" s="703"/>
      <c r="BQ7" s="703"/>
      <c r="BR7" s="703"/>
      <c r="BS7" s="704" t="s">
        <v>132</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12441775</v>
      </c>
      <c r="CS7" s="644"/>
      <c r="CT7" s="644"/>
      <c r="CU7" s="644"/>
      <c r="CV7" s="644"/>
      <c r="CW7" s="644"/>
      <c r="CX7" s="644"/>
      <c r="CY7" s="645"/>
      <c r="CZ7" s="703">
        <v>62.8</v>
      </c>
      <c r="DA7" s="703"/>
      <c r="DB7" s="703"/>
      <c r="DC7" s="703"/>
      <c r="DD7" s="649">
        <v>263746</v>
      </c>
      <c r="DE7" s="644"/>
      <c r="DF7" s="644"/>
      <c r="DG7" s="644"/>
      <c r="DH7" s="644"/>
      <c r="DI7" s="644"/>
      <c r="DJ7" s="644"/>
      <c r="DK7" s="644"/>
      <c r="DL7" s="644"/>
      <c r="DM7" s="644"/>
      <c r="DN7" s="644"/>
      <c r="DO7" s="644"/>
      <c r="DP7" s="645"/>
      <c r="DQ7" s="649">
        <v>11620043</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2993</v>
      </c>
      <c r="S8" s="644"/>
      <c r="T8" s="644"/>
      <c r="U8" s="644"/>
      <c r="V8" s="644"/>
      <c r="W8" s="644"/>
      <c r="X8" s="644"/>
      <c r="Y8" s="645"/>
      <c r="Z8" s="703">
        <v>0</v>
      </c>
      <c r="AA8" s="703"/>
      <c r="AB8" s="703"/>
      <c r="AC8" s="703"/>
      <c r="AD8" s="704">
        <v>2993</v>
      </c>
      <c r="AE8" s="704"/>
      <c r="AF8" s="704"/>
      <c r="AG8" s="704"/>
      <c r="AH8" s="704"/>
      <c r="AI8" s="704"/>
      <c r="AJ8" s="704"/>
      <c r="AK8" s="704"/>
      <c r="AL8" s="646">
        <v>0.1</v>
      </c>
      <c r="AM8" s="647"/>
      <c r="AN8" s="647"/>
      <c r="AO8" s="705"/>
      <c r="AP8" s="638" t="s">
        <v>232</v>
      </c>
      <c r="AQ8" s="639"/>
      <c r="AR8" s="639"/>
      <c r="AS8" s="639"/>
      <c r="AT8" s="639"/>
      <c r="AU8" s="639"/>
      <c r="AV8" s="639"/>
      <c r="AW8" s="639"/>
      <c r="AX8" s="639"/>
      <c r="AY8" s="639"/>
      <c r="AZ8" s="639"/>
      <c r="BA8" s="639"/>
      <c r="BB8" s="639"/>
      <c r="BC8" s="639"/>
      <c r="BD8" s="639"/>
      <c r="BE8" s="639"/>
      <c r="BF8" s="640"/>
      <c r="BG8" s="641">
        <v>2476</v>
      </c>
      <c r="BH8" s="644"/>
      <c r="BI8" s="644"/>
      <c r="BJ8" s="644"/>
      <c r="BK8" s="644"/>
      <c r="BL8" s="644"/>
      <c r="BM8" s="644"/>
      <c r="BN8" s="645"/>
      <c r="BO8" s="703">
        <v>0.1</v>
      </c>
      <c r="BP8" s="703"/>
      <c r="BQ8" s="703"/>
      <c r="BR8" s="703"/>
      <c r="BS8" s="649" t="s">
        <v>132</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2415577</v>
      </c>
      <c r="CS8" s="644"/>
      <c r="CT8" s="644"/>
      <c r="CU8" s="644"/>
      <c r="CV8" s="644"/>
      <c r="CW8" s="644"/>
      <c r="CX8" s="644"/>
      <c r="CY8" s="645"/>
      <c r="CZ8" s="703">
        <v>12.2</v>
      </c>
      <c r="DA8" s="703"/>
      <c r="DB8" s="703"/>
      <c r="DC8" s="703"/>
      <c r="DD8" s="649" t="s">
        <v>132</v>
      </c>
      <c r="DE8" s="644"/>
      <c r="DF8" s="644"/>
      <c r="DG8" s="644"/>
      <c r="DH8" s="644"/>
      <c r="DI8" s="644"/>
      <c r="DJ8" s="644"/>
      <c r="DK8" s="644"/>
      <c r="DL8" s="644"/>
      <c r="DM8" s="644"/>
      <c r="DN8" s="644"/>
      <c r="DO8" s="644"/>
      <c r="DP8" s="645"/>
      <c r="DQ8" s="649">
        <v>1854207</v>
      </c>
      <c r="DR8" s="644"/>
      <c r="DS8" s="644"/>
      <c r="DT8" s="644"/>
      <c r="DU8" s="644"/>
      <c r="DV8" s="644"/>
      <c r="DW8" s="644"/>
      <c r="DX8" s="644"/>
      <c r="DY8" s="644"/>
      <c r="DZ8" s="644"/>
      <c r="EA8" s="644"/>
      <c r="EB8" s="644"/>
      <c r="EC8" s="684"/>
    </row>
    <row r="9" spans="2:143" ht="11.25" customHeight="1" x14ac:dyDescent="0.15">
      <c r="B9" s="638" t="s">
        <v>234</v>
      </c>
      <c r="C9" s="639"/>
      <c r="D9" s="639"/>
      <c r="E9" s="639"/>
      <c r="F9" s="639"/>
      <c r="G9" s="639"/>
      <c r="H9" s="639"/>
      <c r="I9" s="639"/>
      <c r="J9" s="639"/>
      <c r="K9" s="639"/>
      <c r="L9" s="639"/>
      <c r="M9" s="639"/>
      <c r="N9" s="639"/>
      <c r="O9" s="639"/>
      <c r="P9" s="639"/>
      <c r="Q9" s="640"/>
      <c r="R9" s="641">
        <v>2899</v>
      </c>
      <c r="S9" s="644"/>
      <c r="T9" s="644"/>
      <c r="U9" s="644"/>
      <c r="V9" s="644"/>
      <c r="W9" s="644"/>
      <c r="X9" s="644"/>
      <c r="Y9" s="645"/>
      <c r="Z9" s="703">
        <v>0</v>
      </c>
      <c r="AA9" s="703"/>
      <c r="AB9" s="703"/>
      <c r="AC9" s="703"/>
      <c r="AD9" s="704">
        <v>2899</v>
      </c>
      <c r="AE9" s="704"/>
      <c r="AF9" s="704"/>
      <c r="AG9" s="704"/>
      <c r="AH9" s="704"/>
      <c r="AI9" s="704"/>
      <c r="AJ9" s="704"/>
      <c r="AK9" s="704"/>
      <c r="AL9" s="646">
        <v>0.1</v>
      </c>
      <c r="AM9" s="647"/>
      <c r="AN9" s="647"/>
      <c r="AO9" s="705"/>
      <c r="AP9" s="638" t="s">
        <v>235</v>
      </c>
      <c r="AQ9" s="639"/>
      <c r="AR9" s="639"/>
      <c r="AS9" s="639"/>
      <c r="AT9" s="639"/>
      <c r="AU9" s="639"/>
      <c r="AV9" s="639"/>
      <c r="AW9" s="639"/>
      <c r="AX9" s="639"/>
      <c r="AY9" s="639"/>
      <c r="AZ9" s="639"/>
      <c r="BA9" s="639"/>
      <c r="BB9" s="639"/>
      <c r="BC9" s="639"/>
      <c r="BD9" s="639"/>
      <c r="BE9" s="639"/>
      <c r="BF9" s="640"/>
      <c r="BG9" s="641">
        <v>489820</v>
      </c>
      <c r="BH9" s="644"/>
      <c r="BI9" s="644"/>
      <c r="BJ9" s="644"/>
      <c r="BK9" s="644"/>
      <c r="BL9" s="644"/>
      <c r="BM9" s="644"/>
      <c r="BN9" s="645"/>
      <c r="BO9" s="703">
        <v>10.9</v>
      </c>
      <c r="BP9" s="703"/>
      <c r="BQ9" s="703"/>
      <c r="BR9" s="703"/>
      <c r="BS9" s="649" t="s">
        <v>132</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473999</v>
      </c>
      <c r="CS9" s="644"/>
      <c r="CT9" s="644"/>
      <c r="CU9" s="644"/>
      <c r="CV9" s="644"/>
      <c r="CW9" s="644"/>
      <c r="CX9" s="644"/>
      <c r="CY9" s="645"/>
      <c r="CZ9" s="703">
        <v>2.4</v>
      </c>
      <c r="DA9" s="703"/>
      <c r="DB9" s="703"/>
      <c r="DC9" s="703"/>
      <c r="DD9" s="649">
        <v>39228</v>
      </c>
      <c r="DE9" s="644"/>
      <c r="DF9" s="644"/>
      <c r="DG9" s="644"/>
      <c r="DH9" s="644"/>
      <c r="DI9" s="644"/>
      <c r="DJ9" s="644"/>
      <c r="DK9" s="644"/>
      <c r="DL9" s="644"/>
      <c r="DM9" s="644"/>
      <c r="DN9" s="644"/>
      <c r="DO9" s="644"/>
      <c r="DP9" s="645"/>
      <c r="DQ9" s="649">
        <v>390394</v>
      </c>
      <c r="DR9" s="644"/>
      <c r="DS9" s="644"/>
      <c r="DT9" s="644"/>
      <c r="DU9" s="644"/>
      <c r="DV9" s="644"/>
      <c r="DW9" s="644"/>
      <c r="DX9" s="644"/>
      <c r="DY9" s="644"/>
      <c r="DZ9" s="644"/>
      <c r="EA9" s="644"/>
      <c r="EB9" s="644"/>
      <c r="EC9" s="684"/>
    </row>
    <row r="10" spans="2:143" ht="11.25" customHeight="1" x14ac:dyDescent="0.15">
      <c r="B10" s="638" t="s">
        <v>237</v>
      </c>
      <c r="C10" s="639"/>
      <c r="D10" s="639"/>
      <c r="E10" s="639"/>
      <c r="F10" s="639"/>
      <c r="G10" s="639"/>
      <c r="H10" s="639"/>
      <c r="I10" s="639"/>
      <c r="J10" s="639"/>
      <c r="K10" s="639"/>
      <c r="L10" s="639"/>
      <c r="M10" s="639"/>
      <c r="N10" s="639"/>
      <c r="O10" s="639"/>
      <c r="P10" s="639"/>
      <c r="Q10" s="640"/>
      <c r="R10" s="641" t="s">
        <v>132</v>
      </c>
      <c r="S10" s="644"/>
      <c r="T10" s="644"/>
      <c r="U10" s="644"/>
      <c r="V10" s="644"/>
      <c r="W10" s="644"/>
      <c r="X10" s="644"/>
      <c r="Y10" s="645"/>
      <c r="Z10" s="703" t="s">
        <v>132</v>
      </c>
      <c r="AA10" s="703"/>
      <c r="AB10" s="703"/>
      <c r="AC10" s="703"/>
      <c r="AD10" s="704" t="s">
        <v>132</v>
      </c>
      <c r="AE10" s="704"/>
      <c r="AF10" s="704"/>
      <c r="AG10" s="704"/>
      <c r="AH10" s="704"/>
      <c r="AI10" s="704"/>
      <c r="AJ10" s="704"/>
      <c r="AK10" s="704"/>
      <c r="AL10" s="646" t="s">
        <v>132</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28130</v>
      </c>
      <c r="BH10" s="644"/>
      <c r="BI10" s="644"/>
      <c r="BJ10" s="644"/>
      <c r="BK10" s="644"/>
      <c r="BL10" s="644"/>
      <c r="BM10" s="644"/>
      <c r="BN10" s="645"/>
      <c r="BO10" s="703">
        <v>0.6</v>
      </c>
      <c r="BP10" s="703"/>
      <c r="BQ10" s="703"/>
      <c r="BR10" s="703"/>
      <c r="BS10" s="649" t="s">
        <v>132</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74520</v>
      </c>
      <c r="CS10" s="644"/>
      <c r="CT10" s="644"/>
      <c r="CU10" s="644"/>
      <c r="CV10" s="644"/>
      <c r="CW10" s="644"/>
      <c r="CX10" s="644"/>
      <c r="CY10" s="645"/>
      <c r="CZ10" s="703">
        <v>0.4</v>
      </c>
      <c r="DA10" s="703"/>
      <c r="DB10" s="703"/>
      <c r="DC10" s="703"/>
      <c r="DD10" s="649" t="s">
        <v>132</v>
      </c>
      <c r="DE10" s="644"/>
      <c r="DF10" s="644"/>
      <c r="DG10" s="644"/>
      <c r="DH10" s="644"/>
      <c r="DI10" s="644"/>
      <c r="DJ10" s="644"/>
      <c r="DK10" s="644"/>
      <c r="DL10" s="644"/>
      <c r="DM10" s="644"/>
      <c r="DN10" s="644"/>
      <c r="DO10" s="644"/>
      <c r="DP10" s="645"/>
      <c r="DQ10" s="649">
        <v>74520</v>
      </c>
      <c r="DR10" s="644"/>
      <c r="DS10" s="644"/>
      <c r="DT10" s="644"/>
      <c r="DU10" s="644"/>
      <c r="DV10" s="644"/>
      <c r="DW10" s="644"/>
      <c r="DX10" s="644"/>
      <c r="DY10" s="644"/>
      <c r="DZ10" s="644"/>
      <c r="EA10" s="644"/>
      <c r="EB10" s="644"/>
      <c r="EC10" s="684"/>
    </row>
    <row r="11" spans="2:143" ht="11.25" customHeight="1" x14ac:dyDescent="0.15">
      <c r="B11" s="638" t="s">
        <v>240</v>
      </c>
      <c r="C11" s="639"/>
      <c r="D11" s="639"/>
      <c r="E11" s="639"/>
      <c r="F11" s="639"/>
      <c r="G11" s="639"/>
      <c r="H11" s="639"/>
      <c r="I11" s="639"/>
      <c r="J11" s="639"/>
      <c r="K11" s="639"/>
      <c r="L11" s="639"/>
      <c r="M11" s="639"/>
      <c r="N11" s="639"/>
      <c r="O11" s="639"/>
      <c r="P11" s="639"/>
      <c r="Q11" s="640"/>
      <c r="R11" s="641" t="s">
        <v>142</v>
      </c>
      <c r="S11" s="644"/>
      <c r="T11" s="644"/>
      <c r="U11" s="644"/>
      <c r="V11" s="644"/>
      <c r="W11" s="644"/>
      <c r="X11" s="644"/>
      <c r="Y11" s="645"/>
      <c r="Z11" s="703" t="s">
        <v>132</v>
      </c>
      <c r="AA11" s="703"/>
      <c r="AB11" s="703"/>
      <c r="AC11" s="703"/>
      <c r="AD11" s="704" t="s">
        <v>132</v>
      </c>
      <c r="AE11" s="704"/>
      <c r="AF11" s="704"/>
      <c r="AG11" s="704"/>
      <c r="AH11" s="704"/>
      <c r="AI11" s="704"/>
      <c r="AJ11" s="704"/>
      <c r="AK11" s="704"/>
      <c r="AL11" s="646" t="s">
        <v>132</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162293</v>
      </c>
      <c r="BH11" s="644"/>
      <c r="BI11" s="644"/>
      <c r="BJ11" s="644"/>
      <c r="BK11" s="644"/>
      <c r="BL11" s="644"/>
      <c r="BM11" s="644"/>
      <c r="BN11" s="645"/>
      <c r="BO11" s="703">
        <v>3.6</v>
      </c>
      <c r="BP11" s="703"/>
      <c r="BQ11" s="703"/>
      <c r="BR11" s="703"/>
      <c r="BS11" s="649" t="s">
        <v>132</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1333862</v>
      </c>
      <c r="CS11" s="644"/>
      <c r="CT11" s="644"/>
      <c r="CU11" s="644"/>
      <c r="CV11" s="644"/>
      <c r="CW11" s="644"/>
      <c r="CX11" s="644"/>
      <c r="CY11" s="645"/>
      <c r="CZ11" s="703">
        <v>6.7</v>
      </c>
      <c r="DA11" s="703"/>
      <c r="DB11" s="703"/>
      <c r="DC11" s="703"/>
      <c r="DD11" s="649">
        <v>1078139</v>
      </c>
      <c r="DE11" s="644"/>
      <c r="DF11" s="644"/>
      <c r="DG11" s="644"/>
      <c r="DH11" s="644"/>
      <c r="DI11" s="644"/>
      <c r="DJ11" s="644"/>
      <c r="DK11" s="644"/>
      <c r="DL11" s="644"/>
      <c r="DM11" s="644"/>
      <c r="DN11" s="644"/>
      <c r="DO11" s="644"/>
      <c r="DP11" s="645"/>
      <c r="DQ11" s="649">
        <v>588951</v>
      </c>
      <c r="DR11" s="644"/>
      <c r="DS11" s="644"/>
      <c r="DT11" s="644"/>
      <c r="DU11" s="644"/>
      <c r="DV11" s="644"/>
      <c r="DW11" s="644"/>
      <c r="DX11" s="644"/>
      <c r="DY11" s="644"/>
      <c r="DZ11" s="644"/>
      <c r="EA11" s="644"/>
      <c r="EB11" s="644"/>
      <c r="EC11" s="684"/>
    </row>
    <row r="12" spans="2:143" ht="11.25" customHeight="1" x14ac:dyDescent="0.15">
      <c r="B12" s="638" t="s">
        <v>243</v>
      </c>
      <c r="C12" s="639"/>
      <c r="D12" s="639"/>
      <c r="E12" s="639"/>
      <c r="F12" s="639"/>
      <c r="G12" s="639"/>
      <c r="H12" s="639"/>
      <c r="I12" s="639"/>
      <c r="J12" s="639"/>
      <c r="K12" s="639"/>
      <c r="L12" s="639"/>
      <c r="M12" s="639"/>
      <c r="N12" s="639"/>
      <c r="O12" s="639"/>
      <c r="P12" s="639"/>
      <c r="Q12" s="640"/>
      <c r="R12" s="641">
        <v>237795</v>
      </c>
      <c r="S12" s="644"/>
      <c r="T12" s="644"/>
      <c r="U12" s="644"/>
      <c r="V12" s="644"/>
      <c r="W12" s="644"/>
      <c r="X12" s="644"/>
      <c r="Y12" s="645"/>
      <c r="Z12" s="703">
        <v>1.1000000000000001</v>
      </c>
      <c r="AA12" s="703"/>
      <c r="AB12" s="703"/>
      <c r="AC12" s="703"/>
      <c r="AD12" s="704">
        <v>237795</v>
      </c>
      <c r="AE12" s="704"/>
      <c r="AF12" s="704"/>
      <c r="AG12" s="704"/>
      <c r="AH12" s="704"/>
      <c r="AI12" s="704"/>
      <c r="AJ12" s="704"/>
      <c r="AK12" s="704"/>
      <c r="AL12" s="646">
        <v>4.9000000000000004</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3775235</v>
      </c>
      <c r="BH12" s="644"/>
      <c r="BI12" s="644"/>
      <c r="BJ12" s="644"/>
      <c r="BK12" s="644"/>
      <c r="BL12" s="644"/>
      <c r="BM12" s="644"/>
      <c r="BN12" s="645"/>
      <c r="BO12" s="703">
        <v>84.3</v>
      </c>
      <c r="BP12" s="703"/>
      <c r="BQ12" s="703"/>
      <c r="BR12" s="703"/>
      <c r="BS12" s="649" t="s">
        <v>142</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171386</v>
      </c>
      <c r="CS12" s="644"/>
      <c r="CT12" s="644"/>
      <c r="CU12" s="644"/>
      <c r="CV12" s="644"/>
      <c r="CW12" s="644"/>
      <c r="CX12" s="644"/>
      <c r="CY12" s="645"/>
      <c r="CZ12" s="703">
        <v>0.9</v>
      </c>
      <c r="DA12" s="703"/>
      <c r="DB12" s="703"/>
      <c r="DC12" s="703"/>
      <c r="DD12" s="649">
        <v>6605</v>
      </c>
      <c r="DE12" s="644"/>
      <c r="DF12" s="644"/>
      <c r="DG12" s="644"/>
      <c r="DH12" s="644"/>
      <c r="DI12" s="644"/>
      <c r="DJ12" s="644"/>
      <c r="DK12" s="644"/>
      <c r="DL12" s="644"/>
      <c r="DM12" s="644"/>
      <c r="DN12" s="644"/>
      <c r="DO12" s="644"/>
      <c r="DP12" s="645"/>
      <c r="DQ12" s="649">
        <v>30908</v>
      </c>
      <c r="DR12" s="644"/>
      <c r="DS12" s="644"/>
      <c r="DT12" s="644"/>
      <c r="DU12" s="644"/>
      <c r="DV12" s="644"/>
      <c r="DW12" s="644"/>
      <c r="DX12" s="644"/>
      <c r="DY12" s="644"/>
      <c r="DZ12" s="644"/>
      <c r="EA12" s="644"/>
      <c r="EB12" s="644"/>
      <c r="EC12" s="684"/>
    </row>
    <row r="13" spans="2:143" ht="11.25" customHeight="1" x14ac:dyDescent="0.15">
      <c r="B13" s="638" t="s">
        <v>246</v>
      </c>
      <c r="C13" s="639"/>
      <c r="D13" s="639"/>
      <c r="E13" s="639"/>
      <c r="F13" s="639"/>
      <c r="G13" s="639"/>
      <c r="H13" s="639"/>
      <c r="I13" s="639"/>
      <c r="J13" s="639"/>
      <c r="K13" s="639"/>
      <c r="L13" s="639"/>
      <c r="M13" s="639"/>
      <c r="N13" s="639"/>
      <c r="O13" s="639"/>
      <c r="P13" s="639"/>
      <c r="Q13" s="640"/>
      <c r="R13" s="641" t="s">
        <v>132</v>
      </c>
      <c r="S13" s="644"/>
      <c r="T13" s="644"/>
      <c r="U13" s="644"/>
      <c r="V13" s="644"/>
      <c r="W13" s="644"/>
      <c r="X13" s="644"/>
      <c r="Y13" s="645"/>
      <c r="Z13" s="703" t="s">
        <v>132</v>
      </c>
      <c r="AA13" s="703"/>
      <c r="AB13" s="703"/>
      <c r="AC13" s="703"/>
      <c r="AD13" s="704" t="s">
        <v>132</v>
      </c>
      <c r="AE13" s="704"/>
      <c r="AF13" s="704"/>
      <c r="AG13" s="704"/>
      <c r="AH13" s="704"/>
      <c r="AI13" s="704"/>
      <c r="AJ13" s="704"/>
      <c r="AK13" s="704"/>
      <c r="AL13" s="646" t="s">
        <v>132</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3769879</v>
      </c>
      <c r="BH13" s="644"/>
      <c r="BI13" s="644"/>
      <c r="BJ13" s="644"/>
      <c r="BK13" s="644"/>
      <c r="BL13" s="644"/>
      <c r="BM13" s="644"/>
      <c r="BN13" s="645"/>
      <c r="BO13" s="703">
        <v>84.2</v>
      </c>
      <c r="BP13" s="703"/>
      <c r="BQ13" s="703"/>
      <c r="BR13" s="703"/>
      <c r="BS13" s="649" t="s">
        <v>132</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2002156</v>
      </c>
      <c r="CS13" s="644"/>
      <c r="CT13" s="644"/>
      <c r="CU13" s="644"/>
      <c r="CV13" s="644"/>
      <c r="CW13" s="644"/>
      <c r="CX13" s="644"/>
      <c r="CY13" s="645"/>
      <c r="CZ13" s="703">
        <v>10.1</v>
      </c>
      <c r="DA13" s="703"/>
      <c r="DB13" s="703"/>
      <c r="DC13" s="703"/>
      <c r="DD13" s="649">
        <v>1485237</v>
      </c>
      <c r="DE13" s="644"/>
      <c r="DF13" s="644"/>
      <c r="DG13" s="644"/>
      <c r="DH13" s="644"/>
      <c r="DI13" s="644"/>
      <c r="DJ13" s="644"/>
      <c r="DK13" s="644"/>
      <c r="DL13" s="644"/>
      <c r="DM13" s="644"/>
      <c r="DN13" s="644"/>
      <c r="DO13" s="644"/>
      <c r="DP13" s="645"/>
      <c r="DQ13" s="649">
        <v>1535738</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132</v>
      </c>
      <c r="S14" s="644"/>
      <c r="T14" s="644"/>
      <c r="U14" s="644"/>
      <c r="V14" s="644"/>
      <c r="W14" s="644"/>
      <c r="X14" s="644"/>
      <c r="Y14" s="645"/>
      <c r="Z14" s="703" t="s">
        <v>132</v>
      </c>
      <c r="AA14" s="703"/>
      <c r="AB14" s="703"/>
      <c r="AC14" s="703"/>
      <c r="AD14" s="704" t="s">
        <v>132</v>
      </c>
      <c r="AE14" s="704"/>
      <c r="AF14" s="704"/>
      <c r="AG14" s="704"/>
      <c r="AH14" s="704"/>
      <c r="AI14" s="704"/>
      <c r="AJ14" s="704"/>
      <c r="AK14" s="704"/>
      <c r="AL14" s="646" t="s">
        <v>132</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14053</v>
      </c>
      <c r="BH14" s="644"/>
      <c r="BI14" s="644"/>
      <c r="BJ14" s="644"/>
      <c r="BK14" s="644"/>
      <c r="BL14" s="644"/>
      <c r="BM14" s="644"/>
      <c r="BN14" s="645"/>
      <c r="BO14" s="703">
        <v>0.3</v>
      </c>
      <c r="BP14" s="703"/>
      <c r="BQ14" s="703"/>
      <c r="BR14" s="703"/>
      <c r="BS14" s="649" t="s">
        <v>132</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331988</v>
      </c>
      <c r="CS14" s="644"/>
      <c r="CT14" s="644"/>
      <c r="CU14" s="644"/>
      <c r="CV14" s="644"/>
      <c r="CW14" s="644"/>
      <c r="CX14" s="644"/>
      <c r="CY14" s="645"/>
      <c r="CZ14" s="703">
        <v>1.7</v>
      </c>
      <c r="DA14" s="703"/>
      <c r="DB14" s="703"/>
      <c r="DC14" s="703"/>
      <c r="DD14" s="649" t="s">
        <v>132</v>
      </c>
      <c r="DE14" s="644"/>
      <c r="DF14" s="644"/>
      <c r="DG14" s="644"/>
      <c r="DH14" s="644"/>
      <c r="DI14" s="644"/>
      <c r="DJ14" s="644"/>
      <c r="DK14" s="644"/>
      <c r="DL14" s="644"/>
      <c r="DM14" s="644"/>
      <c r="DN14" s="644"/>
      <c r="DO14" s="644"/>
      <c r="DP14" s="645"/>
      <c r="DQ14" s="649">
        <v>328891</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14550</v>
      </c>
      <c r="S15" s="644"/>
      <c r="T15" s="644"/>
      <c r="U15" s="644"/>
      <c r="V15" s="644"/>
      <c r="W15" s="644"/>
      <c r="X15" s="644"/>
      <c r="Y15" s="645"/>
      <c r="Z15" s="703">
        <v>0.1</v>
      </c>
      <c r="AA15" s="703"/>
      <c r="AB15" s="703"/>
      <c r="AC15" s="703"/>
      <c r="AD15" s="704">
        <v>14550</v>
      </c>
      <c r="AE15" s="704"/>
      <c r="AF15" s="704"/>
      <c r="AG15" s="704"/>
      <c r="AH15" s="704"/>
      <c r="AI15" s="704"/>
      <c r="AJ15" s="704"/>
      <c r="AK15" s="704"/>
      <c r="AL15" s="646">
        <v>0.3</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6852</v>
      </c>
      <c r="BH15" s="644"/>
      <c r="BI15" s="644"/>
      <c r="BJ15" s="644"/>
      <c r="BK15" s="644"/>
      <c r="BL15" s="644"/>
      <c r="BM15" s="644"/>
      <c r="BN15" s="645"/>
      <c r="BO15" s="703">
        <v>0.2</v>
      </c>
      <c r="BP15" s="703"/>
      <c r="BQ15" s="703"/>
      <c r="BR15" s="703"/>
      <c r="BS15" s="649" t="s">
        <v>132</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482339</v>
      </c>
      <c r="CS15" s="644"/>
      <c r="CT15" s="644"/>
      <c r="CU15" s="644"/>
      <c r="CV15" s="644"/>
      <c r="CW15" s="644"/>
      <c r="CX15" s="644"/>
      <c r="CY15" s="645"/>
      <c r="CZ15" s="703">
        <v>2.4</v>
      </c>
      <c r="DA15" s="703"/>
      <c r="DB15" s="703"/>
      <c r="DC15" s="703"/>
      <c r="DD15" s="649">
        <v>5323</v>
      </c>
      <c r="DE15" s="644"/>
      <c r="DF15" s="644"/>
      <c r="DG15" s="644"/>
      <c r="DH15" s="644"/>
      <c r="DI15" s="644"/>
      <c r="DJ15" s="644"/>
      <c r="DK15" s="644"/>
      <c r="DL15" s="644"/>
      <c r="DM15" s="644"/>
      <c r="DN15" s="644"/>
      <c r="DO15" s="644"/>
      <c r="DP15" s="645"/>
      <c r="DQ15" s="649">
        <v>330654</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132</v>
      </c>
      <c r="S16" s="644"/>
      <c r="T16" s="644"/>
      <c r="U16" s="644"/>
      <c r="V16" s="644"/>
      <c r="W16" s="644"/>
      <c r="X16" s="644"/>
      <c r="Y16" s="645"/>
      <c r="Z16" s="703" t="s">
        <v>142</v>
      </c>
      <c r="AA16" s="703"/>
      <c r="AB16" s="703"/>
      <c r="AC16" s="703"/>
      <c r="AD16" s="704" t="s">
        <v>132</v>
      </c>
      <c r="AE16" s="704"/>
      <c r="AF16" s="704"/>
      <c r="AG16" s="704"/>
      <c r="AH16" s="704"/>
      <c r="AI16" s="704"/>
      <c r="AJ16" s="704"/>
      <c r="AK16" s="704"/>
      <c r="AL16" s="646" t="s">
        <v>132</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132</v>
      </c>
      <c r="BH16" s="644"/>
      <c r="BI16" s="644"/>
      <c r="BJ16" s="644"/>
      <c r="BK16" s="644"/>
      <c r="BL16" s="644"/>
      <c r="BM16" s="644"/>
      <c r="BN16" s="645"/>
      <c r="BO16" s="703" t="s">
        <v>132</v>
      </c>
      <c r="BP16" s="703"/>
      <c r="BQ16" s="703"/>
      <c r="BR16" s="703"/>
      <c r="BS16" s="649" t="s">
        <v>132</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6088</v>
      </c>
      <c r="CS16" s="644"/>
      <c r="CT16" s="644"/>
      <c r="CU16" s="644"/>
      <c r="CV16" s="644"/>
      <c r="CW16" s="644"/>
      <c r="CX16" s="644"/>
      <c r="CY16" s="645"/>
      <c r="CZ16" s="703">
        <v>0</v>
      </c>
      <c r="DA16" s="703"/>
      <c r="DB16" s="703"/>
      <c r="DC16" s="703"/>
      <c r="DD16" s="649" t="s">
        <v>132</v>
      </c>
      <c r="DE16" s="644"/>
      <c r="DF16" s="644"/>
      <c r="DG16" s="644"/>
      <c r="DH16" s="644"/>
      <c r="DI16" s="644"/>
      <c r="DJ16" s="644"/>
      <c r="DK16" s="644"/>
      <c r="DL16" s="644"/>
      <c r="DM16" s="644"/>
      <c r="DN16" s="644"/>
      <c r="DO16" s="644"/>
      <c r="DP16" s="645"/>
      <c r="DQ16" s="649">
        <v>2030</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3365</v>
      </c>
      <c r="S17" s="644"/>
      <c r="T17" s="644"/>
      <c r="U17" s="644"/>
      <c r="V17" s="644"/>
      <c r="W17" s="644"/>
      <c r="X17" s="644"/>
      <c r="Y17" s="645"/>
      <c r="Z17" s="703">
        <v>0</v>
      </c>
      <c r="AA17" s="703"/>
      <c r="AB17" s="703"/>
      <c r="AC17" s="703"/>
      <c r="AD17" s="704">
        <v>3365</v>
      </c>
      <c r="AE17" s="704"/>
      <c r="AF17" s="704"/>
      <c r="AG17" s="704"/>
      <c r="AH17" s="704"/>
      <c r="AI17" s="704"/>
      <c r="AJ17" s="704"/>
      <c r="AK17" s="704"/>
      <c r="AL17" s="646">
        <v>0.1</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132</v>
      </c>
      <c r="BH17" s="644"/>
      <c r="BI17" s="644"/>
      <c r="BJ17" s="644"/>
      <c r="BK17" s="644"/>
      <c r="BL17" s="644"/>
      <c r="BM17" s="644"/>
      <c r="BN17" s="645"/>
      <c r="BO17" s="703" t="s">
        <v>142</v>
      </c>
      <c r="BP17" s="703"/>
      <c r="BQ17" s="703"/>
      <c r="BR17" s="703"/>
      <c r="BS17" s="649" t="s">
        <v>132</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5438</v>
      </c>
      <c r="CS17" s="644"/>
      <c r="CT17" s="644"/>
      <c r="CU17" s="644"/>
      <c r="CV17" s="644"/>
      <c r="CW17" s="644"/>
      <c r="CX17" s="644"/>
      <c r="CY17" s="645"/>
      <c r="CZ17" s="703">
        <v>0</v>
      </c>
      <c r="DA17" s="703"/>
      <c r="DB17" s="703"/>
      <c r="DC17" s="703"/>
      <c r="DD17" s="649" t="s">
        <v>132</v>
      </c>
      <c r="DE17" s="644"/>
      <c r="DF17" s="644"/>
      <c r="DG17" s="644"/>
      <c r="DH17" s="644"/>
      <c r="DI17" s="644"/>
      <c r="DJ17" s="644"/>
      <c r="DK17" s="644"/>
      <c r="DL17" s="644"/>
      <c r="DM17" s="644"/>
      <c r="DN17" s="644"/>
      <c r="DO17" s="644"/>
      <c r="DP17" s="645"/>
      <c r="DQ17" s="649">
        <v>5438</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1731608</v>
      </c>
      <c r="S18" s="644"/>
      <c r="T18" s="644"/>
      <c r="U18" s="644"/>
      <c r="V18" s="644"/>
      <c r="W18" s="644"/>
      <c r="X18" s="644"/>
      <c r="Y18" s="645"/>
      <c r="Z18" s="703">
        <v>7.8</v>
      </c>
      <c r="AA18" s="703"/>
      <c r="AB18" s="703"/>
      <c r="AC18" s="703"/>
      <c r="AD18" s="704" t="s">
        <v>132</v>
      </c>
      <c r="AE18" s="704"/>
      <c r="AF18" s="704"/>
      <c r="AG18" s="704"/>
      <c r="AH18" s="704"/>
      <c r="AI18" s="704"/>
      <c r="AJ18" s="704"/>
      <c r="AK18" s="704"/>
      <c r="AL18" s="646" t="s">
        <v>132</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132</v>
      </c>
      <c r="BH18" s="644"/>
      <c r="BI18" s="644"/>
      <c r="BJ18" s="644"/>
      <c r="BK18" s="644"/>
      <c r="BL18" s="644"/>
      <c r="BM18" s="644"/>
      <c r="BN18" s="645"/>
      <c r="BO18" s="703" t="s">
        <v>142</v>
      </c>
      <c r="BP18" s="703"/>
      <c r="BQ18" s="703"/>
      <c r="BR18" s="703"/>
      <c r="BS18" s="649" t="s">
        <v>132</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132</v>
      </c>
      <c r="CS18" s="644"/>
      <c r="CT18" s="644"/>
      <c r="CU18" s="644"/>
      <c r="CV18" s="644"/>
      <c r="CW18" s="644"/>
      <c r="CX18" s="644"/>
      <c r="CY18" s="645"/>
      <c r="CZ18" s="703" t="s">
        <v>132</v>
      </c>
      <c r="DA18" s="703"/>
      <c r="DB18" s="703"/>
      <c r="DC18" s="703"/>
      <c r="DD18" s="649" t="s">
        <v>132</v>
      </c>
      <c r="DE18" s="644"/>
      <c r="DF18" s="644"/>
      <c r="DG18" s="644"/>
      <c r="DH18" s="644"/>
      <c r="DI18" s="644"/>
      <c r="DJ18" s="644"/>
      <c r="DK18" s="644"/>
      <c r="DL18" s="644"/>
      <c r="DM18" s="644"/>
      <c r="DN18" s="644"/>
      <c r="DO18" s="644"/>
      <c r="DP18" s="645"/>
      <c r="DQ18" s="649" t="s">
        <v>132</v>
      </c>
      <c r="DR18" s="644"/>
      <c r="DS18" s="644"/>
      <c r="DT18" s="644"/>
      <c r="DU18" s="644"/>
      <c r="DV18" s="644"/>
      <c r="DW18" s="644"/>
      <c r="DX18" s="644"/>
      <c r="DY18" s="644"/>
      <c r="DZ18" s="644"/>
      <c r="EA18" s="644"/>
      <c r="EB18" s="644"/>
      <c r="EC18" s="684"/>
    </row>
    <row r="19" spans="2:133" ht="11.25" customHeight="1" x14ac:dyDescent="0.15">
      <c r="B19" s="638" t="s">
        <v>264</v>
      </c>
      <c r="C19" s="639"/>
      <c r="D19" s="639"/>
      <c r="E19" s="639"/>
      <c r="F19" s="639"/>
      <c r="G19" s="639"/>
      <c r="H19" s="639"/>
      <c r="I19" s="639"/>
      <c r="J19" s="639"/>
      <c r="K19" s="639"/>
      <c r="L19" s="639"/>
      <c r="M19" s="639"/>
      <c r="N19" s="639"/>
      <c r="O19" s="639"/>
      <c r="P19" s="639"/>
      <c r="Q19" s="640"/>
      <c r="R19" s="641" t="s">
        <v>132</v>
      </c>
      <c r="S19" s="644"/>
      <c r="T19" s="644"/>
      <c r="U19" s="644"/>
      <c r="V19" s="644"/>
      <c r="W19" s="644"/>
      <c r="X19" s="644"/>
      <c r="Y19" s="645"/>
      <c r="Z19" s="703" t="s">
        <v>132</v>
      </c>
      <c r="AA19" s="703"/>
      <c r="AB19" s="703"/>
      <c r="AC19" s="703"/>
      <c r="AD19" s="704" t="s">
        <v>132</v>
      </c>
      <c r="AE19" s="704"/>
      <c r="AF19" s="704"/>
      <c r="AG19" s="704"/>
      <c r="AH19" s="704"/>
      <c r="AI19" s="704"/>
      <c r="AJ19" s="704"/>
      <c r="AK19" s="704"/>
      <c r="AL19" s="646" t="s">
        <v>142</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t="s">
        <v>132</v>
      </c>
      <c r="BH19" s="644"/>
      <c r="BI19" s="644"/>
      <c r="BJ19" s="644"/>
      <c r="BK19" s="644"/>
      <c r="BL19" s="644"/>
      <c r="BM19" s="644"/>
      <c r="BN19" s="645"/>
      <c r="BO19" s="703" t="s">
        <v>132</v>
      </c>
      <c r="BP19" s="703"/>
      <c r="BQ19" s="703"/>
      <c r="BR19" s="703"/>
      <c r="BS19" s="649" t="s">
        <v>132</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132</v>
      </c>
      <c r="CS19" s="644"/>
      <c r="CT19" s="644"/>
      <c r="CU19" s="644"/>
      <c r="CV19" s="644"/>
      <c r="CW19" s="644"/>
      <c r="CX19" s="644"/>
      <c r="CY19" s="645"/>
      <c r="CZ19" s="703" t="s">
        <v>132</v>
      </c>
      <c r="DA19" s="703"/>
      <c r="DB19" s="703"/>
      <c r="DC19" s="703"/>
      <c r="DD19" s="649" t="s">
        <v>132</v>
      </c>
      <c r="DE19" s="644"/>
      <c r="DF19" s="644"/>
      <c r="DG19" s="644"/>
      <c r="DH19" s="644"/>
      <c r="DI19" s="644"/>
      <c r="DJ19" s="644"/>
      <c r="DK19" s="644"/>
      <c r="DL19" s="644"/>
      <c r="DM19" s="644"/>
      <c r="DN19" s="644"/>
      <c r="DO19" s="644"/>
      <c r="DP19" s="645"/>
      <c r="DQ19" s="649" t="s">
        <v>132</v>
      </c>
      <c r="DR19" s="644"/>
      <c r="DS19" s="644"/>
      <c r="DT19" s="644"/>
      <c r="DU19" s="644"/>
      <c r="DV19" s="644"/>
      <c r="DW19" s="644"/>
      <c r="DX19" s="644"/>
      <c r="DY19" s="644"/>
      <c r="DZ19" s="644"/>
      <c r="EA19" s="644"/>
      <c r="EB19" s="644"/>
      <c r="EC19" s="684"/>
    </row>
    <row r="20" spans="2:133" ht="11.25" customHeight="1" x14ac:dyDescent="0.15">
      <c r="B20" s="638" t="s">
        <v>267</v>
      </c>
      <c r="C20" s="639"/>
      <c r="D20" s="639"/>
      <c r="E20" s="639"/>
      <c r="F20" s="639"/>
      <c r="G20" s="639"/>
      <c r="H20" s="639"/>
      <c r="I20" s="639"/>
      <c r="J20" s="639"/>
      <c r="K20" s="639"/>
      <c r="L20" s="639"/>
      <c r="M20" s="639"/>
      <c r="N20" s="639"/>
      <c r="O20" s="639"/>
      <c r="P20" s="639"/>
      <c r="Q20" s="640"/>
      <c r="R20" s="641">
        <v>3201</v>
      </c>
      <c r="S20" s="644"/>
      <c r="T20" s="644"/>
      <c r="U20" s="644"/>
      <c r="V20" s="644"/>
      <c r="W20" s="644"/>
      <c r="X20" s="644"/>
      <c r="Y20" s="645"/>
      <c r="Z20" s="703">
        <v>0</v>
      </c>
      <c r="AA20" s="703"/>
      <c r="AB20" s="703"/>
      <c r="AC20" s="703"/>
      <c r="AD20" s="704" t="s">
        <v>132</v>
      </c>
      <c r="AE20" s="704"/>
      <c r="AF20" s="704"/>
      <c r="AG20" s="704"/>
      <c r="AH20" s="704"/>
      <c r="AI20" s="704"/>
      <c r="AJ20" s="704"/>
      <c r="AK20" s="704"/>
      <c r="AL20" s="646" t="s">
        <v>132</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t="s">
        <v>132</v>
      </c>
      <c r="BH20" s="644"/>
      <c r="BI20" s="644"/>
      <c r="BJ20" s="644"/>
      <c r="BK20" s="644"/>
      <c r="BL20" s="644"/>
      <c r="BM20" s="644"/>
      <c r="BN20" s="645"/>
      <c r="BO20" s="703" t="s">
        <v>132</v>
      </c>
      <c r="BP20" s="703"/>
      <c r="BQ20" s="703"/>
      <c r="BR20" s="703"/>
      <c r="BS20" s="649" t="s">
        <v>132</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19820961</v>
      </c>
      <c r="CS20" s="644"/>
      <c r="CT20" s="644"/>
      <c r="CU20" s="644"/>
      <c r="CV20" s="644"/>
      <c r="CW20" s="644"/>
      <c r="CX20" s="644"/>
      <c r="CY20" s="645"/>
      <c r="CZ20" s="703">
        <v>100</v>
      </c>
      <c r="DA20" s="703"/>
      <c r="DB20" s="703"/>
      <c r="DC20" s="703"/>
      <c r="DD20" s="649">
        <v>2878278</v>
      </c>
      <c r="DE20" s="644"/>
      <c r="DF20" s="644"/>
      <c r="DG20" s="644"/>
      <c r="DH20" s="644"/>
      <c r="DI20" s="644"/>
      <c r="DJ20" s="644"/>
      <c r="DK20" s="644"/>
      <c r="DL20" s="644"/>
      <c r="DM20" s="644"/>
      <c r="DN20" s="644"/>
      <c r="DO20" s="644"/>
      <c r="DP20" s="645"/>
      <c r="DQ20" s="649">
        <v>16843607</v>
      </c>
      <c r="DR20" s="644"/>
      <c r="DS20" s="644"/>
      <c r="DT20" s="644"/>
      <c r="DU20" s="644"/>
      <c r="DV20" s="644"/>
      <c r="DW20" s="644"/>
      <c r="DX20" s="644"/>
      <c r="DY20" s="644"/>
      <c r="DZ20" s="644"/>
      <c r="EA20" s="644"/>
      <c r="EB20" s="644"/>
      <c r="EC20" s="684"/>
    </row>
    <row r="21" spans="2:133" ht="11.25" customHeight="1" x14ac:dyDescent="0.15">
      <c r="B21" s="638" t="s">
        <v>270</v>
      </c>
      <c r="C21" s="639"/>
      <c r="D21" s="639"/>
      <c r="E21" s="639"/>
      <c r="F21" s="639"/>
      <c r="G21" s="639"/>
      <c r="H21" s="639"/>
      <c r="I21" s="639"/>
      <c r="J21" s="639"/>
      <c r="K21" s="639"/>
      <c r="L21" s="639"/>
      <c r="M21" s="639"/>
      <c r="N21" s="639"/>
      <c r="O21" s="639"/>
      <c r="P21" s="639"/>
      <c r="Q21" s="640"/>
      <c r="R21" s="641">
        <v>1728407</v>
      </c>
      <c r="S21" s="644"/>
      <c r="T21" s="644"/>
      <c r="U21" s="644"/>
      <c r="V21" s="644"/>
      <c r="W21" s="644"/>
      <c r="X21" s="644"/>
      <c r="Y21" s="645"/>
      <c r="Z21" s="703">
        <v>7.8</v>
      </c>
      <c r="AA21" s="703"/>
      <c r="AB21" s="703"/>
      <c r="AC21" s="703"/>
      <c r="AD21" s="704" t="s">
        <v>142</v>
      </c>
      <c r="AE21" s="704"/>
      <c r="AF21" s="704"/>
      <c r="AG21" s="704"/>
      <c r="AH21" s="704"/>
      <c r="AI21" s="704"/>
      <c r="AJ21" s="704"/>
      <c r="AK21" s="704"/>
      <c r="AL21" s="646" t="s">
        <v>132</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t="s">
        <v>132</v>
      </c>
      <c r="BH21" s="644"/>
      <c r="BI21" s="644"/>
      <c r="BJ21" s="644"/>
      <c r="BK21" s="644"/>
      <c r="BL21" s="644"/>
      <c r="BM21" s="644"/>
      <c r="BN21" s="645"/>
      <c r="BO21" s="703" t="s">
        <v>142</v>
      </c>
      <c r="BP21" s="703"/>
      <c r="BQ21" s="703"/>
      <c r="BR21" s="703"/>
      <c r="BS21" s="649" t="s">
        <v>132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272</v>
      </c>
      <c r="C22" s="639"/>
      <c r="D22" s="639"/>
      <c r="E22" s="639"/>
      <c r="F22" s="639"/>
      <c r="G22" s="639"/>
      <c r="H22" s="639"/>
      <c r="I22" s="639"/>
      <c r="J22" s="639"/>
      <c r="K22" s="639"/>
      <c r="L22" s="639"/>
      <c r="M22" s="639"/>
      <c r="N22" s="639"/>
      <c r="O22" s="639"/>
      <c r="P22" s="639"/>
      <c r="Q22" s="640"/>
      <c r="R22" s="641">
        <v>6534293</v>
      </c>
      <c r="S22" s="644"/>
      <c r="T22" s="644"/>
      <c r="U22" s="644"/>
      <c r="V22" s="644"/>
      <c r="W22" s="644"/>
      <c r="X22" s="644"/>
      <c r="Y22" s="645"/>
      <c r="Z22" s="703">
        <v>29.3</v>
      </c>
      <c r="AA22" s="703"/>
      <c r="AB22" s="703"/>
      <c r="AC22" s="703"/>
      <c r="AD22" s="704">
        <v>4802685</v>
      </c>
      <c r="AE22" s="704"/>
      <c r="AF22" s="704"/>
      <c r="AG22" s="704"/>
      <c r="AH22" s="704"/>
      <c r="AI22" s="704"/>
      <c r="AJ22" s="704"/>
      <c r="AK22" s="704"/>
      <c r="AL22" s="646">
        <v>99.9</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132</v>
      </c>
      <c r="BH22" s="644"/>
      <c r="BI22" s="644"/>
      <c r="BJ22" s="644"/>
      <c r="BK22" s="644"/>
      <c r="BL22" s="644"/>
      <c r="BM22" s="644"/>
      <c r="BN22" s="645"/>
      <c r="BO22" s="703" t="s">
        <v>132</v>
      </c>
      <c r="BP22" s="703"/>
      <c r="BQ22" s="703"/>
      <c r="BR22" s="703"/>
      <c r="BS22" s="649" t="s">
        <v>132</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v>650</v>
      </c>
      <c r="S23" s="644"/>
      <c r="T23" s="644"/>
      <c r="U23" s="644"/>
      <c r="V23" s="644"/>
      <c r="W23" s="644"/>
      <c r="X23" s="644"/>
      <c r="Y23" s="645"/>
      <c r="Z23" s="703">
        <v>0</v>
      </c>
      <c r="AA23" s="703"/>
      <c r="AB23" s="703"/>
      <c r="AC23" s="703"/>
      <c r="AD23" s="704">
        <v>650</v>
      </c>
      <c r="AE23" s="704"/>
      <c r="AF23" s="704"/>
      <c r="AG23" s="704"/>
      <c r="AH23" s="704"/>
      <c r="AI23" s="704"/>
      <c r="AJ23" s="704"/>
      <c r="AK23" s="704"/>
      <c r="AL23" s="646">
        <v>0</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t="s">
        <v>142</v>
      </c>
      <c r="BH23" s="644"/>
      <c r="BI23" s="644"/>
      <c r="BJ23" s="644"/>
      <c r="BK23" s="644"/>
      <c r="BL23" s="644"/>
      <c r="BM23" s="644"/>
      <c r="BN23" s="645"/>
      <c r="BO23" s="703" t="s">
        <v>142</v>
      </c>
      <c r="BP23" s="703"/>
      <c r="BQ23" s="703"/>
      <c r="BR23" s="703"/>
      <c r="BS23" s="649" t="s">
        <v>132</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v>33659</v>
      </c>
      <c r="S24" s="644"/>
      <c r="T24" s="644"/>
      <c r="U24" s="644"/>
      <c r="V24" s="644"/>
      <c r="W24" s="644"/>
      <c r="X24" s="644"/>
      <c r="Y24" s="645"/>
      <c r="Z24" s="703">
        <v>0.2</v>
      </c>
      <c r="AA24" s="703"/>
      <c r="AB24" s="703"/>
      <c r="AC24" s="703"/>
      <c r="AD24" s="704" t="s">
        <v>132</v>
      </c>
      <c r="AE24" s="704"/>
      <c r="AF24" s="704"/>
      <c r="AG24" s="704"/>
      <c r="AH24" s="704"/>
      <c r="AI24" s="704"/>
      <c r="AJ24" s="704"/>
      <c r="AK24" s="704"/>
      <c r="AL24" s="646" t="s">
        <v>132</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132</v>
      </c>
      <c r="BH24" s="644"/>
      <c r="BI24" s="644"/>
      <c r="BJ24" s="644"/>
      <c r="BK24" s="644"/>
      <c r="BL24" s="644"/>
      <c r="BM24" s="644"/>
      <c r="BN24" s="645"/>
      <c r="BO24" s="703" t="s">
        <v>132</v>
      </c>
      <c r="BP24" s="703"/>
      <c r="BQ24" s="703"/>
      <c r="BR24" s="703"/>
      <c r="BS24" s="649" t="s">
        <v>132</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1684878</v>
      </c>
      <c r="CS24" s="707"/>
      <c r="CT24" s="707"/>
      <c r="CU24" s="707"/>
      <c r="CV24" s="707"/>
      <c r="CW24" s="707"/>
      <c r="CX24" s="707"/>
      <c r="CY24" s="753"/>
      <c r="CZ24" s="754">
        <v>8.5</v>
      </c>
      <c r="DA24" s="723"/>
      <c r="DB24" s="723"/>
      <c r="DC24" s="757"/>
      <c r="DD24" s="752">
        <v>1176497</v>
      </c>
      <c r="DE24" s="707"/>
      <c r="DF24" s="707"/>
      <c r="DG24" s="707"/>
      <c r="DH24" s="707"/>
      <c r="DI24" s="707"/>
      <c r="DJ24" s="707"/>
      <c r="DK24" s="753"/>
      <c r="DL24" s="752">
        <v>1155943</v>
      </c>
      <c r="DM24" s="707"/>
      <c r="DN24" s="707"/>
      <c r="DO24" s="707"/>
      <c r="DP24" s="707"/>
      <c r="DQ24" s="707"/>
      <c r="DR24" s="707"/>
      <c r="DS24" s="707"/>
      <c r="DT24" s="707"/>
      <c r="DU24" s="707"/>
      <c r="DV24" s="753"/>
      <c r="DW24" s="754">
        <v>24.1</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2187</v>
      </c>
      <c r="S25" s="644"/>
      <c r="T25" s="644"/>
      <c r="U25" s="644"/>
      <c r="V25" s="644"/>
      <c r="W25" s="644"/>
      <c r="X25" s="644"/>
      <c r="Y25" s="645"/>
      <c r="Z25" s="703">
        <v>0</v>
      </c>
      <c r="AA25" s="703"/>
      <c r="AB25" s="703"/>
      <c r="AC25" s="703"/>
      <c r="AD25" s="704">
        <v>1890</v>
      </c>
      <c r="AE25" s="704"/>
      <c r="AF25" s="704"/>
      <c r="AG25" s="704"/>
      <c r="AH25" s="704"/>
      <c r="AI25" s="704"/>
      <c r="AJ25" s="704"/>
      <c r="AK25" s="704"/>
      <c r="AL25" s="646">
        <v>0</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132</v>
      </c>
      <c r="BH25" s="644"/>
      <c r="BI25" s="644"/>
      <c r="BJ25" s="644"/>
      <c r="BK25" s="644"/>
      <c r="BL25" s="644"/>
      <c r="BM25" s="644"/>
      <c r="BN25" s="645"/>
      <c r="BO25" s="703" t="s">
        <v>132</v>
      </c>
      <c r="BP25" s="703"/>
      <c r="BQ25" s="703"/>
      <c r="BR25" s="703"/>
      <c r="BS25" s="649" t="s">
        <v>132</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1057972</v>
      </c>
      <c r="CS25" s="642"/>
      <c r="CT25" s="642"/>
      <c r="CU25" s="642"/>
      <c r="CV25" s="642"/>
      <c r="CW25" s="642"/>
      <c r="CX25" s="642"/>
      <c r="CY25" s="643"/>
      <c r="CZ25" s="646">
        <v>5.3</v>
      </c>
      <c r="DA25" s="675"/>
      <c r="DB25" s="675"/>
      <c r="DC25" s="676"/>
      <c r="DD25" s="649">
        <v>1041861</v>
      </c>
      <c r="DE25" s="642"/>
      <c r="DF25" s="642"/>
      <c r="DG25" s="642"/>
      <c r="DH25" s="642"/>
      <c r="DI25" s="642"/>
      <c r="DJ25" s="642"/>
      <c r="DK25" s="643"/>
      <c r="DL25" s="649">
        <v>1037287</v>
      </c>
      <c r="DM25" s="642"/>
      <c r="DN25" s="642"/>
      <c r="DO25" s="642"/>
      <c r="DP25" s="642"/>
      <c r="DQ25" s="642"/>
      <c r="DR25" s="642"/>
      <c r="DS25" s="642"/>
      <c r="DT25" s="642"/>
      <c r="DU25" s="642"/>
      <c r="DV25" s="643"/>
      <c r="DW25" s="646">
        <v>21.6</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1275</v>
      </c>
      <c r="S26" s="644"/>
      <c r="T26" s="644"/>
      <c r="U26" s="644"/>
      <c r="V26" s="644"/>
      <c r="W26" s="644"/>
      <c r="X26" s="644"/>
      <c r="Y26" s="645"/>
      <c r="Z26" s="703">
        <v>0</v>
      </c>
      <c r="AA26" s="703"/>
      <c r="AB26" s="703"/>
      <c r="AC26" s="703"/>
      <c r="AD26" s="704">
        <v>2</v>
      </c>
      <c r="AE26" s="704"/>
      <c r="AF26" s="704"/>
      <c r="AG26" s="704"/>
      <c r="AH26" s="704"/>
      <c r="AI26" s="704"/>
      <c r="AJ26" s="704"/>
      <c r="AK26" s="704"/>
      <c r="AL26" s="646">
        <v>0</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132</v>
      </c>
      <c r="BH26" s="644"/>
      <c r="BI26" s="644"/>
      <c r="BJ26" s="644"/>
      <c r="BK26" s="644"/>
      <c r="BL26" s="644"/>
      <c r="BM26" s="644"/>
      <c r="BN26" s="645"/>
      <c r="BO26" s="703" t="s">
        <v>132</v>
      </c>
      <c r="BP26" s="703"/>
      <c r="BQ26" s="703"/>
      <c r="BR26" s="703"/>
      <c r="BS26" s="649" t="s">
        <v>132</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642314</v>
      </c>
      <c r="CS26" s="644"/>
      <c r="CT26" s="644"/>
      <c r="CU26" s="644"/>
      <c r="CV26" s="644"/>
      <c r="CW26" s="644"/>
      <c r="CX26" s="644"/>
      <c r="CY26" s="645"/>
      <c r="CZ26" s="646">
        <v>3.2</v>
      </c>
      <c r="DA26" s="675"/>
      <c r="DB26" s="675"/>
      <c r="DC26" s="676"/>
      <c r="DD26" s="649">
        <v>642314</v>
      </c>
      <c r="DE26" s="644"/>
      <c r="DF26" s="644"/>
      <c r="DG26" s="644"/>
      <c r="DH26" s="644"/>
      <c r="DI26" s="644"/>
      <c r="DJ26" s="644"/>
      <c r="DK26" s="645"/>
      <c r="DL26" s="649" t="s">
        <v>132</v>
      </c>
      <c r="DM26" s="644"/>
      <c r="DN26" s="644"/>
      <c r="DO26" s="644"/>
      <c r="DP26" s="644"/>
      <c r="DQ26" s="644"/>
      <c r="DR26" s="644"/>
      <c r="DS26" s="644"/>
      <c r="DT26" s="644"/>
      <c r="DU26" s="644"/>
      <c r="DV26" s="645"/>
      <c r="DW26" s="646" t="s">
        <v>132</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1418971</v>
      </c>
      <c r="S27" s="644"/>
      <c r="T27" s="644"/>
      <c r="U27" s="644"/>
      <c r="V27" s="644"/>
      <c r="W27" s="644"/>
      <c r="X27" s="644"/>
      <c r="Y27" s="645"/>
      <c r="Z27" s="703">
        <v>6.4</v>
      </c>
      <c r="AA27" s="703"/>
      <c r="AB27" s="703"/>
      <c r="AC27" s="703"/>
      <c r="AD27" s="704" t="s">
        <v>132</v>
      </c>
      <c r="AE27" s="704"/>
      <c r="AF27" s="704"/>
      <c r="AG27" s="704"/>
      <c r="AH27" s="704"/>
      <c r="AI27" s="704"/>
      <c r="AJ27" s="704"/>
      <c r="AK27" s="704"/>
      <c r="AL27" s="646" t="s">
        <v>132</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4478859</v>
      </c>
      <c r="BH27" s="644"/>
      <c r="BI27" s="644"/>
      <c r="BJ27" s="644"/>
      <c r="BK27" s="644"/>
      <c r="BL27" s="644"/>
      <c r="BM27" s="644"/>
      <c r="BN27" s="645"/>
      <c r="BO27" s="703">
        <v>100</v>
      </c>
      <c r="BP27" s="703"/>
      <c r="BQ27" s="703"/>
      <c r="BR27" s="703"/>
      <c r="BS27" s="649" t="s">
        <v>132</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621468</v>
      </c>
      <c r="CS27" s="642"/>
      <c r="CT27" s="642"/>
      <c r="CU27" s="642"/>
      <c r="CV27" s="642"/>
      <c r="CW27" s="642"/>
      <c r="CX27" s="642"/>
      <c r="CY27" s="643"/>
      <c r="CZ27" s="646">
        <v>3.1</v>
      </c>
      <c r="DA27" s="675"/>
      <c r="DB27" s="675"/>
      <c r="DC27" s="676"/>
      <c r="DD27" s="649">
        <v>129198</v>
      </c>
      <c r="DE27" s="642"/>
      <c r="DF27" s="642"/>
      <c r="DG27" s="642"/>
      <c r="DH27" s="642"/>
      <c r="DI27" s="642"/>
      <c r="DJ27" s="642"/>
      <c r="DK27" s="643"/>
      <c r="DL27" s="649">
        <v>113218</v>
      </c>
      <c r="DM27" s="642"/>
      <c r="DN27" s="642"/>
      <c r="DO27" s="642"/>
      <c r="DP27" s="642"/>
      <c r="DQ27" s="642"/>
      <c r="DR27" s="642"/>
      <c r="DS27" s="642"/>
      <c r="DT27" s="642"/>
      <c r="DU27" s="642"/>
      <c r="DV27" s="643"/>
      <c r="DW27" s="646">
        <v>2.4</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t="s">
        <v>132</v>
      </c>
      <c r="S28" s="644"/>
      <c r="T28" s="644"/>
      <c r="U28" s="644"/>
      <c r="V28" s="644"/>
      <c r="W28" s="644"/>
      <c r="X28" s="644"/>
      <c r="Y28" s="645"/>
      <c r="Z28" s="703" t="s">
        <v>132</v>
      </c>
      <c r="AA28" s="703"/>
      <c r="AB28" s="703"/>
      <c r="AC28" s="703"/>
      <c r="AD28" s="704" t="s">
        <v>132</v>
      </c>
      <c r="AE28" s="704"/>
      <c r="AF28" s="704"/>
      <c r="AG28" s="704"/>
      <c r="AH28" s="704"/>
      <c r="AI28" s="704"/>
      <c r="AJ28" s="704"/>
      <c r="AK28" s="704"/>
      <c r="AL28" s="646" t="s">
        <v>132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5438</v>
      </c>
      <c r="CS28" s="644"/>
      <c r="CT28" s="644"/>
      <c r="CU28" s="644"/>
      <c r="CV28" s="644"/>
      <c r="CW28" s="644"/>
      <c r="CX28" s="644"/>
      <c r="CY28" s="645"/>
      <c r="CZ28" s="646">
        <v>0</v>
      </c>
      <c r="DA28" s="675"/>
      <c r="DB28" s="675"/>
      <c r="DC28" s="676"/>
      <c r="DD28" s="649">
        <v>5438</v>
      </c>
      <c r="DE28" s="644"/>
      <c r="DF28" s="644"/>
      <c r="DG28" s="644"/>
      <c r="DH28" s="644"/>
      <c r="DI28" s="644"/>
      <c r="DJ28" s="644"/>
      <c r="DK28" s="645"/>
      <c r="DL28" s="649">
        <v>5438</v>
      </c>
      <c r="DM28" s="644"/>
      <c r="DN28" s="644"/>
      <c r="DO28" s="644"/>
      <c r="DP28" s="644"/>
      <c r="DQ28" s="644"/>
      <c r="DR28" s="644"/>
      <c r="DS28" s="644"/>
      <c r="DT28" s="644"/>
      <c r="DU28" s="644"/>
      <c r="DV28" s="645"/>
      <c r="DW28" s="646">
        <v>0.1</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3328579</v>
      </c>
      <c r="S29" s="644"/>
      <c r="T29" s="644"/>
      <c r="U29" s="644"/>
      <c r="V29" s="644"/>
      <c r="W29" s="644"/>
      <c r="X29" s="644"/>
      <c r="Y29" s="645"/>
      <c r="Z29" s="703">
        <v>14.9</v>
      </c>
      <c r="AA29" s="703"/>
      <c r="AB29" s="703"/>
      <c r="AC29" s="703"/>
      <c r="AD29" s="704" t="s">
        <v>132</v>
      </c>
      <c r="AE29" s="704"/>
      <c r="AF29" s="704"/>
      <c r="AG29" s="704"/>
      <c r="AH29" s="704"/>
      <c r="AI29" s="704"/>
      <c r="AJ29" s="704"/>
      <c r="AK29" s="704"/>
      <c r="AL29" s="646" t="s">
        <v>132</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5438</v>
      </c>
      <c r="CS29" s="642"/>
      <c r="CT29" s="642"/>
      <c r="CU29" s="642"/>
      <c r="CV29" s="642"/>
      <c r="CW29" s="642"/>
      <c r="CX29" s="642"/>
      <c r="CY29" s="643"/>
      <c r="CZ29" s="646">
        <v>0</v>
      </c>
      <c r="DA29" s="675"/>
      <c r="DB29" s="675"/>
      <c r="DC29" s="676"/>
      <c r="DD29" s="649">
        <v>5438</v>
      </c>
      <c r="DE29" s="642"/>
      <c r="DF29" s="642"/>
      <c r="DG29" s="642"/>
      <c r="DH29" s="642"/>
      <c r="DI29" s="642"/>
      <c r="DJ29" s="642"/>
      <c r="DK29" s="643"/>
      <c r="DL29" s="649">
        <v>5438</v>
      </c>
      <c r="DM29" s="642"/>
      <c r="DN29" s="642"/>
      <c r="DO29" s="642"/>
      <c r="DP29" s="642"/>
      <c r="DQ29" s="642"/>
      <c r="DR29" s="642"/>
      <c r="DS29" s="642"/>
      <c r="DT29" s="642"/>
      <c r="DU29" s="642"/>
      <c r="DV29" s="643"/>
      <c r="DW29" s="646">
        <v>0.1</v>
      </c>
      <c r="DX29" s="675"/>
      <c r="DY29" s="675"/>
      <c r="DZ29" s="675"/>
      <c r="EA29" s="675"/>
      <c r="EB29" s="675"/>
      <c r="EC29" s="677"/>
    </row>
    <row r="30" spans="2:133" ht="11.25" customHeight="1" x14ac:dyDescent="0.15">
      <c r="B30" s="638" t="s">
        <v>301</v>
      </c>
      <c r="C30" s="639"/>
      <c r="D30" s="639"/>
      <c r="E30" s="639"/>
      <c r="F30" s="639"/>
      <c r="G30" s="639"/>
      <c r="H30" s="639"/>
      <c r="I30" s="639"/>
      <c r="J30" s="639"/>
      <c r="K30" s="639"/>
      <c r="L30" s="639"/>
      <c r="M30" s="639"/>
      <c r="N30" s="639"/>
      <c r="O30" s="639"/>
      <c r="P30" s="639"/>
      <c r="Q30" s="640"/>
      <c r="R30" s="641">
        <v>93245</v>
      </c>
      <c r="S30" s="644"/>
      <c r="T30" s="644"/>
      <c r="U30" s="644"/>
      <c r="V30" s="644"/>
      <c r="W30" s="644"/>
      <c r="X30" s="644"/>
      <c r="Y30" s="645"/>
      <c r="Z30" s="703">
        <v>0.4</v>
      </c>
      <c r="AA30" s="703"/>
      <c r="AB30" s="703"/>
      <c r="AC30" s="703"/>
      <c r="AD30" s="704" t="s">
        <v>132</v>
      </c>
      <c r="AE30" s="704"/>
      <c r="AF30" s="704"/>
      <c r="AG30" s="704"/>
      <c r="AH30" s="704"/>
      <c r="AI30" s="704"/>
      <c r="AJ30" s="704"/>
      <c r="AK30" s="704"/>
      <c r="AL30" s="646" t="s">
        <v>132</v>
      </c>
      <c r="AM30" s="647"/>
      <c r="AN30" s="647"/>
      <c r="AO30" s="705"/>
      <c r="AP30" s="731" t="s">
        <v>302</v>
      </c>
      <c r="AQ30" s="732"/>
      <c r="AR30" s="732"/>
      <c r="AS30" s="732"/>
      <c r="AT30" s="737" t="s">
        <v>303</v>
      </c>
      <c r="AU30" s="210"/>
      <c r="AV30" s="210"/>
      <c r="AW30" s="210"/>
      <c r="AX30" s="740" t="s">
        <v>182</v>
      </c>
      <c r="AY30" s="741"/>
      <c r="AZ30" s="741"/>
      <c r="BA30" s="741"/>
      <c r="BB30" s="741"/>
      <c r="BC30" s="741"/>
      <c r="BD30" s="741"/>
      <c r="BE30" s="741"/>
      <c r="BF30" s="742"/>
      <c r="BG30" s="721">
        <v>99.9</v>
      </c>
      <c r="BH30" s="722"/>
      <c r="BI30" s="722"/>
      <c r="BJ30" s="722"/>
      <c r="BK30" s="722"/>
      <c r="BL30" s="722"/>
      <c r="BM30" s="723">
        <v>99.9</v>
      </c>
      <c r="BN30" s="722"/>
      <c r="BO30" s="722"/>
      <c r="BP30" s="722"/>
      <c r="BQ30" s="724"/>
      <c r="BR30" s="721">
        <v>100</v>
      </c>
      <c r="BS30" s="722"/>
      <c r="BT30" s="722"/>
      <c r="BU30" s="722"/>
      <c r="BV30" s="722"/>
      <c r="BW30" s="722"/>
      <c r="BX30" s="723">
        <v>99.8</v>
      </c>
      <c r="BY30" s="722"/>
      <c r="BZ30" s="722"/>
      <c r="CA30" s="722"/>
      <c r="CB30" s="724"/>
      <c r="CD30" s="727"/>
      <c r="CE30" s="728"/>
      <c r="CF30" s="685" t="s">
        <v>304</v>
      </c>
      <c r="CG30" s="682"/>
      <c r="CH30" s="682"/>
      <c r="CI30" s="682"/>
      <c r="CJ30" s="682"/>
      <c r="CK30" s="682"/>
      <c r="CL30" s="682"/>
      <c r="CM30" s="682"/>
      <c r="CN30" s="682"/>
      <c r="CO30" s="682"/>
      <c r="CP30" s="682"/>
      <c r="CQ30" s="683"/>
      <c r="CR30" s="641">
        <v>5324</v>
      </c>
      <c r="CS30" s="644"/>
      <c r="CT30" s="644"/>
      <c r="CU30" s="644"/>
      <c r="CV30" s="644"/>
      <c r="CW30" s="644"/>
      <c r="CX30" s="644"/>
      <c r="CY30" s="645"/>
      <c r="CZ30" s="646">
        <v>0</v>
      </c>
      <c r="DA30" s="675"/>
      <c r="DB30" s="675"/>
      <c r="DC30" s="676"/>
      <c r="DD30" s="649">
        <v>5324</v>
      </c>
      <c r="DE30" s="644"/>
      <c r="DF30" s="644"/>
      <c r="DG30" s="644"/>
      <c r="DH30" s="644"/>
      <c r="DI30" s="644"/>
      <c r="DJ30" s="644"/>
      <c r="DK30" s="645"/>
      <c r="DL30" s="649">
        <v>5324</v>
      </c>
      <c r="DM30" s="644"/>
      <c r="DN30" s="644"/>
      <c r="DO30" s="644"/>
      <c r="DP30" s="644"/>
      <c r="DQ30" s="644"/>
      <c r="DR30" s="644"/>
      <c r="DS30" s="644"/>
      <c r="DT30" s="644"/>
      <c r="DU30" s="644"/>
      <c r="DV30" s="645"/>
      <c r="DW30" s="646">
        <v>0.1</v>
      </c>
      <c r="DX30" s="675"/>
      <c r="DY30" s="675"/>
      <c r="DZ30" s="675"/>
      <c r="EA30" s="675"/>
      <c r="EB30" s="675"/>
      <c r="EC30" s="677"/>
    </row>
    <row r="31" spans="2:133" ht="11.25" customHeight="1" x14ac:dyDescent="0.15">
      <c r="B31" s="638" t="s">
        <v>305</v>
      </c>
      <c r="C31" s="639"/>
      <c r="D31" s="639"/>
      <c r="E31" s="639"/>
      <c r="F31" s="639"/>
      <c r="G31" s="639"/>
      <c r="H31" s="639"/>
      <c r="I31" s="639"/>
      <c r="J31" s="639"/>
      <c r="K31" s="639"/>
      <c r="L31" s="639"/>
      <c r="M31" s="639"/>
      <c r="N31" s="639"/>
      <c r="O31" s="639"/>
      <c r="P31" s="639"/>
      <c r="Q31" s="640"/>
      <c r="R31" s="641">
        <v>27200</v>
      </c>
      <c r="S31" s="644"/>
      <c r="T31" s="644"/>
      <c r="U31" s="644"/>
      <c r="V31" s="644"/>
      <c r="W31" s="644"/>
      <c r="X31" s="644"/>
      <c r="Y31" s="645"/>
      <c r="Z31" s="703">
        <v>0.1</v>
      </c>
      <c r="AA31" s="703"/>
      <c r="AB31" s="703"/>
      <c r="AC31" s="703"/>
      <c r="AD31" s="704" t="s">
        <v>132</v>
      </c>
      <c r="AE31" s="704"/>
      <c r="AF31" s="704"/>
      <c r="AG31" s="704"/>
      <c r="AH31" s="704"/>
      <c r="AI31" s="704"/>
      <c r="AJ31" s="704"/>
      <c r="AK31" s="704"/>
      <c r="AL31" s="646" t="s">
        <v>132</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99.7</v>
      </c>
      <c r="BH31" s="642"/>
      <c r="BI31" s="642"/>
      <c r="BJ31" s="642"/>
      <c r="BK31" s="642"/>
      <c r="BL31" s="642"/>
      <c r="BM31" s="647">
        <v>99.4</v>
      </c>
      <c r="BN31" s="720"/>
      <c r="BO31" s="720"/>
      <c r="BP31" s="720"/>
      <c r="BQ31" s="681"/>
      <c r="BR31" s="719">
        <v>99.7</v>
      </c>
      <c r="BS31" s="642"/>
      <c r="BT31" s="642"/>
      <c r="BU31" s="642"/>
      <c r="BV31" s="642"/>
      <c r="BW31" s="642"/>
      <c r="BX31" s="647">
        <v>99</v>
      </c>
      <c r="BY31" s="720"/>
      <c r="BZ31" s="720"/>
      <c r="CA31" s="720"/>
      <c r="CB31" s="681"/>
      <c r="CD31" s="727"/>
      <c r="CE31" s="728"/>
      <c r="CF31" s="685" t="s">
        <v>308</v>
      </c>
      <c r="CG31" s="682"/>
      <c r="CH31" s="682"/>
      <c r="CI31" s="682"/>
      <c r="CJ31" s="682"/>
      <c r="CK31" s="682"/>
      <c r="CL31" s="682"/>
      <c r="CM31" s="682"/>
      <c r="CN31" s="682"/>
      <c r="CO31" s="682"/>
      <c r="CP31" s="682"/>
      <c r="CQ31" s="683"/>
      <c r="CR31" s="641">
        <v>114</v>
      </c>
      <c r="CS31" s="642"/>
      <c r="CT31" s="642"/>
      <c r="CU31" s="642"/>
      <c r="CV31" s="642"/>
      <c r="CW31" s="642"/>
      <c r="CX31" s="642"/>
      <c r="CY31" s="643"/>
      <c r="CZ31" s="646">
        <v>0</v>
      </c>
      <c r="DA31" s="675"/>
      <c r="DB31" s="675"/>
      <c r="DC31" s="676"/>
      <c r="DD31" s="649">
        <v>114</v>
      </c>
      <c r="DE31" s="642"/>
      <c r="DF31" s="642"/>
      <c r="DG31" s="642"/>
      <c r="DH31" s="642"/>
      <c r="DI31" s="642"/>
      <c r="DJ31" s="642"/>
      <c r="DK31" s="643"/>
      <c r="DL31" s="649">
        <v>114</v>
      </c>
      <c r="DM31" s="642"/>
      <c r="DN31" s="642"/>
      <c r="DO31" s="642"/>
      <c r="DP31" s="642"/>
      <c r="DQ31" s="642"/>
      <c r="DR31" s="642"/>
      <c r="DS31" s="642"/>
      <c r="DT31" s="642"/>
      <c r="DU31" s="642"/>
      <c r="DV31" s="643"/>
      <c r="DW31" s="646">
        <v>0</v>
      </c>
      <c r="DX31" s="675"/>
      <c r="DY31" s="675"/>
      <c r="DZ31" s="675"/>
      <c r="EA31" s="675"/>
      <c r="EB31" s="675"/>
      <c r="EC31" s="677"/>
    </row>
    <row r="32" spans="2:133" ht="11.25" customHeight="1" x14ac:dyDescent="0.15">
      <c r="B32" s="638" t="s">
        <v>309</v>
      </c>
      <c r="C32" s="639"/>
      <c r="D32" s="639"/>
      <c r="E32" s="639"/>
      <c r="F32" s="639"/>
      <c r="G32" s="639"/>
      <c r="H32" s="639"/>
      <c r="I32" s="639"/>
      <c r="J32" s="639"/>
      <c r="K32" s="639"/>
      <c r="L32" s="639"/>
      <c r="M32" s="639"/>
      <c r="N32" s="639"/>
      <c r="O32" s="639"/>
      <c r="P32" s="639"/>
      <c r="Q32" s="640"/>
      <c r="R32" s="641">
        <v>10070079</v>
      </c>
      <c r="S32" s="644"/>
      <c r="T32" s="644"/>
      <c r="U32" s="644"/>
      <c r="V32" s="644"/>
      <c r="W32" s="644"/>
      <c r="X32" s="644"/>
      <c r="Y32" s="645"/>
      <c r="Z32" s="703">
        <v>45.2</v>
      </c>
      <c r="AA32" s="703"/>
      <c r="AB32" s="703"/>
      <c r="AC32" s="703"/>
      <c r="AD32" s="704" t="s">
        <v>132</v>
      </c>
      <c r="AE32" s="704"/>
      <c r="AF32" s="704"/>
      <c r="AG32" s="704"/>
      <c r="AH32" s="704"/>
      <c r="AI32" s="704"/>
      <c r="AJ32" s="704"/>
      <c r="AK32" s="704"/>
      <c r="AL32" s="646" t="s">
        <v>142</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100</v>
      </c>
      <c r="BH32" s="657"/>
      <c r="BI32" s="657"/>
      <c r="BJ32" s="657"/>
      <c r="BK32" s="657"/>
      <c r="BL32" s="657"/>
      <c r="BM32" s="701">
        <v>100</v>
      </c>
      <c r="BN32" s="657"/>
      <c r="BO32" s="657"/>
      <c r="BP32" s="657"/>
      <c r="BQ32" s="694"/>
      <c r="BR32" s="718">
        <v>100</v>
      </c>
      <c r="BS32" s="657"/>
      <c r="BT32" s="657"/>
      <c r="BU32" s="657"/>
      <c r="BV32" s="657"/>
      <c r="BW32" s="657"/>
      <c r="BX32" s="701">
        <v>99.9</v>
      </c>
      <c r="BY32" s="657"/>
      <c r="BZ32" s="657"/>
      <c r="CA32" s="657"/>
      <c r="CB32" s="694"/>
      <c r="CD32" s="729"/>
      <c r="CE32" s="730"/>
      <c r="CF32" s="685" t="s">
        <v>311</v>
      </c>
      <c r="CG32" s="682"/>
      <c r="CH32" s="682"/>
      <c r="CI32" s="682"/>
      <c r="CJ32" s="682"/>
      <c r="CK32" s="682"/>
      <c r="CL32" s="682"/>
      <c r="CM32" s="682"/>
      <c r="CN32" s="682"/>
      <c r="CO32" s="682"/>
      <c r="CP32" s="682"/>
      <c r="CQ32" s="683"/>
      <c r="CR32" s="641" t="s">
        <v>132</v>
      </c>
      <c r="CS32" s="644"/>
      <c r="CT32" s="644"/>
      <c r="CU32" s="644"/>
      <c r="CV32" s="644"/>
      <c r="CW32" s="644"/>
      <c r="CX32" s="644"/>
      <c r="CY32" s="645"/>
      <c r="CZ32" s="646" t="s">
        <v>132</v>
      </c>
      <c r="DA32" s="675"/>
      <c r="DB32" s="675"/>
      <c r="DC32" s="676"/>
      <c r="DD32" s="649" t="s">
        <v>132</v>
      </c>
      <c r="DE32" s="644"/>
      <c r="DF32" s="644"/>
      <c r="DG32" s="644"/>
      <c r="DH32" s="644"/>
      <c r="DI32" s="644"/>
      <c r="DJ32" s="644"/>
      <c r="DK32" s="645"/>
      <c r="DL32" s="649" t="s">
        <v>132</v>
      </c>
      <c r="DM32" s="644"/>
      <c r="DN32" s="644"/>
      <c r="DO32" s="644"/>
      <c r="DP32" s="644"/>
      <c r="DQ32" s="644"/>
      <c r="DR32" s="644"/>
      <c r="DS32" s="644"/>
      <c r="DT32" s="644"/>
      <c r="DU32" s="644"/>
      <c r="DV32" s="645"/>
      <c r="DW32" s="646" t="s">
        <v>132</v>
      </c>
      <c r="DX32" s="675"/>
      <c r="DY32" s="675"/>
      <c r="DZ32" s="675"/>
      <c r="EA32" s="675"/>
      <c r="EB32" s="675"/>
      <c r="EC32" s="677"/>
    </row>
    <row r="33" spans="2:133" ht="11.25" customHeight="1" x14ac:dyDescent="0.15">
      <c r="B33" s="638" t="s">
        <v>312</v>
      </c>
      <c r="C33" s="639"/>
      <c r="D33" s="639"/>
      <c r="E33" s="639"/>
      <c r="F33" s="639"/>
      <c r="G33" s="639"/>
      <c r="H33" s="639"/>
      <c r="I33" s="639"/>
      <c r="J33" s="639"/>
      <c r="K33" s="639"/>
      <c r="L33" s="639"/>
      <c r="M33" s="639"/>
      <c r="N33" s="639"/>
      <c r="O33" s="639"/>
      <c r="P33" s="639"/>
      <c r="Q33" s="640"/>
      <c r="R33" s="641">
        <v>606997</v>
      </c>
      <c r="S33" s="644"/>
      <c r="T33" s="644"/>
      <c r="U33" s="644"/>
      <c r="V33" s="644"/>
      <c r="W33" s="644"/>
      <c r="X33" s="644"/>
      <c r="Y33" s="645"/>
      <c r="Z33" s="703">
        <v>2.7</v>
      </c>
      <c r="AA33" s="703"/>
      <c r="AB33" s="703"/>
      <c r="AC33" s="703"/>
      <c r="AD33" s="704" t="s">
        <v>142</v>
      </c>
      <c r="AE33" s="704"/>
      <c r="AF33" s="704"/>
      <c r="AG33" s="704"/>
      <c r="AH33" s="704"/>
      <c r="AI33" s="704"/>
      <c r="AJ33" s="704"/>
      <c r="AK33" s="704"/>
      <c r="AL33" s="646" t="s">
        <v>132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15251717</v>
      </c>
      <c r="CS33" s="642"/>
      <c r="CT33" s="642"/>
      <c r="CU33" s="642"/>
      <c r="CV33" s="642"/>
      <c r="CW33" s="642"/>
      <c r="CX33" s="642"/>
      <c r="CY33" s="643"/>
      <c r="CZ33" s="646">
        <v>76.900000000000006</v>
      </c>
      <c r="DA33" s="675"/>
      <c r="DB33" s="675"/>
      <c r="DC33" s="676"/>
      <c r="DD33" s="649">
        <v>13784136</v>
      </c>
      <c r="DE33" s="642"/>
      <c r="DF33" s="642"/>
      <c r="DG33" s="642"/>
      <c r="DH33" s="642"/>
      <c r="DI33" s="642"/>
      <c r="DJ33" s="642"/>
      <c r="DK33" s="643"/>
      <c r="DL33" s="649">
        <v>1571764</v>
      </c>
      <c r="DM33" s="642"/>
      <c r="DN33" s="642"/>
      <c r="DO33" s="642"/>
      <c r="DP33" s="642"/>
      <c r="DQ33" s="642"/>
      <c r="DR33" s="642"/>
      <c r="DS33" s="642"/>
      <c r="DT33" s="642"/>
      <c r="DU33" s="642"/>
      <c r="DV33" s="643"/>
      <c r="DW33" s="646">
        <v>32.700000000000003</v>
      </c>
      <c r="DX33" s="675"/>
      <c r="DY33" s="675"/>
      <c r="DZ33" s="675"/>
      <c r="EA33" s="675"/>
      <c r="EB33" s="675"/>
      <c r="EC33" s="677"/>
    </row>
    <row r="34" spans="2:133" ht="11.25" customHeight="1" x14ac:dyDescent="0.15">
      <c r="B34" s="638" t="s">
        <v>314</v>
      </c>
      <c r="C34" s="639"/>
      <c r="D34" s="639"/>
      <c r="E34" s="639"/>
      <c r="F34" s="639"/>
      <c r="G34" s="639"/>
      <c r="H34" s="639"/>
      <c r="I34" s="639"/>
      <c r="J34" s="639"/>
      <c r="K34" s="639"/>
      <c r="L34" s="639"/>
      <c r="M34" s="639"/>
      <c r="N34" s="639"/>
      <c r="O34" s="639"/>
      <c r="P34" s="639"/>
      <c r="Q34" s="640"/>
      <c r="R34" s="641">
        <v>179553</v>
      </c>
      <c r="S34" s="644"/>
      <c r="T34" s="644"/>
      <c r="U34" s="644"/>
      <c r="V34" s="644"/>
      <c r="W34" s="644"/>
      <c r="X34" s="644"/>
      <c r="Y34" s="645"/>
      <c r="Z34" s="703">
        <v>0.8</v>
      </c>
      <c r="AA34" s="703"/>
      <c r="AB34" s="703"/>
      <c r="AC34" s="703"/>
      <c r="AD34" s="704">
        <v>771</v>
      </c>
      <c r="AE34" s="704"/>
      <c r="AF34" s="704"/>
      <c r="AG34" s="704"/>
      <c r="AH34" s="704"/>
      <c r="AI34" s="704"/>
      <c r="AJ34" s="704"/>
      <c r="AK34" s="704"/>
      <c r="AL34" s="646">
        <v>0</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2167963</v>
      </c>
      <c r="CS34" s="644"/>
      <c r="CT34" s="644"/>
      <c r="CU34" s="644"/>
      <c r="CV34" s="644"/>
      <c r="CW34" s="644"/>
      <c r="CX34" s="644"/>
      <c r="CY34" s="645"/>
      <c r="CZ34" s="646">
        <v>10.9</v>
      </c>
      <c r="DA34" s="675"/>
      <c r="DB34" s="675"/>
      <c r="DC34" s="676"/>
      <c r="DD34" s="649">
        <v>1333578</v>
      </c>
      <c r="DE34" s="644"/>
      <c r="DF34" s="644"/>
      <c r="DG34" s="644"/>
      <c r="DH34" s="644"/>
      <c r="DI34" s="644"/>
      <c r="DJ34" s="644"/>
      <c r="DK34" s="645"/>
      <c r="DL34" s="649">
        <v>615366</v>
      </c>
      <c r="DM34" s="644"/>
      <c r="DN34" s="644"/>
      <c r="DO34" s="644"/>
      <c r="DP34" s="644"/>
      <c r="DQ34" s="644"/>
      <c r="DR34" s="644"/>
      <c r="DS34" s="644"/>
      <c r="DT34" s="644"/>
      <c r="DU34" s="644"/>
      <c r="DV34" s="645"/>
      <c r="DW34" s="646">
        <v>12.8</v>
      </c>
      <c r="DX34" s="675"/>
      <c r="DY34" s="675"/>
      <c r="DZ34" s="675"/>
      <c r="EA34" s="675"/>
      <c r="EB34" s="675"/>
      <c r="EC34" s="677"/>
    </row>
    <row r="35" spans="2:133" ht="11.25" customHeight="1" x14ac:dyDescent="0.15">
      <c r="B35" s="638" t="s">
        <v>318</v>
      </c>
      <c r="C35" s="639"/>
      <c r="D35" s="639"/>
      <c r="E35" s="639"/>
      <c r="F35" s="639"/>
      <c r="G35" s="639"/>
      <c r="H35" s="639"/>
      <c r="I35" s="639"/>
      <c r="J35" s="639"/>
      <c r="K35" s="639"/>
      <c r="L35" s="639"/>
      <c r="M35" s="639"/>
      <c r="N35" s="639"/>
      <c r="O35" s="639"/>
      <c r="P35" s="639"/>
      <c r="Q35" s="640"/>
      <c r="R35" s="641" t="s">
        <v>132</v>
      </c>
      <c r="S35" s="644"/>
      <c r="T35" s="644"/>
      <c r="U35" s="644"/>
      <c r="V35" s="644"/>
      <c r="W35" s="644"/>
      <c r="X35" s="644"/>
      <c r="Y35" s="645"/>
      <c r="Z35" s="703" t="s">
        <v>132</v>
      </c>
      <c r="AA35" s="703"/>
      <c r="AB35" s="703"/>
      <c r="AC35" s="703"/>
      <c r="AD35" s="704" t="s">
        <v>132</v>
      </c>
      <c r="AE35" s="704"/>
      <c r="AF35" s="704"/>
      <c r="AG35" s="704"/>
      <c r="AH35" s="704"/>
      <c r="AI35" s="704"/>
      <c r="AJ35" s="704"/>
      <c r="AK35" s="704"/>
      <c r="AL35" s="646" t="s">
        <v>132</v>
      </c>
      <c r="AM35" s="647"/>
      <c r="AN35" s="647"/>
      <c r="AO35" s="705"/>
      <c r="AP35" s="214"/>
      <c r="AQ35" s="709" t="s">
        <v>319</v>
      </c>
      <c r="AR35" s="710"/>
      <c r="AS35" s="710"/>
      <c r="AT35" s="710"/>
      <c r="AU35" s="710"/>
      <c r="AV35" s="710"/>
      <c r="AW35" s="710"/>
      <c r="AX35" s="710"/>
      <c r="AY35" s="711"/>
      <c r="AZ35" s="706">
        <v>541521</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136611</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230287</v>
      </c>
      <c r="CS35" s="642"/>
      <c r="CT35" s="642"/>
      <c r="CU35" s="642"/>
      <c r="CV35" s="642"/>
      <c r="CW35" s="642"/>
      <c r="CX35" s="642"/>
      <c r="CY35" s="643"/>
      <c r="CZ35" s="646">
        <v>1.2</v>
      </c>
      <c r="DA35" s="675"/>
      <c r="DB35" s="675"/>
      <c r="DC35" s="676"/>
      <c r="DD35" s="649">
        <v>30484</v>
      </c>
      <c r="DE35" s="642"/>
      <c r="DF35" s="642"/>
      <c r="DG35" s="642"/>
      <c r="DH35" s="642"/>
      <c r="DI35" s="642"/>
      <c r="DJ35" s="642"/>
      <c r="DK35" s="643"/>
      <c r="DL35" s="649">
        <v>17349</v>
      </c>
      <c r="DM35" s="642"/>
      <c r="DN35" s="642"/>
      <c r="DO35" s="642"/>
      <c r="DP35" s="642"/>
      <c r="DQ35" s="642"/>
      <c r="DR35" s="642"/>
      <c r="DS35" s="642"/>
      <c r="DT35" s="642"/>
      <c r="DU35" s="642"/>
      <c r="DV35" s="643"/>
      <c r="DW35" s="646">
        <v>0.4</v>
      </c>
      <c r="DX35" s="675"/>
      <c r="DY35" s="675"/>
      <c r="DZ35" s="675"/>
      <c r="EA35" s="675"/>
      <c r="EB35" s="675"/>
      <c r="EC35" s="677"/>
    </row>
    <row r="36" spans="2:133" ht="11.25" customHeight="1" x14ac:dyDescent="0.15">
      <c r="B36" s="638" t="s">
        <v>322</v>
      </c>
      <c r="C36" s="639"/>
      <c r="D36" s="639"/>
      <c r="E36" s="639"/>
      <c r="F36" s="639"/>
      <c r="G36" s="639"/>
      <c r="H36" s="639"/>
      <c r="I36" s="639"/>
      <c r="J36" s="639"/>
      <c r="K36" s="639"/>
      <c r="L36" s="639"/>
      <c r="M36" s="639"/>
      <c r="N36" s="639"/>
      <c r="O36" s="639"/>
      <c r="P36" s="639"/>
      <c r="Q36" s="640"/>
      <c r="R36" s="641" t="s">
        <v>132</v>
      </c>
      <c r="S36" s="644"/>
      <c r="T36" s="644"/>
      <c r="U36" s="644"/>
      <c r="V36" s="644"/>
      <c r="W36" s="644"/>
      <c r="X36" s="644"/>
      <c r="Y36" s="645"/>
      <c r="Z36" s="703" t="s">
        <v>132</v>
      </c>
      <c r="AA36" s="703"/>
      <c r="AB36" s="703"/>
      <c r="AC36" s="703"/>
      <c r="AD36" s="704" t="s">
        <v>132</v>
      </c>
      <c r="AE36" s="704"/>
      <c r="AF36" s="704"/>
      <c r="AG36" s="704"/>
      <c r="AH36" s="704"/>
      <c r="AI36" s="704"/>
      <c r="AJ36" s="704"/>
      <c r="AK36" s="704"/>
      <c r="AL36" s="646" t="s">
        <v>132</v>
      </c>
      <c r="AM36" s="647"/>
      <c r="AN36" s="647"/>
      <c r="AO36" s="705"/>
      <c r="AQ36" s="678" t="s">
        <v>323</v>
      </c>
      <c r="AR36" s="679"/>
      <c r="AS36" s="679"/>
      <c r="AT36" s="679"/>
      <c r="AU36" s="679"/>
      <c r="AV36" s="679"/>
      <c r="AW36" s="679"/>
      <c r="AX36" s="679"/>
      <c r="AY36" s="680"/>
      <c r="AZ36" s="641">
        <v>127595</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56971</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6766292</v>
      </c>
      <c r="CS36" s="644"/>
      <c r="CT36" s="644"/>
      <c r="CU36" s="644"/>
      <c r="CV36" s="644"/>
      <c r="CW36" s="644"/>
      <c r="CX36" s="644"/>
      <c r="CY36" s="645"/>
      <c r="CZ36" s="646">
        <v>34.1</v>
      </c>
      <c r="DA36" s="675"/>
      <c r="DB36" s="675"/>
      <c r="DC36" s="676"/>
      <c r="DD36" s="649">
        <v>6672783</v>
      </c>
      <c r="DE36" s="644"/>
      <c r="DF36" s="644"/>
      <c r="DG36" s="644"/>
      <c r="DH36" s="644"/>
      <c r="DI36" s="644"/>
      <c r="DJ36" s="644"/>
      <c r="DK36" s="645"/>
      <c r="DL36" s="649">
        <v>635474</v>
      </c>
      <c r="DM36" s="644"/>
      <c r="DN36" s="644"/>
      <c r="DO36" s="644"/>
      <c r="DP36" s="644"/>
      <c r="DQ36" s="644"/>
      <c r="DR36" s="644"/>
      <c r="DS36" s="644"/>
      <c r="DT36" s="644"/>
      <c r="DU36" s="644"/>
      <c r="DV36" s="645"/>
      <c r="DW36" s="646">
        <v>13.2</v>
      </c>
      <c r="DX36" s="675"/>
      <c r="DY36" s="675"/>
      <c r="DZ36" s="675"/>
      <c r="EA36" s="675"/>
      <c r="EB36" s="675"/>
      <c r="EC36" s="677"/>
    </row>
    <row r="37" spans="2:133" ht="11.25" customHeight="1" x14ac:dyDescent="0.15">
      <c r="B37" s="638" t="s">
        <v>326</v>
      </c>
      <c r="C37" s="639"/>
      <c r="D37" s="639"/>
      <c r="E37" s="639"/>
      <c r="F37" s="639"/>
      <c r="G37" s="639"/>
      <c r="H37" s="639"/>
      <c r="I37" s="639"/>
      <c r="J37" s="639"/>
      <c r="K37" s="639"/>
      <c r="L37" s="639"/>
      <c r="M37" s="639"/>
      <c r="N37" s="639"/>
      <c r="O37" s="639"/>
      <c r="P37" s="639"/>
      <c r="Q37" s="640"/>
      <c r="R37" s="641" t="s">
        <v>132</v>
      </c>
      <c r="S37" s="644"/>
      <c r="T37" s="644"/>
      <c r="U37" s="644"/>
      <c r="V37" s="644"/>
      <c r="W37" s="644"/>
      <c r="X37" s="644"/>
      <c r="Y37" s="645"/>
      <c r="Z37" s="703" t="s">
        <v>132</v>
      </c>
      <c r="AA37" s="703"/>
      <c r="AB37" s="703"/>
      <c r="AC37" s="703"/>
      <c r="AD37" s="704" t="s">
        <v>132</v>
      </c>
      <c r="AE37" s="704"/>
      <c r="AF37" s="704"/>
      <c r="AG37" s="704"/>
      <c r="AH37" s="704"/>
      <c r="AI37" s="704"/>
      <c r="AJ37" s="704"/>
      <c r="AK37" s="704"/>
      <c r="AL37" s="646" t="s">
        <v>132</v>
      </c>
      <c r="AM37" s="647"/>
      <c r="AN37" s="647"/>
      <c r="AO37" s="705"/>
      <c r="AQ37" s="678" t="s">
        <v>327</v>
      </c>
      <c r="AR37" s="679"/>
      <c r="AS37" s="679"/>
      <c r="AT37" s="679"/>
      <c r="AU37" s="679"/>
      <c r="AV37" s="679"/>
      <c r="AW37" s="679"/>
      <c r="AX37" s="679"/>
      <c r="AY37" s="680"/>
      <c r="AZ37" s="641">
        <v>37321</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1953</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373622</v>
      </c>
      <c r="CS37" s="642"/>
      <c r="CT37" s="642"/>
      <c r="CU37" s="642"/>
      <c r="CV37" s="642"/>
      <c r="CW37" s="642"/>
      <c r="CX37" s="642"/>
      <c r="CY37" s="643"/>
      <c r="CZ37" s="646">
        <v>1.9</v>
      </c>
      <c r="DA37" s="675"/>
      <c r="DB37" s="675"/>
      <c r="DC37" s="676"/>
      <c r="DD37" s="649">
        <v>373622</v>
      </c>
      <c r="DE37" s="642"/>
      <c r="DF37" s="642"/>
      <c r="DG37" s="642"/>
      <c r="DH37" s="642"/>
      <c r="DI37" s="642"/>
      <c r="DJ37" s="642"/>
      <c r="DK37" s="643"/>
      <c r="DL37" s="649">
        <v>347114</v>
      </c>
      <c r="DM37" s="642"/>
      <c r="DN37" s="642"/>
      <c r="DO37" s="642"/>
      <c r="DP37" s="642"/>
      <c r="DQ37" s="642"/>
      <c r="DR37" s="642"/>
      <c r="DS37" s="642"/>
      <c r="DT37" s="642"/>
      <c r="DU37" s="642"/>
      <c r="DV37" s="643"/>
      <c r="DW37" s="646">
        <v>7.2</v>
      </c>
      <c r="DX37" s="675"/>
      <c r="DY37" s="675"/>
      <c r="DZ37" s="675"/>
      <c r="EA37" s="675"/>
      <c r="EB37" s="675"/>
      <c r="EC37" s="677"/>
    </row>
    <row r="38" spans="2:133" ht="11.25" customHeight="1" x14ac:dyDescent="0.15">
      <c r="B38" s="653" t="s">
        <v>330</v>
      </c>
      <c r="C38" s="654"/>
      <c r="D38" s="654"/>
      <c r="E38" s="654"/>
      <c r="F38" s="654"/>
      <c r="G38" s="654"/>
      <c r="H38" s="654"/>
      <c r="I38" s="654"/>
      <c r="J38" s="654"/>
      <c r="K38" s="654"/>
      <c r="L38" s="654"/>
      <c r="M38" s="654"/>
      <c r="N38" s="654"/>
      <c r="O38" s="654"/>
      <c r="P38" s="654"/>
      <c r="Q38" s="655"/>
      <c r="R38" s="656">
        <v>22296688</v>
      </c>
      <c r="S38" s="693"/>
      <c r="T38" s="693"/>
      <c r="U38" s="693"/>
      <c r="V38" s="693"/>
      <c r="W38" s="693"/>
      <c r="X38" s="693"/>
      <c r="Y38" s="698"/>
      <c r="Z38" s="699">
        <v>100</v>
      </c>
      <c r="AA38" s="699"/>
      <c r="AB38" s="699"/>
      <c r="AC38" s="699"/>
      <c r="AD38" s="700">
        <v>4805998</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v>27483</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3688</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502821</v>
      </c>
      <c r="CS38" s="644"/>
      <c r="CT38" s="644"/>
      <c r="CU38" s="644"/>
      <c r="CV38" s="644"/>
      <c r="CW38" s="644"/>
      <c r="CX38" s="644"/>
      <c r="CY38" s="645"/>
      <c r="CZ38" s="646">
        <v>2.5</v>
      </c>
      <c r="DA38" s="675"/>
      <c r="DB38" s="675"/>
      <c r="DC38" s="676"/>
      <c r="DD38" s="649">
        <v>370063</v>
      </c>
      <c r="DE38" s="644"/>
      <c r="DF38" s="644"/>
      <c r="DG38" s="644"/>
      <c r="DH38" s="644"/>
      <c r="DI38" s="644"/>
      <c r="DJ38" s="644"/>
      <c r="DK38" s="645"/>
      <c r="DL38" s="649">
        <v>303575</v>
      </c>
      <c r="DM38" s="644"/>
      <c r="DN38" s="644"/>
      <c r="DO38" s="644"/>
      <c r="DP38" s="644"/>
      <c r="DQ38" s="644"/>
      <c r="DR38" s="644"/>
      <c r="DS38" s="644"/>
      <c r="DT38" s="644"/>
      <c r="DU38" s="644"/>
      <c r="DV38" s="645"/>
      <c r="DW38" s="646">
        <v>6.3</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1">
        <v>1379</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t="s">
        <v>132</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5449354</v>
      </c>
      <c r="CS39" s="642"/>
      <c r="CT39" s="642"/>
      <c r="CU39" s="642"/>
      <c r="CV39" s="642"/>
      <c r="CW39" s="642"/>
      <c r="CX39" s="642"/>
      <c r="CY39" s="643"/>
      <c r="CZ39" s="646">
        <v>27.5</v>
      </c>
      <c r="DA39" s="675"/>
      <c r="DB39" s="675"/>
      <c r="DC39" s="676"/>
      <c r="DD39" s="649">
        <v>5357228</v>
      </c>
      <c r="DE39" s="642"/>
      <c r="DF39" s="642"/>
      <c r="DG39" s="642"/>
      <c r="DH39" s="642"/>
      <c r="DI39" s="642"/>
      <c r="DJ39" s="642"/>
      <c r="DK39" s="643"/>
      <c r="DL39" s="649" t="s">
        <v>338</v>
      </c>
      <c r="DM39" s="642"/>
      <c r="DN39" s="642"/>
      <c r="DO39" s="642"/>
      <c r="DP39" s="642"/>
      <c r="DQ39" s="642"/>
      <c r="DR39" s="642"/>
      <c r="DS39" s="642"/>
      <c r="DT39" s="642"/>
      <c r="DU39" s="642"/>
      <c r="DV39" s="643"/>
      <c r="DW39" s="646" t="s">
        <v>132</v>
      </c>
      <c r="DX39" s="675"/>
      <c r="DY39" s="675"/>
      <c r="DZ39" s="675"/>
      <c r="EA39" s="675"/>
      <c r="EB39" s="675"/>
      <c r="EC39" s="677"/>
    </row>
    <row r="40" spans="2:133" ht="11.25" customHeight="1" x14ac:dyDescent="0.15">
      <c r="AQ40" s="678" t="s">
        <v>339</v>
      </c>
      <c r="AR40" s="679"/>
      <c r="AS40" s="679"/>
      <c r="AT40" s="679"/>
      <c r="AU40" s="679"/>
      <c r="AV40" s="679"/>
      <c r="AW40" s="679"/>
      <c r="AX40" s="679"/>
      <c r="AY40" s="680"/>
      <c r="AZ40" s="641">
        <v>131091</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377</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135000</v>
      </c>
      <c r="CS40" s="644"/>
      <c r="CT40" s="644"/>
      <c r="CU40" s="644"/>
      <c r="CV40" s="644"/>
      <c r="CW40" s="644"/>
      <c r="CX40" s="644"/>
      <c r="CY40" s="645"/>
      <c r="CZ40" s="646">
        <v>0.7</v>
      </c>
      <c r="DA40" s="675"/>
      <c r="DB40" s="675"/>
      <c r="DC40" s="676"/>
      <c r="DD40" s="649">
        <v>20000</v>
      </c>
      <c r="DE40" s="644"/>
      <c r="DF40" s="644"/>
      <c r="DG40" s="644"/>
      <c r="DH40" s="644"/>
      <c r="DI40" s="644"/>
      <c r="DJ40" s="644"/>
      <c r="DK40" s="645"/>
      <c r="DL40" s="649" t="s">
        <v>338</v>
      </c>
      <c r="DM40" s="644"/>
      <c r="DN40" s="644"/>
      <c r="DO40" s="644"/>
      <c r="DP40" s="644"/>
      <c r="DQ40" s="644"/>
      <c r="DR40" s="644"/>
      <c r="DS40" s="644"/>
      <c r="DT40" s="644"/>
      <c r="DU40" s="644"/>
      <c r="DV40" s="645"/>
      <c r="DW40" s="646" t="s">
        <v>338</v>
      </c>
      <c r="DX40" s="675"/>
      <c r="DY40" s="675"/>
      <c r="DZ40" s="675"/>
      <c r="EA40" s="675"/>
      <c r="EB40" s="675"/>
      <c r="EC40" s="677"/>
    </row>
    <row r="41" spans="2:133" ht="11.25" customHeight="1" x14ac:dyDescent="0.15">
      <c r="AQ41" s="690" t="s">
        <v>323</v>
      </c>
      <c r="AR41" s="691"/>
      <c r="AS41" s="691"/>
      <c r="AT41" s="691"/>
      <c r="AU41" s="691"/>
      <c r="AV41" s="691"/>
      <c r="AW41" s="691"/>
      <c r="AX41" s="691"/>
      <c r="AY41" s="692"/>
      <c r="AZ41" s="656">
        <v>216652</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435</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338</v>
      </c>
      <c r="CS41" s="642"/>
      <c r="CT41" s="642"/>
      <c r="CU41" s="642"/>
      <c r="CV41" s="642"/>
      <c r="CW41" s="642"/>
      <c r="CX41" s="642"/>
      <c r="CY41" s="643"/>
      <c r="CZ41" s="646" t="s">
        <v>132</v>
      </c>
      <c r="DA41" s="675"/>
      <c r="DB41" s="675"/>
      <c r="DC41" s="676"/>
      <c r="DD41" s="649" t="s">
        <v>338</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2884366</v>
      </c>
      <c r="CS42" s="644"/>
      <c r="CT42" s="644"/>
      <c r="CU42" s="644"/>
      <c r="CV42" s="644"/>
      <c r="CW42" s="644"/>
      <c r="CX42" s="644"/>
      <c r="CY42" s="645"/>
      <c r="CZ42" s="646">
        <v>14.6</v>
      </c>
      <c r="DA42" s="647"/>
      <c r="DB42" s="647"/>
      <c r="DC42" s="648"/>
      <c r="DD42" s="649">
        <v>1882974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t="s">
        <v>132</v>
      </c>
      <c r="CS43" s="642"/>
      <c r="CT43" s="642"/>
      <c r="CU43" s="642"/>
      <c r="CV43" s="642"/>
      <c r="CW43" s="642"/>
      <c r="CX43" s="642"/>
      <c r="CY43" s="643"/>
      <c r="CZ43" s="646" t="s">
        <v>132</v>
      </c>
      <c r="DA43" s="675"/>
      <c r="DB43" s="675"/>
      <c r="DC43" s="676"/>
      <c r="DD43" s="649" t="s">
        <v>338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299</v>
      </c>
      <c r="CE44" s="670"/>
      <c r="CF44" s="638" t="s">
        <v>349</v>
      </c>
      <c r="CG44" s="639"/>
      <c r="CH44" s="639"/>
      <c r="CI44" s="639"/>
      <c r="CJ44" s="639"/>
      <c r="CK44" s="639"/>
      <c r="CL44" s="639"/>
      <c r="CM44" s="639"/>
      <c r="CN44" s="639"/>
      <c r="CO44" s="639"/>
      <c r="CP44" s="639"/>
      <c r="CQ44" s="640"/>
      <c r="CR44" s="641">
        <v>2878278</v>
      </c>
      <c r="CS44" s="644"/>
      <c r="CT44" s="644"/>
      <c r="CU44" s="644"/>
      <c r="CV44" s="644"/>
      <c r="CW44" s="644"/>
      <c r="CX44" s="644"/>
      <c r="CY44" s="645"/>
      <c r="CZ44" s="646">
        <v>14.5</v>
      </c>
      <c r="DA44" s="647"/>
      <c r="DB44" s="647"/>
      <c r="DC44" s="648"/>
      <c r="DD44" s="649">
        <v>1880944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1363001</v>
      </c>
      <c r="CS45" s="642"/>
      <c r="CT45" s="642"/>
      <c r="CU45" s="642"/>
      <c r="CV45" s="642"/>
      <c r="CW45" s="642"/>
      <c r="CX45" s="642"/>
      <c r="CY45" s="643"/>
      <c r="CZ45" s="646">
        <v>6.9</v>
      </c>
      <c r="DA45" s="675"/>
      <c r="DB45" s="675"/>
      <c r="DC45" s="676"/>
      <c r="DD45" s="649">
        <v>365667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1515277</v>
      </c>
      <c r="CS46" s="644"/>
      <c r="CT46" s="644"/>
      <c r="CU46" s="644"/>
      <c r="CV46" s="644"/>
      <c r="CW46" s="644"/>
      <c r="CX46" s="644"/>
      <c r="CY46" s="645"/>
      <c r="CZ46" s="646">
        <v>7.6</v>
      </c>
      <c r="DA46" s="647"/>
      <c r="DB46" s="647"/>
      <c r="DC46" s="648"/>
      <c r="DD46" s="649">
        <v>1515277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v>6088</v>
      </c>
      <c r="CS47" s="642"/>
      <c r="CT47" s="642"/>
      <c r="CU47" s="642"/>
      <c r="CV47" s="642"/>
      <c r="CW47" s="642"/>
      <c r="CX47" s="642"/>
      <c r="CY47" s="643"/>
      <c r="CZ47" s="646">
        <v>0</v>
      </c>
      <c r="DA47" s="675"/>
      <c r="DB47" s="675"/>
      <c r="DC47" s="676"/>
      <c r="DD47" s="649">
        <v>2030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353</v>
      </c>
      <c r="CG48" s="639"/>
      <c r="CH48" s="639"/>
      <c r="CI48" s="639"/>
      <c r="CJ48" s="639"/>
      <c r="CK48" s="639"/>
      <c r="CL48" s="639"/>
      <c r="CM48" s="639"/>
      <c r="CN48" s="639"/>
      <c r="CO48" s="639"/>
      <c r="CP48" s="639"/>
      <c r="CQ48" s="640"/>
      <c r="CR48" s="641" t="s">
        <v>338</v>
      </c>
      <c r="CS48" s="644"/>
      <c r="CT48" s="644"/>
      <c r="CU48" s="644"/>
      <c r="CV48" s="644"/>
      <c r="CW48" s="644"/>
      <c r="CX48" s="644"/>
      <c r="CY48" s="645"/>
      <c r="CZ48" s="646" t="s">
        <v>132</v>
      </c>
      <c r="DA48" s="647"/>
      <c r="DB48" s="647"/>
      <c r="DC48" s="648"/>
      <c r="DD48" s="649" t="s">
        <v>132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354</v>
      </c>
      <c r="CE49" s="654"/>
      <c r="CF49" s="654"/>
      <c r="CG49" s="654"/>
      <c r="CH49" s="654"/>
      <c r="CI49" s="654"/>
      <c r="CJ49" s="654"/>
      <c r="CK49" s="654"/>
      <c r="CL49" s="654"/>
      <c r="CM49" s="654"/>
      <c r="CN49" s="654"/>
      <c r="CO49" s="654"/>
      <c r="CP49" s="654"/>
      <c r="CQ49" s="655"/>
      <c r="CR49" s="656">
        <v>19820961</v>
      </c>
      <c r="CS49" s="657"/>
      <c r="CT49" s="657"/>
      <c r="CU49" s="657"/>
      <c r="CV49" s="657"/>
      <c r="CW49" s="657"/>
      <c r="CX49" s="657"/>
      <c r="CY49" s="658"/>
      <c r="CZ49" s="659">
        <v>100</v>
      </c>
      <c r="DA49" s="660"/>
      <c r="DB49" s="660"/>
      <c r="DC49" s="661"/>
      <c r="DD49" s="662">
        <v>16843607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6P0MyQN+ki86STSRctVBvOQ4Sy1SzeJrB1qAWPfpCPLEAq7DMsMbwLSYjZUir8F1DeVF9PcD6Lhvc1RgmSDFg==" saltValue="Ilm2IAZqvLcwyKkFwuiXk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9" zoomScale="70" zoomScaleNormal="25" zoomScaleSheetLayoutView="70" workbookViewId="0">
      <selection activeCell="AP68" sqref="AP68:AT68"/>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377</v>
      </c>
      <c r="C7" s="1120"/>
      <c r="D7" s="1120"/>
      <c r="E7" s="1120"/>
      <c r="F7" s="1120"/>
      <c r="G7" s="1120"/>
      <c r="H7" s="1120"/>
      <c r="I7" s="1120"/>
      <c r="J7" s="1120"/>
      <c r="K7" s="1120"/>
      <c r="L7" s="1120"/>
      <c r="M7" s="1120"/>
      <c r="N7" s="1120"/>
      <c r="O7" s="1120"/>
      <c r="P7" s="1121"/>
      <c r="Q7" s="1173">
        <v>22262</v>
      </c>
      <c r="R7" s="1174"/>
      <c r="S7" s="1174"/>
      <c r="T7" s="1174"/>
      <c r="U7" s="1174"/>
      <c r="V7" s="1174">
        <v>19791</v>
      </c>
      <c r="W7" s="1174"/>
      <c r="X7" s="1174"/>
      <c r="Y7" s="1174"/>
      <c r="Z7" s="1174"/>
      <c r="AA7" s="1174">
        <v>2470</v>
      </c>
      <c r="AB7" s="1174"/>
      <c r="AC7" s="1174"/>
      <c r="AD7" s="1174"/>
      <c r="AE7" s="1175"/>
      <c r="AF7" s="1176">
        <v>566</v>
      </c>
      <c r="AG7" s="1177"/>
      <c r="AH7" s="1177"/>
      <c r="AI7" s="1177"/>
      <c r="AJ7" s="1178"/>
      <c r="AK7" s="1160">
        <v>80</v>
      </c>
      <c r="AL7" s="1161"/>
      <c r="AM7" s="1161"/>
      <c r="AN7" s="1161"/>
      <c r="AO7" s="1161"/>
      <c r="AP7" s="1161">
        <v>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6" t="s">
        <v>378</v>
      </c>
      <c r="C8" s="1107"/>
      <c r="D8" s="1107"/>
      <c r="E8" s="1107"/>
      <c r="F8" s="1107"/>
      <c r="G8" s="1107"/>
      <c r="H8" s="1107"/>
      <c r="I8" s="1107"/>
      <c r="J8" s="1107"/>
      <c r="K8" s="1107"/>
      <c r="L8" s="1107"/>
      <c r="M8" s="1107"/>
      <c r="N8" s="1107"/>
      <c r="O8" s="1107"/>
      <c r="P8" s="1108"/>
      <c r="Q8" s="1112">
        <v>49</v>
      </c>
      <c r="R8" s="1113"/>
      <c r="S8" s="1113"/>
      <c r="T8" s="1113"/>
      <c r="U8" s="1113"/>
      <c r="V8" s="1113">
        <v>44</v>
      </c>
      <c r="W8" s="1113"/>
      <c r="X8" s="1113"/>
      <c r="Y8" s="1113"/>
      <c r="Z8" s="1113"/>
      <c r="AA8" s="1113">
        <v>5</v>
      </c>
      <c r="AB8" s="1113"/>
      <c r="AC8" s="1113"/>
      <c r="AD8" s="1113"/>
      <c r="AE8" s="1114"/>
      <c r="AF8" s="1088">
        <v>5</v>
      </c>
      <c r="AG8" s="1089"/>
      <c r="AH8" s="1089"/>
      <c r="AI8" s="1089"/>
      <c r="AJ8" s="1090"/>
      <c r="AK8" s="1155">
        <v>15</v>
      </c>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t="s">
        <v>379</v>
      </c>
      <c r="C9" s="1107"/>
      <c r="D9" s="1107"/>
      <c r="E9" s="1107"/>
      <c r="F9" s="1107"/>
      <c r="G9" s="1107"/>
      <c r="H9" s="1107"/>
      <c r="I9" s="1107"/>
      <c r="J9" s="1107"/>
      <c r="K9" s="1107"/>
      <c r="L9" s="1107"/>
      <c r="M9" s="1107"/>
      <c r="N9" s="1107"/>
      <c r="O9" s="1107"/>
      <c r="P9" s="1108"/>
      <c r="Q9" s="1112">
        <v>2</v>
      </c>
      <c r="R9" s="1113"/>
      <c r="S9" s="1113"/>
      <c r="T9" s="1113"/>
      <c r="U9" s="1113"/>
      <c r="V9" s="1113">
        <v>2</v>
      </c>
      <c r="W9" s="1113"/>
      <c r="X9" s="1113"/>
      <c r="Y9" s="1113"/>
      <c r="Z9" s="1113"/>
      <c r="AA9" s="1113">
        <v>0</v>
      </c>
      <c r="AB9" s="1113"/>
      <c r="AC9" s="1113"/>
      <c r="AD9" s="1113"/>
      <c r="AE9" s="1114"/>
      <c r="AF9" s="1088">
        <v>0</v>
      </c>
      <c r="AG9" s="1089"/>
      <c r="AH9" s="1089"/>
      <c r="AI9" s="1089"/>
      <c r="AJ9" s="1090"/>
      <c r="AK9" s="1155">
        <v>2</v>
      </c>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t="s">
        <v>380</v>
      </c>
      <c r="C10" s="1107"/>
      <c r="D10" s="1107"/>
      <c r="E10" s="1107"/>
      <c r="F10" s="1107"/>
      <c r="G10" s="1107"/>
      <c r="H10" s="1107"/>
      <c r="I10" s="1107"/>
      <c r="J10" s="1107"/>
      <c r="K10" s="1107"/>
      <c r="L10" s="1107"/>
      <c r="M10" s="1107"/>
      <c r="N10" s="1107"/>
      <c r="O10" s="1107"/>
      <c r="P10" s="1108"/>
      <c r="Q10" s="1112">
        <v>0</v>
      </c>
      <c r="R10" s="1113"/>
      <c r="S10" s="1113"/>
      <c r="T10" s="1113"/>
      <c r="U10" s="1113"/>
      <c r="V10" s="1113">
        <v>0</v>
      </c>
      <c r="W10" s="1113"/>
      <c r="X10" s="1113"/>
      <c r="Y10" s="1113"/>
      <c r="Z10" s="1113"/>
      <c r="AA10" s="1113">
        <v>0</v>
      </c>
      <c r="AB10" s="1113"/>
      <c r="AC10" s="1113"/>
      <c r="AD10" s="1113"/>
      <c r="AE10" s="1114"/>
      <c r="AF10" s="1088">
        <v>0</v>
      </c>
      <c r="AG10" s="1089"/>
      <c r="AH10" s="1089"/>
      <c r="AI10" s="1089"/>
      <c r="AJ10" s="1090"/>
      <c r="AK10" s="1155">
        <v>0</v>
      </c>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382</v>
      </c>
      <c r="B23" s="1013" t="s">
        <v>383</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571</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384</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385</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386</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360</v>
      </c>
      <c r="B26" s="1065"/>
      <c r="C26" s="1065"/>
      <c r="D26" s="1065"/>
      <c r="E26" s="1065"/>
      <c r="F26" s="1065"/>
      <c r="G26" s="1065"/>
      <c r="H26" s="1065"/>
      <c r="I26" s="1065"/>
      <c r="J26" s="1065"/>
      <c r="K26" s="1065"/>
      <c r="L26" s="1065"/>
      <c r="M26" s="1065"/>
      <c r="N26" s="1065"/>
      <c r="O26" s="1065"/>
      <c r="P26" s="1066"/>
      <c r="Q26" s="1070" t="s">
        <v>387</v>
      </c>
      <c r="R26" s="1071"/>
      <c r="S26" s="1071"/>
      <c r="T26" s="1071"/>
      <c r="U26" s="1072"/>
      <c r="V26" s="1070" t="s">
        <v>388</v>
      </c>
      <c r="W26" s="1071"/>
      <c r="X26" s="1071"/>
      <c r="Y26" s="1071"/>
      <c r="Z26" s="1072"/>
      <c r="AA26" s="1070" t="s">
        <v>389</v>
      </c>
      <c r="AB26" s="1071"/>
      <c r="AC26" s="1071"/>
      <c r="AD26" s="1071"/>
      <c r="AE26" s="1071"/>
      <c r="AF26" s="1128" t="s">
        <v>390</v>
      </c>
      <c r="AG26" s="1077"/>
      <c r="AH26" s="1077"/>
      <c r="AI26" s="1077"/>
      <c r="AJ26" s="1129"/>
      <c r="AK26" s="1071" t="s">
        <v>391</v>
      </c>
      <c r="AL26" s="1071"/>
      <c r="AM26" s="1071"/>
      <c r="AN26" s="1071"/>
      <c r="AO26" s="1072"/>
      <c r="AP26" s="1070" t="s">
        <v>392</v>
      </c>
      <c r="AQ26" s="1071"/>
      <c r="AR26" s="1071"/>
      <c r="AS26" s="1071"/>
      <c r="AT26" s="1072"/>
      <c r="AU26" s="1070" t="s">
        <v>393</v>
      </c>
      <c r="AV26" s="1071"/>
      <c r="AW26" s="1071"/>
      <c r="AX26" s="1071"/>
      <c r="AY26" s="1072"/>
      <c r="AZ26" s="1070" t="s">
        <v>394</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395</v>
      </c>
      <c r="C28" s="1120"/>
      <c r="D28" s="1120"/>
      <c r="E28" s="1120"/>
      <c r="F28" s="1120"/>
      <c r="G28" s="1120"/>
      <c r="H28" s="1120"/>
      <c r="I28" s="1120"/>
      <c r="J28" s="1120"/>
      <c r="K28" s="1120"/>
      <c r="L28" s="1120"/>
      <c r="M28" s="1120"/>
      <c r="N28" s="1120"/>
      <c r="O28" s="1120"/>
      <c r="P28" s="1121"/>
      <c r="Q28" s="1122">
        <v>2789</v>
      </c>
      <c r="R28" s="1123"/>
      <c r="S28" s="1123"/>
      <c r="T28" s="1123"/>
      <c r="U28" s="1123"/>
      <c r="V28" s="1123">
        <v>2652</v>
      </c>
      <c r="W28" s="1123"/>
      <c r="X28" s="1123"/>
      <c r="Y28" s="1123"/>
      <c r="Z28" s="1123"/>
      <c r="AA28" s="1123">
        <v>137</v>
      </c>
      <c r="AB28" s="1123"/>
      <c r="AC28" s="1123"/>
      <c r="AD28" s="1123"/>
      <c r="AE28" s="1124"/>
      <c r="AF28" s="1125">
        <v>137</v>
      </c>
      <c r="AG28" s="1123"/>
      <c r="AH28" s="1123"/>
      <c r="AI28" s="1123"/>
      <c r="AJ28" s="1126"/>
      <c r="AK28" s="1127">
        <v>178</v>
      </c>
      <c r="AL28" s="1115"/>
      <c r="AM28" s="1115"/>
      <c r="AN28" s="1115"/>
      <c r="AO28" s="1115"/>
      <c r="AP28" s="1115">
        <v>0</v>
      </c>
      <c r="AQ28" s="1115"/>
      <c r="AR28" s="1115"/>
      <c r="AS28" s="1115"/>
      <c r="AT28" s="1115"/>
      <c r="AU28" s="1115">
        <v>0</v>
      </c>
      <c r="AV28" s="1115"/>
      <c r="AW28" s="1115"/>
      <c r="AX28" s="1115"/>
      <c r="AY28" s="1115"/>
      <c r="AZ28" s="1116">
        <v>0</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396</v>
      </c>
      <c r="C29" s="1107"/>
      <c r="D29" s="1107"/>
      <c r="E29" s="1107"/>
      <c r="F29" s="1107"/>
      <c r="G29" s="1107"/>
      <c r="H29" s="1107"/>
      <c r="I29" s="1107"/>
      <c r="J29" s="1107"/>
      <c r="K29" s="1107"/>
      <c r="L29" s="1107"/>
      <c r="M29" s="1107"/>
      <c r="N29" s="1107"/>
      <c r="O29" s="1107"/>
      <c r="P29" s="1108"/>
      <c r="Q29" s="1112">
        <v>1321</v>
      </c>
      <c r="R29" s="1113"/>
      <c r="S29" s="1113"/>
      <c r="T29" s="1113"/>
      <c r="U29" s="1113"/>
      <c r="V29" s="1113">
        <v>1221</v>
      </c>
      <c r="W29" s="1113"/>
      <c r="X29" s="1113"/>
      <c r="Y29" s="1113"/>
      <c r="Z29" s="1113"/>
      <c r="AA29" s="1113">
        <v>100</v>
      </c>
      <c r="AB29" s="1113"/>
      <c r="AC29" s="1113"/>
      <c r="AD29" s="1113"/>
      <c r="AE29" s="1114"/>
      <c r="AF29" s="1088">
        <v>100</v>
      </c>
      <c r="AG29" s="1089"/>
      <c r="AH29" s="1089"/>
      <c r="AI29" s="1089"/>
      <c r="AJ29" s="1090"/>
      <c r="AK29" s="1049">
        <v>187</v>
      </c>
      <c r="AL29" s="1040"/>
      <c r="AM29" s="1040"/>
      <c r="AN29" s="1040"/>
      <c r="AO29" s="1040"/>
      <c r="AP29" s="1040">
        <v>0</v>
      </c>
      <c r="AQ29" s="1040"/>
      <c r="AR29" s="1040"/>
      <c r="AS29" s="1040"/>
      <c r="AT29" s="1040"/>
      <c r="AU29" s="1040">
        <v>0</v>
      </c>
      <c r="AV29" s="1040"/>
      <c r="AW29" s="1040"/>
      <c r="AX29" s="1040"/>
      <c r="AY29" s="1040"/>
      <c r="AZ29" s="1111">
        <v>0</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397</v>
      </c>
      <c r="C30" s="1107"/>
      <c r="D30" s="1107"/>
      <c r="E30" s="1107"/>
      <c r="F30" s="1107"/>
      <c r="G30" s="1107"/>
      <c r="H30" s="1107"/>
      <c r="I30" s="1107"/>
      <c r="J30" s="1107"/>
      <c r="K30" s="1107"/>
      <c r="L30" s="1107"/>
      <c r="M30" s="1107"/>
      <c r="N30" s="1107"/>
      <c r="O30" s="1107"/>
      <c r="P30" s="1108"/>
      <c r="Q30" s="1112">
        <v>6</v>
      </c>
      <c r="R30" s="1113"/>
      <c r="S30" s="1113"/>
      <c r="T30" s="1113"/>
      <c r="U30" s="1113"/>
      <c r="V30" s="1113">
        <v>6</v>
      </c>
      <c r="W30" s="1113"/>
      <c r="X30" s="1113"/>
      <c r="Y30" s="1113"/>
      <c r="Z30" s="1113"/>
      <c r="AA30" s="1113">
        <v>0</v>
      </c>
      <c r="AB30" s="1113"/>
      <c r="AC30" s="1113"/>
      <c r="AD30" s="1113"/>
      <c r="AE30" s="1114"/>
      <c r="AF30" s="1088">
        <v>0</v>
      </c>
      <c r="AG30" s="1089"/>
      <c r="AH30" s="1089"/>
      <c r="AI30" s="1089"/>
      <c r="AJ30" s="1090"/>
      <c r="AK30" s="1049">
        <v>0</v>
      </c>
      <c r="AL30" s="1040"/>
      <c r="AM30" s="1040"/>
      <c r="AN30" s="1040"/>
      <c r="AO30" s="1040"/>
      <c r="AP30" s="1040">
        <v>0</v>
      </c>
      <c r="AQ30" s="1040"/>
      <c r="AR30" s="1040"/>
      <c r="AS30" s="1040"/>
      <c r="AT30" s="1040"/>
      <c r="AU30" s="1040">
        <v>0</v>
      </c>
      <c r="AV30" s="1040"/>
      <c r="AW30" s="1040"/>
      <c r="AX30" s="1040"/>
      <c r="AY30" s="1040"/>
      <c r="AZ30" s="1111">
        <v>0</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398</v>
      </c>
      <c r="C31" s="1107"/>
      <c r="D31" s="1107"/>
      <c r="E31" s="1107"/>
      <c r="F31" s="1107"/>
      <c r="G31" s="1107"/>
      <c r="H31" s="1107"/>
      <c r="I31" s="1107"/>
      <c r="J31" s="1107"/>
      <c r="K31" s="1107"/>
      <c r="L31" s="1107"/>
      <c r="M31" s="1107"/>
      <c r="N31" s="1107"/>
      <c r="O31" s="1107"/>
      <c r="P31" s="1108"/>
      <c r="Q31" s="1112">
        <v>32</v>
      </c>
      <c r="R31" s="1113"/>
      <c r="S31" s="1113"/>
      <c r="T31" s="1113"/>
      <c r="U31" s="1113"/>
      <c r="V31" s="1113">
        <v>31</v>
      </c>
      <c r="W31" s="1113"/>
      <c r="X31" s="1113"/>
      <c r="Y31" s="1113"/>
      <c r="Z31" s="1113"/>
      <c r="AA31" s="1113">
        <v>1</v>
      </c>
      <c r="AB31" s="1113"/>
      <c r="AC31" s="1113"/>
      <c r="AD31" s="1113"/>
      <c r="AE31" s="1114"/>
      <c r="AF31" s="1088">
        <v>1</v>
      </c>
      <c r="AG31" s="1089"/>
      <c r="AH31" s="1089"/>
      <c r="AI31" s="1089"/>
      <c r="AJ31" s="1090"/>
      <c r="AK31" s="1049">
        <v>23</v>
      </c>
      <c r="AL31" s="1040"/>
      <c r="AM31" s="1040"/>
      <c r="AN31" s="1040"/>
      <c r="AO31" s="1040"/>
      <c r="AP31" s="1040">
        <v>0</v>
      </c>
      <c r="AQ31" s="1040"/>
      <c r="AR31" s="1040"/>
      <c r="AS31" s="1040"/>
      <c r="AT31" s="1040"/>
      <c r="AU31" s="1040">
        <v>0</v>
      </c>
      <c r="AV31" s="1040"/>
      <c r="AW31" s="1040"/>
      <c r="AX31" s="1040"/>
      <c r="AY31" s="1040"/>
      <c r="AZ31" s="1111">
        <v>0</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399</v>
      </c>
      <c r="C32" s="1107"/>
      <c r="D32" s="1107"/>
      <c r="E32" s="1107"/>
      <c r="F32" s="1107"/>
      <c r="G32" s="1107"/>
      <c r="H32" s="1107"/>
      <c r="I32" s="1107"/>
      <c r="J32" s="1107"/>
      <c r="K32" s="1107"/>
      <c r="L32" s="1107"/>
      <c r="M32" s="1107"/>
      <c r="N32" s="1107"/>
      <c r="O32" s="1107"/>
      <c r="P32" s="1108"/>
      <c r="Q32" s="1112">
        <v>28</v>
      </c>
      <c r="R32" s="1113"/>
      <c r="S32" s="1113"/>
      <c r="T32" s="1113"/>
      <c r="U32" s="1113"/>
      <c r="V32" s="1113">
        <v>28</v>
      </c>
      <c r="W32" s="1113"/>
      <c r="X32" s="1113"/>
      <c r="Y32" s="1113"/>
      <c r="Z32" s="1113"/>
      <c r="AA32" s="1113">
        <v>0</v>
      </c>
      <c r="AB32" s="1113"/>
      <c r="AC32" s="1113"/>
      <c r="AD32" s="1113"/>
      <c r="AE32" s="1114"/>
      <c r="AF32" s="1088">
        <v>0</v>
      </c>
      <c r="AG32" s="1089"/>
      <c r="AH32" s="1089"/>
      <c r="AI32" s="1089"/>
      <c r="AJ32" s="1090"/>
      <c r="AK32" s="1049">
        <v>27</v>
      </c>
      <c r="AL32" s="1040"/>
      <c r="AM32" s="1040"/>
      <c r="AN32" s="1040"/>
      <c r="AO32" s="1040"/>
      <c r="AP32" s="1040">
        <v>0</v>
      </c>
      <c r="AQ32" s="1040"/>
      <c r="AR32" s="1040"/>
      <c r="AS32" s="1040"/>
      <c r="AT32" s="1040"/>
      <c r="AU32" s="1040">
        <v>0</v>
      </c>
      <c r="AV32" s="1040"/>
      <c r="AW32" s="1040"/>
      <c r="AX32" s="1040"/>
      <c r="AY32" s="1040"/>
      <c r="AZ32" s="1111">
        <v>0</v>
      </c>
      <c r="BA32" s="1111"/>
      <c r="BB32" s="1111"/>
      <c r="BC32" s="1111"/>
      <c r="BD32" s="1111"/>
      <c r="BE32" s="1101" t="s">
        <v>401</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402</v>
      </c>
      <c r="C33" s="1107"/>
      <c r="D33" s="1107"/>
      <c r="E33" s="1107"/>
      <c r="F33" s="1107"/>
      <c r="G33" s="1107"/>
      <c r="H33" s="1107"/>
      <c r="I33" s="1107"/>
      <c r="J33" s="1107"/>
      <c r="K33" s="1107"/>
      <c r="L33" s="1107"/>
      <c r="M33" s="1107"/>
      <c r="N33" s="1107"/>
      <c r="O33" s="1107"/>
      <c r="P33" s="1108"/>
      <c r="Q33" s="1112">
        <v>26</v>
      </c>
      <c r="R33" s="1113"/>
      <c r="S33" s="1113"/>
      <c r="T33" s="1113"/>
      <c r="U33" s="1113"/>
      <c r="V33" s="1113">
        <v>24</v>
      </c>
      <c r="W33" s="1113"/>
      <c r="X33" s="1113"/>
      <c r="Y33" s="1113"/>
      <c r="Z33" s="1113"/>
      <c r="AA33" s="1113">
        <v>2</v>
      </c>
      <c r="AB33" s="1113"/>
      <c r="AC33" s="1113"/>
      <c r="AD33" s="1113"/>
      <c r="AE33" s="1114"/>
      <c r="AF33" s="1088">
        <v>2</v>
      </c>
      <c r="AG33" s="1089"/>
      <c r="AH33" s="1089"/>
      <c r="AI33" s="1089"/>
      <c r="AJ33" s="1090"/>
      <c r="AK33" s="1049">
        <v>0</v>
      </c>
      <c r="AL33" s="1040"/>
      <c r="AM33" s="1040"/>
      <c r="AN33" s="1040"/>
      <c r="AO33" s="1040"/>
      <c r="AP33" s="1040">
        <v>0</v>
      </c>
      <c r="AQ33" s="1040"/>
      <c r="AR33" s="1040"/>
      <c r="AS33" s="1040"/>
      <c r="AT33" s="1040"/>
      <c r="AU33" s="1040">
        <v>0</v>
      </c>
      <c r="AV33" s="1040"/>
      <c r="AW33" s="1040"/>
      <c r="AX33" s="1040"/>
      <c r="AY33" s="1040"/>
      <c r="AZ33" s="1111">
        <v>0</v>
      </c>
      <c r="BA33" s="1111"/>
      <c r="BB33" s="1111"/>
      <c r="BC33" s="1111"/>
      <c r="BD33" s="1111"/>
      <c r="BE33" s="1101" t="s">
        <v>403</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404</v>
      </c>
      <c r="C34" s="1107"/>
      <c r="D34" s="1107"/>
      <c r="E34" s="1107"/>
      <c r="F34" s="1107"/>
      <c r="G34" s="1107"/>
      <c r="H34" s="1107"/>
      <c r="I34" s="1107"/>
      <c r="J34" s="1107"/>
      <c r="K34" s="1107"/>
      <c r="L34" s="1107"/>
      <c r="M34" s="1107"/>
      <c r="N34" s="1107"/>
      <c r="O34" s="1107"/>
      <c r="P34" s="1108"/>
      <c r="Q34" s="1112">
        <v>0</v>
      </c>
      <c r="R34" s="1113"/>
      <c r="S34" s="1113"/>
      <c r="T34" s="1113"/>
      <c r="U34" s="1113"/>
      <c r="V34" s="1113">
        <v>0</v>
      </c>
      <c r="W34" s="1113"/>
      <c r="X34" s="1113"/>
      <c r="Y34" s="1113"/>
      <c r="Z34" s="1113"/>
      <c r="AA34" s="1113">
        <v>0</v>
      </c>
      <c r="AB34" s="1113"/>
      <c r="AC34" s="1113"/>
      <c r="AD34" s="1113"/>
      <c r="AE34" s="1114"/>
      <c r="AF34" s="1088">
        <v>0</v>
      </c>
      <c r="AG34" s="1089"/>
      <c r="AH34" s="1089"/>
      <c r="AI34" s="1089"/>
      <c r="AJ34" s="1090"/>
      <c r="AK34" s="1049">
        <v>0</v>
      </c>
      <c r="AL34" s="1040"/>
      <c r="AM34" s="1040"/>
      <c r="AN34" s="1040"/>
      <c r="AO34" s="1040"/>
      <c r="AP34" s="1040">
        <v>0</v>
      </c>
      <c r="AQ34" s="1040"/>
      <c r="AR34" s="1040"/>
      <c r="AS34" s="1040"/>
      <c r="AT34" s="1040"/>
      <c r="AU34" s="1040">
        <v>0</v>
      </c>
      <c r="AV34" s="1040"/>
      <c r="AW34" s="1040"/>
      <c r="AX34" s="1040"/>
      <c r="AY34" s="1040"/>
      <c r="AZ34" s="1111">
        <v>0</v>
      </c>
      <c r="BA34" s="1111"/>
      <c r="BB34" s="1111"/>
      <c r="BC34" s="1111"/>
      <c r="BD34" s="1111"/>
      <c r="BE34" s="1101" t="s">
        <v>405</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406</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382</v>
      </c>
      <c r="B63" s="1013" t="s">
        <v>407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239</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400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409</v>
      </c>
      <c r="B66" s="1065"/>
      <c r="C66" s="1065"/>
      <c r="D66" s="1065"/>
      <c r="E66" s="1065"/>
      <c r="F66" s="1065"/>
      <c r="G66" s="1065"/>
      <c r="H66" s="1065"/>
      <c r="I66" s="1065"/>
      <c r="J66" s="1065"/>
      <c r="K66" s="1065"/>
      <c r="L66" s="1065"/>
      <c r="M66" s="1065"/>
      <c r="N66" s="1065"/>
      <c r="O66" s="1065"/>
      <c r="P66" s="1066"/>
      <c r="Q66" s="1070" t="s">
        <v>410</v>
      </c>
      <c r="R66" s="1071"/>
      <c r="S66" s="1071"/>
      <c r="T66" s="1071"/>
      <c r="U66" s="1072"/>
      <c r="V66" s="1070" t="s">
        <v>388</v>
      </c>
      <c r="W66" s="1071"/>
      <c r="X66" s="1071"/>
      <c r="Y66" s="1071"/>
      <c r="Z66" s="1072"/>
      <c r="AA66" s="1070" t="s">
        <v>411</v>
      </c>
      <c r="AB66" s="1071"/>
      <c r="AC66" s="1071"/>
      <c r="AD66" s="1071"/>
      <c r="AE66" s="1072"/>
      <c r="AF66" s="1076" t="s">
        <v>412</v>
      </c>
      <c r="AG66" s="1077"/>
      <c r="AH66" s="1077"/>
      <c r="AI66" s="1077"/>
      <c r="AJ66" s="1078"/>
      <c r="AK66" s="1070" t="s">
        <v>413</v>
      </c>
      <c r="AL66" s="1065"/>
      <c r="AM66" s="1065"/>
      <c r="AN66" s="1065"/>
      <c r="AO66" s="1066"/>
      <c r="AP66" s="1070" t="s">
        <v>392</v>
      </c>
      <c r="AQ66" s="1071"/>
      <c r="AR66" s="1071"/>
      <c r="AS66" s="1071"/>
      <c r="AT66" s="1072"/>
      <c r="AU66" s="1070" t="s">
        <v>414</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582</v>
      </c>
      <c r="C68" s="1055"/>
      <c r="D68" s="1055"/>
      <c r="E68" s="1055"/>
      <c r="F68" s="1055"/>
      <c r="G68" s="1055"/>
      <c r="H68" s="1055"/>
      <c r="I68" s="1055"/>
      <c r="J68" s="1055"/>
      <c r="K68" s="1055"/>
      <c r="L68" s="1055"/>
      <c r="M68" s="1055"/>
      <c r="N68" s="1055"/>
      <c r="O68" s="1055"/>
      <c r="P68" s="1056"/>
      <c r="Q68" s="1057">
        <v>1391</v>
      </c>
      <c r="R68" s="1051"/>
      <c r="S68" s="1051"/>
      <c r="T68" s="1051"/>
      <c r="U68" s="1051"/>
      <c r="V68" s="1051">
        <v>1398</v>
      </c>
      <c r="W68" s="1051"/>
      <c r="X68" s="1051"/>
      <c r="Y68" s="1051"/>
      <c r="Z68" s="1051"/>
      <c r="AA68" s="1051">
        <v>-7</v>
      </c>
      <c r="AB68" s="1051"/>
      <c r="AC68" s="1051"/>
      <c r="AD68" s="1051"/>
      <c r="AE68" s="1051"/>
      <c r="AF68" s="1051">
        <v>2191</v>
      </c>
      <c r="AG68" s="1051"/>
      <c r="AH68" s="1051"/>
      <c r="AI68" s="1051"/>
      <c r="AJ68" s="1051"/>
      <c r="AK68" s="1051"/>
      <c r="AL68" s="1051"/>
      <c r="AM68" s="1051"/>
      <c r="AN68" s="1051"/>
      <c r="AO68" s="1051"/>
      <c r="AP68" s="1051">
        <v>2872</v>
      </c>
      <c r="AQ68" s="1051"/>
      <c r="AR68" s="1051"/>
      <c r="AS68" s="1051"/>
      <c r="AT68" s="1051"/>
      <c r="AU68" s="1051"/>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583</v>
      </c>
      <c r="C69" s="1044"/>
      <c r="D69" s="1044"/>
      <c r="E69" s="1044"/>
      <c r="F69" s="1044"/>
      <c r="G69" s="1044"/>
      <c r="H69" s="1044"/>
      <c r="I69" s="1044"/>
      <c r="J69" s="1044"/>
      <c r="K69" s="1044"/>
      <c r="L69" s="1044"/>
      <c r="M69" s="1044"/>
      <c r="N69" s="1044"/>
      <c r="O69" s="1044"/>
      <c r="P69" s="1045"/>
      <c r="Q69" s="1046">
        <v>683</v>
      </c>
      <c r="R69" s="1040"/>
      <c r="S69" s="1040"/>
      <c r="T69" s="1040"/>
      <c r="U69" s="1040"/>
      <c r="V69" s="1040">
        <v>541</v>
      </c>
      <c r="W69" s="1040"/>
      <c r="X69" s="1040"/>
      <c r="Y69" s="1040"/>
      <c r="Z69" s="1040"/>
      <c r="AA69" s="1040">
        <v>142</v>
      </c>
      <c r="AB69" s="1040"/>
      <c r="AC69" s="1040"/>
      <c r="AD69" s="1040"/>
      <c r="AE69" s="1040"/>
      <c r="AF69" s="1040">
        <v>760</v>
      </c>
      <c r="AG69" s="1040"/>
      <c r="AH69" s="1040"/>
      <c r="AI69" s="1040"/>
      <c r="AJ69" s="1040"/>
      <c r="AK69" s="1040"/>
      <c r="AL69" s="1040"/>
      <c r="AM69" s="1040"/>
      <c r="AN69" s="1040"/>
      <c r="AO69" s="1040"/>
      <c r="AP69" s="1040">
        <v>2575</v>
      </c>
      <c r="AQ69" s="1040"/>
      <c r="AR69" s="1040"/>
      <c r="AS69" s="1040"/>
      <c r="AT69" s="1040"/>
      <c r="AU69" s="1040"/>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584</v>
      </c>
      <c r="C70" s="1044"/>
      <c r="D70" s="1044"/>
      <c r="E70" s="1044"/>
      <c r="F70" s="1044"/>
      <c r="G70" s="1044"/>
      <c r="H70" s="1044"/>
      <c r="I70" s="1044"/>
      <c r="J70" s="1044"/>
      <c r="K70" s="1044"/>
      <c r="L70" s="1044"/>
      <c r="M70" s="1044"/>
      <c r="N70" s="1044"/>
      <c r="O70" s="1044"/>
      <c r="P70" s="1045"/>
      <c r="Q70" s="1046">
        <v>10004</v>
      </c>
      <c r="R70" s="1040"/>
      <c r="S70" s="1040"/>
      <c r="T70" s="1040"/>
      <c r="U70" s="1040"/>
      <c r="V70" s="1040">
        <v>9478</v>
      </c>
      <c r="W70" s="1040"/>
      <c r="X70" s="1040"/>
      <c r="Y70" s="1040"/>
      <c r="Z70" s="1040"/>
      <c r="AA70" s="1040">
        <v>526</v>
      </c>
      <c r="AB70" s="1040"/>
      <c r="AC70" s="1040"/>
      <c r="AD70" s="1040"/>
      <c r="AE70" s="1040"/>
      <c r="AF70" s="1040"/>
      <c r="AG70" s="1040"/>
      <c r="AH70" s="1040"/>
      <c r="AI70" s="1040"/>
      <c r="AJ70" s="1040"/>
      <c r="AK70" s="1040">
        <v>15</v>
      </c>
      <c r="AL70" s="1040"/>
      <c r="AM70" s="1040"/>
      <c r="AN70" s="1040"/>
      <c r="AO70" s="1040"/>
      <c r="AP70" s="1040"/>
      <c r="AQ70" s="1040"/>
      <c r="AR70" s="1040"/>
      <c r="AS70" s="1040"/>
      <c r="AT70" s="1040"/>
      <c r="AU70" s="1040"/>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585</v>
      </c>
      <c r="C71" s="1044"/>
      <c r="D71" s="1044"/>
      <c r="E71" s="1044"/>
      <c r="F71" s="1044"/>
      <c r="G71" s="1044"/>
      <c r="H71" s="1044"/>
      <c r="I71" s="1044"/>
      <c r="J71" s="1044"/>
      <c r="K71" s="1044"/>
      <c r="L71" s="1044"/>
      <c r="M71" s="1044"/>
      <c r="N71" s="1044"/>
      <c r="O71" s="1044"/>
      <c r="P71" s="1045"/>
      <c r="Q71" s="1046">
        <v>1564</v>
      </c>
      <c r="R71" s="1040"/>
      <c r="S71" s="1040"/>
      <c r="T71" s="1040"/>
      <c r="U71" s="1040"/>
      <c r="V71" s="1040">
        <v>1563</v>
      </c>
      <c r="W71" s="1040"/>
      <c r="X71" s="1040"/>
      <c r="Y71" s="1040"/>
      <c r="Z71" s="1040"/>
      <c r="AA71" s="1040">
        <v>1</v>
      </c>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586</v>
      </c>
      <c r="C72" s="1044"/>
      <c r="D72" s="1044"/>
      <c r="E72" s="1044"/>
      <c r="F72" s="1044"/>
      <c r="G72" s="1044"/>
      <c r="H72" s="1044"/>
      <c r="I72" s="1044"/>
      <c r="J72" s="1044"/>
      <c r="K72" s="1044"/>
      <c r="L72" s="1044"/>
      <c r="M72" s="1044"/>
      <c r="N72" s="1044"/>
      <c r="O72" s="1044"/>
      <c r="P72" s="1045"/>
      <c r="Q72" s="1046">
        <v>1</v>
      </c>
      <c r="R72" s="1040"/>
      <c r="S72" s="1040"/>
      <c r="T72" s="1040"/>
      <c r="U72" s="1040"/>
      <c r="V72" s="1040">
        <v>0</v>
      </c>
      <c r="W72" s="1040"/>
      <c r="X72" s="1040"/>
      <c r="Y72" s="1040"/>
      <c r="Z72" s="1040"/>
      <c r="AA72" s="1040">
        <v>1</v>
      </c>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587</v>
      </c>
      <c r="C73" s="1044"/>
      <c r="D73" s="1044"/>
      <c r="E73" s="1044"/>
      <c r="F73" s="1044"/>
      <c r="G73" s="1044"/>
      <c r="H73" s="1044"/>
      <c r="I73" s="1044"/>
      <c r="J73" s="1044"/>
      <c r="K73" s="1044"/>
      <c r="L73" s="1044"/>
      <c r="M73" s="1044"/>
      <c r="N73" s="1044"/>
      <c r="O73" s="1044"/>
      <c r="P73" s="1045"/>
      <c r="Q73" s="1046">
        <v>41</v>
      </c>
      <c r="R73" s="1040"/>
      <c r="S73" s="1040"/>
      <c r="T73" s="1040"/>
      <c r="U73" s="1040"/>
      <c r="V73" s="1040">
        <v>35</v>
      </c>
      <c r="W73" s="1040"/>
      <c r="X73" s="1040"/>
      <c r="Y73" s="1040"/>
      <c r="Z73" s="1040"/>
      <c r="AA73" s="1040">
        <v>6</v>
      </c>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588</v>
      </c>
      <c r="C74" s="1044"/>
      <c r="D74" s="1044"/>
      <c r="E74" s="1044"/>
      <c r="F74" s="1044"/>
      <c r="G74" s="1044"/>
      <c r="H74" s="1044"/>
      <c r="I74" s="1044"/>
      <c r="J74" s="1044"/>
      <c r="K74" s="1044"/>
      <c r="L74" s="1044"/>
      <c r="M74" s="1044"/>
      <c r="N74" s="1044"/>
      <c r="O74" s="1044"/>
      <c r="P74" s="1045"/>
      <c r="Q74" s="1046">
        <v>42</v>
      </c>
      <c r="R74" s="1040"/>
      <c r="S74" s="1040"/>
      <c r="T74" s="1040"/>
      <c r="U74" s="1040"/>
      <c r="V74" s="1040">
        <v>39</v>
      </c>
      <c r="W74" s="1040"/>
      <c r="X74" s="1040"/>
      <c r="Y74" s="1040"/>
      <c r="Z74" s="1040"/>
      <c r="AA74" s="1040">
        <v>3</v>
      </c>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589</v>
      </c>
      <c r="C75" s="1044"/>
      <c r="D75" s="1044"/>
      <c r="E75" s="1044"/>
      <c r="F75" s="1044"/>
      <c r="G75" s="1044"/>
      <c r="H75" s="1044"/>
      <c r="I75" s="1044"/>
      <c r="J75" s="1044"/>
      <c r="K75" s="1044"/>
      <c r="L75" s="1044"/>
      <c r="M75" s="1044"/>
      <c r="N75" s="1044"/>
      <c r="O75" s="1044"/>
      <c r="P75" s="1045"/>
      <c r="Q75" s="1047">
        <v>867</v>
      </c>
      <c r="R75" s="1048"/>
      <c r="S75" s="1048"/>
      <c r="T75" s="1048"/>
      <c r="U75" s="1049"/>
      <c r="V75" s="1050">
        <v>814</v>
      </c>
      <c r="W75" s="1048"/>
      <c r="X75" s="1048"/>
      <c r="Y75" s="1048"/>
      <c r="Z75" s="1049"/>
      <c r="AA75" s="1050">
        <v>53</v>
      </c>
      <c r="AB75" s="1048"/>
      <c r="AC75" s="1048"/>
      <c r="AD75" s="1048"/>
      <c r="AE75" s="1049"/>
      <c r="AF75" s="1050">
        <v>53</v>
      </c>
      <c r="AG75" s="1048"/>
      <c r="AH75" s="1048"/>
      <c r="AI75" s="1048"/>
      <c r="AJ75" s="1049"/>
      <c r="AK75" s="1050">
        <v>0</v>
      </c>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590</v>
      </c>
      <c r="C76" s="1044"/>
      <c r="D76" s="1044"/>
      <c r="E76" s="1044"/>
      <c r="F76" s="1044"/>
      <c r="G76" s="1044"/>
      <c r="H76" s="1044"/>
      <c r="I76" s="1044"/>
      <c r="J76" s="1044"/>
      <c r="K76" s="1044"/>
      <c r="L76" s="1044"/>
      <c r="M76" s="1044"/>
      <c r="N76" s="1044"/>
      <c r="O76" s="1044"/>
      <c r="P76" s="1045"/>
      <c r="Q76" s="1047">
        <v>250285</v>
      </c>
      <c r="R76" s="1048"/>
      <c r="S76" s="1048"/>
      <c r="T76" s="1048"/>
      <c r="U76" s="1049"/>
      <c r="V76" s="1050">
        <v>238827</v>
      </c>
      <c r="W76" s="1048"/>
      <c r="X76" s="1048"/>
      <c r="Y76" s="1048"/>
      <c r="Z76" s="1049"/>
      <c r="AA76" s="1050">
        <v>11458</v>
      </c>
      <c r="AB76" s="1048"/>
      <c r="AC76" s="1048"/>
      <c r="AD76" s="1048"/>
      <c r="AE76" s="1049"/>
      <c r="AF76" s="1050">
        <v>11458</v>
      </c>
      <c r="AG76" s="1048"/>
      <c r="AH76" s="1048"/>
      <c r="AI76" s="1048"/>
      <c r="AJ76" s="1049"/>
      <c r="AK76" s="1050">
        <v>608</v>
      </c>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591</v>
      </c>
      <c r="C77" s="1044"/>
      <c r="D77" s="1044"/>
      <c r="E77" s="1044"/>
      <c r="F77" s="1044"/>
      <c r="G77" s="1044"/>
      <c r="H77" s="1044"/>
      <c r="I77" s="1044"/>
      <c r="J77" s="1044"/>
      <c r="K77" s="1044"/>
      <c r="L77" s="1044"/>
      <c r="M77" s="1044"/>
      <c r="N77" s="1044"/>
      <c r="O77" s="1044"/>
      <c r="P77" s="1045"/>
      <c r="Q77" s="1047">
        <v>4418</v>
      </c>
      <c r="R77" s="1048"/>
      <c r="S77" s="1048"/>
      <c r="T77" s="1048"/>
      <c r="U77" s="1049"/>
      <c r="V77" s="1050">
        <v>3305</v>
      </c>
      <c r="W77" s="1048"/>
      <c r="X77" s="1048"/>
      <c r="Y77" s="1048"/>
      <c r="Z77" s="1049"/>
      <c r="AA77" s="1050">
        <v>1113</v>
      </c>
      <c r="AB77" s="1048"/>
      <c r="AC77" s="1048"/>
      <c r="AD77" s="1048"/>
      <c r="AE77" s="1049"/>
      <c r="AF77" s="1050">
        <v>48</v>
      </c>
      <c r="AG77" s="1048"/>
      <c r="AH77" s="1048"/>
      <c r="AI77" s="1048"/>
      <c r="AJ77" s="1049"/>
      <c r="AK77" s="1050">
        <v>93</v>
      </c>
      <c r="AL77" s="1048"/>
      <c r="AM77" s="1048"/>
      <c r="AN77" s="1048"/>
      <c r="AO77" s="1049"/>
      <c r="AP77" s="1050">
        <v>760</v>
      </c>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592</v>
      </c>
      <c r="C78" s="1044"/>
      <c r="D78" s="1044"/>
      <c r="E78" s="1044"/>
      <c r="F78" s="1044"/>
      <c r="G78" s="1044"/>
      <c r="H78" s="1044"/>
      <c r="I78" s="1044"/>
      <c r="J78" s="1044"/>
      <c r="K78" s="1044"/>
      <c r="L78" s="1044"/>
      <c r="M78" s="1044"/>
      <c r="N78" s="1044"/>
      <c r="O78" s="1044"/>
      <c r="P78" s="1045"/>
      <c r="Q78" s="1046">
        <v>38</v>
      </c>
      <c r="R78" s="1040"/>
      <c r="S78" s="1040"/>
      <c r="T78" s="1040"/>
      <c r="U78" s="1040"/>
      <c r="V78" s="1040">
        <v>37</v>
      </c>
      <c r="W78" s="1040"/>
      <c r="X78" s="1040"/>
      <c r="Y78" s="1040"/>
      <c r="Z78" s="1040"/>
      <c r="AA78" s="1040">
        <v>1</v>
      </c>
      <c r="AB78" s="1040"/>
      <c r="AC78" s="1040"/>
      <c r="AD78" s="1040"/>
      <c r="AE78" s="1040"/>
      <c r="AF78" s="1040">
        <v>1</v>
      </c>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382</v>
      </c>
      <c r="B88" s="1013" t="s">
        <v>415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416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424</v>
      </c>
      <c r="AB109" s="963"/>
      <c r="AC109" s="963"/>
      <c r="AD109" s="963"/>
      <c r="AE109" s="964"/>
      <c r="AF109" s="965" t="s">
        <v>298</v>
      </c>
      <c r="AG109" s="963"/>
      <c r="AH109" s="963"/>
      <c r="AI109" s="963"/>
      <c r="AJ109" s="964"/>
      <c r="AK109" s="965" t="s">
        <v>297</v>
      </c>
      <c r="AL109" s="963"/>
      <c r="AM109" s="963"/>
      <c r="AN109" s="963"/>
      <c r="AO109" s="964"/>
      <c r="AP109" s="965" t="s">
        <v>425</v>
      </c>
      <c r="AQ109" s="963"/>
      <c r="AR109" s="963"/>
      <c r="AS109" s="963"/>
      <c r="AT109" s="994"/>
      <c r="AU109" s="962" t="s">
        <v>423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424</v>
      </c>
      <c r="BR109" s="963"/>
      <c r="BS109" s="963"/>
      <c r="BT109" s="963"/>
      <c r="BU109" s="964"/>
      <c r="BV109" s="965" t="s">
        <v>298</v>
      </c>
      <c r="BW109" s="963"/>
      <c r="BX109" s="963"/>
      <c r="BY109" s="963"/>
      <c r="BZ109" s="964"/>
      <c r="CA109" s="965" t="s">
        <v>297</v>
      </c>
      <c r="CB109" s="963"/>
      <c r="CC109" s="963"/>
      <c r="CD109" s="963"/>
      <c r="CE109" s="964"/>
      <c r="CF109" s="1001" t="s">
        <v>425</v>
      </c>
      <c r="CG109" s="1001"/>
      <c r="CH109" s="1001"/>
      <c r="CI109" s="1001"/>
      <c r="CJ109" s="1001"/>
      <c r="CK109" s="965" t="s">
        <v>426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424</v>
      </c>
      <c r="DH109" s="963"/>
      <c r="DI109" s="963"/>
      <c r="DJ109" s="963"/>
      <c r="DK109" s="964"/>
      <c r="DL109" s="965" t="s">
        <v>298</v>
      </c>
      <c r="DM109" s="963"/>
      <c r="DN109" s="963"/>
      <c r="DO109" s="963"/>
      <c r="DP109" s="964"/>
      <c r="DQ109" s="965" t="s">
        <v>297</v>
      </c>
      <c r="DR109" s="963"/>
      <c r="DS109" s="963"/>
      <c r="DT109" s="963"/>
      <c r="DU109" s="964"/>
      <c r="DV109" s="965" t="s">
        <v>425</v>
      </c>
      <c r="DW109" s="963"/>
      <c r="DX109" s="963"/>
      <c r="DY109" s="963"/>
      <c r="DZ109" s="994"/>
    </row>
    <row r="110" spans="1:131" s="226" customFormat="1" ht="26.25" customHeight="1" x14ac:dyDescent="0.15">
      <c r="A110" s="865" t="s">
        <v>427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7972</v>
      </c>
      <c r="AB110" s="956"/>
      <c r="AC110" s="956"/>
      <c r="AD110" s="956"/>
      <c r="AE110" s="957"/>
      <c r="AF110" s="958">
        <v>7973</v>
      </c>
      <c r="AG110" s="956"/>
      <c r="AH110" s="956"/>
      <c r="AI110" s="956"/>
      <c r="AJ110" s="957"/>
      <c r="AK110" s="958">
        <v>5438</v>
      </c>
      <c r="AL110" s="956"/>
      <c r="AM110" s="956"/>
      <c r="AN110" s="956"/>
      <c r="AO110" s="957"/>
      <c r="AP110" s="959">
        <v>0.1</v>
      </c>
      <c r="AQ110" s="960"/>
      <c r="AR110" s="960"/>
      <c r="AS110" s="960"/>
      <c r="AT110" s="961"/>
      <c r="AU110" s="995" t="s">
        <v>66</v>
      </c>
      <c r="AV110" s="996"/>
      <c r="AW110" s="996"/>
      <c r="AX110" s="996"/>
      <c r="AY110" s="996"/>
      <c r="AZ110" s="921" t="s">
        <v>428</v>
      </c>
      <c r="BA110" s="866"/>
      <c r="BB110" s="866"/>
      <c r="BC110" s="866"/>
      <c r="BD110" s="866"/>
      <c r="BE110" s="866"/>
      <c r="BF110" s="866"/>
      <c r="BG110" s="866"/>
      <c r="BH110" s="866"/>
      <c r="BI110" s="866"/>
      <c r="BJ110" s="866"/>
      <c r="BK110" s="866"/>
      <c r="BL110" s="866"/>
      <c r="BM110" s="866"/>
      <c r="BN110" s="866"/>
      <c r="BO110" s="866"/>
      <c r="BP110" s="867"/>
      <c r="BQ110" s="922">
        <v>15888</v>
      </c>
      <c r="BR110" s="903"/>
      <c r="BS110" s="903"/>
      <c r="BT110" s="903"/>
      <c r="BU110" s="903"/>
      <c r="BV110" s="903">
        <v>8190</v>
      </c>
      <c r="BW110" s="903"/>
      <c r="BX110" s="903"/>
      <c r="BY110" s="903"/>
      <c r="BZ110" s="903"/>
      <c r="CA110" s="903">
        <v>2866</v>
      </c>
      <c r="CB110" s="903"/>
      <c r="CC110" s="903"/>
      <c r="CD110" s="903"/>
      <c r="CE110" s="903"/>
      <c r="CF110" s="927">
        <v>0.1</v>
      </c>
      <c r="CG110" s="928"/>
      <c r="CH110" s="928"/>
      <c r="CI110" s="928"/>
      <c r="CJ110" s="928"/>
      <c r="CK110" s="991" t="s">
        <v>429</v>
      </c>
      <c r="CL110" s="877"/>
      <c r="CM110" s="952" t="s">
        <v>430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431</v>
      </c>
      <c r="DH110" s="903"/>
      <c r="DI110" s="903"/>
      <c r="DJ110" s="903"/>
      <c r="DK110" s="903"/>
      <c r="DL110" s="903" t="s">
        <v>431</v>
      </c>
      <c r="DM110" s="903"/>
      <c r="DN110" s="903"/>
      <c r="DO110" s="903"/>
      <c r="DP110" s="903"/>
      <c r="DQ110" s="903" t="s">
        <v>431</v>
      </c>
      <c r="DR110" s="903"/>
      <c r="DS110" s="903"/>
      <c r="DT110" s="903"/>
      <c r="DU110" s="903"/>
      <c r="DV110" s="904" t="s">
        <v>431</v>
      </c>
      <c r="DW110" s="904"/>
      <c r="DX110" s="904"/>
      <c r="DY110" s="904"/>
      <c r="DZ110" s="905"/>
    </row>
    <row r="111" spans="1:131" s="226" customFormat="1" ht="26.25" customHeight="1" x14ac:dyDescent="0.15">
      <c r="A111" s="832" t="s">
        <v>432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433</v>
      </c>
      <c r="AB111" s="984"/>
      <c r="AC111" s="984"/>
      <c r="AD111" s="984"/>
      <c r="AE111" s="985"/>
      <c r="AF111" s="986" t="s">
        <v>433</v>
      </c>
      <c r="AG111" s="984"/>
      <c r="AH111" s="984"/>
      <c r="AI111" s="984"/>
      <c r="AJ111" s="985"/>
      <c r="AK111" s="986" t="s">
        <v>433</v>
      </c>
      <c r="AL111" s="984"/>
      <c r="AM111" s="984"/>
      <c r="AN111" s="984"/>
      <c r="AO111" s="985"/>
      <c r="AP111" s="987" t="s">
        <v>433</v>
      </c>
      <c r="AQ111" s="988"/>
      <c r="AR111" s="988"/>
      <c r="AS111" s="988"/>
      <c r="AT111" s="989"/>
      <c r="AU111" s="997"/>
      <c r="AV111" s="998"/>
      <c r="AW111" s="998"/>
      <c r="AX111" s="998"/>
      <c r="AY111" s="998"/>
      <c r="AZ111" s="873" t="s">
        <v>434</v>
      </c>
      <c r="BA111" s="808"/>
      <c r="BB111" s="808"/>
      <c r="BC111" s="808"/>
      <c r="BD111" s="808"/>
      <c r="BE111" s="808"/>
      <c r="BF111" s="808"/>
      <c r="BG111" s="808"/>
      <c r="BH111" s="808"/>
      <c r="BI111" s="808"/>
      <c r="BJ111" s="808"/>
      <c r="BK111" s="808"/>
      <c r="BL111" s="808"/>
      <c r="BM111" s="808"/>
      <c r="BN111" s="808"/>
      <c r="BO111" s="808"/>
      <c r="BP111" s="809"/>
      <c r="BQ111" s="874" t="s">
        <v>435</v>
      </c>
      <c r="BR111" s="875"/>
      <c r="BS111" s="875"/>
      <c r="BT111" s="875"/>
      <c r="BU111" s="875"/>
      <c r="BV111" s="875" t="s">
        <v>436</v>
      </c>
      <c r="BW111" s="875"/>
      <c r="BX111" s="875"/>
      <c r="BY111" s="875"/>
      <c r="BZ111" s="875"/>
      <c r="CA111" s="875" t="s">
        <v>436</v>
      </c>
      <c r="CB111" s="875"/>
      <c r="CC111" s="875"/>
      <c r="CD111" s="875"/>
      <c r="CE111" s="875"/>
      <c r="CF111" s="936" t="s">
        <v>436</v>
      </c>
      <c r="CG111" s="937"/>
      <c r="CH111" s="937"/>
      <c r="CI111" s="937"/>
      <c r="CJ111" s="937"/>
      <c r="CK111" s="992"/>
      <c r="CL111" s="879"/>
      <c r="CM111" s="882" t="s">
        <v>437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436</v>
      </c>
      <c r="DH111" s="875"/>
      <c r="DI111" s="875"/>
      <c r="DJ111" s="875"/>
      <c r="DK111" s="875"/>
      <c r="DL111" s="875" t="s">
        <v>436</v>
      </c>
      <c r="DM111" s="875"/>
      <c r="DN111" s="875"/>
      <c r="DO111" s="875"/>
      <c r="DP111" s="875"/>
      <c r="DQ111" s="875" t="s">
        <v>436</v>
      </c>
      <c r="DR111" s="875"/>
      <c r="DS111" s="875"/>
      <c r="DT111" s="875"/>
      <c r="DU111" s="875"/>
      <c r="DV111" s="852" t="s">
        <v>436</v>
      </c>
      <c r="DW111" s="852"/>
      <c r="DX111" s="852"/>
      <c r="DY111" s="852"/>
      <c r="DZ111" s="853"/>
    </row>
    <row r="112" spans="1:131" s="226" customFormat="1" ht="26.25" customHeight="1" x14ac:dyDescent="0.15">
      <c r="A112" s="977" t="s">
        <v>438</v>
      </c>
      <c r="B112" s="978"/>
      <c r="C112" s="808" t="s">
        <v>439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440</v>
      </c>
      <c r="AB112" s="838"/>
      <c r="AC112" s="838"/>
      <c r="AD112" s="838"/>
      <c r="AE112" s="839"/>
      <c r="AF112" s="840" t="s">
        <v>440</v>
      </c>
      <c r="AG112" s="838"/>
      <c r="AH112" s="838"/>
      <c r="AI112" s="838"/>
      <c r="AJ112" s="839"/>
      <c r="AK112" s="840" t="s">
        <v>440</v>
      </c>
      <c r="AL112" s="838"/>
      <c r="AM112" s="838"/>
      <c r="AN112" s="838"/>
      <c r="AO112" s="839"/>
      <c r="AP112" s="885" t="s">
        <v>440</v>
      </c>
      <c r="AQ112" s="886"/>
      <c r="AR112" s="886"/>
      <c r="AS112" s="886"/>
      <c r="AT112" s="887"/>
      <c r="AU112" s="997"/>
      <c r="AV112" s="998"/>
      <c r="AW112" s="998"/>
      <c r="AX112" s="998"/>
      <c r="AY112" s="998"/>
      <c r="AZ112" s="873" t="s">
        <v>441</v>
      </c>
      <c r="BA112" s="808"/>
      <c r="BB112" s="808"/>
      <c r="BC112" s="808"/>
      <c r="BD112" s="808"/>
      <c r="BE112" s="808"/>
      <c r="BF112" s="808"/>
      <c r="BG112" s="808"/>
      <c r="BH112" s="808"/>
      <c r="BI112" s="808"/>
      <c r="BJ112" s="808"/>
      <c r="BK112" s="808"/>
      <c r="BL112" s="808"/>
      <c r="BM112" s="808"/>
      <c r="BN112" s="808"/>
      <c r="BO112" s="808"/>
      <c r="BP112" s="809"/>
      <c r="BQ112" s="874" t="s">
        <v>440</v>
      </c>
      <c r="BR112" s="875"/>
      <c r="BS112" s="875"/>
      <c r="BT112" s="875"/>
      <c r="BU112" s="875"/>
      <c r="BV112" s="875" t="s">
        <v>440</v>
      </c>
      <c r="BW112" s="875"/>
      <c r="BX112" s="875"/>
      <c r="BY112" s="875"/>
      <c r="BZ112" s="875"/>
      <c r="CA112" s="875" t="s">
        <v>440</v>
      </c>
      <c r="CB112" s="875"/>
      <c r="CC112" s="875"/>
      <c r="CD112" s="875"/>
      <c r="CE112" s="875"/>
      <c r="CF112" s="936" t="s">
        <v>440</v>
      </c>
      <c r="CG112" s="937"/>
      <c r="CH112" s="937"/>
      <c r="CI112" s="937"/>
      <c r="CJ112" s="937"/>
      <c r="CK112" s="992"/>
      <c r="CL112" s="879"/>
      <c r="CM112" s="882" t="s">
        <v>442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440</v>
      </c>
      <c r="DH112" s="875"/>
      <c r="DI112" s="875"/>
      <c r="DJ112" s="875"/>
      <c r="DK112" s="875"/>
      <c r="DL112" s="875" t="s">
        <v>440</v>
      </c>
      <c r="DM112" s="875"/>
      <c r="DN112" s="875"/>
      <c r="DO112" s="875"/>
      <c r="DP112" s="875"/>
      <c r="DQ112" s="875" t="s">
        <v>440</v>
      </c>
      <c r="DR112" s="875"/>
      <c r="DS112" s="875"/>
      <c r="DT112" s="875"/>
      <c r="DU112" s="875"/>
      <c r="DV112" s="852" t="s">
        <v>440</v>
      </c>
      <c r="DW112" s="852"/>
      <c r="DX112" s="852"/>
      <c r="DY112" s="852"/>
      <c r="DZ112" s="853"/>
    </row>
    <row r="113" spans="1:130" s="226" customFormat="1" ht="26.25" customHeight="1" x14ac:dyDescent="0.15">
      <c r="A113" s="979"/>
      <c r="B113" s="980"/>
      <c r="C113" s="808" t="s">
        <v>443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t="s">
        <v>440</v>
      </c>
      <c r="AB113" s="984"/>
      <c r="AC113" s="984"/>
      <c r="AD113" s="984"/>
      <c r="AE113" s="985"/>
      <c r="AF113" s="986" t="s">
        <v>440</v>
      </c>
      <c r="AG113" s="984"/>
      <c r="AH113" s="984"/>
      <c r="AI113" s="984"/>
      <c r="AJ113" s="985"/>
      <c r="AK113" s="986" t="s">
        <v>440</v>
      </c>
      <c r="AL113" s="984"/>
      <c r="AM113" s="984"/>
      <c r="AN113" s="984"/>
      <c r="AO113" s="985"/>
      <c r="AP113" s="987" t="s">
        <v>440</v>
      </c>
      <c r="AQ113" s="988"/>
      <c r="AR113" s="988"/>
      <c r="AS113" s="988"/>
      <c r="AT113" s="989"/>
      <c r="AU113" s="997"/>
      <c r="AV113" s="998"/>
      <c r="AW113" s="998"/>
      <c r="AX113" s="998"/>
      <c r="AY113" s="998"/>
      <c r="AZ113" s="873" t="s">
        <v>444</v>
      </c>
      <c r="BA113" s="808"/>
      <c r="BB113" s="808"/>
      <c r="BC113" s="808"/>
      <c r="BD113" s="808"/>
      <c r="BE113" s="808"/>
      <c r="BF113" s="808"/>
      <c r="BG113" s="808"/>
      <c r="BH113" s="808"/>
      <c r="BI113" s="808"/>
      <c r="BJ113" s="808"/>
      <c r="BK113" s="808"/>
      <c r="BL113" s="808"/>
      <c r="BM113" s="808"/>
      <c r="BN113" s="808"/>
      <c r="BO113" s="808"/>
      <c r="BP113" s="809"/>
      <c r="BQ113" s="874">
        <v>101766</v>
      </c>
      <c r="BR113" s="875"/>
      <c r="BS113" s="875"/>
      <c r="BT113" s="875"/>
      <c r="BU113" s="875"/>
      <c r="BV113" s="875">
        <v>88309</v>
      </c>
      <c r="BW113" s="875"/>
      <c r="BX113" s="875"/>
      <c r="BY113" s="875"/>
      <c r="BZ113" s="875"/>
      <c r="CA113" s="875">
        <v>75464</v>
      </c>
      <c r="CB113" s="875"/>
      <c r="CC113" s="875"/>
      <c r="CD113" s="875"/>
      <c r="CE113" s="875"/>
      <c r="CF113" s="936">
        <v>1.3</v>
      </c>
      <c r="CG113" s="937"/>
      <c r="CH113" s="937"/>
      <c r="CI113" s="937"/>
      <c r="CJ113" s="937"/>
      <c r="CK113" s="992"/>
      <c r="CL113" s="879"/>
      <c r="CM113" s="882" t="s">
        <v>445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440</v>
      </c>
      <c r="DH113" s="838"/>
      <c r="DI113" s="838"/>
      <c r="DJ113" s="838"/>
      <c r="DK113" s="839"/>
      <c r="DL113" s="840" t="s">
        <v>440</v>
      </c>
      <c r="DM113" s="838"/>
      <c r="DN113" s="838"/>
      <c r="DO113" s="838"/>
      <c r="DP113" s="839"/>
      <c r="DQ113" s="840" t="s">
        <v>440</v>
      </c>
      <c r="DR113" s="838"/>
      <c r="DS113" s="838"/>
      <c r="DT113" s="838"/>
      <c r="DU113" s="839"/>
      <c r="DV113" s="885" t="s">
        <v>440</v>
      </c>
      <c r="DW113" s="886"/>
      <c r="DX113" s="886"/>
      <c r="DY113" s="886"/>
      <c r="DZ113" s="887"/>
    </row>
    <row r="114" spans="1:130" s="226" customFormat="1" ht="26.25" customHeight="1" x14ac:dyDescent="0.15">
      <c r="A114" s="979"/>
      <c r="B114" s="980"/>
      <c r="C114" s="808" t="s">
        <v>446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48071</v>
      </c>
      <c r="AB114" s="838"/>
      <c r="AC114" s="838"/>
      <c r="AD114" s="838"/>
      <c r="AE114" s="839"/>
      <c r="AF114" s="840">
        <v>51180</v>
      </c>
      <c r="AG114" s="838"/>
      <c r="AH114" s="838"/>
      <c r="AI114" s="838"/>
      <c r="AJ114" s="839"/>
      <c r="AK114" s="840">
        <v>46755</v>
      </c>
      <c r="AL114" s="838"/>
      <c r="AM114" s="838"/>
      <c r="AN114" s="838"/>
      <c r="AO114" s="839"/>
      <c r="AP114" s="885">
        <v>0.8</v>
      </c>
      <c r="AQ114" s="886"/>
      <c r="AR114" s="886"/>
      <c r="AS114" s="886"/>
      <c r="AT114" s="887"/>
      <c r="AU114" s="997"/>
      <c r="AV114" s="998"/>
      <c r="AW114" s="998"/>
      <c r="AX114" s="998"/>
      <c r="AY114" s="998"/>
      <c r="AZ114" s="873" t="s">
        <v>447</v>
      </c>
      <c r="BA114" s="808"/>
      <c r="BB114" s="808"/>
      <c r="BC114" s="808"/>
      <c r="BD114" s="808"/>
      <c r="BE114" s="808"/>
      <c r="BF114" s="808"/>
      <c r="BG114" s="808"/>
      <c r="BH114" s="808"/>
      <c r="BI114" s="808"/>
      <c r="BJ114" s="808"/>
      <c r="BK114" s="808"/>
      <c r="BL114" s="808"/>
      <c r="BM114" s="808"/>
      <c r="BN114" s="808"/>
      <c r="BO114" s="808"/>
      <c r="BP114" s="809"/>
      <c r="BQ114" s="874">
        <v>633506</v>
      </c>
      <c r="BR114" s="875"/>
      <c r="BS114" s="875"/>
      <c r="BT114" s="875"/>
      <c r="BU114" s="875"/>
      <c r="BV114" s="875">
        <v>587437</v>
      </c>
      <c r="BW114" s="875"/>
      <c r="BX114" s="875"/>
      <c r="BY114" s="875"/>
      <c r="BZ114" s="875"/>
      <c r="CA114" s="875">
        <v>426314</v>
      </c>
      <c r="CB114" s="875"/>
      <c r="CC114" s="875"/>
      <c r="CD114" s="875"/>
      <c r="CE114" s="875"/>
      <c r="CF114" s="936">
        <v>7.6</v>
      </c>
      <c r="CG114" s="937"/>
      <c r="CH114" s="937"/>
      <c r="CI114" s="937"/>
      <c r="CJ114" s="937"/>
      <c r="CK114" s="992"/>
      <c r="CL114" s="879"/>
      <c r="CM114" s="882" t="s">
        <v>448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440</v>
      </c>
      <c r="DH114" s="838"/>
      <c r="DI114" s="838"/>
      <c r="DJ114" s="838"/>
      <c r="DK114" s="839"/>
      <c r="DL114" s="840" t="s">
        <v>440</v>
      </c>
      <c r="DM114" s="838"/>
      <c r="DN114" s="838"/>
      <c r="DO114" s="838"/>
      <c r="DP114" s="839"/>
      <c r="DQ114" s="840" t="s">
        <v>440</v>
      </c>
      <c r="DR114" s="838"/>
      <c r="DS114" s="838"/>
      <c r="DT114" s="838"/>
      <c r="DU114" s="839"/>
      <c r="DV114" s="885" t="s">
        <v>440</v>
      </c>
      <c r="DW114" s="886"/>
      <c r="DX114" s="886"/>
      <c r="DY114" s="886"/>
      <c r="DZ114" s="887"/>
    </row>
    <row r="115" spans="1:130" s="226" customFormat="1" ht="26.25" customHeight="1" x14ac:dyDescent="0.15">
      <c r="A115" s="979"/>
      <c r="B115" s="980"/>
      <c r="C115" s="808" t="s">
        <v>449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440</v>
      </c>
      <c r="AB115" s="984"/>
      <c r="AC115" s="984"/>
      <c r="AD115" s="984"/>
      <c r="AE115" s="985"/>
      <c r="AF115" s="986" t="s">
        <v>440</v>
      </c>
      <c r="AG115" s="984"/>
      <c r="AH115" s="984"/>
      <c r="AI115" s="984"/>
      <c r="AJ115" s="985"/>
      <c r="AK115" s="986" t="s">
        <v>440</v>
      </c>
      <c r="AL115" s="984"/>
      <c r="AM115" s="984"/>
      <c r="AN115" s="984"/>
      <c r="AO115" s="985"/>
      <c r="AP115" s="987" t="s">
        <v>440</v>
      </c>
      <c r="AQ115" s="988"/>
      <c r="AR115" s="988"/>
      <c r="AS115" s="988"/>
      <c r="AT115" s="989"/>
      <c r="AU115" s="997"/>
      <c r="AV115" s="998"/>
      <c r="AW115" s="998"/>
      <c r="AX115" s="998"/>
      <c r="AY115" s="998"/>
      <c r="AZ115" s="873" t="s">
        <v>450</v>
      </c>
      <c r="BA115" s="808"/>
      <c r="BB115" s="808"/>
      <c r="BC115" s="808"/>
      <c r="BD115" s="808"/>
      <c r="BE115" s="808"/>
      <c r="BF115" s="808"/>
      <c r="BG115" s="808"/>
      <c r="BH115" s="808"/>
      <c r="BI115" s="808"/>
      <c r="BJ115" s="808"/>
      <c r="BK115" s="808"/>
      <c r="BL115" s="808"/>
      <c r="BM115" s="808"/>
      <c r="BN115" s="808"/>
      <c r="BO115" s="808"/>
      <c r="BP115" s="809"/>
      <c r="BQ115" s="874" t="s">
        <v>440</v>
      </c>
      <c r="BR115" s="875"/>
      <c r="BS115" s="875"/>
      <c r="BT115" s="875"/>
      <c r="BU115" s="875"/>
      <c r="BV115" s="875" t="s">
        <v>440</v>
      </c>
      <c r="BW115" s="875"/>
      <c r="BX115" s="875"/>
      <c r="BY115" s="875"/>
      <c r="BZ115" s="875"/>
      <c r="CA115" s="875" t="s">
        <v>440</v>
      </c>
      <c r="CB115" s="875"/>
      <c r="CC115" s="875"/>
      <c r="CD115" s="875"/>
      <c r="CE115" s="875"/>
      <c r="CF115" s="936" t="s">
        <v>440</v>
      </c>
      <c r="CG115" s="937"/>
      <c r="CH115" s="937"/>
      <c r="CI115" s="937"/>
      <c r="CJ115" s="937"/>
      <c r="CK115" s="992"/>
      <c r="CL115" s="879"/>
      <c r="CM115" s="873" t="s">
        <v>451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436</v>
      </c>
      <c r="DH115" s="838"/>
      <c r="DI115" s="838"/>
      <c r="DJ115" s="838"/>
      <c r="DK115" s="839"/>
      <c r="DL115" s="840" t="s">
        <v>440</v>
      </c>
      <c r="DM115" s="838"/>
      <c r="DN115" s="838"/>
      <c r="DO115" s="838"/>
      <c r="DP115" s="839"/>
      <c r="DQ115" s="840" t="s">
        <v>440</v>
      </c>
      <c r="DR115" s="838"/>
      <c r="DS115" s="838"/>
      <c r="DT115" s="838"/>
      <c r="DU115" s="839"/>
      <c r="DV115" s="885" t="s">
        <v>440</v>
      </c>
      <c r="DW115" s="886"/>
      <c r="DX115" s="886"/>
      <c r="DY115" s="886"/>
      <c r="DZ115" s="887"/>
    </row>
    <row r="116" spans="1:130" s="226" customFormat="1" ht="26.25" customHeight="1" x14ac:dyDescent="0.15">
      <c r="A116" s="981"/>
      <c r="B116" s="982"/>
      <c r="C116" s="941" t="s">
        <v>452</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440</v>
      </c>
      <c r="AB116" s="838"/>
      <c r="AC116" s="838"/>
      <c r="AD116" s="838"/>
      <c r="AE116" s="839"/>
      <c r="AF116" s="840" t="s">
        <v>440</v>
      </c>
      <c r="AG116" s="838"/>
      <c r="AH116" s="838"/>
      <c r="AI116" s="838"/>
      <c r="AJ116" s="839"/>
      <c r="AK116" s="840" t="s">
        <v>440</v>
      </c>
      <c r="AL116" s="838"/>
      <c r="AM116" s="838"/>
      <c r="AN116" s="838"/>
      <c r="AO116" s="839"/>
      <c r="AP116" s="885" t="s">
        <v>440</v>
      </c>
      <c r="AQ116" s="886"/>
      <c r="AR116" s="886"/>
      <c r="AS116" s="886"/>
      <c r="AT116" s="887"/>
      <c r="AU116" s="997"/>
      <c r="AV116" s="998"/>
      <c r="AW116" s="998"/>
      <c r="AX116" s="998"/>
      <c r="AY116" s="998"/>
      <c r="AZ116" s="924" t="s">
        <v>453</v>
      </c>
      <c r="BA116" s="925"/>
      <c r="BB116" s="925"/>
      <c r="BC116" s="925"/>
      <c r="BD116" s="925"/>
      <c r="BE116" s="925"/>
      <c r="BF116" s="925"/>
      <c r="BG116" s="925"/>
      <c r="BH116" s="925"/>
      <c r="BI116" s="925"/>
      <c r="BJ116" s="925"/>
      <c r="BK116" s="925"/>
      <c r="BL116" s="925"/>
      <c r="BM116" s="925"/>
      <c r="BN116" s="925"/>
      <c r="BO116" s="925"/>
      <c r="BP116" s="926"/>
      <c r="BQ116" s="874" t="s">
        <v>440</v>
      </c>
      <c r="BR116" s="875"/>
      <c r="BS116" s="875"/>
      <c r="BT116" s="875"/>
      <c r="BU116" s="875"/>
      <c r="BV116" s="875" t="s">
        <v>440</v>
      </c>
      <c r="BW116" s="875"/>
      <c r="BX116" s="875"/>
      <c r="BY116" s="875"/>
      <c r="BZ116" s="875"/>
      <c r="CA116" s="875" t="s">
        <v>440</v>
      </c>
      <c r="CB116" s="875"/>
      <c r="CC116" s="875"/>
      <c r="CD116" s="875"/>
      <c r="CE116" s="875"/>
      <c r="CF116" s="936" t="s">
        <v>440</v>
      </c>
      <c r="CG116" s="937"/>
      <c r="CH116" s="937"/>
      <c r="CI116" s="937"/>
      <c r="CJ116" s="937"/>
      <c r="CK116" s="992"/>
      <c r="CL116" s="879"/>
      <c r="CM116" s="882" t="s">
        <v>454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440</v>
      </c>
      <c r="DH116" s="838"/>
      <c r="DI116" s="838"/>
      <c r="DJ116" s="838"/>
      <c r="DK116" s="839"/>
      <c r="DL116" s="840" t="s">
        <v>440</v>
      </c>
      <c r="DM116" s="838"/>
      <c r="DN116" s="838"/>
      <c r="DO116" s="838"/>
      <c r="DP116" s="839"/>
      <c r="DQ116" s="840" t="s">
        <v>440</v>
      </c>
      <c r="DR116" s="838"/>
      <c r="DS116" s="838"/>
      <c r="DT116" s="838"/>
      <c r="DU116" s="839"/>
      <c r="DV116" s="885" t="s">
        <v>440</v>
      </c>
      <c r="DW116" s="886"/>
      <c r="DX116" s="886"/>
      <c r="DY116" s="886"/>
      <c r="DZ116" s="887"/>
    </row>
    <row r="117" spans="1:130" s="226" customFormat="1" ht="26.25" customHeight="1" x14ac:dyDescent="0.15">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455</v>
      </c>
      <c r="Z117" s="964"/>
      <c r="AA117" s="969">
        <v>56043</v>
      </c>
      <c r="AB117" s="970"/>
      <c r="AC117" s="970"/>
      <c r="AD117" s="970"/>
      <c r="AE117" s="971"/>
      <c r="AF117" s="972">
        <v>59153</v>
      </c>
      <c r="AG117" s="970"/>
      <c r="AH117" s="970"/>
      <c r="AI117" s="970"/>
      <c r="AJ117" s="971"/>
      <c r="AK117" s="972">
        <v>52193</v>
      </c>
      <c r="AL117" s="970"/>
      <c r="AM117" s="970"/>
      <c r="AN117" s="970"/>
      <c r="AO117" s="971"/>
      <c r="AP117" s="973"/>
      <c r="AQ117" s="974"/>
      <c r="AR117" s="974"/>
      <c r="AS117" s="974"/>
      <c r="AT117" s="975"/>
      <c r="AU117" s="997"/>
      <c r="AV117" s="998"/>
      <c r="AW117" s="998"/>
      <c r="AX117" s="998"/>
      <c r="AY117" s="998"/>
      <c r="AZ117" s="924" t="s">
        <v>456</v>
      </c>
      <c r="BA117" s="925"/>
      <c r="BB117" s="925"/>
      <c r="BC117" s="925"/>
      <c r="BD117" s="925"/>
      <c r="BE117" s="925"/>
      <c r="BF117" s="925"/>
      <c r="BG117" s="925"/>
      <c r="BH117" s="925"/>
      <c r="BI117" s="925"/>
      <c r="BJ117" s="925"/>
      <c r="BK117" s="925"/>
      <c r="BL117" s="925"/>
      <c r="BM117" s="925"/>
      <c r="BN117" s="925"/>
      <c r="BO117" s="925"/>
      <c r="BP117" s="926"/>
      <c r="BQ117" s="874" t="s">
        <v>435</v>
      </c>
      <c r="BR117" s="875"/>
      <c r="BS117" s="875"/>
      <c r="BT117" s="875"/>
      <c r="BU117" s="875"/>
      <c r="BV117" s="875" t="s">
        <v>457</v>
      </c>
      <c r="BW117" s="875"/>
      <c r="BX117" s="875"/>
      <c r="BY117" s="875"/>
      <c r="BZ117" s="875"/>
      <c r="CA117" s="875" t="s">
        <v>458</v>
      </c>
      <c r="CB117" s="875"/>
      <c r="CC117" s="875"/>
      <c r="CD117" s="875"/>
      <c r="CE117" s="875"/>
      <c r="CF117" s="936" t="s">
        <v>459</v>
      </c>
      <c r="CG117" s="937"/>
      <c r="CH117" s="937"/>
      <c r="CI117" s="937"/>
      <c r="CJ117" s="937"/>
      <c r="CK117" s="992"/>
      <c r="CL117" s="879"/>
      <c r="CM117" s="882" t="s">
        <v>460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435</v>
      </c>
      <c r="DH117" s="838"/>
      <c r="DI117" s="838"/>
      <c r="DJ117" s="838"/>
      <c r="DK117" s="839"/>
      <c r="DL117" s="840" t="s">
        <v>435</v>
      </c>
      <c r="DM117" s="838"/>
      <c r="DN117" s="838"/>
      <c r="DO117" s="838"/>
      <c r="DP117" s="839"/>
      <c r="DQ117" s="840" t="s">
        <v>461</v>
      </c>
      <c r="DR117" s="838"/>
      <c r="DS117" s="838"/>
      <c r="DT117" s="838"/>
      <c r="DU117" s="839"/>
      <c r="DV117" s="885" t="s">
        <v>462</v>
      </c>
      <c r="DW117" s="886"/>
      <c r="DX117" s="886"/>
      <c r="DY117" s="886"/>
      <c r="DZ117" s="887"/>
    </row>
    <row r="118" spans="1:130" s="226" customFormat="1" ht="26.25" customHeight="1" x14ac:dyDescent="0.15">
      <c r="A118" s="962" t="s">
        <v>426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424</v>
      </c>
      <c r="AB118" s="963"/>
      <c r="AC118" s="963"/>
      <c r="AD118" s="963"/>
      <c r="AE118" s="964"/>
      <c r="AF118" s="965" t="s">
        <v>298</v>
      </c>
      <c r="AG118" s="963"/>
      <c r="AH118" s="963"/>
      <c r="AI118" s="963"/>
      <c r="AJ118" s="964"/>
      <c r="AK118" s="965" t="s">
        <v>297</v>
      </c>
      <c r="AL118" s="963"/>
      <c r="AM118" s="963"/>
      <c r="AN118" s="963"/>
      <c r="AO118" s="964"/>
      <c r="AP118" s="966" t="s">
        <v>425</v>
      </c>
      <c r="AQ118" s="967"/>
      <c r="AR118" s="967"/>
      <c r="AS118" s="967"/>
      <c r="AT118" s="968"/>
      <c r="AU118" s="997"/>
      <c r="AV118" s="998"/>
      <c r="AW118" s="998"/>
      <c r="AX118" s="998"/>
      <c r="AY118" s="998"/>
      <c r="AZ118" s="940" t="s">
        <v>463</v>
      </c>
      <c r="BA118" s="941"/>
      <c r="BB118" s="941"/>
      <c r="BC118" s="941"/>
      <c r="BD118" s="941"/>
      <c r="BE118" s="941"/>
      <c r="BF118" s="941"/>
      <c r="BG118" s="941"/>
      <c r="BH118" s="941"/>
      <c r="BI118" s="941"/>
      <c r="BJ118" s="941"/>
      <c r="BK118" s="941"/>
      <c r="BL118" s="941"/>
      <c r="BM118" s="941"/>
      <c r="BN118" s="941"/>
      <c r="BO118" s="941"/>
      <c r="BP118" s="942"/>
      <c r="BQ118" s="943" t="s">
        <v>400</v>
      </c>
      <c r="BR118" s="906"/>
      <c r="BS118" s="906"/>
      <c r="BT118" s="906"/>
      <c r="BU118" s="906"/>
      <c r="BV118" s="906" t="s">
        <v>440</v>
      </c>
      <c r="BW118" s="906"/>
      <c r="BX118" s="906"/>
      <c r="BY118" s="906"/>
      <c r="BZ118" s="906"/>
      <c r="CA118" s="906" t="s">
        <v>464</v>
      </c>
      <c r="CB118" s="906"/>
      <c r="CC118" s="906"/>
      <c r="CD118" s="906"/>
      <c r="CE118" s="906"/>
      <c r="CF118" s="936" t="s">
        <v>435</v>
      </c>
      <c r="CG118" s="937"/>
      <c r="CH118" s="937"/>
      <c r="CI118" s="937"/>
      <c r="CJ118" s="937"/>
      <c r="CK118" s="992"/>
      <c r="CL118" s="879"/>
      <c r="CM118" s="882" t="s">
        <v>465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466</v>
      </c>
      <c r="DH118" s="838"/>
      <c r="DI118" s="838"/>
      <c r="DJ118" s="838"/>
      <c r="DK118" s="839"/>
      <c r="DL118" s="840" t="s">
        <v>466</v>
      </c>
      <c r="DM118" s="838"/>
      <c r="DN118" s="838"/>
      <c r="DO118" s="838"/>
      <c r="DP118" s="839"/>
      <c r="DQ118" s="840" t="s">
        <v>435</v>
      </c>
      <c r="DR118" s="838"/>
      <c r="DS118" s="838"/>
      <c r="DT118" s="838"/>
      <c r="DU118" s="839"/>
      <c r="DV118" s="885" t="s">
        <v>467</v>
      </c>
      <c r="DW118" s="886"/>
      <c r="DX118" s="886"/>
      <c r="DY118" s="886"/>
      <c r="DZ118" s="887"/>
    </row>
    <row r="119" spans="1:130" s="226" customFormat="1" ht="26.25" customHeight="1" x14ac:dyDescent="0.15">
      <c r="A119" s="876" t="s">
        <v>429</v>
      </c>
      <c r="B119" s="877"/>
      <c r="C119" s="952" t="s">
        <v>430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464</v>
      </c>
      <c r="AB119" s="956"/>
      <c r="AC119" s="956"/>
      <c r="AD119" s="956"/>
      <c r="AE119" s="957"/>
      <c r="AF119" s="958" t="s">
        <v>435</v>
      </c>
      <c r="AG119" s="956"/>
      <c r="AH119" s="956"/>
      <c r="AI119" s="956"/>
      <c r="AJ119" s="957"/>
      <c r="AK119" s="958" t="s">
        <v>466</v>
      </c>
      <c r="AL119" s="956"/>
      <c r="AM119" s="956"/>
      <c r="AN119" s="956"/>
      <c r="AO119" s="957"/>
      <c r="AP119" s="959" t="s">
        <v>431</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468</v>
      </c>
      <c r="BP119" s="939"/>
      <c r="BQ119" s="943">
        <v>751160</v>
      </c>
      <c r="BR119" s="906"/>
      <c r="BS119" s="906"/>
      <c r="BT119" s="906"/>
      <c r="BU119" s="906"/>
      <c r="BV119" s="906">
        <v>683936</v>
      </c>
      <c r="BW119" s="906"/>
      <c r="BX119" s="906"/>
      <c r="BY119" s="906"/>
      <c r="BZ119" s="906"/>
      <c r="CA119" s="906">
        <v>504644</v>
      </c>
      <c r="CB119" s="906"/>
      <c r="CC119" s="906"/>
      <c r="CD119" s="906"/>
      <c r="CE119" s="906"/>
      <c r="CF119" s="804"/>
      <c r="CG119" s="805"/>
      <c r="CH119" s="805"/>
      <c r="CI119" s="805"/>
      <c r="CJ119" s="895"/>
      <c r="CK119" s="993"/>
      <c r="CL119" s="881"/>
      <c r="CM119" s="899" t="s">
        <v>469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435</v>
      </c>
      <c r="DH119" s="821"/>
      <c r="DI119" s="821"/>
      <c r="DJ119" s="821"/>
      <c r="DK119" s="822"/>
      <c r="DL119" s="823" t="s">
        <v>462</v>
      </c>
      <c r="DM119" s="821"/>
      <c r="DN119" s="821"/>
      <c r="DO119" s="821"/>
      <c r="DP119" s="822"/>
      <c r="DQ119" s="823" t="s">
        <v>466</v>
      </c>
      <c r="DR119" s="821"/>
      <c r="DS119" s="821"/>
      <c r="DT119" s="821"/>
      <c r="DU119" s="822"/>
      <c r="DV119" s="909" t="s">
        <v>467</v>
      </c>
      <c r="DW119" s="910"/>
      <c r="DX119" s="910"/>
      <c r="DY119" s="910"/>
      <c r="DZ119" s="911"/>
    </row>
    <row r="120" spans="1:130" s="226" customFormat="1" ht="26.25" customHeight="1" x14ac:dyDescent="0.15">
      <c r="A120" s="878"/>
      <c r="B120" s="879"/>
      <c r="C120" s="882" t="s">
        <v>437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384</v>
      </c>
      <c r="AB120" s="838"/>
      <c r="AC120" s="838"/>
      <c r="AD120" s="838"/>
      <c r="AE120" s="839"/>
      <c r="AF120" s="840" t="s">
        <v>384</v>
      </c>
      <c r="AG120" s="838"/>
      <c r="AH120" s="838"/>
      <c r="AI120" s="838"/>
      <c r="AJ120" s="839"/>
      <c r="AK120" s="840" t="s">
        <v>458</v>
      </c>
      <c r="AL120" s="838"/>
      <c r="AM120" s="838"/>
      <c r="AN120" s="838"/>
      <c r="AO120" s="839"/>
      <c r="AP120" s="885" t="s">
        <v>431</v>
      </c>
      <c r="AQ120" s="886"/>
      <c r="AR120" s="886"/>
      <c r="AS120" s="886"/>
      <c r="AT120" s="887"/>
      <c r="AU120" s="944" t="s">
        <v>470</v>
      </c>
      <c r="AV120" s="945"/>
      <c r="AW120" s="945"/>
      <c r="AX120" s="945"/>
      <c r="AY120" s="946"/>
      <c r="AZ120" s="921" t="s">
        <v>471</v>
      </c>
      <c r="BA120" s="866"/>
      <c r="BB120" s="866"/>
      <c r="BC120" s="866"/>
      <c r="BD120" s="866"/>
      <c r="BE120" s="866"/>
      <c r="BF120" s="866"/>
      <c r="BG120" s="866"/>
      <c r="BH120" s="866"/>
      <c r="BI120" s="866"/>
      <c r="BJ120" s="866"/>
      <c r="BK120" s="866"/>
      <c r="BL120" s="866"/>
      <c r="BM120" s="866"/>
      <c r="BN120" s="866"/>
      <c r="BO120" s="866"/>
      <c r="BP120" s="867"/>
      <c r="BQ120" s="922">
        <v>27870134</v>
      </c>
      <c r="BR120" s="903"/>
      <c r="BS120" s="903"/>
      <c r="BT120" s="903"/>
      <c r="BU120" s="903"/>
      <c r="BV120" s="903">
        <v>32449282</v>
      </c>
      <c r="BW120" s="903"/>
      <c r="BX120" s="903"/>
      <c r="BY120" s="903"/>
      <c r="BZ120" s="903"/>
      <c r="CA120" s="903">
        <v>29678384</v>
      </c>
      <c r="CB120" s="903"/>
      <c r="CC120" s="903"/>
      <c r="CD120" s="903"/>
      <c r="CE120" s="903"/>
      <c r="CF120" s="927">
        <v>527.6</v>
      </c>
      <c r="CG120" s="928"/>
      <c r="CH120" s="928"/>
      <c r="CI120" s="928"/>
      <c r="CJ120" s="928"/>
      <c r="CK120" s="929" t="s">
        <v>472</v>
      </c>
      <c r="CL120" s="913"/>
      <c r="CM120" s="913"/>
      <c r="CN120" s="913"/>
      <c r="CO120" s="914"/>
      <c r="CP120" s="933" t="s">
        <v>473</v>
      </c>
      <c r="CQ120" s="934"/>
      <c r="CR120" s="934"/>
      <c r="CS120" s="934"/>
      <c r="CT120" s="934"/>
      <c r="CU120" s="934"/>
      <c r="CV120" s="934"/>
      <c r="CW120" s="934"/>
      <c r="CX120" s="934"/>
      <c r="CY120" s="934"/>
      <c r="CZ120" s="934"/>
      <c r="DA120" s="934"/>
      <c r="DB120" s="934"/>
      <c r="DC120" s="934"/>
      <c r="DD120" s="934"/>
      <c r="DE120" s="934"/>
      <c r="DF120" s="935"/>
      <c r="DG120" s="922" t="s">
        <v>467</v>
      </c>
      <c r="DH120" s="903"/>
      <c r="DI120" s="903"/>
      <c r="DJ120" s="903"/>
      <c r="DK120" s="903"/>
      <c r="DL120" s="903" t="s">
        <v>457</v>
      </c>
      <c r="DM120" s="903"/>
      <c r="DN120" s="903"/>
      <c r="DO120" s="903"/>
      <c r="DP120" s="903"/>
      <c r="DQ120" s="903" t="s">
        <v>459</v>
      </c>
      <c r="DR120" s="903"/>
      <c r="DS120" s="903"/>
      <c r="DT120" s="903"/>
      <c r="DU120" s="903"/>
      <c r="DV120" s="904" t="s">
        <v>467</v>
      </c>
      <c r="DW120" s="904"/>
      <c r="DX120" s="904"/>
      <c r="DY120" s="904"/>
      <c r="DZ120" s="905"/>
    </row>
    <row r="121" spans="1:130" s="226" customFormat="1" ht="26.25" customHeight="1" x14ac:dyDescent="0.15">
      <c r="A121" s="878"/>
      <c r="B121" s="879"/>
      <c r="C121" s="924" t="s">
        <v>474</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435</v>
      </c>
      <c r="AB121" s="838"/>
      <c r="AC121" s="838"/>
      <c r="AD121" s="838"/>
      <c r="AE121" s="839"/>
      <c r="AF121" s="840" t="s">
        <v>435</v>
      </c>
      <c r="AG121" s="838"/>
      <c r="AH121" s="838"/>
      <c r="AI121" s="838"/>
      <c r="AJ121" s="839"/>
      <c r="AK121" s="840" t="s">
        <v>457</v>
      </c>
      <c r="AL121" s="838"/>
      <c r="AM121" s="838"/>
      <c r="AN121" s="838"/>
      <c r="AO121" s="839"/>
      <c r="AP121" s="885" t="s">
        <v>457</v>
      </c>
      <c r="AQ121" s="886"/>
      <c r="AR121" s="886"/>
      <c r="AS121" s="886"/>
      <c r="AT121" s="887"/>
      <c r="AU121" s="947"/>
      <c r="AV121" s="948"/>
      <c r="AW121" s="948"/>
      <c r="AX121" s="948"/>
      <c r="AY121" s="949"/>
      <c r="AZ121" s="873" t="s">
        <v>475</v>
      </c>
      <c r="BA121" s="808"/>
      <c r="BB121" s="808"/>
      <c r="BC121" s="808"/>
      <c r="BD121" s="808"/>
      <c r="BE121" s="808"/>
      <c r="BF121" s="808"/>
      <c r="BG121" s="808"/>
      <c r="BH121" s="808"/>
      <c r="BI121" s="808"/>
      <c r="BJ121" s="808"/>
      <c r="BK121" s="808"/>
      <c r="BL121" s="808"/>
      <c r="BM121" s="808"/>
      <c r="BN121" s="808"/>
      <c r="BO121" s="808"/>
      <c r="BP121" s="809"/>
      <c r="BQ121" s="874" t="s">
        <v>457</v>
      </c>
      <c r="BR121" s="875"/>
      <c r="BS121" s="875"/>
      <c r="BT121" s="875"/>
      <c r="BU121" s="875"/>
      <c r="BV121" s="875" t="s">
        <v>466</v>
      </c>
      <c r="BW121" s="875"/>
      <c r="BX121" s="875"/>
      <c r="BY121" s="875"/>
      <c r="BZ121" s="875"/>
      <c r="CA121" s="875" t="s">
        <v>431</v>
      </c>
      <c r="CB121" s="875"/>
      <c r="CC121" s="875"/>
      <c r="CD121" s="875"/>
      <c r="CE121" s="875"/>
      <c r="CF121" s="936" t="s">
        <v>458</v>
      </c>
      <c r="CG121" s="937"/>
      <c r="CH121" s="937"/>
      <c r="CI121" s="937"/>
      <c r="CJ121" s="937"/>
      <c r="CK121" s="930"/>
      <c r="CL121" s="916"/>
      <c r="CM121" s="916"/>
      <c r="CN121" s="916"/>
      <c r="CO121" s="917"/>
      <c r="CP121" s="896" t="s">
        <v>476</v>
      </c>
      <c r="CQ121" s="897"/>
      <c r="CR121" s="897"/>
      <c r="CS121" s="897"/>
      <c r="CT121" s="897"/>
      <c r="CU121" s="897"/>
      <c r="CV121" s="897"/>
      <c r="CW121" s="897"/>
      <c r="CX121" s="897"/>
      <c r="CY121" s="897"/>
      <c r="CZ121" s="897"/>
      <c r="DA121" s="897"/>
      <c r="DB121" s="897"/>
      <c r="DC121" s="897"/>
      <c r="DD121" s="897"/>
      <c r="DE121" s="897"/>
      <c r="DF121" s="898"/>
      <c r="DG121" s="874" t="s">
        <v>435</v>
      </c>
      <c r="DH121" s="875"/>
      <c r="DI121" s="875"/>
      <c r="DJ121" s="875"/>
      <c r="DK121" s="875"/>
      <c r="DL121" s="875" t="s">
        <v>461</v>
      </c>
      <c r="DM121" s="875"/>
      <c r="DN121" s="875"/>
      <c r="DO121" s="875"/>
      <c r="DP121" s="875"/>
      <c r="DQ121" s="875" t="s">
        <v>435</v>
      </c>
      <c r="DR121" s="875"/>
      <c r="DS121" s="875"/>
      <c r="DT121" s="875"/>
      <c r="DU121" s="875"/>
      <c r="DV121" s="852" t="s">
        <v>435</v>
      </c>
      <c r="DW121" s="852"/>
      <c r="DX121" s="852"/>
      <c r="DY121" s="852"/>
      <c r="DZ121" s="853"/>
    </row>
    <row r="122" spans="1:130" s="226" customFormat="1" ht="26.25" customHeight="1" x14ac:dyDescent="0.15">
      <c r="A122" s="878"/>
      <c r="B122" s="879"/>
      <c r="C122" s="882" t="s">
        <v>448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467</v>
      </c>
      <c r="AB122" s="838"/>
      <c r="AC122" s="838"/>
      <c r="AD122" s="838"/>
      <c r="AE122" s="839"/>
      <c r="AF122" s="840" t="s">
        <v>431</v>
      </c>
      <c r="AG122" s="838"/>
      <c r="AH122" s="838"/>
      <c r="AI122" s="838"/>
      <c r="AJ122" s="839"/>
      <c r="AK122" s="840" t="s">
        <v>467</v>
      </c>
      <c r="AL122" s="838"/>
      <c r="AM122" s="838"/>
      <c r="AN122" s="838"/>
      <c r="AO122" s="839"/>
      <c r="AP122" s="885" t="s">
        <v>457</v>
      </c>
      <c r="AQ122" s="886"/>
      <c r="AR122" s="886"/>
      <c r="AS122" s="886"/>
      <c r="AT122" s="887"/>
      <c r="AU122" s="947"/>
      <c r="AV122" s="948"/>
      <c r="AW122" s="948"/>
      <c r="AX122" s="948"/>
      <c r="AY122" s="949"/>
      <c r="AZ122" s="940" t="s">
        <v>477</v>
      </c>
      <c r="BA122" s="941"/>
      <c r="BB122" s="941"/>
      <c r="BC122" s="941"/>
      <c r="BD122" s="941"/>
      <c r="BE122" s="941"/>
      <c r="BF122" s="941"/>
      <c r="BG122" s="941"/>
      <c r="BH122" s="941"/>
      <c r="BI122" s="941"/>
      <c r="BJ122" s="941"/>
      <c r="BK122" s="941"/>
      <c r="BL122" s="941"/>
      <c r="BM122" s="941"/>
      <c r="BN122" s="941"/>
      <c r="BO122" s="941"/>
      <c r="BP122" s="942"/>
      <c r="BQ122" s="943">
        <v>1601272</v>
      </c>
      <c r="BR122" s="906"/>
      <c r="BS122" s="906"/>
      <c r="BT122" s="906"/>
      <c r="BU122" s="906"/>
      <c r="BV122" s="906">
        <v>1434208</v>
      </c>
      <c r="BW122" s="906"/>
      <c r="BX122" s="906"/>
      <c r="BY122" s="906"/>
      <c r="BZ122" s="906"/>
      <c r="CA122" s="906">
        <v>1268072</v>
      </c>
      <c r="CB122" s="906"/>
      <c r="CC122" s="906"/>
      <c r="CD122" s="906"/>
      <c r="CE122" s="906"/>
      <c r="CF122" s="907">
        <v>22.5</v>
      </c>
      <c r="CG122" s="908"/>
      <c r="CH122" s="908"/>
      <c r="CI122" s="908"/>
      <c r="CJ122" s="908"/>
      <c r="CK122" s="930"/>
      <c r="CL122" s="916"/>
      <c r="CM122" s="916"/>
      <c r="CN122" s="916"/>
      <c r="CO122" s="917"/>
      <c r="CP122" s="896" t="s">
        <v>478</v>
      </c>
      <c r="CQ122" s="897"/>
      <c r="CR122" s="897"/>
      <c r="CS122" s="897"/>
      <c r="CT122" s="897"/>
      <c r="CU122" s="897"/>
      <c r="CV122" s="897"/>
      <c r="CW122" s="897"/>
      <c r="CX122" s="897"/>
      <c r="CY122" s="897"/>
      <c r="CZ122" s="897"/>
      <c r="DA122" s="897"/>
      <c r="DB122" s="897"/>
      <c r="DC122" s="897"/>
      <c r="DD122" s="897"/>
      <c r="DE122" s="897"/>
      <c r="DF122" s="898"/>
      <c r="DG122" s="874" t="s">
        <v>467</v>
      </c>
      <c r="DH122" s="875"/>
      <c r="DI122" s="875"/>
      <c r="DJ122" s="875"/>
      <c r="DK122" s="875"/>
      <c r="DL122" s="875" t="s">
        <v>435</v>
      </c>
      <c r="DM122" s="875"/>
      <c r="DN122" s="875"/>
      <c r="DO122" s="875"/>
      <c r="DP122" s="875"/>
      <c r="DQ122" s="875" t="s">
        <v>467</v>
      </c>
      <c r="DR122" s="875"/>
      <c r="DS122" s="875"/>
      <c r="DT122" s="875"/>
      <c r="DU122" s="875"/>
      <c r="DV122" s="852" t="s">
        <v>435</v>
      </c>
      <c r="DW122" s="852"/>
      <c r="DX122" s="852"/>
      <c r="DY122" s="852"/>
      <c r="DZ122" s="853"/>
    </row>
    <row r="123" spans="1:130" s="226" customFormat="1" ht="26.25" customHeight="1" x14ac:dyDescent="0.15">
      <c r="A123" s="878"/>
      <c r="B123" s="879"/>
      <c r="C123" s="882" t="s">
        <v>454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479</v>
      </c>
      <c r="AB123" s="838"/>
      <c r="AC123" s="838"/>
      <c r="AD123" s="838"/>
      <c r="AE123" s="839"/>
      <c r="AF123" s="840" t="s">
        <v>461</v>
      </c>
      <c r="AG123" s="838"/>
      <c r="AH123" s="838"/>
      <c r="AI123" s="838"/>
      <c r="AJ123" s="839"/>
      <c r="AK123" s="840" t="s">
        <v>384</v>
      </c>
      <c r="AL123" s="838"/>
      <c r="AM123" s="838"/>
      <c r="AN123" s="838"/>
      <c r="AO123" s="839"/>
      <c r="AP123" s="885" t="s">
        <v>458</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480</v>
      </c>
      <c r="BP123" s="939"/>
      <c r="BQ123" s="893">
        <v>29471406</v>
      </c>
      <c r="BR123" s="894"/>
      <c r="BS123" s="894"/>
      <c r="BT123" s="894"/>
      <c r="BU123" s="894"/>
      <c r="BV123" s="894">
        <v>33883490</v>
      </c>
      <c r="BW123" s="894"/>
      <c r="BX123" s="894"/>
      <c r="BY123" s="894"/>
      <c r="BZ123" s="894"/>
      <c r="CA123" s="894">
        <v>30946456</v>
      </c>
      <c r="CB123" s="894"/>
      <c r="CC123" s="894"/>
      <c r="CD123" s="894"/>
      <c r="CE123" s="894"/>
      <c r="CF123" s="804"/>
      <c r="CG123" s="805"/>
      <c r="CH123" s="805"/>
      <c r="CI123" s="805"/>
      <c r="CJ123" s="895"/>
      <c r="CK123" s="930"/>
      <c r="CL123" s="916"/>
      <c r="CM123" s="916"/>
      <c r="CN123" s="916"/>
      <c r="CO123" s="917"/>
      <c r="CP123" s="896" t="s">
        <v>481</v>
      </c>
      <c r="CQ123" s="897"/>
      <c r="CR123" s="897"/>
      <c r="CS123" s="897"/>
      <c r="CT123" s="897"/>
      <c r="CU123" s="897"/>
      <c r="CV123" s="897"/>
      <c r="CW123" s="897"/>
      <c r="CX123" s="897"/>
      <c r="CY123" s="897"/>
      <c r="CZ123" s="897"/>
      <c r="DA123" s="897"/>
      <c r="DB123" s="897"/>
      <c r="DC123" s="897"/>
      <c r="DD123" s="897"/>
      <c r="DE123" s="897"/>
      <c r="DF123" s="898"/>
      <c r="DG123" s="837" t="s">
        <v>435</v>
      </c>
      <c r="DH123" s="838"/>
      <c r="DI123" s="838"/>
      <c r="DJ123" s="838"/>
      <c r="DK123" s="839"/>
      <c r="DL123" s="840" t="s">
        <v>457</v>
      </c>
      <c r="DM123" s="838"/>
      <c r="DN123" s="838"/>
      <c r="DO123" s="838"/>
      <c r="DP123" s="839"/>
      <c r="DQ123" s="840" t="s">
        <v>435</v>
      </c>
      <c r="DR123" s="838"/>
      <c r="DS123" s="838"/>
      <c r="DT123" s="838"/>
      <c r="DU123" s="839"/>
      <c r="DV123" s="885" t="s">
        <v>435</v>
      </c>
      <c r="DW123" s="886"/>
      <c r="DX123" s="886"/>
      <c r="DY123" s="886"/>
      <c r="DZ123" s="887"/>
    </row>
    <row r="124" spans="1:130" s="226" customFormat="1" ht="26.25" customHeight="1" thickBot="1" x14ac:dyDescent="0.2">
      <c r="A124" s="878"/>
      <c r="B124" s="879"/>
      <c r="C124" s="882" t="s">
        <v>460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462</v>
      </c>
      <c r="AB124" s="838"/>
      <c r="AC124" s="838"/>
      <c r="AD124" s="838"/>
      <c r="AE124" s="839"/>
      <c r="AF124" s="840" t="s">
        <v>435</v>
      </c>
      <c r="AG124" s="838"/>
      <c r="AH124" s="838"/>
      <c r="AI124" s="838"/>
      <c r="AJ124" s="839"/>
      <c r="AK124" s="840" t="s">
        <v>467</v>
      </c>
      <c r="AL124" s="838"/>
      <c r="AM124" s="838"/>
      <c r="AN124" s="838"/>
      <c r="AO124" s="839"/>
      <c r="AP124" s="885" t="s">
        <v>457</v>
      </c>
      <c r="AQ124" s="886"/>
      <c r="AR124" s="886"/>
      <c r="AS124" s="886"/>
      <c r="AT124" s="887"/>
      <c r="AU124" s="888" t="s">
        <v>482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462</v>
      </c>
      <c r="BR124" s="892"/>
      <c r="BS124" s="892"/>
      <c r="BT124" s="892"/>
      <c r="BU124" s="892"/>
      <c r="BV124" s="892" t="s">
        <v>467</v>
      </c>
      <c r="BW124" s="892"/>
      <c r="BX124" s="892"/>
      <c r="BY124" s="892"/>
      <c r="BZ124" s="892"/>
      <c r="CA124" s="892" t="s">
        <v>435</v>
      </c>
      <c r="CB124" s="892"/>
      <c r="CC124" s="892"/>
      <c r="CD124" s="892"/>
      <c r="CE124" s="892"/>
      <c r="CF124" s="782"/>
      <c r="CG124" s="783"/>
      <c r="CH124" s="783"/>
      <c r="CI124" s="783"/>
      <c r="CJ124" s="923"/>
      <c r="CK124" s="931"/>
      <c r="CL124" s="931"/>
      <c r="CM124" s="931"/>
      <c r="CN124" s="931"/>
      <c r="CO124" s="932"/>
      <c r="CP124" s="896" t="s">
        <v>483</v>
      </c>
      <c r="CQ124" s="897"/>
      <c r="CR124" s="897"/>
      <c r="CS124" s="897"/>
      <c r="CT124" s="897"/>
      <c r="CU124" s="897"/>
      <c r="CV124" s="897"/>
      <c r="CW124" s="897"/>
      <c r="CX124" s="897"/>
      <c r="CY124" s="897"/>
      <c r="CZ124" s="897"/>
      <c r="DA124" s="897"/>
      <c r="DB124" s="897"/>
      <c r="DC124" s="897"/>
      <c r="DD124" s="897"/>
      <c r="DE124" s="897"/>
      <c r="DF124" s="898"/>
      <c r="DG124" s="820" t="s">
        <v>461</v>
      </c>
      <c r="DH124" s="821"/>
      <c r="DI124" s="821"/>
      <c r="DJ124" s="821"/>
      <c r="DK124" s="822"/>
      <c r="DL124" s="823" t="s">
        <v>384</v>
      </c>
      <c r="DM124" s="821"/>
      <c r="DN124" s="821"/>
      <c r="DO124" s="821"/>
      <c r="DP124" s="822"/>
      <c r="DQ124" s="823" t="s">
        <v>462</v>
      </c>
      <c r="DR124" s="821"/>
      <c r="DS124" s="821"/>
      <c r="DT124" s="821"/>
      <c r="DU124" s="822"/>
      <c r="DV124" s="909" t="s">
        <v>457</v>
      </c>
      <c r="DW124" s="910"/>
      <c r="DX124" s="910"/>
      <c r="DY124" s="910"/>
      <c r="DZ124" s="911"/>
    </row>
    <row r="125" spans="1:130" s="226" customFormat="1" ht="26.25" customHeight="1" x14ac:dyDescent="0.15">
      <c r="A125" s="878"/>
      <c r="B125" s="879"/>
      <c r="C125" s="882" t="s">
        <v>465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458</v>
      </c>
      <c r="AB125" s="838"/>
      <c r="AC125" s="838"/>
      <c r="AD125" s="838"/>
      <c r="AE125" s="839"/>
      <c r="AF125" s="840" t="s">
        <v>435</v>
      </c>
      <c r="AG125" s="838"/>
      <c r="AH125" s="838"/>
      <c r="AI125" s="838"/>
      <c r="AJ125" s="839"/>
      <c r="AK125" s="840" t="s">
        <v>435</v>
      </c>
      <c r="AL125" s="838"/>
      <c r="AM125" s="838"/>
      <c r="AN125" s="838"/>
      <c r="AO125" s="839"/>
      <c r="AP125" s="885" t="s">
        <v>462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484</v>
      </c>
      <c r="CL125" s="913"/>
      <c r="CM125" s="913"/>
      <c r="CN125" s="913"/>
      <c r="CO125" s="914"/>
      <c r="CP125" s="921" t="s">
        <v>485</v>
      </c>
      <c r="CQ125" s="866"/>
      <c r="CR125" s="866"/>
      <c r="CS125" s="866"/>
      <c r="CT125" s="866"/>
      <c r="CU125" s="866"/>
      <c r="CV125" s="866"/>
      <c r="CW125" s="866"/>
      <c r="CX125" s="866"/>
      <c r="CY125" s="866"/>
      <c r="CZ125" s="866"/>
      <c r="DA125" s="866"/>
      <c r="DB125" s="866"/>
      <c r="DC125" s="866"/>
      <c r="DD125" s="866"/>
      <c r="DE125" s="866"/>
      <c r="DF125" s="867"/>
      <c r="DG125" s="922" t="s">
        <v>467</v>
      </c>
      <c r="DH125" s="903"/>
      <c r="DI125" s="903"/>
      <c r="DJ125" s="903"/>
      <c r="DK125" s="903"/>
      <c r="DL125" s="903" t="s">
        <v>458</v>
      </c>
      <c r="DM125" s="903"/>
      <c r="DN125" s="903"/>
      <c r="DO125" s="903"/>
      <c r="DP125" s="903"/>
      <c r="DQ125" s="903" t="s">
        <v>458</v>
      </c>
      <c r="DR125" s="903"/>
      <c r="DS125" s="903"/>
      <c r="DT125" s="903"/>
      <c r="DU125" s="903"/>
      <c r="DV125" s="904" t="s">
        <v>435</v>
      </c>
      <c r="DW125" s="904"/>
      <c r="DX125" s="904"/>
      <c r="DY125" s="904"/>
      <c r="DZ125" s="905"/>
    </row>
    <row r="126" spans="1:130" s="226" customFormat="1" ht="26.25" customHeight="1" thickBot="1" x14ac:dyDescent="0.2">
      <c r="A126" s="878"/>
      <c r="B126" s="879"/>
      <c r="C126" s="882" t="s">
        <v>469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457</v>
      </c>
      <c r="AB126" s="838"/>
      <c r="AC126" s="838"/>
      <c r="AD126" s="838"/>
      <c r="AE126" s="839"/>
      <c r="AF126" s="840" t="s">
        <v>461</v>
      </c>
      <c r="AG126" s="838"/>
      <c r="AH126" s="838"/>
      <c r="AI126" s="838"/>
      <c r="AJ126" s="839"/>
      <c r="AK126" s="840" t="s">
        <v>462</v>
      </c>
      <c r="AL126" s="838"/>
      <c r="AM126" s="838"/>
      <c r="AN126" s="838"/>
      <c r="AO126" s="839"/>
      <c r="AP126" s="885" t="s">
        <v>457</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486</v>
      </c>
      <c r="CQ126" s="808"/>
      <c r="CR126" s="808"/>
      <c r="CS126" s="808"/>
      <c r="CT126" s="808"/>
      <c r="CU126" s="808"/>
      <c r="CV126" s="808"/>
      <c r="CW126" s="808"/>
      <c r="CX126" s="808"/>
      <c r="CY126" s="808"/>
      <c r="CZ126" s="808"/>
      <c r="DA126" s="808"/>
      <c r="DB126" s="808"/>
      <c r="DC126" s="808"/>
      <c r="DD126" s="808"/>
      <c r="DE126" s="808"/>
      <c r="DF126" s="809"/>
      <c r="DG126" s="874" t="s">
        <v>435</v>
      </c>
      <c r="DH126" s="875"/>
      <c r="DI126" s="875"/>
      <c r="DJ126" s="875"/>
      <c r="DK126" s="875"/>
      <c r="DL126" s="875" t="s">
        <v>435</v>
      </c>
      <c r="DM126" s="875"/>
      <c r="DN126" s="875"/>
      <c r="DO126" s="875"/>
      <c r="DP126" s="875"/>
      <c r="DQ126" s="875" t="s">
        <v>435</v>
      </c>
      <c r="DR126" s="875"/>
      <c r="DS126" s="875"/>
      <c r="DT126" s="875"/>
      <c r="DU126" s="875"/>
      <c r="DV126" s="852" t="s">
        <v>461</v>
      </c>
      <c r="DW126" s="852"/>
      <c r="DX126" s="852"/>
      <c r="DY126" s="852"/>
      <c r="DZ126" s="853"/>
    </row>
    <row r="127" spans="1:130" s="226" customFormat="1" ht="26.25" customHeight="1" x14ac:dyDescent="0.15">
      <c r="A127" s="880"/>
      <c r="B127" s="881"/>
      <c r="C127" s="899" t="s">
        <v>487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435</v>
      </c>
      <c r="AB127" s="838"/>
      <c r="AC127" s="838"/>
      <c r="AD127" s="838"/>
      <c r="AE127" s="839"/>
      <c r="AF127" s="840" t="s">
        <v>435</v>
      </c>
      <c r="AG127" s="838"/>
      <c r="AH127" s="838"/>
      <c r="AI127" s="838"/>
      <c r="AJ127" s="839"/>
      <c r="AK127" s="840" t="s">
        <v>435</v>
      </c>
      <c r="AL127" s="838"/>
      <c r="AM127" s="838"/>
      <c r="AN127" s="838"/>
      <c r="AO127" s="839"/>
      <c r="AP127" s="885" t="s">
        <v>467</v>
      </c>
      <c r="AQ127" s="886"/>
      <c r="AR127" s="886"/>
      <c r="AS127" s="886"/>
      <c r="AT127" s="887"/>
      <c r="AU127" s="262"/>
      <c r="AV127" s="262"/>
      <c r="AW127" s="262"/>
      <c r="AX127" s="902" t="s">
        <v>488</v>
      </c>
      <c r="AY127" s="870"/>
      <c r="AZ127" s="870"/>
      <c r="BA127" s="870"/>
      <c r="BB127" s="870"/>
      <c r="BC127" s="870"/>
      <c r="BD127" s="870"/>
      <c r="BE127" s="871"/>
      <c r="BF127" s="869" t="s">
        <v>489</v>
      </c>
      <c r="BG127" s="870"/>
      <c r="BH127" s="870"/>
      <c r="BI127" s="870"/>
      <c r="BJ127" s="870"/>
      <c r="BK127" s="870"/>
      <c r="BL127" s="871"/>
      <c r="BM127" s="869" t="s">
        <v>490</v>
      </c>
      <c r="BN127" s="870"/>
      <c r="BO127" s="870"/>
      <c r="BP127" s="870"/>
      <c r="BQ127" s="870"/>
      <c r="BR127" s="870"/>
      <c r="BS127" s="871"/>
      <c r="BT127" s="869" t="s">
        <v>491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492</v>
      </c>
      <c r="CQ127" s="808"/>
      <c r="CR127" s="808"/>
      <c r="CS127" s="808"/>
      <c r="CT127" s="808"/>
      <c r="CU127" s="808"/>
      <c r="CV127" s="808"/>
      <c r="CW127" s="808"/>
      <c r="CX127" s="808"/>
      <c r="CY127" s="808"/>
      <c r="CZ127" s="808"/>
      <c r="DA127" s="808"/>
      <c r="DB127" s="808"/>
      <c r="DC127" s="808"/>
      <c r="DD127" s="808"/>
      <c r="DE127" s="808"/>
      <c r="DF127" s="809"/>
      <c r="DG127" s="874" t="s">
        <v>458</v>
      </c>
      <c r="DH127" s="875"/>
      <c r="DI127" s="875"/>
      <c r="DJ127" s="875"/>
      <c r="DK127" s="875"/>
      <c r="DL127" s="875" t="s">
        <v>400</v>
      </c>
      <c r="DM127" s="875"/>
      <c r="DN127" s="875"/>
      <c r="DO127" s="875"/>
      <c r="DP127" s="875"/>
      <c r="DQ127" s="875" t="s">
        <v>435</v>
      </c>
      <c r="DR127" s="875"/>
      <c r="DS127" s="875"/>
      <c r="DT127" s="875"/>
      <c r="DU127" s="875"/>
      <c r="DV127" s="852" t="s">
        <v>435</v>
      </c>
      <c r="DW127" s="852"/>
      <c r="DX127" s="852"/>
      <c r="DY127" s="852"/>
      <c r="DZ127" s="853"/>
    </row>
    <row r="128" spans="1:130" s="226" customFormat="1" ht="26.25" customHeight="1" thickBot="1" x14ac:dyDescent="0.2">
      <c r="A128" s="854" t="s">
        <v>493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494</v>
      </c>
      <c r="X128" s="856"/>
      <c r="Y128" s="856"/>
      <c r="Z128" s="857"/>
      <c r="AA128" s="858" t="s">
        <v>457</v>
      </c>
      <c r="AB128" s="859"/>
      <c r="AC128" s="859"/>
      <c r="AD128" s="859"/>
      <c r="AE128" s="860"/>
      <c r="AF128" s="861" t="s">
        <v>467</v>
      </c>
      <c r="AG128" s="859"/>
      <c r="AH128" s="859"/>
      <c r="AI128" s="859"/>
      <c r="AJ128" s="860"/>
      <c r="AK128" s="861" t="s">
        <v>459</v>
      </c>
      <c r="AL128" s="859"/>
      <c r="AM128" s="859"/>
      <c r="AN128" s="859"/>
      <c r="AO128" s="860"/>
      <c r="AP128" s="862"/>
      <c r="AQ128" s="863"/>
      <c r="AR128" s="863"/>
      <c r="AS128" s="863"/>
      <c r="AT128" s="864"/>
      <c r="AU128" s="262"/>
      <c r="AV128" s="262"/>
      <c r="AW128" s="262"/>
      <c r="AX128" s="865" t="s">
        <v>495</v>
      </c>
      <c r="AY128" s="866"/>
      <c r="AZ128" s="866"/>
      <c r="BA128" s="866"/>
      <c r="BB128" s="866"/>
      <c r="BC128" s="866"/>
      <c r="BD128" s="866"/>
      <c r="BE128" s="867"/>
      <c r="BF128" s="844" t="s">
        <v>435</v>
      </c>
      <c r="BG128" s="845"/>
      <c r="BH128" s="845"/>
      <c r="BI128" s="845"/>
      <c r="BJ128" s="845"/>
      <c r="BK128" s="845"/>
      <c r="BL128" s="868"/>
      <c r="BM128" s="844">
        <v>14.54</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496</v>
      </c>
      <c r="CQ128" s="786"/>
      <c r="CR128" s="786"/>
      <c r="CS128" s="786"/>
      <c r="CT128" s="786"/>
      <c r="CU128" s="786"/>
      <c r="CV128" s="786"/>
      <c r="CW128" s="786"/>
      <c r="CX128" s="786"/>
      <c r="CY128" s="786"/>
      <c r="CZ128" s="786"/>
      <c r="DA128" s="786"/>
      <c r="DB128" s="786"/>
      <c r="DC128" s="786"/>
      <c r="DD128" s="786"/>
      <c r="DE128" s="786"/>
      <c r="DF128" s="787"/>
      <c r="DG128" s="848" t="s">
        <v>466</v>
      </c>
      <c r="DH128" s="849"/>
      <c r="DI128" s="849"/>
      <c r="DJ128" s="849"/>
      <c r="DK128" s="849"/>
      <c r="DL128" s="849" t="s">
        <v>497</v>
      </c>
      <c r="DM128" s="849"/>
      <c r="DN128" s="849"/>
      <c r="DO128" s="849"/>
      <c r="DP128" s="849"/>
      <c r="DQ128" s="849" t="s">
        <v>457</v>
      </c>
      <c r="DR128" s="849"/>
      <c r="DS128" s="849"/>
      <c r="DT128" s="849"/>
      <c r="DU128" s="849"/>
      <c r="DV128" s="850" t="s">
        <v>384</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498</v>
      </c>
      <c r="X129" s="835"/>
      <c r="Y129" s="835"/>
      <c r="Z129" s="836"/>
      <c r="AA129" s="837">
        <v>5868622</v>
      </c>
      <c r="AB129" s="838"/>
      <c r="AC129" s="838"/>
      <c r="AD129" s="838"/>
      <c r="AE129" s="839"/>
      <c r="AF129" s="840">
        <v>5099055</v>
      </c>
      <c r="AG129" s="838"/>
      <c r="AH129" s="838"/>
      <c r="AI129" s="838"/>
      <c r="AJ129" s="839"/>
      <c r="AK129" s="840">
        <v>5805832</v>
      </c>
      <c r="AL129" s="838"/>
      <c r="AM129" s="838"/>
      <c r="AN129" s="838"/>
      <c r="AO129" s="839"/>
      <c r="AP129" s="841"/>
      <c r="AQ129" s="842"/>
      <c r="AR129" s="842"/>
      <c r="AS129" s="842"/>
      <c r="AT129" s="843"/>
      <c r="AU129" s="264"/>
      <c r="AV129" s="264"/>
      <c r="AW129" s="264"/>
      <c r="AX129" s="807" t="s">
        <v>499</v>
      </c>
      <c r="AY129" s="808"/>
      <c r="AZ129" s="808"/>
      <c r="BA129" s="808"/>
      <c r="BB129" s="808"/>
      <c r="BC129" s="808"/>
      <c r="BD129" s="808"/>
      <c r="BE129" s="809"/>
      <c r="BF129" s="827" t="s">
        <v>466</v>
      </c>
      <c r="BG129" s="828"/>
      <c r="BH129" s="828"/>
      <c r="BI129" s="828"/>
      <c r="BJ129" s="828"/>
      <c r="BK129" s="828"/>
      <c r="BL129" s="829"/>
      <c r="BM129" s="827">
        <v>19.54</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500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501</v>
      </c>
      <c r="X130" s="835"/>
      <c r="Y130" s="835"/>
      <c r="Z130" s="836"/>
      <c r="AA130" s="837">
        <v>186270</v>
      </c>
      <c r="AB130" s="838"/>
      <c r="AC130" s="838"/>
      <c r="AD130" s="838"/>
      <c r="AE130" s="839"/>
      <c r="AF130" s="840">
        <v>185728</v>
      </c>
      <c r="AG130" s="838"/>
      <c r="AH130" s="838"/>
      <c r="AI130" s="838"/>
      <c r="AJ130" s="839"/>
      <c r="AK130" s="840">
        <v>180179</v>
      </c>
      <c r="AL130" s="838"/>
      <c r="AM130" s="838"/>
      <c r="AN130" s="838"/>
      <c r="AO130" s="839"/>
      <c r="AP130" s="841"/>
      <c r="AQ130" s="842"/>
      <c r="AR130" s="842"/>
      <c r="AS130" s="842"/>
      <c r="AT130" s="843"/>
      <c r="AU130" s="264"/>
      <c r="AV130" s="264"/>
      <c r="AW130" s="264"/>
      <c r="AX130" s="807" t="s">
        <v>502</v>
      </c>
      <c r="AY130" s="808"/>
      <c r="AZ130" s="808"/>
      <c r="BA130" s="808"/>
      <c r="BB130" s="808"/>
      <c r="BC130" s="808"/>
      <c r="BD130" s="808"/>
      <c r="BE130" s="809"/>
      <c r="BF130" s="810">
        <v>-2.2999999999999998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503</v>
      </c>
      <c r="X131" s="818"/>
      <c r="Y131" s="818"/>
      <c r="Z131" s="819"/>
      <c r="AA131" s="820">
        <v>5682352</v>
      </c>
      <c r="AB131" s="821"/>
      <c r="AC131" s="821"/>
      <c r="AD131" s="821"/>
      <c r="AE131" s="822"/>
      <c r="AF131" s="823">
        <v>4913327</v>
      </c>
      <c r="AG131" s="821"/>
      <c r="AH131" s="821"/>
      <c r="AI131" s="821"/>
      <c r="AJ131" s="822"/>
      <c r="AK131" s="823">
        <v>5625653</v>
      </c>
      <c r="AL131" s="821"/>
      <c r="AM131" s="821"/>
      <c r="AN131" s="821"/>
      <c r="AO131" s="822"/>
      <c r="AP131" s="824"/>
      <c r="AQ131" s="825"/>
      <c r="AR131" s="825"/>
      <c r="AS131" s="825"/>
      <c r="AT131" s="826"/>
      <c r="AU131" s="264"/>
      <c r="AV131" s="264"/>
      <c r="AW131" s="264"/>
      <c r="AX131" s="785" t="s">
        <v>504</v>
      </c>
      <c r="AY131" s="786"/>
      <c r="AZ131" s="786"/>
      <c r="BA131" s="786"/>
      <c r="BB131" s="786"/>
      <c r="BC131" s="786"/>
      <c r="BD131" s="786"/>
      <c r="BE131" s="787"/>
      <c r="BF131" s="788" t="s">
        <v>505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507</v>
      </c>
      <c r="W132" s="798"/>
      <c r="X132" s="798"/>
      <c r="Y132" s="798"/>
      <c r="Z132" s="799"/>
      <c r="AA132" s="800">
        <v>-2.2917798829999998</v>
      </c>
      <c r="AB132" s="801"/>
      <c r="AC132" s="801"/>
      <c r="AD132" s="801"/>
      <c r="AE132" s="802"/>
      <c r="AF132" s="803">
        <v>-2.5761545809999999</v>
      </c>
      <c r="AG132" s="801"/>
      <c r="AH132" s="801"/>
      <c r="AI132" s="801"/>
      <c r="AJ132" s="802"/>
      <c r="AK132" s="803">
        <v>-2.2750424659999999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508</v>
      </c>
      <c r="W133" s="777"/>
      <c r="X133" s="777"/>
      <c r="Y133" s="777"/>
      <c r="Z133" s="778"/>
      <c r="AA133" s="779">
        <v>-2.2999999999999998</v>
      </c>
      <c r="AB133" s="780"/>
      <c r="AC133" s="780"/>
      <c r="AD133" s="780"/>
      <c r="AE133" s="781"/>
      <c r="AF133" s="779">
        <v>-2.4</v>
      </c>
      <c r="AG133" s="780"/>
      <c r="AH133" s="780"/>
      <c r="AI133" s="780"/>
      <c r="AJ133" s="781"/>
      <c r="AK133" s="779">
        <v>-2.2999999999999998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dPTBQBYX/ofLzLj5c3d+7G87apPiOzzAHUqbrt/KkqdaT3hL1pyBnye56N5vQ7JdEjWHgmu2jfWGNRx4wx83Xg==" saltValue="0Mf+bwHioo8uOkbBEqlcV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DL74" sqref="DL74"/>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y2nRK16BZCYZn05u4ghXPsph7XFRFw/PyrplmTQxVDYj8Dh+pq/D8++blLV3YtN6OdHZ2MTgMbMoiMEEZ+TeA==" saltValue="SitnAjBPW5q8ZmRjP5Uy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BQ4" sqref="BQ4"/>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08EpiGNHLnDH0x3REj4+3colasDTggl9yejv+RN8iduGo3CAqEpONP4JXFIdPsA0JLaRfm9wu9stj/DVUvriyg==" saltValue="VEMFP1DBVO2W+geB5rMzv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510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512</v>
      </c>
      <c r="AP7" s="283"/>
      <c r="AQ7" s="284" t="s">
        <v>513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514</v>
      </c>
      <c r="AQ8" s="290" t="s">
        <v>515</v>
      </c>
      <c r="AR8" s="291" t="s">
        <v>516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517</v>
      </c>
      <c r="AL9" s="1207"/>
      <c r="AM9" s="1207"/>
      <c r="AN9" s="1208"/>
      <c r="AO9" s="292">
        <v>1057972</v>
      </c>
      <c r="AP9" s="292">
        <v>100444</v>
      </c>
      <c r="AQ9" s="293">
        <v>189734</v>
      </c>
      <c r="AR9" s="294">
        <v>-47.1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518</v>
      </c>
      <c r="AL10" s="1207"/>
      <c r="AM10" s="1207"/>
      <c r="AN10" s="1208"/>
      <c r="AO10" s="295">
        <v>122946</v>
      </c>
      <c r="AP10" s="295">
        <v>11672</v>
      </c>
      <c r="AQ10" s="296">
        <v>22180</v>
      </c>
      <c r="AR10" s="297">
        <v>-47.4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519</v>
      </c>
      <c r="AL11" s="1207"/>
      <c r="AM11" s="1207"/>
      <c r="AN11" s="1208"/>
      <c r="AO11" s="295">
        <v>140232</v>
      </c>
      <c r="AP11" s="295">
        <v>13314</v>
      </c>
      <c r="AQ11" s="296">
        <v>28692</v>
      </c>
      <c r="AR11" s="297">
        <v>-53.6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520</v>
      </c>
      <c r="AL12" s="1207"/>
      <c r="AM12" s="1207"/>
      <c r="AN12" s="1208"/>
      <c r="AO12" s="295" t="s">
        <v>521</v>
      </c>
      <c r="AP12" s="295" t="s">
        <v>521</v>
      </c>
      <c r="AQ12" s="296">
        <v>4806</v>
      </c>
      <c r="AR12" s="297" t="s">
        <v>521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522</v>
      </c>
      <c r="AL13" s="1207"/>
      <c r="AM13" s="1207"/>
      <c r="AN13" s="1208"/>
      <c r="AO13" s="295" t="s">
        <v>521</v>
      </c>
      <c r="AP13" s="295" t="s">
        <v>521</v>
      </c>
      <c r="AQ13" s="296" t="s">
        <v>521</v>
      </c>
      <c r="AR13" s="297" t="s">
        <v>521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523</v>
      </c>
      <c r="AL14" s="1207"/>
      <c r="AM14" s="1207"/>
      <c r="AN14" s="1208"/>
      <c r="AO14" s="295">
        <v>55408</v>
      </c>
      <c r="AP14" s="295">
        <v>5260</v>
      </c>
      <c r="AQ14" s="296">
        <v>8976</v>
      </c>
      <c r="AR14" s="297">
        <v>-41.4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524</v>
      </c>
      <c r="AL15" s="1207"/>
      <c r="AM15" s="1207"/>
      <c r="AN15" s="1208"/>
      <c r="AO15" s="295" t="s">
        <v>521</v>
      </c>
      <c r="AP15" s="295" t="s">
        <v>521</v>
      </c>
      <c r="AQ15" s="296">
        <v>4161</v>
      </c>
      <c r="AR15" s="297" t="s">
        <v>521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525</v>
      </c>
      <c r="AL16" s="1210"/>
      <c r="AM16" s="1210"/>
      <c r="AN16" s="1211"/>
      <c r="AO16" s="295">
        <v>-104089</v>
      </c>
      <c r="AP16" s="295">
        <v>-9882</v>
      </c>
      <c r="AQ16" s="296">
        <v>-17989</v>
      </c>
      <c r="AR16" s="297">
        <v>-45.1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1272469</v>
      </c>
      <c r="AP17" s="295">
        <v>120808</v>
      </c>
      <c r="AQ17" s="296">
        <v>240560</v>
      </c>
      <c r="AR17" s="297">
        <v>-49.8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527</v>
      </c>
      <c r="AP20" s="303" t="s">
        <v>528</v>
      </c>
      <c r="AQ20" s="304" t="s">
        <v>529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530</v>
      </c>
      <c r="AL21" s="1204"/>
      <c r="AM21" s="1204"/>
      <c r="AN21" s="1205"/>
      <c r="AO21" s="307">
        <v>11.39</v>
      </c>
      <c r="AP21" s="308">
        <v>21.65</v>
      </c>
      <c r="AQ21" s="309">
        <v>-10.26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531</v>
      </c>
      <c r="AL22" s="1204"/>
      <c r="AM22" s="1204"/>
      <c r="AN22" s="1205"/>
      <c r="AO22" s="312">
        <v>96.7</v>
      </c>
      <c r="AP22" s="313">
        <v>95.4</v>
      </c>
      <c r="AQ22" s="314">
        <v>1.3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533</v>
      </c>
      <c r="AO27" s="273"/>
      <c r="AP27" s="273"/>
      <c r="AQ27" s="273"/>
      <c r="AR27" s="273"/>
      <c r="AS27" s="273"/>
      <c r="AT27" s="273"/>
    </row>
    <row r="28" spans="1:46" ht="17.25" x14ac:dyDescent="0.15">
      <c r="A28" s="274" t="s">
        <v>534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512</v>
      </c>
      <c r="AP30" s="283"/>
      <c r="AQ30" s="284" t="s">
        <v>513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514</v>
      </c>
      <c r="AQ31" s="290" t="s">
        <v>515</v>
      </c>
      <c r="AR31" s="291" t="s">
        <v>516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536</v>
      </c>
      <c r="AL32" s="1195"/>
      <c r="AM32" s="1195"/>
      <c r="AN32" s="1196"/>
      <c r="AO32" s="322">
        <v>5438</v>
      </c>
      <c r="AP32" s="322">
        <v>516</v>
      </c>
      <c r="AQ32" s="323">
        <v>139228</v>
      </c>
      <c r="AR32" s="324">
        <v>-99.6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537</v>
      </c>
      <c r="AL33" s="1195"/>
      <c r="AM33" s="1195"/>
      <c r="AN33" s="1196"/>
      <c r="AO33" s="322" t="s">
        <v>521</v>
      </c>
      <c r="AP33" s="322" t="s">
        <v>521</v>
      </c>
      <c r="AQ33" s="323" t="s">
        <v>521</v>
      </c>
      <c r="AR33" s="324" t="s">
        <v>521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538</v>
      </c>
      <c r="AL34" s="1195"/>
      <c r="AM34" s="1195"/>
      <c r="AN34" s="1196"/>
      <c r="AO34" s="322" t="s">
        <v>521</v>
      </c>
      <c r="AP34" s="322" t="s">
        <v>521</v>
      </c>
      <c r="AQ34" s="323">
        <v>5</v>
      </c>
      <c r="AR34" s="324" t="s">
        <v>521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539</v>
      </c>
      <c r="AL35" s="1195"/>
      <c r="AM35" s="1195"/>
      <c r="AN35" s="1196"/>
      <c r="AO35" s="322" t="s">
        <v>521</v>
      </c>
      <c r="AP35" s="322" t="s">
        <v>521</v>
      </c>
      <c r="AQ35" s="323">
        <v>32095</v>
      </c>
      <c r="AR35" s="324" t="s">
        <v>521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540</v>
      </c>
      <c r="AL36" s="1195"/>
      <c r="AM36" s="1195"/>
      <c r="AN36" s="1196"/>
      <c r="AO36" s="322">
        <v>46755</v>
      </c>
      <c r="AP36" s="322">
        <v>4439</v>
      </c>
      <c r="AQ36" s="323">
        <v>5254</v>
      </c>
      <c r="AR36" s="324">
        <v>-15.5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541</v>
      </c>
      <c r="AL37" s="1195"/>
      <c r="AM37" s="1195"/>
      <c r="AN37" s="1196"/>
      <c r="AO37" s="322" t="s">
        <v>521</v>
      </c>
      <c r="AP37" s="322" t="s">
        <v>521</v>
      </c>
      <c r="AQ37" s="323">
        <v>1384</v>
      </c>
      <c r="AR37" s="324" t="s">
        <v>521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542</v>
      </c>
      <c r="AL38" s="1198"/>
      <c r="AM38" s="1198"/>
      <c r="AN38" s="1199"/>
      <c r="AO38" s="325" t="s">
        <v>521</v>
      </c>
      <c r="AP38" s="325" t="s">
        <v>521</v>
      </c>
      <c r="AQ38" s="326">
        <v>32</v>
      </c>
      <c r="AR38" s="314" t="s">
        <v>521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543</v>
      </c>
      <c r="AL39" s="1198"/>
      <c r="AM39" s="1198"/>
      <c r="AN39" s="1199"/>
      <c r="AO39" s="322" t="s">
        <v>521</v>
      </c>
      <c r="AP39" s="322" t="s">
        <v>521</v>
      </c>
      <c r="AQ39" s="323">
        <v>-8131</v>
      </c>
      <c r="AR39" s="324" t="s">
        <v>521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544</v>
      </c>
      <c r="AL40" s="1195"/>
      <c r="AM40" s="1195"/>
      <c r="AN40" s="1196"/>
      <c r="AO40" s="322">
        <v>-180179</v>
      </c>
      <c r="AP40" s="322">
        <v>-17106</v>
      </c>
      <c r="AQ40" s="323">
        <v>-126394</v>
      </c>
      <c r="AR40" s="324">
        <v>-86.5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-127986</v>
      </c>
      <c r="AP41" s="322">
        <v>-12151</v>
      </c>
      <c r="AQ41" s="323">
        <v>43473</v>
      </c>
      <c r="AR41" s="324">
        <v>-128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512</v>
      </c>
      <c r="AN49" s="1189" t="s">
        <v>548</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549</v>
      </c>
      <c r="AO50" s="339" t="s">
        <v>550</v>
      </c>
      <c r="AP50" s="340" t="s">
        <v>551</v>
      </c>
      <c r="AQ50" s="341" t="s">
        <v>552</v>
      </c>
      <c r="AR50" s="342" t="s">
        <v>553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554</v>
      </c>
      <c r="AL51" s="335"/>
      <c r="AM51" s="343">
        <v>43749</v>
      </c>
      <c r="AN51" s="344">
        <v>3992</v>
      </c>
      <c r="AO51" s="345">
        <v>138.6</v>
      </c>
      <c r="AP51" s="346">
        <v>82748</v>
      </c>
      <c r="AQ51" s="347">
        <v>24.4</v>
      </c>
      <c r="AR51" s="348">
        <v>114.2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555</v>
      </c>
      <c r="AM52" s="351">
        <v>43749</v>
      </c>
      <c r="AN52" s="352">
        <v>3992</v>
      </c>
      <c r="AO52" s="353">
        <v>138.6</v>
      </c>
      <c r="AP52" s="354">
        <v>44732</v>
      </c>
      <c r="AQ52" s="355">
        <v>22.5</v>
      </c>
      <c r="AR52" s="356">
        <v>116.1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556</v>
      </c>
      <c r="AL53" s="335"/>
      <c r="AM53" s="343">
        <v>21125</v>
      </c>
      <c r="AN53" s="344">
        <v>1947</v>
      </c>
      <c r="AO53" s="345">
        <v>-51.2</v>
      </c>
      <c r="AP53" s="346">
        <v>91837</v>
      </c>
      <c r="AQ53" s="347">
        <v>11</v>
      </c>
      <c r="AR53" s="348">
        <v>-62.2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555</v>
      </c>
      <c r="AM54" s="351">
        <v>21125</v>
      </c>
      <c r="AN54" s="352">
        <v>1947</v>
      </c>
      <c r="AO54" s="353">
        <v>-51.2</v>
      </c>
      <c r="AP54" s="354">
        <v>54439</v>
      </c>
      <c r="AQ54" s="355">
        <v>21.7</v>
      </c>
      <c r="AR54" s="356">
        <v>-72.900000000000006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557</v>
      </c>
      <c r="AL55" s="335"/>
      <c r="AM55" s="343">
        <v>169138</v>
      </c>
      <c r="AN55" s="344">
        <v>15706</v>
      </c>
      <c r="AO55" s="345">
        <v>706.7</v>
      </c>
      <c r="AP55" s="346">
        <v>287914</v>
      </c>
      <c r="AQ55" s="347">
        <v>213.5</v>
      </c>
      <c r="AR55" s="348">
        <v>493.2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555</v>
      </c>
      <c r="AM56" s="351">
        <v>104153</v>
      </c>
      <c r="AN56" s="352">
        <v>9672</v>
      </c>
      <c r="AO56" s="353">
        <v>396.8</v>
      </c>
      <c r="AP56" s="354">
        <v>146531</v>
      </c>
      <c r="AQ56" s="355">
        <v>169.2</v>
      </c>
      <c r="AR56" s="356">
        <v>227.6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558</v>
      </c>
      <c r="AL57" s="335"/>
      <c r="AM57" s="343">
        <v>295158</v>
      </c>
      <c r="AN57" s="344">
        <v>27675</v>
      </c>
      <c r="AO57" s="345">
        <v>76.2</v>
      </c>
      <c r="AP57" s="346">
        <v>291945</v>
      </c>
      <c r="AQ57" s="347">
        <v>1.4</v>
      </c>
      <c r="AR57" s="348">
        <v>74.8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555</v>
      </c>
      <c r="AM58" s="351">
        <v>82725</v>
      </c>
      <c r="AN58" s="352">
        <v>7757</v>
      </c>
      <c r="AO58" s="353">
        <v>-19.8</v>
      </c>
      <c r="AP58" s="354">
        <v>127651</v>
      </c>
      <c r="AQ58" s="355">
        <v>-12.9</v>
      </c>
      <c r="AR58" s="356">
        <v>-6.9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559</v>
      </c>
      <c r="AL59" s="335"/>
      <c r="AM59" s="343">
        <v>2878278</v>
      </c>
      <c r="AN59" s="344">
        <v>273263</v>
      </c>
      <c r="AO59" s="345">
        <v>887.4</v>
      </c>
      <c r="AP59" s="346">
        <v>291173</v>
      </c>
      <c r="AQ59" s="347">
        <v>-0.3</v>
      </c>
      <c r="AR59" s="348">
        <v>887.7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555</v>
      </c>
      <c r="AM60" s="351">
        <v>1515277</v>
      </c>
      <c r="AN60" s="352">
        <v>143860</v>
      </c>
      <c r="AO60" s="353">
        <v>1754.6</v>
      </c>
      <c r="AP60" s="354">
        <v>119071</v>
      </c>
      <c r="AQ60" s="355">
        <v>-6.7</v>
      </c>
      <c r="AR60" s="356">
        <v>1761.3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560</v>
      </c>
      <c r="AL61" s="357"/>
      <c r="AM61" s="358">
        <v>681490</v>
      </c>
      <c r="AN61" s="359">
        <v>64517</v>
      </c>
      <c r="AO61" s="360">
        <v>351.5</v>
      </c>
      <c r="AP61" s="361">
        <v>209123</v>
      </c>
      <c r="AQ61" s="362">
        <v>50</v>
      </c>
      <c r="AR61" s="348">
        <v>301.5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555</v>
      </c>
      <c r="AM62" s="351">
        <v>353406</v>
      </c>
      <c r="AN62" s="352">
        <v>33446</v>
      </c>
      <c r="AO62" s="353">
        <v>443.8</v>
      </c>
      <c r="AP62" s="354">
        <v>98485</v>
      </c>
      <c r="AQ62" s="355">
        <v>38.799999999999997</v>
      </c>
      <c r="AR62" s="356">
        <v>405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JESLNFzUDo4+VK6pfHHg7y/ApboWFBfEbbf+Sl4CCerstqJRP2fC2h7PHk2jTBh2d/R96m2GHag9KGw3lmjGXA==" saltValue="T449j0Pa9gLy396MsXP3I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C1" zoomScale="70" zoomScaleNormal="70" zoomScaleSheetLayoutView="55" workbookViewId="0">
      <selection activeCell="AF64" sqref="AF64"/>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UtElc7GG7if23DwTp8vIwQCGq68+UE1no2hT3kuIrxmMNDbsOOry5DH4wyHrPQdwkYYsnE8QvqHWoStYbRUig==" saltValue="R29kULkeKwGyC34HJYO/O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55" zoomScale="70" zoomScaleNormal="70" zoomScaleSheetLayoutView="55" workbookViewId="0">
      <selection activeCell="BI98" sqref="BI98"/>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6XT+ZGYlqzRTlsNUv13rRNsRIRQtDizo6QeZKM/BLGuhiRkb8LH5TcrFZzzpeDXyCmQY8mg6PlGDqW1+6ba0w==" saltValue="rap8XMdDe0OH61yxLru2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28" zoomScaleSheetLayoutView="100" workbookViewId="0">
      <selection activeCell="J44" sqref="J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12" t="s">
        <v>3</v>
      </c>
      <c r="D47" s="1212"/>
      <c r="E47" s="1213"/>
      <c r="F47" s="11">
        <v>159.94</v>
      </c>
      <c r="G47" s="12">
        <v>160.25</v>
      </c>
      <c r="H47" s="12">
        <v>141.80000000000001</v>
      </c>
      <c r="I47" s="12">
        <v>167.11</v>
      </c>
      <c r="J47" s="13">
        <v>149.32</v>
      </c>
    </row>
    <row r="48" spans="2:10" ht="57.75" customHeight="1" x14ac:dyDescent="0.15">
      <c r="B48" s="14"/>
      <c r="C48" s="1214" t="s">
        <v>4</v>
      </c>
      <c r="D48" s="1214"/>
      <c r="E48" s="1215"/>
      <c r="F48" s="15">
        <v>4.09</v>
      </c>
      <c r="G48" s="16">
        <v>10.85</v>
      </c>
      <c r="H48" s="16">
        <v>6.3</v>
      </c>
      <c r="I48" s="16">
        <v>5.25</v>
      </c>
      <c r="J48" s="17">
        <v>9.84</v>
      </c>
    </row>
    <row r="49" spans="2:10" ht="57.75" customHeight="1" thickBot="1" x14ac:dyDescent="0.2">
      <c r="B49" s="18"/>
      <c r="C49" s="1216" t="s">
        <v>5</v>
      </c>
      <c r="D49" s="1216"/>
      <c r="E49" s="1217"/>
      <c r="F49" s="19" t="s">
        <v>569</v>
      </c>
      <c r="G49" s="20">
        <v>12.41</v>
      </c>
      <c r="H49" s="20" t="s">
        <v>570</v>
      </c>
      <c r="I49" s="20" t="s">
        <v>571</v>
      </c>
      <c r="J49" s="21">
        <v>5.38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k9+ydezGu3o1VaIzGJUXTeZm8VSBeLaLXoVzwoCBuwH4I9IStdWW/b8yTz+quWTgHNvENGjOXIsCyXIPUG9PQ==" saltValue="UAWcj1j6JtG901pqRZNZ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