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U35" i="10"/>
  <c r="U36" i="10" s="1"/>
  <c r="BE34" i="10" s="1"/>
  <c r="BE35" i="10" s="1"/>
  <c r="C35" i="10"/>
  <c r="CO34" i="10"/>
  <c r="BW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<sst xmlns="http://schemas.openxmlformats.org/spreadsheetml/2006/main" count="1174" uniqueCount="607">
  <si>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</si>
  <si>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</si>
  <si>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</si>
  <si>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</si>
  <si>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</si>
  <si>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</si>
  <si>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</si>
  <si>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</si>
  <si>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</si>
  <si>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</si>
  <si>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</si>
  <si>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</si>
  <si>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</si>
  <si>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</si>
  <si>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</si>
  <si>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</si>
  <si>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</si>
  <si>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</si>
  <si>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</si>
  <si>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</si>
  <si>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</si>
  <si>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</si>
  <si>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</si>
  <si>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</si>
  <si>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</si>
  <si>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</si>
  <si>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</si>
  <si>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</si>
  <si>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</si>
  <si>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</si>
  <si>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</si>
  <si>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</si>
  <si>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</si>
  <si>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</si>
  <si>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</si>
  <si>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</si>
  <si>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</si>
  <si>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</si>
  <si>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</si>
  <si>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</si>
  <si>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</si>
  <si>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</si>
  <si>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</si>
  <si>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</si>
  <si>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</si>
  <si>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</si>
  <si>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</si>
  <si>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</si>
  <si>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</si>
  <si>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</si>
  <si>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</si>
  <si>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</si>
  <si>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</si>
  <si>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</si>
  <si>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</si>
  <si>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</si>
  <si>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</si>
  <si>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</si>
  <si>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</si>
  <si>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</si>
  <si>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</si>
  <si>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</si>
  <si>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</si>
  <si>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</si>
  <si>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</si>
  <si>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</si>
  <si>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</si>
  <si>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</si>
  <si>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</si>
  <si>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</si>
  <si>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</si>
  <si>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</si>
  <si>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</si>
  <si>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</si>
  <si>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</si>
  <si>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</si>
  <si>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</si>
  <si>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</si>
  <si>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</si>
  <si>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</si>
  <si>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</si>
  <si>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</si>
  <si>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</si>
  <si>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</si>
  <si>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</si>
  <si>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</si>
  <si>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</si>
  <si>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</si>
  <si>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</si>
  <si>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</si>
  <si>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</si>
  <si>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</si>
  <si>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</si>
  <si>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</si>
  <si>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</si>
  <si>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</si>
  <si>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</si>
  <si>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</si>
  <si>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</si>
  <si>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</si>
  <si>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</si>
  <si>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</si>
  <si>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</si>
  <si>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</si>
  <si>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</si>
  <si>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</si>
  <si>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</si>
  <si>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</si>
  <si>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</si>
  <si>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</si>
  <si>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</si>
  <si>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</si>
  <si>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</si>
  <si>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</si>
  <si>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</si>
  <si>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</si>
  <si>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</si>
  <si>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</si>
  <si>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</si>
  <si>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</si>
  <si>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</si>
  <si>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</si>
  <si>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</si>
  <si>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</si>
  <si>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</si>
  <si>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</si>
  <si>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</si>
  <si>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</si>
  <si>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</si>
  <si>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</si>
  <si>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</si>
  <si>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</si>
  <si>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</si>
  <si>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</si>
  <si>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</si>
  <si>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</si>
  <si>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</si>
  <si>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</si>
  <si>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</si>
  <si>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</si>
  <si>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</si>
  <si>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</si>
  <si>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</si>
  <si>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</si>
  <si>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</si>
  <si>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</si>
  <si>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</si>
  <si>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</si>
  <si>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</si>
  <si>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</si>
  <si>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</si>
  <si>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</si>
  <si>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</si>
  <si>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</si>
  <si>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</si>
  <si>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</si>
  <si>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</si>
  <si>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</si>
  <si>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</si>
  <si>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</si>
  <si>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</si>
  <si>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</si>
  <si>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</si>
  <si>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</si>
  <si>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</si>
  <si>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</si>
  <si>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</si>
  <si>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</si>
  <si>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</si>
  <si>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</si>
  <si>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</si>
  <si>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</si>
  <si>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</si>
  <si>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</si>
  <si>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</si>
  <si>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</si>
  <si>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</si>
  <si>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</si>
  <si>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</si>
  <si>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</si>
  <si>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</si>
  <si>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</si>
  <si>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</si>
  <si>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</si>
  <si>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</si>
  <si>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</si>
  <si>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</si>
  <si>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</si>
  <si>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</si>
  <si>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</si>
  <si>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</si>
  <si>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</si>
  <si>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</si>
  <si>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</si>
  <si>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</si>
  <si>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</si>
  <si>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</si>
  <si>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</si>
  <si>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</si>
  <si>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</si>
  <si>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</si>
  <si>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</si>
  <si>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</si>
  <si>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</si>
  <si>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</si>
  <si>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</si>
  <si>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</si>
  <si>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</si>
  <si>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福島県双葉町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</si>
  <si>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</si>
  <si>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</si>
  <si>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</si>
  <si>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</si>
  <si>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</si>
  <si>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</si>
  <si>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</si>
  <si>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</si>
  <si>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</si>
  <si>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</si>
  <si>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</si>
  <si>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</si>
  <si>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</si>
  <si>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</si>
  <si>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</si>
  <si>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</si>
  <si>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</si>
  <si>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</si>
  <si>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</si>
  <si>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</si>
  <si>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</si>
  <si>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</si>
  <si>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</si>
  <si>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</si>
  <si>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</si>
  <si>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</si>
  <si>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</si>
  <si>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</si>
  <si>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t>
    <phoneticPr fontId="5"/>
  </si>
  <si>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</si>
  <si>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</si>
  <si>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</si>
  <si>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</si>
  <si>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</si>
  <si>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</si>
  <si>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</si>
  <si>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</si>
  <si>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</si>
  <si>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</si>
  <si>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</si>
  <si>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</si>
  <si>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</si>
  <si>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</si>
  <si>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</si>
  <si>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</si>
  <si>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</si>
  <si>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</si>
  <si>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</si>
  <si>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</si>
  <si>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</si>
  <si>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</si>
  <si>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</si>
  <si>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</si>
  <si>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</si>
  <si>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</si>
  <si>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</si>
  <si>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</si>
  <si>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</si>
  <si>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</si>
  <si>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</si>
  <si>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</si>
  <si>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</si>
  <si>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</si>
  <si>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</si>
  <si>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</si>
  <si>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</si>
  <si>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</si>
  <si>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</si>
  <si>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</si>
  <si>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</si>
  <si>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</si>
  <si>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</si>
  <si>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</si>
  <si>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</si>
  <si>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</si>
  <si>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</si>
  <si>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</si>
  <si>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</si>
  <si>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</si>
  <si>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</si>
  <si>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</si>
  <si>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</si>
  <si>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</si>
  <si>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</si>
  <si>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</si>
  <si>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</si>
  <si>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</si>
  <si>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</si>
  <si>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</si>
  <si>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</si>
  <si>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</si>
  <si>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</si>
  <si>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</si>
  <si>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</si>
  <si>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</si>
  <si>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</si>
  <si>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</si>
  <si>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</si>
  <si>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</si>
  <si>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</si>
  <si>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</si>
  <si>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</si>
  <si>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</si>
  <si>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</si>
  <si>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</si>
  <si>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</si>
  <si>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</si>
  <si>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</si>
  <si>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</si>
  <si>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</si>
  <si>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</si>
  <si>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</si>
  <si>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</si>
  <si>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</si>
  <si>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</si>
  <si>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</si>
  <si>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</si>
  <si>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</si>
  <si>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</si>
  <si>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</si>
  <si>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</si>
  <si>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</si>
  <si>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</si>
  <si>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</si>
  <si>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</si>
  <si>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</si>
  <si>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</si>
  <si>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</si>
  <si>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</si>
  <si>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</si>
  <si>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</si>
  <si>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</si>
  <si>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</si>
  <si>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</si>
  <si>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</si>
  <si>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</si>
  <si>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</si>
  <si>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</si>
  <si>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</si>
  <si>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</si>
  <si>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</si>
  <si>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</si>
  <si>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</si>
  <si>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</si>
  <si>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</si>
  <si>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</si>
  <si>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</si>
  <si>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</si>
  <si>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</si>
  <si>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福島県双葉町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</si>
  <si>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</si>
  <si>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</si>
  <si>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</si>
  <si>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</si>
  <si>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</si>
  <si>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</si>
  <si>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</si>
  <si>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</si>
  <si>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</si>
  <si>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</si>
  <si>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</si>
  <si>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</si>
  <si>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</si>
  <si>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</si>
  <si>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</si>
  <si>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</si>
  <si>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</si>
  <si>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</si>
  <si>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</si>
  <si>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</si>
  <si>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</si>
  <si>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</si>
  <si>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</si>
  <si>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</si>
  <si>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</si>
  <si>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</si>
  <si>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</si>
  <si>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</si>
  <si>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</si>
  <si>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</si>
  <si>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</si>
  <si>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</si>
  <si>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</si>
  <si>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</si>
  <si>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</si>
  <si>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</si>
  <si>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</si>
  <si>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</si>
  <si>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公共下水道事業特別会計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</si>
  <si>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</si>
  <si>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</si>
  <si>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</si>
  <si>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</si>
  <si>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</si>
  <si>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</si>
  <si>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</si>
  <si>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</si>
  <si>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</si>
  <si>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</si>
  <si>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</si>
  <si>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</si>
  <si>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</si>
  <si>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</si>
  <si>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</si>
  <si>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</si>
  <si>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</si>
  <si>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</si>
  <si>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</si>
  <si>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</si>
  <si>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</si>
  <si>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</si>
  <si>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</si>
  <si>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</si>
  <si>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</si>
  <si>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</si>
  <si>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</si>
  <si>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</si>
  <si>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</si>
  <si>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</si>
  <si>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</si>
  <si>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</si>
  <si>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</si>
  <si>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</si>
  <si>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</si>
  <si>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</si>
  <si>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</si>
  <si>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</si>
  <si>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</si>
  <si>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</si>
  <si>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</si>
  <si>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</si>
  <si>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</si>
  <si>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</si>
  <si>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</si>
  <si>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</si>
  <si>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</si>
  <si>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</si>
  <si>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</si>
  <si>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</si>
  <si>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</si>
  <si>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</si>
  <si>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</si>
  <si>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</si>
  <si>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</si>
  <si>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</si>
  <si>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</si>
  <si>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</si>
  <si>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</si>
  <si>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</si>
  <si>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</si>
  <si>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</si>
  <si>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</si>
  <si>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</si>
  <si>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</si>
  <si>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</si>
  <si>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</si>
  <si>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</si>
  <si>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t>
    <phoneticPr fontId="5"/>
  </si>
  <si>
    <t>-</t>
    <phoneticPr fontId="5"/>
  </si>
  <si>
    <t>-</t>
    <phoneticPr fontId="5"/>
  </si>
  <si>
    <t>(Ｆ)</t>
    <phoneticPr fontId="5"/>
  </si>
  <si>
    <t>工業団地造成事業特別会計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</si>
  <si>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</si>
  <si>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</si>
  <si>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</si>
  <si>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</si>
  <si>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</si>
  <si>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</si>
  <si>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</si>
  <si>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</si>
  <si>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</si>
  <si>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</si>
  <si>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</si>
  <si>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</si>
  <si>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</si>
  <si>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</si>
  <si>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</si>
  <si>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</si>
  <si>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</si>
  <si>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</si>
  <si>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</si>
  <si>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</si>
  <si>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</si>
  <si>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</si>
  <si>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</si>
  <si>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</si>
  <si>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</si>
  <si>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</si>
  <si>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</si>
  <si>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</si>
  <si>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</si>
  <si>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</si>
  <si>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</si>
  <si>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</si>
  <si>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</si>
  <si>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</si>
  <si>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</si>
  <si>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</si>
  <si>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</si>
  <si>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</si>
  <si>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</si>
  <si>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</si>
  <si>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</si>
  <si>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</si>
  <si>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</si>
  <si>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</si>
  <si>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</si>
  <si>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</si>
  <si>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</si>
  <si>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</si>
  <si>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</si>
  <si>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</si>
  <si>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</si>
  <si>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</si>
  <si>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</si>
  <si>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</si>
  <si>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</si>
  <si>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</si>
  <si>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</si>
  <si>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</si>
  <si>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</si>
  <si>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</si>
  <si>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</si>
  <si>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</si>
  <si>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</si>
  <si>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</si>
  <si>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</si>
  <si>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</si>
  <si>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</si>
  <si>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</si>
  <si>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</si>
  <si>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</si>
  <si>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</si>
  <si>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</si>
  <si>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</si>
  <si>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</si>
  <si>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</si>
  <si>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</si>
  <si>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</si>
  <si>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</si>
  <si>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</si>
  <si>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</si>
  <si>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</si>
  <si>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</si>
  <si>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</si>
  <si>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</si>
  <si>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</si>
  <si>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</si>
  <si>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</si>
  <si>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</si>
  <si>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</si>
  <si>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7.47</t>
  </si>
  <si>
    <t>一般会計</t>
  </si>
  <si>
    <t>介護保険特別会計（保険事業勘定）</t>
  </si>
  <si>
    <t>国民健康保険特別会計（事業勘定）</t>
  </si>
  <si>
    <t>工業団地造成事業特別会計</t>
  </si>
  <si>
    <t>後期高齢者医療特別会計</t>
  </si>
  <si>
    <t>公共下水道事業特別会計</t>
  </si>
  <si>
    <t>公有林整備事業特別会計</t>
  </si>
  <si>
    <t>その他会計（赤字）</t>
  </si>
  <si>
    <t>その他会計（黒字）</t>
  </si>
  <si>
    <t>-</t>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</si>
  <si>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</si>
  <si>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　下水道事業特別会計</t>
    <rPh sb="13" eb="16">
      <t>ゲスイドウ</t>
    </rPh>
    <rPh sb="16" eb="18">
      <t>ジギョウ</t>
    </rPh>
    <rPh sb="18" eb="20">
      <t>トクベツ</t>
    </rPh>
    <rPh sb="20" eb="22">
      <t>カイケイ</t>
    </rPh>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</si>
  <si>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</si>
  <si>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</si>
  <si>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</si>
  <si>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</si>
  <si>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2">
      <t>トクベツ</t>
    </rPh>
    <rPh sb="22" eb="24">
      <t>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</si>
  <si>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</si>
  <si>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</si>
  <si>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中間貯蔵施設整備等影響緩和交付金基金</t>
    <rPh sb="0" eb="2">
      <t>チュウカン</t>
    </rPh>
    <rPh sb="2" eb="4">
      <t>チョゾウ</t>
    </rPh>
    <rPh sb="4" eb="6">
      <t>シセツ</t>
    </rPh>
    <rPh sb="6" eb="9">
      <t>セイビトウ</t>
    </rPh>
    <rPh sb="9" eb="11">
      <t>エイキョウ</t>
    </rPh>
    <rPh sb="11" eb="13">
      <t>カンワ</t>
    </rPh>
    <rPh sb="13" eb="16">
      <t>コウフキン</t>
    </rPh>
    <rPh sb="16" eb="18">
      <t>キキン</t>
    </rPh>
    <phoneticPr fontId="11"/>
  </si>
  <si>
    <t>福島再生加速化交付金基金</t>
    <rPh sb="0" eb="2">
      <t>フクシマ</t>
    </rPh>
    <rPh sb="2" eb="4">
      <t>サイセイ</t>
    </rPh>
    <rPh sb="4" eb="7">
      <t>カソクカ</t>
    </rPh>
    <rPh sb="7" eb="10">
      <t>コウフキン</t>
    </rPh>
    <rPh sb="10" eb="12">
      <t>キキン</t>
    </rPh>
    <phoneticPr fontId="11"/>
  </si>
  <si>
    <t>東日本大震災復興基金</t>
    <rPh sb="0" eb="1">
      <t>ヒガシ</t>
    </rPh>
    <rPh sb="1" eb="3">
      <t>ニホン</t>
    </rPh>
    <rPh sb="3" eb="6">
      <t>ダイシンサイ</t>
    </rPh>
    <rPh sb="6" eb="8">
      <t>フッコウ</t>
    </rPh>
    <rPh sb="8" eb="10">
      <t>キキン</t>
    </rPh>
    <phoneticPr fontId="11"/>
  </si>
  <si>
    <t>中間貯蔵施設立地町地域振興交付金基金</t>
    <phoneticPr fontId="11"/>
  </si>
  <si>
    <t>公共用施設維持運営基金</t>
    <rPh sb="0" eb="2">
      <t>コウキョウ</t>
    </rPh>
    <rPh sb="2" eb="3">
      <t>ヨウ</t>
    </rPh>
    <rPh sb="3" eb="5">
      <t>シセツ</t>
    </rPh>
    <rPh sb="5" eb="7">
      <t>イジ</t>
    </rPh>
    <rPh sb="7" eb="9">
      <t>ウンエイ</t>
    </rPh>
    <rPh sb="9" eb="11">
      <t>キキン</t>
    </rPh>
    <phoneticPr fontId="11"/>
  </si>
  <si>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</si>
  <si>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</si>
  <si>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</si>
  <si>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</si>
  <si>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</si>
  <si>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</si>
  <si>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</si>
  <si>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</si>
  <si>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</si>
  <si>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</si>
  <si>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</si>
  <si>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大規模事業の財源とするため財政調整基金を始めとする特定目的基金への積立を行っていることにより、充当可能な基金の残高が増加したため算出されず。今後、耐用年数の到来を迎える公共施設や新たな施設の増加により多額の費用が想定されるが、事業費の平準化や基金の活用など、財政負担の軽減を図りながら将来負担額の抑制に努める必要がある。</t>
    <rPh sb="1" eb="3">
      <t>ショウライ</t>
    </rPh>
    <rPh sb="3" eb="5">
      <t>フタン</t>
    </rPh>
    <rPh sb="5" eb="7">
      <t>ヒリツ</t>
    </rPh>
    <rPh sb="13" eb="16">
      <t>ダイキボ</t>
    </rPh>
    <rPh sb="16" eb="18">
      <t>ジギョウ</t>
    </rPh>
    <rPh sb="19" eb="21">
      <t>ザイゲン</t>
    </rPh>
    <rPh sb="26" eb="28">
      <t>ザイセイ</t>
    </rPh>
    <rPh sb="28" eb="30">
      <t>チョウセイ</t>
    </rPh>
    <rPh sb="30" eb="32">
      <t>キキン</t>
    </rPh>
    <rPh sb="33" eb="34">
      <t>ハジ</t>
    </rPh>
    <rPh sb="38" eb="40">
      <t>トクテイ</t>
    </rPh>
    <rPh sb="40" eb="42">
      <t>モクテキ</t>
    </rPh>
    <rPh sb="42" eb="44">
      <t>キキン</t>
    </rPh>
    <rPh sb="46" eb="48">
      <t>ツミタテ</t>
    </rPh>
    <rPh sb="49" eb="50">
      <t>オコナ</t>
    </rPh>
    <rPh sb="60" eb="62">
      <t>ジュウトウ</t>
    </rPh>
    <rPh sb="62" eb="64">
      <t>カノウ</t>
    </rPh>
    <rPh sb="65" eb="67">
      <t>キキン</t>
    </rPh>
    <rPh sb="68" eb="70">
      <t>ザンダカ</t>
    </rPh>
    <rPh sb="71" eb="73">
      <t>ゾウカ</t>
    </rPh>
    <rPh sb="77" eb="79">
      <t>サンシュツ</t>
    </rPh>
    <rPh sb="83" eb="85">
      <t>コンゴ</t>
    </rPh>
    <rPh sb="86" eb="88">
      <t>タイヨウ</t>
    </rPh>
    <rPh sb="88" eb="90">
      <t>ネンスウ</t>
    </rPh>
    <rPh sb="91" eb="93">
      <t>トウライ</t>
    </rPh>
    <rPh sb="94" eb="95">
      <t>ムカ</t>
    </rPh>
    <rPh sb="97" eb="99">
      <t>コウキョウ</t>
    </rPh>
    <rPh sb="99" eb="101">
      <t>シセツ</t>
    </rPh>
    <rPh sb="102" eb="103">
      <t>アラ</t>
    </rPh>
    <rPh sb="105" eb="107">
      <t>シセツ</t>
    </rPh>
    <rPh sb="108" eb="110">
      <t>ゾウカ</t>
    </rPh>
    <rPh sb="113" eb="115">
      <t>タガク</t>
    </rPh>
    <rPh sb="116" eb="118">
      <t>ヒヨウ</t>
    </rPh>
    <rPh sb="119" eb="121">
      <t>ソウテイ</t>
    </rPh>
    <rPh sb="126" eb="128">
      <t>ジギョウ</t>
    </rPh>
    <rPh sb="128" eb="129">
      <t>ヒ</t>
    </rPh>
    <rPh sb="130" eb="133">
      <t>ヘイジュンカ</t>
    </rPh>
    <rPh sb="134" eb="136">
      <t>キキン</t>
    </rPh>
    <rPh sb="137" eb="139">
      <t>カツヨウ</t>
    </rPh>
    <rPh sb="142" eb="144">
      <t>ザイセイ</t>
    </rPh>
    <rPh sb="144" eb="146">
      <t>フタン</t>
    </rPh>
    <rPh sb="147" eb="149">
      <t>ケイゲン</t>
    </rPh>
    <rPh sb="150" eb="151">
      <t>ハカ</t>
    </rPh>
    <rPh sb="155" eb="157">
      <t>ショウライ</t>
    </rPh>
    <rPh sb="157" eb="159">
      <t>フタン</t>
    </rPh>
    <rPh sb="159" eb="160">
      <t>ガク</t>
    </rPh>
    <rPh sb="161" eb="163">
      <t>ヨクセイ</t>
    </rPh>
    <rPh sb="164" eb="165">
      <t>ツト</t>
    </rPh>
    <rPh sb="167" eb="16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</si>
  <si>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</si>
  <si>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</si>
  <si>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</si>
  <si>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</si>
  <si>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</si>
  <si>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</si>
  <si>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やや高い水準となっているが、近年は地方債の新規発行を抑制しているため今後も低下するものと想定される。避難指示解除後に財政負担が大きくなることが想定されるため計画的な財政運営に取り組んでいく。</t>
    <rPh sb="1" eb="3">
      <t>ジッシツ</t>
    </rPh>
    <rPh sb="3" eb="6">
      <t>コウサイヒ</t>
    </rPh>
    <rPh sb="6" eb="8">
      <t>ヒリツ</t>
    </rPh>
    <rPh sb="9" eb="11">
      <t>ルイジ</t>
    </rPh>
    <rPh sb="11" eb="13">
      <t>ダンタイ</t>
    </rPh>
    <rPh sb="14" eb="16">
      <t>ヒカク</t>
    </rPh>
    <rPh sb="20" eb="21">
      <t>タカ</t>
    </rPh>
    <rPh sb="22" eb="24">
      <t>スイジュン</t>
    </rPh>
    <rPh sb="32" eb="34">
      <t>キンネン</t>
    </rPh>
    <rPh sb="35" eb="38">
      <t>チホウサイ</t>
    </rPh>
    <rPh sb="39" eb="41">
      <t>シンキ</t>
    </rPh>
    <rPh sb="41" eb="43">
      <t>ハッコウ</t>
    </rPh>
    <rPh sb="44" eb="46">
      <t>ヨクセイ</t>
    </rPh>
    <rPh sb="52" eb="54">
      <t>コンゴ</t>
    </rPh>
    <rPh sb="55" eb="57">
      <t>テイカ</t>
    </rPh>
    <rPh sb="62" eb="64">
      <t>ソウテイ</t>
    </rPh>
    <rPh sb="68" eb="75">
      <t>ヒナンシジカイジョゴ</t>
    </rPh>
    <rPh sb="76" eb="78">
      <t>ザイセイ</t>
    </rPh>
    <rPh sb="78" eb="80">
      <t>フタン</t>
    </rPh>
    <rPh sb="81" eb="82">
      <t>オオ</t>
    </rPh>
    <rPh sb="89" eb="91">
      <t>ソウテイ</t>
    </rPh>
    <rPh sb="96" eb="99">
      <t>ケイカクテキ</t>
    </rPh>
    <rPh sb="100" eb="102">
      <t>ザイセイ</t>
    </rPh>
    <rPh sb="102" eb="104">
      <t>ウンエイ</t>
    </rPh>
    <rPh sb="105" eb="106">
      <t>ト</t>
    </rPh>
    <rPh sb="107" eb="108">
      <t>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</si>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</sst>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287914</c:v>
                </c:pt>
                <c:pt idx="3">
                  <c:v>291945</c:v>
                </c:pt>
                <c:pt idx="4">
                  <c:v>291173</c:v>
                </c:pt>
              </c:numCache>
            </c:numRef>
          </c:val>
          <c:smooth val="0"/>
          <c:extLst xmlns:c16r2="http://schemas.microsoft.com/office/drawing/2015/06/chart">
            <c:ext xmlns:c16="http://schemas.microsoft.com/office/drawing/2014/chart" uri="{C3380CC4-5D6E-409C-BE32-E72D297353CC}">
              <c16:uniqueId val="{00000000-BBC5-48A4-8858-030CFA499F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11785</c:v>
                </c:pt>
                <c:pt idx="1">
                  <c:v>5386</c:v>
                </c:pt>
                <c:pt idx="2">
                  <c:v>9077</c:v>
                </c:pt>
                <c:pt idx="3">
                  <c:v>66247</c:v>
                </c:pt>
                <c:pt idx="4">
                  <c:v>305084</c:v>
                </c:pt>
              </c:numCache>
            </c:numRef>
          </c:val>
          <c:smooth val="0"/>
          <c:extLst xmlns:c16r2="http://schemas.microsoft.com/office/drawing/2015/06/chart">
            <c:ext xmlns:c16="http://schemas.microsoft.com/office/drawing/2014/chart" uri="{C3380CC4-5D6E-409C-BE32-E72D297353CC}">
              <c16:uniqueId val="{00000001-BBC5-48A4-8858-030CFA499F99}"/>
            </c:ext>
          </c:extLst>
        </c:ser>
        <c:dLbls>
          <c:showLegendKey val="0"/>
          <c:showVal val="0"/>
          <c:showCatName val="0"/>
          <c:showSerName val="0"/>
          <c:showPercent val="0"/>
          <c:showBubbleSize val="0"/>
        </c:dLbls>
        <c:marker val="1"/>
        <c:smooth val="0"/>
        <c:axId val="110392064"/>
        <c:axId val="110393984"/>
      </c:lineChart>
      <c:catAx>
        <c:axId val="110392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93984"/>
        <c:crosses val="autoZero"/>
        <c:auto val="1"/>
        <c:lblAlgn val="ctr"/>
        <c:lblOffset val="100"/>
        <c:tickLblSkip val="1"/>
        <c:tickMarkSkip val="1"/>
        <c:noMultiLvlLbl val="0"/>
      </c:catAx>
      <c:valAx>
        <c:axId val="1103939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92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18.100000000000001</c:v>
                </c:pt>
                <c:pt idx="1">
                  <c:v>22.6</c:v>
                </c:pt>
                <c:pt idx="2">
                  <c:v>16.45</c:v>
                </c:pt>
                <c:pt idx="3">
                  <c:v>23.35</c:v>
                </c:pt>
                <c:pt idx="4">
                  <c:v>20.14</c:v>
                </c:pt>
              </c:numCache>
            </c:numRef>
          </c:val>
          <c:extLst xmlns:c16r2="http://schemas.microsoft.com/office/drawing/2015/06/chart">
            <c:ext xmlns:c16="http://schemas.microsoft.com/office/drawing/2014/chart" uri="{C3380CC4-5D6E-409C-BE32-E72D297353CC}">
              <c16:uniqueId val="{00000000-E43A-483D-8C00-4C238F7E6C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117.55</c:v>
                </c:pt>
                <c:pt idx="1">
                  <c:v>126.88</c:v>
                </c:pt>
                <c:pt idx="2">
                  <c:v>138.13999999999999</c:v>
                </c:pt>
                <c:pt idx="3">
                  <c:v>134.33000000000001</c:v>
                </c:pt>
                <c:pt idx="4">
                  <c:v>132.97999999999999</c:v>
                </c:pt>
              </c:numCache>
            </c:numRef>
          </c:val>
          <c:extLst xmlns:c16r2="http://schemas.microsoft.com/office/drawing/2015/06/chart">
            <c:ext xmlns:c16="http://schemas.microsoft.com/office/drawing/2014/chart" uri="{C3380CC4-5D6E-409C-BE32-E72D297353CC}">
              <c16:uniqueId val="{00000001-E43A-483D-8C00-4C238F7E6C9E}"/>
            </c:ext>
          </c:extLst>
        </c:ser>
        <c:dLbls>
          <c:showLegendKey val="0"/>
          <c:showVal val="0"/>
          <c:showCatName val="0"/>
          <c:showSerName val="0"/>
          <c:showPercent val="0"/>
          <c:showBubbleSize val="0"/>
        </c:dLbls>
        <c:gapWidth val="250"/>
        <c:overlap val="100"/>
        <c:axId val="119543680"/>
        <c:axId val="11955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37.79</c:v>
                </c:pt>
                <c:pt idx="1">
                  <c:v>14.06</c:v>
                </c:pt>
                <c:pt idx="2">
                  <c:v>5.35</c:v>
                </c:pt>
                <c:pt idx="3">
                  <c:v>0.89</c:v>
                </c:pt>
                <c:pt idx="4">
                  <c:v>-7.47</c:v>
                </c:pt>
              </c:numCache>
            </c:numRef>
          </c:val>
          <c:smooth val="0"/>
          <c:extLst xmlns:c16r2="http://schemas.microsoft.com/office/drawing/2015/06/chart">
            <c:ext xmlns:c16="http://schemas.microsoft.com/office/drawing/2014/chart" uri="{C3380CC4-5D6E-409C-BE32-E72D297353CC}">
              <c16:uniqueId val="{00000002-E43A-483D-8C00-4C238F7E6C9E}"/>
            </c:ext>
          </c:extLst>
        </c:ser>
        <c:dLbls>
          <c:showLegendKey val="0"/>
          <c:showVal val="0"/>
          <c:showCatName val="0"/>
          <c:showSerName val="0"/>
          <c:showPercent val="0"/>
          <c:showBubbleSize val="0"/>
        </c:dLbls>
        <c:marker val="1"/>
        <c:smooth val="0"/>
        <c:axId val="119543680"/>
        <c:axId val="119554048"/>
      </c:lineChart>
      <c:catAx>
        <c:axId val="11954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54048"/>
        <c:crosses val="autoZero"/>
        <c:auto val="1"/>
        <c:lblAlgn val="ctr"/>
        <c:lblOffset val="100"/>
        <c:tickLblSkip val="1"/>
        <c:tickMarkSkip val="1"/>
        <c:noMultiLvlLbl val="0"/>
      </c:catAx>
      <c:valAx>
        <c:axId val="11955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4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4E-4129-A40E-32A79BA2B3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4E-4129-A40E-32A79BA2B3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4E-4129-A40E-32A79BA2B3DF}"/>
            </c:ext>
          </c:extLst>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34E-4129-A40E-32A79BA2B3D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0.73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334E-4129-A40E-32A79BA2B3D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0.36</c:v>
                </c:pt>
                <c:pt idx="6">
                  <c:v>#N/A</c:v>
                </c:pt>
                <c:pt idx="7">
                  <c:v>0.33</c:v>
                </c:pt>
                <c:pt idx="8">
                  <c:v>#N/A</c:v>
                </c:pt>
                <c:pt idx="9">
                  <c:v>0.3</c:v>
                </c:pt>
              </c:numCache>
            </c:numRef>
          </c:val>
          <c:extLst xmlns:c16r2="http://schemas.microsoft.com/office/drawing/2015/06/chart">
            <c:ext xmlns:c16="http://schemas.microsoft.com/office/drawing/2014/chart" uri="{C3380CC4-5D6E-409C-BE32-E72D297353CC}">
              <c16:uniqueId val="{00000005-334E-4129-A40E-32A79BA2B3DF}"/>
            </c:ext>
          </c:extLst>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1.72</c:v>
                </c:pt>
                <c:pt idx="2">
                  <c:v>#N/A</c:v>
                </c:pt>
                <c:pt idx="3">
                  <c:v>1.55</c:v>
                </c:pt>
                <c:pt idx="4">
                  <c:v>#N/A</c:v>
                </c:pt>
                <c:pt idx="5">
                  <c:v>1.55</c:v>
                </c:pt>
                <c:pt idx="6">
                  <c:v>#N/A</c:v>
                </c:pt>
                <c:pt idx="7">
                  <c:v>1.27</c:v>
                </c:pt>
                <c:pt idx="8">
                  <c:v>#N/A</c:v>
                </c:pt>
                <c:pt idx="9">
                  <c:v>1.1599999999999999</c:v>
                </c:pt>
              </c:numCache>
            </c:numRef>
          </c:val>
          <c:extLst xmlns:c16r2="http://schemas.microsoft.com/office/drawing/2015/06/chart">
            <c:ext xmlns:c16="http://schemas.microsoft.com/office/drawing/2014/chart" uri="{C3380CC4-5D6E-409C-BE32-E72D297353CC}">
              <c16:uniqueId val="{00000006-334E-4129-A40E-32A79BA2B3DF}"/>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8.4</c:v>
                </c:pt>
                <c:pt idx="2">
                  <c:v>#N/A</c:v>
                </c:pt>
                <c:pt idx="3">
                  <c:v>4.3899999999999997</c:v>
                </c:pt>
                <c:pt idx="4">
                  <c:v>#N/A</c:v>
                </c:pt>
                <c:pt idx="5">
                  <c:v>2.7</c:v>
                </c:pt>
                <c:pt idx="6">
                  <c:v>#N/A</c:v>
                </c:pt>
                <c:pt idx="7">
                  <c:v>3</c:v>
                </c:pt>
                <c:pt idx="8">
                  <c:v>#N/A</c:v>
                </c:pt>
                <c:pt idx="9">
                  <c:v>1.3</c:v>
                </c:pt>
              </c:numCache>
            </c:numRef>
          </c:val>
          <c:extLst xmlns:c16r2="http://schemas.microsoft.com/office/drawing/2015/06/chart">
            <c:ext xmlns:c16="http://schemas.microsoft.com/office/drawing/2014/chart" uri="{C3380CC4-5D6E-409C-BE32-E72D297353CC}">
              <c16:uniqueId val="{00000007-334E-4129-A40E-32A79BA2B3DF}"/>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5.54</c:v>
                </c:pt>
                <c:pt idx="2">
                  <c:v>#N/A</c:v>
                </c:pt>
                <c:pt idx="3">
                  <c:v>3.92</c:v>
                </c:pt>
                <c:pt idx="4">
                  <c:v>#N/A</c:v>
                </c:pt>
                <c:pt idx="5">
                  <c:v>4.82</c:v>
                </c:pt>
                <c:pt idx="6">
                  <c:v>#N/A</c:v>
                </c:pt>
                <c:pt idx="7">
                  <c:v>3.9</c:v>
                </c:pt>
                <c:pt idx="8">
                  <c:v>#N/A</c:v>
                </c:pt>
                <c:pt idx="9">
                  <c:v>4.34</c:v>
                </c:pt>
              </c:numCache>
            </c:numRef>
          </c:val>
          <c:extLst xmlns:c16r2="http://schemas.microsoft.com/office/drawing/2015/06/chart">
            <c:ext xmlns:c16="http://schemas.microsoft.com/office/drawing/2014/chart" uri="{C3380CC4-5D6E-409C-BE32-E72D297353CC}">
              <c16:uniqueId val="{00000008-334E-4129-A40E-32A79BA2B3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18.09</c:v>
                </c:pt>
                <c:pt idx="2">
                  <c:v>#N/A</c:v>
                </c:pt>
                <c:pt idx="3">
                  <c:v>22.59</c:v>
                </c:pt>
                <c:pt idx="4">
                  <c:v>#N/A</c:v>
                </c:pt>
                <c:pt idx="5">
                  <c:v>16.440000000000001</c:v>
                </c:pt>
                <c:pt idx="6">
                  <c:v>#N/A</c:v>
                </c:pt>
                <c:pt idx="7">
                  <c:v>23.34</c:v>
                </c:pt>
                <c:pt idx="8">
                  <c:v>#N/A</c:v>
                </c:pt>
                <c:pt idx="9">
                  <c:v>20.13</c:v>
                </c:pt>
              </c:numCache>
            </c:numRef>
          </c:val>
          <c:extLst xmlns:c16r2="http://schemas.microsoft.com/office/drawing/2015/06/chart">
            <c:ext xmlns:c16="http://schemas.microsoft.com/office/drawing/2014/chart" uri="{C3380CC4-5D6E-409C-BE32-E72D297353CC}">
              <c16:uniqueId val="{00000009-334E-4129-A40E-32A79BA2B3DF}"/>
            </c:ext>
          </c:extLst>
        </c:ser>
        <c:dLbls>
          <c:showLegendKey val="0"/>
          <c:showVal val="0"/>
          <c:showCatName val="0"/>
          <c:showSerName val="0"/>
          <c:showPercent val="0"/>
          <c:showBubbleSize val="0"/>
        </c:dLbls>
        <c:gapWidth val="150"/>
        <c:overlap val="100"/>
        <c:axId val="119332864"/>
        <c:axId val="119334400"/>
      </c:barChart>
      <c:catAx>
        <c:axId val="11933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34400"/>
        <c:crosses val="autoZero"/>
        <c:auto val="1"/>
        <c:lblAlgn val="ctr"/>
        <c:lblOffset val="100"/>
        <c:tickLblSkip val="1"/>
        <c:tickMarkSkip val="1"/>
        <c:noMultiLvlLbl val="0"/>
      </c:catAx>
      <c:valAx>
        <c:axId val="11933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3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416</c:v>
                </c:pt>
                <c:pt idx="5">
                  <c:v>342</c:v>
                </c:pt>
                <c:pt idx="8">
                  <c:v>329</c:v>
                </c:pt>
                <c:pt idx="11">
                  <c:v>324</c:v>
                </c:pt>
                <c:pt idx="14">
                  <c:v>303</c:v>
                </c:pt>
              </c:numCache>
            </c:numRef>
          </c:val>
          <c:extLst xmlns:c16r2="http://schemas.microsoft.com/office/drawing/2015/06/chart">
            <c:ext xmlns:c16="http://schemas.microsoft.com/office/drawing/2014/chart" uri="{C3380CC4-5D6E-409C-BE32-E72D297353CC}">
              <c16:uniqueId val="{00000000-4A79-49BB-8B6B-F10EA6123F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A79-49BB-8B6B-F10EA6123F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c:v>
                </c:pt>
                <c:pt idx="3">
                  <c:v>13</c:v>
                </c:pt>
                <c:pt idx="6">
                  <c:v>13</c:v>
                </c:pt>
                <c:pt idx="9">
                  <c:v>13</c:v>
                </c:pt>
                <c:pt idx="12">
                  <c:v>13</c:v>
                </c:pt>
              </c:numCache>
            </c:numRef>
          </c:val>
          <c:extLst xmlns:c16r2="http://schemas.microsoft.com/office/drawing/2015/06/chart">
            <c:ext xmlns:c16="http://schemas.microsoft.com/office/drawing/2014/chart" uri="{C3380CC4-5D6E-409C-BE32-E72D297353CC}">
              <c16:uniqueId val="{00000002-4A79-49BB-8B6B-F10EA6123F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32</c:v>
                </c:pt>
                <c:pt idx="6">
                  <c:v>32</c:v>
                </c:pt>
                <c:pt idx="9">
                  <c:v>36</c:v>
                </c:pt>
                <c:pt idx="12">
                  <c:v>34</c:v>
                </c:pt>
              </c:numCache>
            </c:numRef>
          </c:val>
          <c:extLst xmlns:c16r2="http://schemas.microsoft.com/office/drawing/2015/06/chart">
            <c:ext xmlns:c16="http://schemas.microsoft.com/office/drawing/2014/chart" uri="{C3380CC4-5D6E-409C-BE32-E72D297353CC}">
              <c16:uniqueId val="{00000003-4A79-49BB-8B6B-F10EA6123F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321</c:v>
                </c:pt>
                <c:pt idx="3">
                  <c:v>303</c:v>
                </c:pt>
                <c:pt idx="6">
                  <c:v>291</c:v>
                </c:pt>
                <c:pt idx="9">
                  <c:v>202</c:v>
                </c:pt>
                <c:pt idx="12">
                  <c:v>206</c:v>
                </c:pt>
              </c:numCache>
            </c:numRef>
          </c:val>
          <c:extLst xmlns:c16r2="http://schemas.microsoft.com/office/drawing/2015/06/chart">
            <c:ext xmlns:c16="http://schemas.microsoft.com/office/drawing/2014/chart" uri="{C3380CC4-5D6E-409C-BE32-E72D297353CC}">
              <c16:uniqueId val="{00000004-4A79-49BB-8B6B-F10EA6123F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79-49BB-8B6B-F10EA6123F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79-49BB-8B6B-F10EA6123F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c:v>
                </c:pt>
                <c:pt idx="3">
                  <c:v>243</c:v>
                </c:pt>
                <c:pt idx="6">
                  <c:v>232</c:v>
                </c:pt>
                <c:pt idx="9">
                  <c:v>231</c:v>
                </c:pt>
                <c:pt idx="12">
                  <c:v>234</c:v>
                </c:pt>
              </c:numCache>
            </c:numRef>
          </c:val>
          <c:extLst xmlns:c16r2="http://schemas.microsoft.com/office/drawing/2015/06/chart">
            <c:ext xmlns:c16="http://schemas.microsoft.com/office/drawing/2014/chart" uri="{C3380CC4-5D6E-409C-BE32-E72D297353CC}">
              <c16:uniqueId val="{00000007-4A79-49BB-8B6B-F10EA6123FC9}"/>
            </c:ext>
          </c:extLst>
        </c:ser>
        <c:dLbls>
          <c:showLegendKey val="0"/>
          <c:showVal val="0"/>
          <c:showCatName val="0"/>
          <c:showSerName val="0"/>
          <c:showPercent val="0"/>
          <c:showBubbleSize val="0"/>
        </c:dLbls>
        <c:gapWidth val="100"/>
        <c:overlap val="100"/>
        <c:axId val="111196800"/>
        <c:axId val="11121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342</c:v>
                </c:pt>
                <c:pt idx="2">
                  <c:v>#N/A</c:v>
                </c:pt>
                <c:pt idx="3">
                  <c:v>#N/A</c:v>
                </c:pt>
                <c:pt idx="4">
                  <c:v>249</c:v>
                </c:pt>
                <c:pt idx="5">
                  <c:v>#N/A</c:v>
                </c:pt>
                <c:pt idx="6">
                  <c:v>#N/A</c:v>
                </c:pt>
                <c:pt idx="7">
                  <c:v>239</c:v>
                </c:pt>
                <c:pt idx="8">
                  <c:v>#N/A</c:v>
                </c:pt>
                <c:pt idx="9">
                  <c:v>#N/A</c:v>
                </c:pt>
                <c:pt idx="10">
                  <c:v>158</c:v>
                </c:pt>
                <c:pt idx="11">
                  <c:v>#N/A</c:v>
                </c:pt>
                <c:pt idx="12">
                  <c:v>#N/A</c:v>
                </c:pt>
                <c:pt idx="13">
                  <c:v>184</c:v>
                </c:pt>
                <c:pt idx="14">
                  <c:v>#N/A</c:v>
                </c:pt>
              </c:numCache>
            </c:numRef>
          </c:val>
          <c:smooth val="0"/>
          <c:extLst xmlns:c16r2="http://schemas.microsoft.com/office/drawing/2015/06/chart">
            <c:ext xmlns:c16="http://schemas.microsoft.com/office/drawing/2014/chart" uri="{C3380CC4-5D6E-409C-BE32-E72D297353CC}">
              <c16:uniqueId val="{00000008-4A79-49BB-8B6B-F10EA6123FC9}"/>
            </c:ext>
          </c:extLst>
        </c:ser>
        <c:dLbls>
          <c:showLegendKey val="0"/>
          <c:showVal val="0"/>
          <c:showCatName val="0"/>
          <c:showSerName val="0"/>
          <c:showPercent val="0"/>
          <c:showBubbleSize val="0"/>
        </c:dLbls>
        <c:marker val="1"/>
        <c:smooth val="0"/>
        <c:axId val="111196800"/>
        <c:axId val="111211264"/>
      </c:lineChart>
      <c:catAx>
        <c:axId val="1111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11264"/>
        <c:crosses val="autoZero"/>
        <c:auto val="1"/>
        <c:lblAlgn val="ctr"/>
        <c:lblOffset val="100"/>
        <c:tickLblSkip val="1"/>
        <c:tickMarkSkip val="1"/>
        <c:noMultiLvlLbl val="0"/>
      </c:catAx>
      <c:valAx>
        <c:axId val="11121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3308</c:v>
                </c:pt>
                <c:pt idx="5">
                  <c:v>3309</c:v>
                </c:pt>
                <c:pt idx="8">
                  <c:v>3392</c:v>
                </c:pt>
                <c:pt idx="11">
                  <c:v>3364</c:v>
                </c:pt>
                <c:pt idx="14">
                  <c:v>3293</c:v>
                </c:pt>
              </c:numCache>
            </c:numRef>
          </c:val>
          <c:extLst xmlns:c16r2="http://schemas.microsoft.com/office/drawing/2015/06/chart">
            <c:ext xmlns:c16="http://schemas.microsoft.com/office/drawing/2014/chart" uri="{C3380CC4-5D6E-409C-BE32-E72D297353CC}">
              <c16:uniqueId val="{00000000-2A60-4651-9EB6-1B46B72018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2</c:v>
                </c:pt>
                <c:pt idx="8">
                  <c:v>1</c:v>
                </c:pt>
                <c:pt idx="11">
                  <c:v>0</c:v>
                </c:pt>
                <c:pt idx="14">
                  <c:v>0</c:v>
                </c:pt>
              </c:numCache>
            </c:numRef>
          </c:val>
          <c:extLst xmlns:c16r2="http://schemas.microsoft.com/office/drawing/2015/06/chart">
            <c:ext xmlns:c16="http://schemas.microsoft.com/office/drawing/2014/chart" uri="{C3380CC4-5D6E-409C-BE32-E72D297353CC}">
              <c16:uniqueId val="{00000001-2A60-4651-9EB6-1B46B72018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4741</c:v>
                </c:pt>
                <c:pt idx="5">
                  <c:v>5519</c:v>
                </c:pt>
                <c:pt idx="8">
                  <c:v>6698</c:v>
                </c:pt>
                <c:pt idx="11">
                  <c:v>7411</c:v>
                </c:pt>
                <c:pt idx="14">
                  <c:v>8010</c:v>
                </c:pt>
              </c:numCache>
            </c:numRef>
          </c:val>
          <c:extLst xmlns:c16r2="http://schemas.microsoft.com/office/drawing/2015/06/chart">
            <c:ext xmlns:c16="http://schemas.microsoft.com/office/drawing/2014/chart" uri="{C3380CC4-5D6E-409C-BE32-E72D297353CC}">
              <c16:uniqueId val="{00000002-2A60-4651-9EB6-1B46B72018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60-4651-9EB6-1B46B72018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60-4651-9EB6-1B46B72018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60-4651-9EB6-1B46B72018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60-4651-9EB6-1B46B72018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c:v>
                </c:pt>
                <c:pt idx="3">
                  <c:v>86</c:v>
                </c:pt>
                <c:pt idx="6">
                  <c:v>76</c:v>
                </c:pt>
                <c:pt idx="9">
                  <c:v>66</c:v>
                </c:pt>
                <c:pt idx="12">
                  <c:v>58</c:v>
                </c:pt>
              </c:numCache>
            </c:numRef>
          </c:val>
          <c:extLst xmlns:c16r2="http://schemas.microsoft.com/office/drawing/2015/06/chart">
            <c:ext xmlns:c16="http://schemas.microsoft.com/office/drawing/2014/chart" uri="{C3380CC4-5D6E-409C-BE32-E72D297353CC}">
              <c16:uniqueId val="{00000007-2A60-4651-9EB6-1B46B72018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1750</c:v>
                </c:pt>
                <c:pt idx="3">
                  <c:v>1544</c:v>
                </c:pt>
                <c:pt idx="6">
                  <c:v>1333</c:v>
                </c:pt>
                <c:pt idx="9">
                  <c:v>1208</c:v>
                </c:pt>
                <c:pt idx="12">
                  <c:v>1030</c:v>
                </c:pt>
              </c:numCache>
            </c:numRef>
          </c:val>
          <c:extLst xmlns:c16r2="http://schemas.microsoft.com/office/drawing/2015/06/chart">
            <c:ext xmlns:c16="http://schemas.microsoft.com/office/drawing/2014/chart" uri="{C3380CC4-5D6E-409C-BE32-E72D297353CC}">
              <c16:uniqueId val="{00000008-2A60-4651-9EB6-1B46B72018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107</c:v>
                </c:pt>
                <c:pt idx="3">
                  <c:v>96</c:v>
                </c:pt>
                <c:pt idx="6">
                  <c:v>84</c:v>
                </c:pt>
                <c:pt idx="9">
                  <c:v>72</c:v>
                </c:pt>
                <c:pt idx="12">
                  <c:v>60</c:v>
                </c:pt>
              </c:numCache>
            </c:numRef>
          </c:val>
          <c:extLst xmlns:c16r2="http://schemas.microsoft.com/office/drawing/2015/06/chart">
            <c:ext xmlns:c16="http://schemas.microsoft.com/office/drawing/2014/chart" uri="{C3380CC4-5D6E-409C-BE32-E72D297353CC}">
              <c16:uniqueId val="{00000009-2A60-4651-9EB6-1B46B72018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2779</c:v>
                </c:pt>
                <c:pt idx="3">
                  <c:v>2855</c:v>
                </c:pt>
                <c:pt idx="6">
                  <c:v>2655</c:v>
                </c:pt>
                <c:pt idx="9">
                  <c:v>2451</c:v>
                </c:pt>
                <c:pt idx="12">
                  <c:v>2239</c:v>
                </c:pt>
              </c:numCache>
            </c:numRef>
          </c:val>
          <c:extLst xmlns:c16r2="http://schemas.microsoft.com/office/drawing/2015/06/chart">
            <c:ext xmlns:c16="http://schemas.microsoft.com/office/drawing/2014/chart" uri="{C3380CC4-5D6E-409C-BE32-E72D297353CC}">
              <c16:uniqueId val="{0000000A-2A60-4651-9EB6-1B46B7201843}"/>
            </c:ext>
          </c:extLst>
        </c:ser>
        <c:dLbls>
          <c:showLegendKey val="0"/>
          <c:showVal val="0"/>
          <c:showCatName val="0"/>
          <c:showSerName val="0"/>
          <c:showPercent val="0"/>
          <c:showBubbleSize val="0"/>
        </c:dLbls>
        <c:gapWidth val="100"/>
        <c:overlap val="100"/>
        <c:axId val="119500160"/>
        <c:axId val="11951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A60-4651-9EB6-1B46B7201843}"/>
            </c:ext>
          </c:extLst>
        </c:ser>
        <c:dLbls>
          <c:showLegendKey val="0"/>
          <c:showVal val="0"/>
          <c:showCatName val="0"/>
          <c:showSerName val="0"/>
          <c:showPercent val="0"/>
          <c:showBubbleSize val="0"/>
        </c:dLbls>
        <c:marker val="1"/>
        <c:smooth val="0"/>
        <c:axId val="119500160"/>
        <c:axId val="119518720"/>
      </c:lineChart>
      <c:catAx>
        <c:axId val="1195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518720"/>
        <c:crosses val="autoZero"/>
        <c:auto val="1"/>
        <c:lblAlgn val="ctr"/>
        <c:lblOffset val="100"/>
        <c:tickLblSkip val="1"/>
        <c:tickMarkSkip val="1"/>
        <c:noMultiLvlLbl val="0"/>
      </c:catAx>
      <c:valAx>
        <c:axId val="11951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0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3511</c:v>
                </c:pt>
                <c:pt idx="1">
                  <c:v>3366</c:v>
                </c:pt>
                <c:pt idx="2">
                  <c:v>3272</c:v>
                </c:pt>
              </c:numCache>
            </c:numRef>
          </c:val>
          <c:extLst xmlns:c16r2="http://schemas.microsoft.com/office/drawing/2015/06/chart">
            <c:ext xmlns:c16="http://schemas.microsoft.com/office/drawing/2014/chart" uri="{C3380CC4-5D6E-409C-BE32-E72D297353CC}">
              <c16:uniqueId val="{00000000-55C4-4F3B-A3AB-CAA639F85D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55C4-4F3B-A3AB-CAA639F85D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51107</c:v>
                </c:pt>
                <c:pt idx="1">
                  <c:v>51707</c:v>
                </c:pt>
                <c:pt idx="2">
                  <c:v>57152</c:v>
                </c:pt>
              </c:numCache>
            </c:numRef>
          </c:val>
          <c:extLst xmlns:c16r2="http://schemas.microsoft.com/office/drawing/2015/06/chart">
            <c:ext xmlns:c16="http://schemas.microsoft.com/office/drawing/2014/chart" uri="{C3380CC4-5D6E-409C-BE32-E72D297353CC}">
              <c16:uniqueId val="{00000002-55C4-4F3B-A3AB-CAA639F85DE1}"/>
            </c:ext>
          </c:extLst>
        </c:ser>
        <c:dLbls>
          <c:showLegendKey val="0"/>
          <c:showVal val="0"/>
          <c:showCatName val="0"/>
          <c:showSerName val="0"/>
          <c:showPercent val="0"/>
          <c:showBubbleSize val="0"/>
        </c:dLbls>
        <c:gapWidth val="120"/>
        <c:overlap val="100"/>
        <c:axId val="119644928"/>
        <c:axId val="119646464"/>
      </c:barChart>
      <c:catAx>
        <c:axId val="1196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646464"/>
        <c:crosses val="autoZero"/>
        <c:auto val="1"/>
        <c:lblAlgn val="ctr"/>
        <c:lblOffset val="100"/>
        <c:tickLblSkip val="1"/>
        <c:tickMarkSkip val="1"/>
        <c:noMultiLvlLbl val="0"/>
      </c:catAx>
      <c:valAx>
        <c:axId val="119646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64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{DAEE025A-3F97-49BF-BF10-E6FDF0BF8505}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CA9-4077-B511-8A2B020907D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{9B55BC2C-EA88-4D82-8321-D8F763E26952}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A9-4077-B511-8A2B020907D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{AB7A5574-4785-40FA-9FA2-4D23CF5A9811}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A9-4077-B511-8A2B020907D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{592DD8A7-1019-4DAC-8558-AA9B3ACD0072}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A9-4077-B511-8A2B020907D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{D4D6A44A-93DF-4C4D-9807-CAA7781E3425}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A9-4077-B511-8A2B020907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{702A0C05-BB20-4BDB-8AE1-BD99D3B3D0F0}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CA9-4077-B511-8A2B020907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{82701C96-6617-4B6B-AF99-D6BD0F9DDC32}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CA9-4077-B511-8A2B020907D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{11967EFD-DB86-47AD-9F11-077350F3899E}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CA9-4077-B511-8A2B020907D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{D3B6AC89-3FEE-4ACF-96FC-59830E9544DF}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CA9-4077-B511-8A2B020907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64.599999999999994</c:v>
                </c:pt>
                <c:pt idx="32">
                  <c:v>66.3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CA9-4077-B511-8A2B020907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{00A50A41-2B6E-45E5-BC59-52C673D0E899}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CA9-4077-B511-8A2B020907D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{D98E9233-5172-4D84-9335-87BEDC76B803}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A9-4077-B511-8A2B020907D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{CEBB1EC9-E312-4AD7-B804-B06F36CE5F31}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A9-4077-B511-8A2B020907D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{B7F306A1-1F0E-449E-A9A9-76676986734F}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A9-4077-B511-8A2B020907D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{697607B4-737A-4DF3-A285-944D840AE099}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A9-4077-B511-8A2B020907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{F18ABD82-4E44-4327-BB79-9DD2B25C48AE}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CA9-4077-B511-8A2B020907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{088814EB-C478-4C3F-97EE-2AFE4CBE19F5}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CA9-4077-B511-8A2B020907D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{EB1DBE20-6517-4764-A905-FC0683923CEC}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CA9-4077-B511-8A2B020907D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{33A77A25-71B2-4BC7-A678-1B45E7B71EC7}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CA9-4077-B511-8A2B020907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FCA9-4077-B511-8A2B020907DA}"/>
            </c:ext>
          </c:extLst>
        </c:ser>
        <c:dLbls>
          <c:showLegendKey val="0"/>
          <c:showVal val="1"/>
          <c:showCatName val="0"/>
          <c:showSerName val="0"/>
          <c:showPercent val="0"/>
          <c:showBubbleSize val="0"/>
        </c:dLbls>
        <c:axId val="150809600"/>
        <c:axId val="150836352"/>
      </c:scatterChart>
      <c:valAx>
        <c:axId val="15080960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836352"/>
        <c:crosses val="autoZero"/>
        <c:crossBetween val="midCat"/>
      </c:valAx>
      <c:valAx>
        <c:axId val="1508363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809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{A3AAD793-28D5-4447-A47F-ADCDFFBA5D90}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53E-416A-9D41-A5A0F8FADDD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{24FA42B1-117D-4410-A518-C64751C043F7}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3E-416A-9D41-A5A0F8FADDD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{388C7F97-2BA9-466D-8131-190F945FF19C}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3E-416A-9D41-A5A0F8FADDD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{60E2A87A-D317-42F3-8CBA-504676878EDE}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3E-416A-9D41-A5A0F8FADDD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{5EFD4CA1-375C-4C24-B3F6-CEB221BAFD6F}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3E-416A-9D41-A5A0F8FADDD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{B72A462C-0808-41EE-A1BA-772E5733C9C6}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53E-416A-9D41-A5A0F8FADDD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{9B34FF95-1B75-465C-AAB9-F1FEBBC40919}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53E-416A-9D41-A5A0F8FADDD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{04691BFA-7DE0-411D-A755-2238AF9CCB0D}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53E-416A-9D41-A5A0F8FADDD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{94C22AE2-60DE-4998-A3B6-3487429D9C51}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53E-416A-9D41-A5A0F8FADD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14.8</c:v>
                </c:pt>
                <c:pt idx="16">
                  <c:v>12.6</c:v>
                </c:pt>
                <c:pt idx="24">
                  <c:v>9.8000000000000007</c:v>
                </c:pt>
                <c:pt idx="32">
                  <c:v>8.8000000000000007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53E-416A-9D41-A5A0F8FADD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{42C8E86D-47DA-4476-AB81-A4CBB8474573}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53E-416A-9D41-A5A0F8FADD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{A5C0C789-CEC2-4D87-9C90-86046148A091}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3E-416A-9D41-A5A0F8FADDD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{048E3515-9780-449E-B35A-25DE22B167B2}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3E-416A-9D41-A5A0F8FADDD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{F5639082-61DB-47B3-A4F6-0DD7F96DAAAC}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3E-416A-9D41-A5A0F8FADDD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{1667F4B0-C133-4EF1-B19A-7334DA3EEB14}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3E-416A-9D41-A5A0F8FADDD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{303E3444-B23B-4602-BDFC-B90ADA44B84C}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53E-416A-9D41-A5A0F8FADDD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{5B58F12B-82A0-4B41-A71E-38829F06813E}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53E-416A-9D41-A5A0F8FADDD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{ABDE4B25-6125-4557-9045-46CD73A461DE}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53E-416A-9D41-A5A0F8FADDD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{07CC11EA-CE43-4C6B-92F8-A8DF23756970}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53E-416A-9D41-A5A0F8FADD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6.4</c:v>
                </c:pt>
                <c:pt idx="24">
                  <c:v>7.4</c:v>
                </c:pt>
                <c:pt idx="32">
                  <c:v>7.1</c:v>
                </c:pt>
              </c:numCache>
            </c:numRef>
          </c:xVal>
          <c:yVal>
            <c:numRef>
              <c:f>公会計指標分析・財政指標組合せ分析表!$BP$77:$DC$77</c:f>
              <c:numCache>
                <c:formatCode>#,##0.0;"▲ "#,##0.0</c:formatCode>
                <c:ptCount val="40"/>
                <c:pt idx="0">
                  <c:v>20.5</c:v>
                </c:pt>
                <c:pt idx="8">
                  <c:v>17.899999999999999</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53E-416A-9D41-A5A0F8FADDD3}"/>
            </c:ext>
          </c:extLst>
        </c:ser>
        <c:dLbls>
          <c:showLegendKey val="0"/>
          <c:showVal val="1"/>
          <c:showCatName val="0"/>
          <c:showSerName val="0"/>
          <c:showPercent val="0"/>
          <c:showBubbleSize val="0"/>
        </c:dLbls>
        <c:axId val="152787200"/>
        <c:axId val="155083136"/>
      </c:scatterChart>
      <c:valAx>
        <c:axId val="152787200"/>
        <c:scaling>
          <c:orientation val="minMax"/>
          <c:max val="10.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083136"/>
        <c:crosses val="autoZero"/>
        <c:crossBetween val="midCat"/>
      </c:valAx>
      <c:valAx>
        <c:axId val="15508313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78720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ヵ年平均）では、前年度比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％となっているが、単年度比較をすると</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％となっている。この要因として、公共下水道事業に係る地方債元利償還金（平成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年度以前許可債に係るもの）の償還が一部完了したことに伴い、事業費補正係数が減となり、算入公債費等が前年度費</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百万円減となったためである。元利償還金は平成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年度に借入した臨時財政対策債の据置期間が終了したことに伴い、増となっているが、地方債全体の償還残額は着実に減少しているため、今後も計画的な財政運営に努める。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将来負担比率については、充当可能基金の増や地方債の償還が進んだことにより、前年同様に将来負担比率は算定されていない。今後も地方債の借入を抑制し、計画的な財政運営に努める。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地権者支援給付金の財源として、中間貯蔵施設立地町地域振興交付金基金の取崩し等をした一方で、中野地区復興産業拠点の整備を目的に、福島再生加速化交付金基金に積立したほか、後年度の復旧復興に資する財源として、特定原子力施設地域振興事業公共用施設事業運営基金や東日本大震災復興基金に積立をしたため、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額の多くは、国庫支出金等を財源としていることから、事業目的に沿って適正な管理をしていく。また、余剰金等については、財政調整基金や東日本大震災復興基金等へ積立をし、後年度の復旧復興事業の財源とする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中間貯蔵施設整備等影響緩和交付金基金：中間貯蔵施設の整備に伴う影響を緩和するために必要な、生活再建及び地域振興等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東日本大震災復興基金：東日本大震災からの復旧復興の推進に資する事業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公共用施設維持運営基金：公共用施設の維持運営経費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中間貯蔵施設立地町地域振興交付金基金：中間貯蔵施設の建設に伴う当該地権者支援を始め、その他地域振興を図るために行う事業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中間貯蔵施設整備等影響緩和交付金基金：避難住民への生活支援策として実施している、生活サポート補助金の財源としたため減。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福島再生加速化交付金基金：中野地区復興産業拠点整備事業の財源として、福島再生加速化交付金を原資として積立したため増。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東日本大震災復興基金：後年度の復旧復興事業に資する財源として、余剰金を積立したため増。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公共用施設維持運営基金：コミュニティセンターの維持管理費の財源としたため減。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中間貯蔵施設立地町地域振興交付金基金：中間貯蔵施設地権者支援給付金の財源としたため減。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多くは、国庫支出金等を財源としていることから、事業目的に沿って適正な管理をしていく一方で、余剰金等については東日本大震災復興基金等へ積立をし、後年度の復旧復興事業の財源とす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震災（津波）により流出した墓地や中間貯蔵施設予定地内の墓地移転先として、共同墓地の設置工事を実施したことなどにより、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からの復旧復興事業にあたっては、国庫支出金の活用や特目基金の取崩し等により、財政運営をしてきたところであるが、復旧復興が進むに連れて、一般財源の持出しが増えている状況であり、今後も住民の帰還にあたっては同様の傾向となる見込みである。また、当町の予算規模も増大していることから、資金の流動性を確保する観点からも、余剰金については財政調整基金への積増しをする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年度以降、新規地方債の借入れをしていないため、現状維持とする方針である。また、今後の地方債の借入れ状況等を踏まえ、積立等を検討することとしている。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6,054
51.42
18,918,025
18,177,094
495,412
2,460,422
2,239,454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昭和</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に整備された公共施設が多く、有形固定資産減価償却率が類似団体・福島県平均より高い数値となっている。現在も避難指示が継続中であり施設の更新・改修は手付かずの状態となっており、避難指示解除後に多くの施設の改修等が見込まれるため、集約化も検討しながら計画的な財政運営が必要とな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154093</xdr:rowOff>
    </xdr:from>
    <xdr:to>
      <xdr:col>15</xdr:col>
      <xdr:colOff>187325</xdr:colOff>
      <xdr:row>29</xdr:row>
      <xdr:rowOff>84243</xdr:rowOff>
    </xdr:to>
    <xdr:sp macro="" textlink="">
      <xdr:nvSpPr>
        <xdr:cNvPr id="79" name="フローチャート: 判断 78"/>
        <xdr:cNvSpPr/>
      </xdr:nvSpPr>
      <xdr:spPr>
        <a:xfrm>
          <a:off x="3238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165947</xdr:rowOff>
    </xdr:from>
    <xdr:to>
      <xdr:col>23</xdr:col>
      <xdr:colOff>136525</xdr:colOff>
      <xdr:row>27</xdr:row>
      <xdr:rowOff>96097</xdr:rowOff>
    </xdr:to>
    <xdr:sp macro="" textlink="">
      <xdr:nvSpPr>
        <xdr:cNvPr id="85" name="楕円 84"/>
        <xdr:cNvSpPr/>
      </xdr:nvSpPr>
      <xdr:spPr>
        <a:xfrm>
          <a:off x="47117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17374</xdr:rowOff>
    </xdr:from>
    <xdr:ext cx="405111" cy="259045"/>
    <xdr:sp macro="" textlink="">
      <xdr:nvSpPr>
        <xdr:cNvPr id="86" name="有形固定資産減価償却率該当値テキスト"/>
        <xdr:cNvSpPr txBox="1"/>
      </xdr:nvSpPr>
      <xdr:spPr>
        <a:xfrm>
          <a:off x="4813300" y="524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55668</xdr:rowOff>
    </xdr:from>
    <xdr:to>
      <xdr:col>19</xdr:col>
      <xdr:colOff>187325</xdr:colOff>
      <xdr:row>27</xdr:row>
      <xdr:rowOff>157268</xdr:rowOff>
    </xdr:to>
    <xdr:sp macro="" textlink="">
      <xdr:nvSpPr>
        <xdr:cNvPr id="87" name="楕円 86"/>
        <xdr:cNvSpPr/>
      </xdr:nvSpPr>
      <xdr:spPr>
        <a:xfrm>
          <a:off x="4000500" y="5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45297</xdr:rowOff>
    </xdr:from>
    <xdr:to>
      <xdr:col>23</xdr:col>
      <xdr:colOff>85725</xdr:colOff>
      <xdr:row>27</xdr:row>
      <xdr:rowOff>106468</xdr:rowOff>
    </xdr:to>
    <xdr:cxnSp macro="">
      <xdr:nvCxnSpPr>
        <xdr:cNvPr id="88" name="直線コネクタ 87"/>
        <xdr:cNvCxnSpPr/>
      </xdr:nvCxnSpPr>
      <xdr:spPr>
        <a:xfrm flipV="1">
          <a:off x="4051300" y="544597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0" name="n_2ave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2345</xdr:rowOff>
    </xdr:from>
    <xdr:ext cx="405111" cy="259045"/>
    <xdr:sp macro="" textlink="">
      <xdr:nvSpPr>
        <xdr:cNvPr id="91" name="n_1mainValue有形固定資産減価償却率"/>
        <xdr:cNvSpPr txBox="1"/>
      </xdr:nvSpPr>
      <xdr:spPr>
        <a:xfrm>
          <a:off x="3836044"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債務償還可能年数については算出されず。引き続き計画的な財政運営に努める。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6,054
51.42
18,918,025
18,177,094
495,412
2,460,422
2,239,454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0" name="楕円 69"/>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1" name="【道路】&#10;有形固定資産減価償却率該当値テキスト"/>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2" name="楕円 71"/>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41910</xdr:rowOff>
    </xdr:to>
    <xdr:cxnSp macro="">
      <xdr:nvCxnSpPr>
        <xdr:cNvPr id="73" name="直線コネクタ 72"/>
        <xdr:cNvCxnSpPr/>
      </xdr:nvCxnSpPr>
      <xdr:spPr>
        <a:xfrm flipV="1">
          <a:off x="3797300" y="6518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5" name="n_2ave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76" name="n_1main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63649</xdr:rowOff>
    </xdr:from>
    <xdr:to>
      <xdr:col>46</xdr:col>
      <xdr:colOff>38100</xdr:colOff>
      <xdr:row>41</xdr:row>
      <xdr:rowOff>165249</xdr:rowOff>
    </xdr:to>
    <xdr:sp macro="" textlink="">
      <xdr:nvSpPr>
        <xdr:cNvPr id="108" name="フローチャート: 判断 107"/>
        <xdr:cNvSpPr/>
      </xdr:nvSpPr>
      <xdr:spPr>
        <a:xfrm>
          <a:off x="8699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100640</xdr:rowOff>
    </xdr:from>
    <xdr:to>
      <xdr:col>55</xdr:col>
      <xdr:colOff>50800</xdr:colOff>
      <xdr:row>42</xdr:row>
      <xdr:rowOff>30790</xdr:rowOff>
    </xdr:to>
    <xdr:sp macro="" textlink="">
      <xdr:nvSpPr>
        <xdr:cNvPr id="114" name="楕円 113"/>
        <xdr:cNvSpPr/>
      </xdr:nvSpPr>
      <xdr:spPr>
        <a:xfrm>
          <a:off x="10426700" y="71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15567</xdr:rowOff>
    </xdr:from>
    <xdr:ext cx="534377" cy="259045"/>
    <xdr:sp macro="" textlink="">
      <xdr:nvSpPr>
        <xdr:cNvPr id="115" name="【道路】&#10;一人当たり延長該当値テキスト"/>
        <xdr:cNvSpPr txBox="1"/>
      </xdr:nvSpPr>
      <xdr:spPr>
        <a:xfrm>
          <a:off x="10515600" y="70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101468</xdr:rowOff>
    </xdr:from>
    <xdr:to>
      <xdr:col>50</xdr:col>
      <xdr:colOff>165100</xdr:colOff>
      <xdr:row>42</xdr:row>
      <xdr:rowOff>31618</xdr:rowOff>
    </xdr:to>
    <xdr:sp macro="" textlink="">
      <xdr:nvSpPr>
        <xdr:cNvPr id="116" name="楕円 115"/>
        <xdr:cNvSpPr/>
      </xdr:nvSpPr>
      <xdr:spPr>
        <a:xfrm>
          <a:off x="9588500" y="71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151440</xdr:rowOff>
    </xdr:from>
    <xdr:to>
      <xdr:col>55</xdr:col>
      <xdr:colOff>0</xdr:colOff>
      <xdr:row>41</xdr:row>
      <xdr:rowOff>152268</xdr:rowOff>
    </xdr:to>
    <xdr:cxnSp macro="">
      <xdr:nvCxnSpPr>
        <xdr:cNvPr id="117" name="直線コネクタ 116"/>
        <xdr:cNvCxnSpPr/>
      </xdr:nvCxnSpPr>
      <xdr:spPr>
        <a:xfrm flipV="1">
          <a:off x="9639300" y="7180890"/>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10326</xdr:rowOff>
    </xdr:from>
    <xdr:ext cx="534377" cy="259045"/>
    <xdr:sp macro="" textlink="">
      <xdr:nvSpPr>
        <xdr:cNvPr id="119" name="n_2aveValue【道路】&#10;一人当たり延長"/>
        <xdr:cNvSpPr txBox="1"/>
      </xdr:nvSpPr>
      <xdr:spPr>
        <a:xfrm>
          <a:off x="8483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22745</xdr:rowOff>
    </xdr:from>
    <xdr:ext cx="534377" cy="259045"/>
    <xdr:sp macro="" textlink="">
      <xdr:nvSpPr>
        <xdr:cNvPr id="120" name="n_1mainValue【道路】&#10;一人当たり延長"/>
        <xdr:cNvSpPr txBox="1"/>
      </xdr:nvSpPr>
      <xdr:spPr>
        <a:xfrm>
          <a:off x="9359411" y="72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88265</xdr:rowOff>
    </xdr:from>
    <xdr:to>
      <xdr:col>15</xdr:col>
      <xdr:colOff>101600</xdr:colOff>
      <xdr:row>61</xdr:row>
      <xdr:rowOff>18415</xdr:rowOff>
    </xdr:to>
    <xdr:sp macro="" textlink="">
      <xdr:nvSpPr>
        <xdr:cNvPr id="153" name="フローチャート: 判断 152"/>
        <xdr:cNvSpPr/>
      </xdr:nvSpPr>
      <xdr:spPr>
        <a:xfrm>
          <a:off x="2857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59" name="楕円 158"/>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60" name="【橋りょう・トンネル】&#10;有形固定資産減価償却率該当値テキスト"/>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161" name="楕円 160"/>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118110</xdr:rowOff>
    </xdr:to>
    <xdr:cxnSp macro="">
      <xdr:nvCxnSpPr>
        <xdr:cNvPr id="162" name="直線コネクタ 161"/>
        <xdr:cNvCxnSpPr/>
      </xdr:nvCxnSpPr>
      <xdr:spPr>
        <a:xfrm flipV="1">
          <a:off x="3797300" y="9875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34942</xdr:rowOff>
    </xdr:from>
    <xdr:ext cx="405111" cy="259045"/>
    <xdr:sp macro="" textlink="">
      <xdr:nvSpPr>
        <xdr:cNvPr id="164" name="n_2aveValue【橋りょう・トンネル】&#10;有形固定資産減価償却率"/>
        <xdr:cNvSpPr txBox="1"/>
      </xdr:nvSpPr>
      <xdr:spPr>
        <a:xfrm>
          <a:off x="2705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13987</xdr:rowOff>
    </xdr:from>
    <xdr:ext cx="405111" cy="259045"/>
    <xdr:sp macro="" textlink="">
      <xdr:nvSpPr>
        <xdr:cNvPr id="165" name="n_1mainValue【橋りょう・トンネル】&#10;有形固定資産減価償却率"/>
        <xdr:cNvSpPr txBox="1"/>
      </xdr:nvSpPr>
      <xdr:spPr>
        <a:xfrm>
          <a:off x="3582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146063</xdr:rowOff>
    </xdr:from>
    <xdr:to>
      <xdr:col>46</xdr:col>
      <xdr:colOff>38100</xdr:colOff>
      <xdr:row>63</xdr:row>
      <xdr:rowOff>76213</xdr:rowOff>
    </xdr:to>
    <xdr:sp macro="" textlink="">
      <xdr:nvSpPr>
        <xdr:cNvPr id="199" name="フローチャート: 判断 198"/>
        <xdr:cNvSpPr/>
      </xdr:nvSpPr>
      <xdr:spPr>
        <a:xfrm>
          <a:off x="8699500" y="1077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15342</xdr:rowOff>
    </xdr:from>
    <xdr:to>
      <xdr:col>55</xdr:col>
      <xdr:colOff>50800</xdr:colOff>
      <xdr:row>61</xdr:row>
      <xdr:rowOff>116942</xdr:rowOff>
    </xdr:to>
    <xdr:sp macro="" textlink="">
      <xdr:nvSpPr>
        <xdr:cNvPr id="205" name="楕円 204"/>
        <xdr:cNvSpPr/>
      </xdr:nvSpPr>
      <xdr:spPr>
        <a:xfrm>
          <a:off x="10426700" y="104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38219</xdr:rowOff>
    </xdr:from>
    <xdr:ext cx="690189" cy="259045"/>
    <xdr:sp macro="" textlink="">
      <xdr:nvSpPr>
        <xdr:cNvPr id="206" name="【橋りょう・トンネル】&#10;一人当たり有形固定資産（償却資産）額該当値テキスト"/>
        <xdr:cNvSpPr txBox="1"/>
      </xdr:nvSpPr>
      <xdr:spPr>
        <a:xfrm>
          <a:off x="10515600" y="103252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23599</xdr:rowOff>
    </xdr:from>
    <xdr:to>
      <xdr:col>50</xdr:col>
      <xdr:colOff>165100</xdr:colOff>
      <xdr:row>61</xdr:row>
      <xdr:rowOff>125199</xdr:rowOff>
    </xdr:to>
    <xdr:sp macro="" textlink="">
      <xdr:nvSpPr>
        <xdr:cNvPr id="207" name="楕円 206"/>
        <xdr:cNvSpPr/>
      </xdr:nvSpPr>
      <xdr:spPr>
        <a:xfrm>
          <a:off x="9588500" y="104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66142</xdr:rowOff>
    </xdr:from>
    <xdr:to>
      <xdr:col>55</xdr:col>
      <xdr:colOff>0</xdr:colOff>
      <xdr:row>61</xdr:row>
      <xdr:rowOff>74399</xdr:rowOff>
    </xdr:to>
    <xdr:cxnSp macro="">
      <xdr:nvCxnSpPr>
        <xdr:cNvPr id="208" name="直線コネクタ 207"/>
        <xdr:cNvCxnSpPr/>
      </xdr:nvCxnSpPr>
      <xdr:spPr>
        <a:xfrm flipV="1">
          <a:off x="9639300" y="10524592"/>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92740</xdr:rowOff>
    </xdr:from>
    <xdr:ext cx="599010" cy="259045"/>
    <xdr:sp macro="" textlink="">
      <xdr:nvSpPr>
        <xdr:cNvPr id="210" name="n_2aveValue【橋りょう・トンネル】&#10;一人当たり有形固定資産（償却資産）額"/>
        <xdr:cNvSpPr txBox="1"/>
      </xdr:nvSpPr>
      <xdr:spPr>
        <a:xfrm>
          <a:off x="8450795" y="105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141726</xdr:rowOff>
    </xdr:from>
    <xdr:ext cx="690189" cy="259045"/>
    <xdr:sp macro="" textlink="">
      <xdr:nvSpPr>
        <xdr:cNvPr id="211" name="n_1mainValue【橋りょう・トンネル】&#10;一人当たり有形固定資産（償却資産）額"/>
        <xdr:cNvSpPr txBox="1"/>
      </xdr:nvSpPr>
      <xdr:spPr>
        <a:xfrm>
          <a:off x="9281505" y="10257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44" name="フローチャート: 判断 243"/>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105411</xdr:rowOff>
    </xdr:from>
    <xdr:to>
      <xdr:col>24</xdr:col>
      <xdr:colOff>114300</xdr:colOff>
      <xdr:row>79</xdr:row>
      <xdr:rowOff>35561</xdr:rowOff>
    </xdr:to>
    <xdr:sp macro="" textlink="">
      <xdr:nvSpPr>
        <xdr:cNvPr id="250" name="楕円 249"/>
        <xdr:cNvSpPr/>
      </xdr:nvSpPr>
      <xdr:spPr>
        <a:xfrm>
          <a:off x="4584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128288</xdr:rowOff>
    </xdr:from>
    <xdr:ext cx="405111" cy="259045"/>
    <xdr:sp macro="" textlink="">
      <xdr:nvSpPr>
        <xdr:cNvPr id="251" name="【公営住宅】&#10;有形固定資産減価償却率該当値テキスト"/>
        <xdr:cNvSpPr txBox="1"/>
      </xdr:nvSpPr>
      <xdr:spPr>
        <a:xfrm>
          <a:off x="4673600"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132080</xdr:rowOff>
    </xdr:from>
    <xdr:to>
      <xdr:col>20</xdr:col>
      <xdr:colOff>38100</xdr:colOff>
      <xdr:row>79</xdr:row>
      <xdr:rowOff>62230</xdr:rowOff>
    </xdr:to>
    <xdr:sp macro="" textlink="">
      <xdr:nvSpPr>
        <xdr:cNvPr id="252" name="楕円 251"/>
        <xdr:cNvSpPr/>
      </xdr:nvSpPr>
      <xdr:spPr>
        <a:xfrm>
          <a:off x="3746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156211</xdr:rowOff>
    </xdr:from>
    <xdr:to>
      <xdr:col>24</xdr:col>
      <xdr:colOff>63500</xdr:colOff>
      <xdr:row>79</xdr:row>
      <xdr:rowOff>11430</xdr:rowOff>
    </xdr:to>
    <xdr:cxnSp macro="">
      <xdr:nvCxnSpPr>
        <xdr:cNvPr id="253" name="直線コネクタ 252"/>
        <xdr:cNvCxnSpPr/>
      </xdr:nvCxnSpPr>
      <xdr:spPr>
        <a:xfrm flipV="1">
          <a:off x="3797300" y="135293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5"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78757</xdr:rowOff>
    </xdr:from>
    <xdr:ext cx="405111" cy="259045"/>
    <xdr:sp macro="" textlink="">
      <xdr:nvSpPr>
        <xdr:cNvPr id="256" name="n_1mainValue【公営住宅】&#10;有形固定資産減価償却率"/>
        <xdr:cNvSpPr txBox="1"/>
      </xdr:nvSpPr>
      <xdr:spPr>
        <a:xfrm>
          <a:off x="35820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92608</xdr:rowOff>
    </xdr:from>
    <xdr:to>
      <xdr:col>46</xdr:col>
      <xdr:colOff>38100</xdr:colOff>
      <xdr:row>86</xdr:row>
      <xdr:rowOff>22758</xdr:rowOff>
    </xdr:to>
    <xdr:sp macro="" textlink="">
      <xdr:nvSpPr>
        <xdr:cNvPr id="288" name="フローチャート: 判断 287"/>
        <xdr:cNvSpPr/>
      </xdr:nvSpPr>
      <xdr:spPr>
        <a:xfrm>
          <a:off x="8699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143890</xdr:rowOff>
    </xdr:from>
    <xdr:to>
      <xdr:col>55</xdr:col>
      <xdr:colOff>50800</xdr:colOff>
      <xdr:row>86</xdr:row>
      <xdr:rowOff>74040</xdr:rowOff>
    </xdr:to>
    <xdr:sp macro="" textlink="">
      <xdr:nvSpPr>
        <xdr:cNvPr id="294" name="楕円 293"/>
        <xdr:cNvSpPr/>
      </xdr:nvSpPr>
      <xdr:spPr>
        <a:xfrm>
          <a:off x="104267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58817</xdr:rowOff>
    </xdr:from>
    <xdr:ext cx="469744" cy="259045"/>
    <xdr:sp macro="" textlink="">
      <xdr:nvSpPr>
        <xdr:cNvPr id="295" name="【公営住宅】&#10;一人当たり面積該当値テキスト"/>
        <xdr:cNvSpPr txBox="1"/>
      </xdr:nvSpPr>
      <xdr:spPr>
        <a:xfrm>
          <a:off x="10515600" y="1463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145186</xdr:rowOff>
    </xdr:from>
    <xdr:to>
      <xdr:col>50</xdr:col>
      <xdr:colOff>165100</xdr:colOff>
      <xdr:row>86</xdr:row>
      <xdr:rowOff>75336</xdr:rowOff>
    </xdr:to>
    <xdr:sp macro="" textlink="">
      <xdr:nvSpPr>
        <xdr:cNvPr id="296" name="楕円 295"/>
        <xdr:cNvSpPr/>
      </xdr:nvSpPr>
      <xdr:spPr>
        <a:xfrm>
          <a:off x="9588500" y="147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23240</xdr:rowOff>
    </xdr:from>
    <xdr:to>
      <xdr:col>55</xdr:col>
      <xdr:colOff>0</xdr:colOff>
      <xdr:row>86</xdr:row>
      <xdr:rowOff>24536</xdr:rowOff>
    </xdr:to>
    <xdr:cxnSp macro="">
      <xdr:nvCxnSpPr>
        <xdr:cNvPr id="297" name="直線コネクタ 296"/>
        <xdr:cNvCxnSpPr/>
      </xdr:nvCxnSpPr>
      <xdr:spPr>
        <a:xfrm flipV="1">
          <a:off x="9639300" y="14767940"/>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39285</xdr:rowOff>
    </xdr:from>
    <xdr:ext cx="469744" cy="259045"/>
    <xdr:sp macro="" textlink="">
      <xdr:nvSpPr>
        <xdr:cNvPr id="299" name="n_2aveValue【公営住宅】&#10;一人当たり面積"/>
        <xdr:cNvSpPr txBox="1"/>
      </xdr:nvSpPr>
      <xdr:spPr>
        <a:xfrm>
          <a:off x="8515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66463</xdr:rowOff>
    </xdr:from>
    <xdr:ext cx="469744" cy="259045"/>
    <xdr:sp macro="" textlink="">
      <xdr:nvSpPr>
        <xdr:cNvPr id="300" name="n_1mainValue【公営住宅】&#10;一人当たり面積"/>
        <xdr:cNvSpPr txBox="1"/>
      </xdr:nvSpPr>
      <xdr:spPr>
        <a:xfrm>
          <a:off x="9391727" y="148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50" name="フローチャート: 判断 349"/>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170724</xdr:rowOff>
    </xdr:from>
    <xdr:to>
      <xdr:col>85</xdr:col>
      <xdr:colOff>177800</xdr:colOff>
      <xdr:row>36</xdr:row>
      <xdr:rowOff>100874</xdr:rowOff>
    </xdr:to>
    <xdr:sp macro="" textlink="">
      <xdr:nvSpPr>
        <xdr:cNvPr id="356" name="楕円 355"/>
        <xdr:cNvSpPr/>
      </xdr:nvSpPr>
      <xdr:spPr>
        <a:xfrm>
          <a:off x="16268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22151</xdr:rowOff>
    </xdr:from>
    <xdr:ext cx="405111" cy="259045"/>
    <xdr:sp macro="" textlink="">
      <xdr:nvSpPr>
        <xdr:cNvPr id="357" name="【認定こども園・幼稚園・保育所】&#10;有形固定資産減価償却率該当値テキスト"/>
        <xdr:cNvSpPr txBox="1"/>
      </xdr:nvSpPr>
      <xdr:spPr>
        <a:xfrm>
          <a:off x="16357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358" name="楕円 357"/>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97427</xdr:rowOff>
    </xdr:to>
    <xdr:cxnSp macro="">
      <xdr:nvCxnSpPr>
        <xdr:cNvPr id="359" name="直線コネクタ 358"/>
        <xdr:cNvCxnSpPr/>
      </xdr:nvCxnSpPr>
      <xdr:spPr>
        <a:xfrm flipV="1">
          <a:off x="15481300" y="62222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61"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164754</xdr:rowOff>
    </xdr:from>
    <xdr:ext cx="405111" cy="259045"/>
    <xdr:sp macro="" textlink="">
      <xdr:nvSpPr>
        <xdr:cNvPr id="362" name="n_1mainValue【認定こども園・幼稚園・保育所】&#10;有形固定資産減価償却率"/>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38100</xdr:rowOff>
    </xdr:from>
    <xdr:to>
      <xdr:col>107</xdr:col>
      <xdr:colOff>101600</xdr:colOff>
      <xdr:row>38</xdr:row>
      <xdr:rowOff>139700</xdr:rowOff>
    </xdr:to>
    <xdr:sp macro="" textlink="">
      <xdr:nvSpPr>
        <xdr:cNvPr id="394" name="フローチャート: 判断 393"/>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3810</xdr:rowOff>
    </xdr:from>
    <xdr:to>
      <xdr:col>116</xdr:col>
      <xdr:colOff>114300</xdr:colOff>
      <xdr:row>40</xdr:row>
      <xdr:rowOff>105410</xdr:rowOff>
    </xdr:to>
    <xdr:sp macro="" textlink="">
      <xdr:nvSpPr>
        <xdr:cNvPr id="400" name="楕円 399"/>
        <xdr:cNvSpPr/>
      </xdr:nvSpPr>
      <xdr:spPr>
        <a:xfrm>
          <a:off x="221107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153687</xdr:rowOff>
    </xdr:from>
    <xdr:ext cx="469744" cy="259045"/>
    <xdr:sp macro="" textlink="">
      <xdr:nvSpPr>
        <xdr:cNvPr id="401" name="【認定こども園・幼稚園・保育所】&#10;一人当たり面積該当値テキスト"/>
        <xdr:cNvSpPr txBox="1"/>
      </xdr:nvSpPr>
      <xdr:spPr>
        <a:xfrm>
          <a:off x="2219960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7620</xdr:rowOff>
    </xdr:from>
    <xdr:to>
      <xdr:col>112</xdr:col>
      <xdr:colOff>38100</xdr:colOff>
      <xdr:row>40</xdr:row>
      <xdr:rowOff>109220</xdr:rowOff>
    </xdr:to>
    <xdr:sp macro="" textlink="">
      <xdr:nvSpPr>
        <xdr:cNvPr id="402" name="楕円 401"/>
        <xdr:cNvSpPr/>
      </xdr:nvSpPr>
      <xdr:spPr>
        <a:xfrm>
          <a:off x="212725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54610</xdr:rowOff>
    </xdr:from>
    <xdr:to>
      <xdr:col>116</xdr:col>
      <xdr:colOff>63500</xdr:colOff>
      <xdr:row>40</xdr:row>
      <xdr:rowOff>58420</xdr:rowOff>
    </xdr:to>
    <xdr:cxnSp macro="">
      <xdr:nvCxnSpPr>
        <xdr:cNvPr id="403" name="直線コネクタ 402"/>
        <xdr:cNvCxnSpPr/>
      </xdr:nvCxnSpPr>
      <xdr:spPr>
        <a:xfrm flipV="1">
          <a:off x="21323300" y="6912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156227</xdr:rowOff>
    </xdr:from>
    <xdr:ext cx="469744" cy="259045"/>
    <xdr:sp macro="" textlink="">
      <xdr:nvSpPr>
        <xdr:cNvPr id="405" name="n_2aveValue【認定こども園・幼稚園・保育所】&#10;一人当たり面積"/>
        <xdr:cNvSpPr txBox="1"/>
      </xdr:nvSpPr>
      <xdr:spPr>
        <a:xfrm>
          <a:off x="20199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100347</xdr:rowOff>
    </xdr:from>
    <xdr:ext cx="469744" cy="259045"/>
    <xdr:sp macro="" textlink="">
      <xdr:nvSpPr>
        <xdr:cNvPr id="406" name="n_1mainValue【認定こども園・幼稚園・保育所】&#10;一人当たり面積"/>
        <xdr:cNvSpPr txBox="1"/>
      </xdr:nvSpPr>
      <xdr:spPr>
        <a:xfrm>
          <a:off x="21075727"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39" name="フローチャート: 判断 438"/>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45" name="楕円 444"/>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446" name="【学校施設】&#10;有形固定資産減価償却率該当値テキスト"/>
        <xdr:cNvSpPr txBox="1"/>
      </xdr:nvSpPr>
      <xdr:spPr>
        <a:xfrm>
          <a:off x="16357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xdr:rowOff>
    </xdr:from>
    <xdr:to>
      <xdr:col>81</xdr:col>
      <xdr:colOff>101600</xdr:colOff>
      <xdr:row>61</xdr:row>
      <xdr:rowOff>113665</xdr:rowOff>
    </xdr:to>
    <xdr:sp macro="" textlink="">
      <xdr:nvSpPr>
        <xdr:cNvPr id="447" name="楕円 446"/>
        <xdr:cNvSpPr/>
      </xdr:nvSpPr>
      <xdr:spPr>
        <a:xfrm>
          <a:off x="15430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xdr:rowOff>
    </xdr:from>
    <xdr:to>
      <xdr:col>85</xdr:col>
      <xdr:colOff>127000</xdr:colOff>
      <xdr:row>61</xdr:row>
      <xdr:rowOff>62865</xdr:rowOff>
    </xdr:to>
    <xdr:cxnSp macro="">
      <xdr:nvCxnSpPr>
        <xdr:cNvPr id="448" name="直線コネクタ 447"/>
        <xdr:cNvCxnSpPr/>
      </xdr:nvCxnSpPr>
      <xdr:spPr>
        <a:xfrm flipV="1">
          <a:off x="15481300" y="104736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50" name="n_2ave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104792</xdr:rowOff>
    </xdr:from>
    <xdr:ext cx="405111" cy="259045"/>
    <xdr:sp macro="" textlink="">
      <xdr:nvSpPr>
        <xdr:cNvPr id="451" name="n_1mainValue【学校施設】&#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79731</xdr:rowOff>
    </xdr:from>
    <xdr:to>
      <xdr:col>107</xdr:col>
      <xdr:colOff>101600</xdr:colOff>
      <xdr:row>63</xdr:row>
      <xdr:rowOff>9881</xdr:rowOff>
    </xdr:to>
    <xdr:sp macro="" textlink="">
      <xdr:nvSpPr>
        <xdr:cNvPr id="483" name="フローチャート: 判断 482"/>
        <xdr:cNvSpPr/>
      </xdr:nvSpPr>
      <xdr:spPr>
        <a:xfrm>
          <a:off x="20383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80340</xdr:rowOff>
    </xdr:from>
    <xdr:to>
      <xdr:col>116</xdr:col>
      <xdr:colOff>114300</xdr:colOff>
      <xdr:row>62</xdr:row>
      <xdr:rowOff>10490</xdr:rowOff>
    </xdr:to>
    <xdr:sp macro="" textlink="">
      <xdr:nvSpPr>
        <xdr:cNvPr id="489" name="楕円 488"/>
        <xdr:cNvSpPr/>
      </xdr:nvSpPr>
      <xdr:spPr>
        <a:xfrm>
          <a:off x="22110700" y="105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103217</xdr:rowOff>
    </xdr:from>
    <xdr:ext cx="469744" cy="259045"/>
    <xdr:sp macro="" textlink="">
      <xdr:nvSpPr>
        <xdr:cNvPr id="490" name="【学校施設】&#10;一人当たり面積該当値テキスト"/>
        <xdr:cNvSpPr txBox="1"/>
      </xdr:nvSpPr>
      <xdr:spPr>
        <a:xfrm>
          <a:off x="22199600" y="103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86893</xdr:rowOff>
    </xdr:from>
    <xdr:to>
      <xdr:col>112</xdr:col>
      <xdr:colOff>38100</xdr:colOff>
      <xdr:row>62</xdr:row>
      <xdr:rowOff>17043</xdr:rowOff>
    </xdr:to>
    <xdr:sp macro="" textlink="">
      <xdr:nvSpPr>
        <xdr:cNvPr id="491" name="楕円 490"/>
        <xdr:cNvSpPr/>
      </xdr:nvSpPr>
      <xdr:spPr>
        <a:xfrm>
          <a:off x="21272500" y="105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131140</xdr:rowOff>
    </xdr:from>
    <xdr:to>
      <xdr:col>116</xdr:col>
      <xdr:colOff>63500</xdr:colOff>
      <xdr:row>61</xdr:row>
      <xdr:rowOff>137693</xdr:rowOff>
    </xdr:to>
    <xdr:cxnSp macro="">
      <xdr:nvCxnSpPr>
        <xdr:cNvPr id="492" name="直線コネクタ 491"/>
        <xdr:cNvCxnSpPr/>
      </xdr:nvCxnSpPr>
      <xdr:spPr>
        <a:xfrm flipV="1">
          <a:off x="21323300" y="10589590"/>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26408</xdr:rowOff>
    </xdr:from>
    <xdr:ext cx="469744" cy="259045"/>
    <xdr:sp macro="" textlink="">
      <xdr:nvSpPr>
        <xdr:cNvPr id="494" name="n_2aveValue【学校施設】&#10;一人当たり面積"/>
        <xdr:cNvSpPr txBox="1"/>
      </xdr:nvSpPr>
      <xdr:spPr>
        <a:xfrm>
          <a:off x="20199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33570</xdr:rowOff>
    </xdr:from>
    <xdr:ext cx="469744" cy="259045"/>
    <xdr:sp macro="" textlink="">
      <xdr:nvSpPr>
        <xdr:cNvPr id="495" name="n_1mainValue【学校施設】&#10;一人当たり面積"/>
        <xdr:cNvSpPr txBox="1"/>
      </xdr:nvSpPr>
      <xdr:spPr>
        <a:xfrm>
          <a:off x="21075727" y="103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20" name="直線コネクタ 51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2" name="直線コネクタ 52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2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6" name="フローチャート: 判断 52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7" name="フローチャート: 判断 52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156845</xdr:rowOff>
    </xdr:from>
    <xdr:to>
      <xdr:col>76</xdr:col>
      <xdr:colOff>165100</xdr:colOff>
      <xdr:row>78</xdr:row>
      <xdr:rowOff>86995</xdr:rowOff>
    </xdr:to>
    <xdr:sp macro="" textlink="">
      <xdr:nvSpPr>
        <xdr:cNvPr id="528" name="フローチャート: 判断 527"/>
        <xdr:cNvSpPr/>
      </xdr:nvSpPr>
      <xdr:spPr>
        <a:xfrm>
          <a:off x="14541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4" name="楕円 533"/>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35"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6" name="楕円 53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37" name="直線コネクタ 536"/>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38"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103522</xdr:rowOff>
    </xdr:from>
    <xdr:ext cx="405111" cy="259045"/>
    <xdr:sp macro="" textlink="">
      <xdr:nvSpPr>
        <xdr:cNvPr id="539" name="n_2aveValue【児童館】&#10;有形固定資産減価償却率"/>
        <xdr:cNvSpPr txBox="1"/>
      </xdr:nvSpPr>
      <xdr:spPr>
        <a:xfrm>
          <a:off x="143897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4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4" name="直線コネクタ 563"/>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7"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8" name="直線コネクタ 567"/>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69" name="【児童館】&#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70" name="フローチャート: 判断 569"/>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1" name="フローチャート: 判断 570"/>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572" name="フローチャート: 判断 571"/>
        <xdr:cNvSpPr/>
      </xdr:nvSpPr>
      <xdr:spPr>
        <a:xfrm>
          <a:off x="20383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78" name="楕円 577"/>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73677</xdr:rowOff>
    </xdr:from>
    <xdr:ext cx="469744" cy="259045"/>
    <xdr:sp macro="" textlink="">
      <xdr:nvSpPr>
        <xdr:cNvPr id="579" name="【児童館】&#10;一人当たり面積該当値テキスト"/>
        <xdr:cNvSpPr txBox="1"/>
      </xdr:nvSpPr>
      <xdr:spPr>
        <a:xfrm>
          <a:off x="22199600" y="1447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580" name="楕円 579"/>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41911</xdr:rowOff>
    </xdr:to>
    <xdr:cxnSp macro="">
      <xdr:nvCxnSpPr>
        <xdr:cNvPr id="581" name="直線コネクタ 580"/>
        <xdr:cNvCxnSpPr/>
      </xdr:nvCxnSpPr>
      <xdr:spPr>
        <a:xfrm flipV="1">
          <a:off x="21323300" y="14611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82"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29227</xdr:rowOff>
    </xdr:from>
    <xdr:ext cx="469744" cy="259045"/>
    <xdr:sp macro="" textlink="">
      <xdr:nvSpPr>
        <xdr:cNvPr id="583" name="n_2aveValue【児童館】&#10;一人当たり面積"/>
        <xdr:cNvSpPr txBox="1"/>
      </xdr:nvSpPr>
      <xdr:spPr>
        <a:xfrm>
          <a:off x="20199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584" name="n_1mainValue【児童館】&#10;一人当たり面積"/>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0" name="直線コネクタ 609"/>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1"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2" name="直線コネクタ 61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5"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6" name="フローチャート: 判断 615"/>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7" name="フローチャート: 判断 616"/>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18" name="フローチャート: 判断 617"/>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165826</xdr:rowOff>
    </xdr:from>
    <xdr:to>
      <xdr:col>85</xdr:col>
      <xdr:colOff>177800</xdr:colOff>
      <xdr:row>101</xdr:row>
      <xdr:rowOff>95976</xdr:rowOff>
    </xdr:to>
    <xdr:sp macro="" textlink="">
      <xdr:nvSpPr>
        <xdr:cNvPr id="624" name="楕円 623"/>
        <xdr:cNvSpPr/>
      </xdr:nvSpPr>
      <xdr:spPr>
        <a:xfrm>
          <a:off x="16268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17253</xdr:rowOff>
    </xdr:from>
    <xdr:ext cx="405111" cy="259045"/>
    <xdr:sp macro="" textlink="">
      <xdr:nvSpPr>
        <xdr:cNvPr id="625" name="【公民館】&#10;有形固定資産減価償却率該当値テキスト"/>
        <xdr:cNvSpPr txBox="1"/>
      </xdr:nvSpPr>
      <xdr:spPr>
        <a:xfrm>
          <a:off x="163576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626" name="楕円 625"/>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45176</xdr:rowOff>
    </xdr:from>
    <xdr:to>
      <xdr:col>85</xdr:col>
      <xdr:colOff>127000</xdr:colOff>
      <xdr:row>101</xdr:row>
      <xdr:rowOff>68036</xdr:rowOff>
    </xdr:to>
    <xdr:cxnSp macro="">
      <xdr:nvCxnSpPr>
        <xdr:cNvPr id="627" name="直線コネクタ 626"/>
        <xdr:cNvCxnSpPr/>
      </xdr:nvCxnSpPr>
      <xdr:spPr>
        <a:xfrm flipV="1">
          <a:off x="15481300" y="173616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28"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29"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630" name="n_1mainValue【公民館】&#10;有形固定資産減価償却率"/>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4" name="直線コネクタ 65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6" name="直線コネクタ 65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8" name="直線コネクタ 65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5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0" name="フローチャート: 判断 65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1" name="フローチャート: 判断 66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27305</xdr:rowOff>
    </xdr:from>
    <xdr:to>
      <xdr:col>107</xdr:col>
      <xdr:colOff>101600</xdr:colOff>
      <xdr:row>107</xdr:row>
      <xdr:rowOff>128905</xdr:rowOff>
    </xdr:to>
    <xdr:sp macro="" textlink="">
      <xdr:nvSpPr>
        <xdr:cNvPr id="662" name="フローチャート: 判断 661"/>
        <xdr:cNvSpPr/>
      </xdr:nvSpPr>
      <xdr:spPr>
        <a:xfrm>
          <a:off x="20383500" y="183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35306</xdr:rowOff>
    </xdr:from>
    <xdr:to>
      <xdr:col>116</xdr:col>
      <xdr:colOff>114300</xdr:colOff>
      <xdr:row>108</xdr:row>
      <xdr:rowOff>136906</xdr:rowOff>
    </xdr:to>
    <xdr:sp macro="" textlink="">
      <xdr:nvSpPr>
        <xdr:cNvPr id="668" name="楕円 667"/>
        <xdr:cNvSpPr/>
      </xdr:nvSpPr>
      <xdr:spPr>
        <a:xfrm>
          <a:off x="22110700" y="18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121683</xdr:rowOff>
    </xdr:from>
    <xdr:ext cx="469744" cy="259045"/>
    <xdr:sp macro="" textlink="">
      <xdr:nvSpPr>
        <xdr:cNvPr id="669" name="【公民館】&#10;一人当たり面積該当値テキスト"/>
        <xdr:cNvSpPr txBox="1"/>
      </xdr:nvSpPr>
      <xdr:spPr>
        <a:xfrm>
          <a:off x="22199600" y="184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36068</xdr:rowOff>
    </xdr:from>
    <xdr:to>
      <xdr:col>112</xdr:col>
      <xdr:colOff>38100</xdr:colOff>
      <xdr:row>108</xdr:row>
      <xdr:rowOff>137668</xdr:rowOff>
    </xdr:to>
    <xdr:sp macro="" textlink="">
      <xdr:nvSpPr>
        <xdr:cNvPr id="670" name="楕円 669"/>
        <xdr:cNvSpPr/>
      </xdr:nvSpPr>
      <xdr:spPr>
        <a:xfrm>
          <a:off x="21272500" y="18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86106</xdr:rowOff>
    </xdr:from>
    <xdr:to>
      <xdr:col>116</xdr:col>
      <xdr:colOff>63500</xdr:colOff>
      <xdr:row>108</xdr:row>
      <xdr:rowOff>86868</xdr:rowOff>
    </xdr:to>
    <xdr:cxnSp macro="">
      <xdr:nvCxnSpPr>
        <xdr:cNvPr id="671" name="直線コネクタ 670"/>
        <xdr:cNvCxnSpPr/>
      </xdr:nvCxnSpPr>
      <xdr:spPr>
        <a:xfrm flipV="1">
          <a:off x="21323300" y="186027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72"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145432</xdr:rowOff>
    </xdr:from>
    <xdr:ext cx="469744" cy="259045"/>
    <xdr:sp macro="" textlink="">
      <xdr:nvSpPr>
        <xdr:cNvPr id="673" name="n_2aveValue【公民館】&#10;一人当たり面積"/>
        <xdr:cNvSpPr txBox="1"/>
      </xdr:nvSpPr>
      <xdr:spPr>
        <a:xfrm>
          <a:off x="20199427" y="181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128795</xdr:rowOff>
    </xdr:from>
    <xdr:ext cx="469744" cy="259045"/>
    <xdr:sp macro="" textlink="">
      <xdr:nvSpPr>
        <xdr:cNvPr id="674" name="n_1mainValue【公民館】&#10;一人当たり面積"/>
        <xdr:cNvSpPr txBox="1"/>
      </xdr:nvSpPr>
      <xdr:spPr>
        <a:xfrm>
          <a:off x="21075727" y="186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高くなっている施設は、橋りょう・トンネル、公営住宅、児童館、公民館となっている。これらの施設については、殆どが耐用年数を経過しており、震災後は更新・改修等が出来ていない状況のため有形固定資産減価償却率が高くなっている。今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ての橋梁の点検を実施し、計画的な改修を予定している。また、使用予定のない施設や震災による被害が顕著である建物については解体を実施する見込みであるため有形固定資産減価償却率は低下すると想定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6,054
51.42
18,918,025
18,177,094
495,412
2,460,422
2,239,454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74930</xdr:rowOff>
    </xdr:from>
    <xdr:to>
      <xdr:col>15</xdr:col>
      <xdr:colOff>101600</xdr:colOff>
      <xdr:row>40</xdr:row>
      <xdr:rowOff>5080</xdr:rowOff>
    </xdr:to>
    <xdr:sp macro="" textlink="">
      <xdr:nvSpPr>
        <xdr:cNvPr id="63" name="フローチャート: 判断 62"/>
        <xdr:cNvSpPr/>
      </xdr:nvSpPr>
      <xdr:spPr>
        <a:xfrm>
          <a:off x="2857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152400</xdr:rowOff>
    </xdr:from>
    <xdr:to>
      <xdr:col>24</xdr:col>
      <xdr:colOff>114300</xdr:colOff>
      <xdr:row>37</xdr:row>
      <xdr:rowOff>82550</xdr:rowOff>
    </xdr:to>
    <xdr:sp macro="" textlink="">
      <xdr:nvSpPr>
        <xdr:cNvPr id="69" name="楕円 68"/>
        <xdr:cNvSpPr/>
      </xdr:nvSpPr>
      <xdr:spPr>
        <a:xfrm>
          <a:off x="4584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3827</xdr:rowOff>
    </xdr:from>
    <xdr:ext cx="405111" cy="259045"/>
    <xdr:sp macro="" textlink="">
      <xdr:nvSpPr>
        <xdr:cNvPr id="70" name="【図書館】&#10;有形固定資産減価償却率該当値テキスト"/>
        <xdr:cNvSpPr txBox="1"/>
      </xdr:nvSpPr>
      <xdr:spPr>
        <a:xfrm>
          <a:off x="46736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1" name="楕円 70"/>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31750</xdr:rowOff>
    </xdr:from>
    <xdr:to>
      <xdr:col>24</xdr:col>
      <xdr:colOff>63500</xdr:colOff>
      <xdr:row>37</xdr:row>
      <xdr:rowOff>57150</xdr:rowOff>
    </xdr:to>
    <xdr:cxnSp macro="">
      <xdr:nvCxnSpPr>
        <xdr:cNvPr id="72" name="直線コネクタ 71"/>
        <xdr:cNvCxnSpPr/>
      </xdr:nvCxnSpPr>
      <xdr:spPr>
        <a:xfrm flipV="1">
          <a:off x="3797300" y="637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11447</xdr:rowOff>
    </xdr:from>
    <xdr:ext cx="405111" cy="259045"/>
    <xdr:sp macro="" textlink="">
      <xdr:nvSpPr>
        <xdr:cNvPr id="73" name="n_1aveValue【図書館】&#10;有形固定資産減価償却率"/>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21607</xdr:rowOff>
    </xdr:from>
    <xdr:ext cx="405111" cy="259045"/>
    <xdr:sp macro="" textlink="">
      <xdr:nvSpPr>
        <xdr:cNvPr id="74" name="n_2aveValue【図書館】&#10;有形固定資産減価償却率"/>
        <xdr:cNvSpPr txBox="1"/>
      </xdr:nvSpPr>
      <xdr:spPr>
        <a:xfrm>
          <a:off x="2705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75" name="n_1mainValue【図書館】&#10;有形固定資産減価償却率"/>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2" name="【図書館】&#10;一人当たり面積平均値テキスト"/>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169418</xdr:rowOff>
    </xdr:from>
    <xdr:to>
      <xdr:col>46</xdr:col>
      <xdr:colOff>38100</xdr:colOff>
      <xdr:row>39</xdr:row>
      <xdr:rowOff>99568</xdr:rowOff>
    </xdr:to>
    <xdr:sp macro="" textlink="">
      <xdr:nvSpPr>
        <xdr:cNvPr id="105" name="フローチャート: 判断 104"/>
        <xdr:cNvSpPr/>
      </xdr:nvSpPr>
      <xdr:spPr>
        <a:xfrm>
          <a:off x="8699500" y="668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153416</xdr:rowOff>
    </xdr:from>
    <xdr:to>
      <xdr:col>55</xdr:col>
      <xdr:colOff>50800</xdr:colOff>
      <xdr:row>39</xdr:row>
      <xdr:rowOff>83566</xdr:rowOff>
    </xdr:to>
    <xdr:sp macro="" textlink="">
      <xdr:nvSpPr>
        <xdr:cNvPr id="111" name="楕円 110"/>
        <xdr:cNvSpPr/>
      </xdr:nvSpPr>
      <xdr:spPr>
        <a:xfrm>
          <a:off x="10426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131843</xdr:rowOff>
    </xdr:from>
    <xdr:ext cx="469744" cy="259045"/>
    <xdr:sp macro="" textlink="">
      <xdr:nvSpPr>
        <xdr:cNvPr id="112" name="【図書館】&#10;一人当たり面積該当値テキスト"/>
        <xdr:cNvSpPr txBox="1"/>
      </xdr:nvSpPr>
      <xdr:spPr>
        <a:xfrm>
          <a:off x="10515600"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160274</xdr:rowOff>
    </xdr:from>
    <xdr:to>
      <xdr:col>50</xdr:col>
      <xdr:colOff>165100</xdr:colOff>
      <xdr:row>39</xdr:row>
      <xdr:rowOff>90424</xdr:rowOff>
    </xdr:to>
    <xdr:sp macro="" textlink="">
      <xdr:nvSpPr>
        <xdr:cNvPr id="113" name="楕円 112"/>
        <xdr:cNvSpPr/>
      </xdr:nvSpPr>
      <xdr:spPr>
        <a:xfrm>
          <a:off x="9588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32766</xdr:rowOff>
    </xdr:from>
    <xdr:to>
      <xdr:col>55</xdr:col>
      <xdr:colOff>0</xdr:colOff>
      <xdr:row>39</xdr:row>
      <xdr:rowOff>39624</xdr:rowOff>
    </xdr:to>
    <xdr:cxnSp macro="">
      <xdr:nvCxnSpPr>
        <xdr:cNvPr id="114" name="直線コネクタ 113"/>
        <xdr:cNvCxnSpPr/>
      </xdr:nvCxnSpPr>
      <xdr:spPr>
        <a:xfrm flipV="1">
          <a:off x="9639300" y="67193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15"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116095</xdr:rowOff>
    </xdr:from>
    <xdr:ext cx="469744" cy="259045"/>
    <xdr:sp macro="" textlink="">
      <xdr:nvSpPr>
        <xdr:cNvPr id="116" name="n_2aveValue【図書館】&#10;一人当たり面積"/>
        <xdr:cNvSpPr txBox="1"/>
      </xdr:nvSpPr>
      <xdr:spPr>
        <a:xfrm>
          <a:off x="85154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81551</xdr:rowOff>
    </xdr:from>
    <xdr:ext cx="469744" cy="259045"/>
    <xdr:sp macro="" textlink="">
      <xdr:nvSpPr>
        <xdr:cNvPr id="117" name="n_1mainValue【図書館】&#10;一人当たり面積"/>
        <xdr:cNvSpPr txBox="1"/>
      </xdr:nvSpPr>
      <xdr:spPr>
        <a:xfrm>
          <a:off x="9391727"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50" name="フローチャート: 判断 149"/>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46355</xdr:rowOff>
    </xdr:from>
    <xdr:to>
      <xdr:col>24</xdr:col>
      <xdr:colOff>114300</xdr:colOff>
      <xdr:row>55</xdr:row>
      <xdr:rowOff>147955</xdr:rowOff>
    </xdr:to>
    <xdr:sp macro="" textlink="">
      <xdr:nvSpPr>
        <xdr:cNvPr id="156" name="楕円 155"/>
        <xdr:cNvSpPr/>
      </xdr:nvSpPr>
      <xdr:spPr>
        <a:xfrm>
          <a:off x="45847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57" name="【体育館・プール】&#10;有形固定資産減価償却率該当値テキスト"/>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74930</xdr:rowOff>
    </xdr:from>
    <xdr:to>
      <xdr:col>20</xdr:col>
      <xdr:colOff>38100</xdr:colOff>
      <xdr:row>56</xdr:row>
      <xdr:rowOff>5080</xdr:rowOff>
    </xdr:to>
    <xdr:sp macro="" textlink="">
      <xdr:nvSpPr>
        <xdr:cNvPr id="158" name="楕円 157"/>
        <xdr:cNvSpPr/>
      </xdr:nvSpPr>
      <xdr:spPr>
        <a:xfrm>
          <a:off x="3746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97155</xdr:rowOff>
    </xdr:from>
    <xdr:to>
      <xdr:col>24</xdr:col>
      <xdr:colOff>63500</xdr:colOff>
      <xdr:row>55</xdr:row>
      <xdr:rowOff>125730</xdr:rowOff>
    </xdr:to>
    <xdr:cxnSp macro="">
      <xdr:nvCxnSpPr>
        <xdr:cNvPr id="159" name="直線コネクタ 158"/>
        <xdr:cNvCxnSpPr/>
      </xdr:nvCxnSpPr>
      <xdr:spPr>
        <a:xfrm flipV="1">
          <a:off x="3797300" y="95269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61"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21607</xdr:rowOff>
    </xdr:from>
    <xdr:ext cx="405111" cy="259045"/>
    <xdr:sp macro="" textlink="">
      <xdr:nvSpPr>
        <xdr:cNvPr id="162" name="n_1mainValue【体育館・プール】&#10;有形固定資産減価償却率"/>
        <xdr:cNvSpPr txBox="1"/>
      </xdr:nvSpPr>
      <xdr:spPr>
        <a:xfrm>
          <a:off x="35820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4" name="テキスト ボックス 18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8" name="直線コネクタ 18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0" name="直線コネクタ 18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2" name="直線コネクタ 19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4" name="フローチャート: 判断 19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5" name="フローチャート: 判断 19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120486</xdr:rowOff>
    </xdr:from>
    <xdr:to>
      <xdr:col>46</xdr:col>
      <xdr:colOff>38100</xdr:colOff>
      <xdr:row>64</xdr:row>
      <xdr:rowOff>50636</xdr:rowOff>
    </xdr:to>
    <xdr:sp macro="" textlink="">
      <xdr:nvSpPr>
        <xdr:cNvPr id="196" name="フローチャート: 判断 195"/>
        <xdr:cNvSpPr/>
      </xdr:nvSpPr>
      <xdr:spPr>
        <a:xfrm>
          <a:off x="8699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14841</xdr:rowOff>
    </xdr:from>
    <xdr:to>
      <xdr:col>55</xdr:col>
      <xdr:colOff>50800</xdr:colOff>
      <xdr:row>64</xdr:row>
      <xdr:rowOff>116441</xdr:rowOff>
    </xdr:to>
    <xdr:sp macro="" textlink="">
      <xdr:nvSpPr>
        <xdr:cNvPr id="202" name="楕円 201"/>
        <xdr:cNvSpPr/>
      </xdr:nvSpPr>
      <xdr:spPr>
        <a:xfrm>
          <a:off x="10426700" y="109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101218</xdr:rowOff>
    </xdr:from>
    <xdr:ext cx="469744" cy="259045"/>
    <xdr:sp macro="" textlink="">
      <xdr:nvSpPr>
        <xdr:cNvPr id="203" name="【体育館・プール】&#10;一人当たり面積該当値テキスト"/>
        <xdr:cNvSpPr txBox="1"/>
      </xdr:nvSpPr>
      <xdr:spPr>
        <a:xfrm>
          <a:off x="10515600" y="1090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15821</xdr:rowOff>
    </xdr:from>
    <xdr:to>
      <xdr:col>50</xdr:col>
      <xdr:colOff>165100</xdr:colOff>
      <xdr:row>64</xdr:row>
      <xdr:rowOff>117421</xdr:rowOff>
    </xdr:to>
    <xdr:sp macro="" textlink="">
      <xdr:nvSpPr>
        <xdr:cNvPr id="204" name="楕円 203"/>
        <xdr:cNvSpPr/>
      </xdr:nvSpPr>
      <xdr:spPr>
        <a:xfrm>
          <a:off x="9588500" y="109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65641</xdr:rowOff>
    </xdr:from>
    <xdr:to>
      <xdr:col>55</xdr:col>
      <xdr:colOff>0</xdr:colOff>
      <xdr:row>64</xdr:row>
      <xdr:rowOff>66621</xdr:rowOff>
    </xdr:to>
    <xdr:cxnSp macro="">
      <xdr:nvCxnSpPr>
        <xdr:cNvPr id="205" name="直線コネクタ 204"/>
        <xdr:cNvCxnSpPr/>
      </xdr:nvCxnSpPr>
      <xdr:spPr>
        <a:xfrm flipV="1">
          <a:off x="9639300" y="1103844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67163</xdr:rowOff>
    </xdr:from>
    <xdr:ext cx="469744" cy="259045"/>
    <xdr:sp macro="" textlink="">
      <xdr:nvSpPr>
        <xdr:cNvPr id="207" name="n_2aveValue【体育館・プール】&#10;一人当たり面積"/>
        <xdr:cNvSpPr txBox="1"/>
      </xdr:nvSpPr>
      <xdr:spPr>
        <a:xfrm>
          <a:off x="8515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108548</xdr:rowOff>
    </xdr:from>
    <xdr:ext cx="469744" cy="259045"/>
    <xdr:sp macro="" textlink="">
      <xdr:nvSpPr>
        <xdr:cNvPr id="208" name="n_1mainValue【体育館・プール】&#10;一人当たり面積"/>
        <xdr:cNvSpPr txBox="1"/>
      </xdr:nvSpPr>
      <xdr:spPr>
        <a:xfrm>
          <a:off x="9391727" y="110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239" name="【福祉施設】&#10;有形固定資産減価償却率平均値テキスト"/>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42" name="フローチャート: 判断 241"/>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xdr:rowOff>
    </xdr:from>
    <xdr:to>
      <xdr:col>24</xdr:col>
      <xdr:colOff>114300</xdr:colOff>
      <xdr:row>83</xdr:row>
      <xdr:rowOff>108494</xdr:rowOff>
    </xdr:to>
    <xdr:sp macro="" textlink="">
      <xdr:nvSpPr>
        <xdr:cNvPr id="248" name="楕円 247"/>
        <xdr:cNvSpPr/>
      </xdr:nvSpPr>
      <xdr:spPr>
        <a:xfrm>
          <a:off x="4584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156771</xdr:rowOff>
    </xdr:from>
    <xdr:ext cx="405111" cy="259045"/>
    <xdr:sp macro="" textlink="">
      <xdr:nvSpPr>
        <xdr:cNvPr id="249" name="【福祉施設】&#10;有形固定資産減価償却率該当値テキスト"/>
        <xdr:cNvSpPr txBox="1"/>
      </xdr:nvSpPr>
      <xdr:spPr>
        <a:xfrm>
          <a:off x="4673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39551</xdr:rowOff>
    </xdr:from>
    <xdr:to>
      <xdr:col>20</xdr:col>
      <xdr:colOff>38100</xdr:colOff>
      <xdr:row>83</xdr:row>
      <xdr:rowOff>141151</xdr:rowOff>
    </xdr:to>
    <xdr:sp macro="" textlink="">
      <xdr:nvSpPr>
        <xdr:cNvPr id="250" name="楕円 249"/>
        <xdr:cNvSpPr/>
      </xdr:nvSpPr>
      <xdr:spPr>
        <a:xfrm>
          <a:off x="3746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57694</xdr:rowOff>
    </xdr:from>
    <xdr:to>
      <xdr:col>24</xdr:col>
      <xdr:colOff>63500</xdr:colOff>
      <xdr:row>83</xdr:row>
      <xdr:rowOff>90351</xdr:rowOff>
    </xdr:to>
    <xdr:cxnSp macro="">
      <xdr:nvCxnSpPr>
        <xdr:cNvPr id="251" name="直線コネクタ 250"/>
        <xdr:cNvCxnSpPr/>
      </xdr:nvCxnSpPr>
      <xdr:spPr>
        <a:xfrm flipV="1">
          <a:off x="3797300" y="142880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10721</xdr:rowOff>
    </xdr:from>
    <xdr:ext cx="405111" cy="259045"/>
    <xdr:sp macro="" textlink="">
      <xdr:nvSpPr>
        <xdr:cNvPr id="252"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53"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132278</xdr:rowOff>
    </xdr:from>
    <xdr:ext cx="405111" cy="259045"/>
    <xdr:sp macro="" textlink="">
      <xdr:nvSpPr>
        <xdr:cNvPr id="254" name="n_1mainValue【福祉施設】&#10;有形固定資産減価償却率"/>
        <xdr:cNvSpPr txBox="1"/>
      </xdr:nvSpPr>
      <xdr:spPr>
        <a:xfrm>
          <a:off x="3582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8" name="直線コネクタ 27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0" name="直線コネクタ 27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2" name="直線コネクタ 28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4" name="フローチャート: 判断 28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5" name="フローチャート: 判断 28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169799</xdr:rowOff>
    </xdr:from>
    <xdr:to>
      <xdr:col>46</xdr:col>
      <xdr:colOff>38100</xdr:colOff>
      <xdr:row>85</xdr:row>
      <xdr:rowOff>99949</xdr:rowOff>
    </xdr:to>
    <xdr:sp macro="" textlink="">
      <xdr:nvSpPr>
        <xdr:cNvPr id="286" name="フローチャート: 判断 285"/>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292" name="楕円 291"/>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293" name="【福祉施設】&#10;一人当たり面積該当値テキスト"/>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294" name="楕円 293"/>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57150</xdr:rowOff>
    </xdr:to>
    <xdr:cxnSp macro="">
      <xdr:nvCxnSpPr>
        <xdr:cNvPr id="295" name="直線コネクタ 294"/>
        <xdr:cNvCxnSpPr/>
      </xdr:nvCxnSpPr>
      <xdr:spPr>
        <a:xfrm flipV="1">
          <a:off x="9639300" y="146273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28084</xdr:rowOff>
    </xdr:from>
    <xdr:ext cx="469744" cy="259045"/>
    <xdr:sp macro="" textlink="">
      <xdr:nvSpPr>
        <xdr:cNvPr id="29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116476</xdr:rowOff>
    </xdr:from>
    <xdr:ext cx="469744" cy="259045"/>
    <xdr:sp macro="" textlink="">
      <xdr:nvSpPr>
        <xdr:cNvPr id="297"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298" name="n_1mainValue【福祉施設】&#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9" name="テキスト ボックス 3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0" name="直線コネクタ 30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1" name="テキスト ボックス 31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2" name="直線コネクタ 31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3" name="テキスト ボックス 31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4" name="直線コネクタ 31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5" name="テキスト ボックス 31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6" name="直線コネクタ 31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7" name="テキスト ボックス 31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21" name="直線コネクタ 32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2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23" name="直線コネクタ 32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2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25" name="直線コネクタ 32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73423</xdr:rowOff>
    </xdr:from>
    <xdr:ext cx="405111" cy="259045"/>
    <xdr:sp macro="" textlink="">
      <xdr:nvSpPr>
        <xdr:cNvPr id="326" name="【市民会館】&#10;有形固定資産減価償却率平均値テキスト"/>
        <xdr:cNvSpPr txBox="1"/>
      </xdr:nvSpPr>
      <xdr:spPr>
        <a:xfrm>
          <a:off x="4673600" y="18075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27" name="フローチャート: 判断 32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28" name="フローチャート: 判断 32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27687</xdr:rowOff>
    </xdr:from>
    <xdr:to>
      <xdr:col>15</xdr:col>
      <xdr:colOff>101600</xdr:colOff>
      <xdr:row>107</xdr:row>
      <xdr:rowOff>129287</xdr:rowOff>
    </xdr:to>
    <xdr:sp macro="" textlink="">
      <xdr:nvSpPr>
        <xdr:cNvPr id="329" name="フローチャート: 判断 328"/>
        <xdr:cNvSpPr/>
      </xdr:nvSpPr>
      <xdr:spPr>
        <a:xfrm>
          <a:off x="2857500" y="1837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105411</xdr:rowOff>
    </xdr:from>
    <xdr:to>
      <xdr:col>24</xdr:col>
      <xdr:colOff>114300</xdr:colOff>
      <xdr:row>108</xdr:row>
      <xdr:rowOff>35561</xdr:rowOff>
    </xdr:to>
    <xdr:sp macro="" textlink="">
      <xdr:nvSpPr>
        <xdr:cNvPr id="335" name="楕円 334"/>
        <xdr:cNvSpPr/>
      </xdr:nvSpPr>
      <xdr:spPr>
        <a:xfrm>
          <a:off x="4584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83838</xdr:rowOff>
    </xdr:from>
    <xdr:ext cx="405111" cy="259045"/>
    <xdr:sp macro="" textlink="">
      <xdr:nvSpPr>
        <xdr:cNvPr id="336" name="【市民会館】&#10;有形固定資産減価償却率該当値テキスト"/>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155702</xdr:rowOff>
    </xdr:from>
    <xdr:to>
      <xdr:col>20</xdr:col>
      <xdr:colOff>38100</xdr:colOff>
      <xdr:row>108</xdr:row>
      <xdr:rowOff>85852</xdr:rowOff>
    </xdr:to>
    <xdr:sp macro="" textlink="">
      <xdr:nvSpPr>
        <xdr:cNvPr id="337" name="楕円 336"/>
        <xdr:cNvSpPr/>
      </xdr:nvSpPr>
      <xdr:spPr>
        <a:xfrm>
          <a:off x="3746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156211</xdr:rowOff>
    </xdr:from>
    <xdr:to>
      <xdr:col>24</xdr:col>
      <xdr:colOff>63500</xdr:colOff>
      <xdr:row>108</xdr:row>
      <xdr:rowOff>35052</xdr:rowOff>
    </xdr:to>
    <xdr:cxnSp macro="">
      <xdr:nvCxnSpPr>
        <xdr:cNvPr id="338" name="直線コネクタ 337"/>
        <xdr:cNvCxnSpPr/>
      </xdr:nvCxnSpPr>
      <xdr:spPr>
        <a:xfrm flipV="1">
          <a:off x="3797300" y="185013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148099</xdr:rowOff>
    </xdr:from>
    <xdr:ext cx="405111" cy="259045"/>
    <xdr:sp macro="" textlink="">
      <xdr:nvSpPr>
        <xdr:cNvPr id="339" name="n_1aveValue【市民会館】&#10;有形固定資産減価償却率"/>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145814</xdr:rowOff>
    </xdr:from>
    <xdr:ext cx="405111" cy="259045"/>
    <xdr:sp macro="" textlink="">
      <xdr:nvSpPr>
        <xdr:cNvPr id="340" name="n_2aveValue【市民会館】&#10;有形固定資産減価償却率"/>
        <xdr:cNvSpPr txBox="1"/>
      </xdr:nvSpPr>
      <xdr:spPr>
        <a:xfrm>
          <a:off x="2705744" y="1814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76979</xdr:rowOff>
    </xdr:from>
    <xdr:ext cx="405111" cy="259045"/>
    <xdr:sp macro="" textlink="">
      <xdr:nvSpPr>
        <xdr:cNvPr id="341" name="n_1mainValue【市民会館】&#10;有形固定資産減価償却率"/>
        <xdr:cNvSpPr txBox="1"/>
      </xdr:nvSpPr>
      <xdr:spPr>
        <a:xfrm>
          <a:off x="35820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65" name="直線コネクタ 364"/>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66"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67" name="直線コネクタ 366"/>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68"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69" name="直線コネクタ 368"/>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70" name="【市民会館】&#10;一人当たり面積平均値テキスト"/>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71" name="フローチャート: 判断 370"/>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72" name="フローチャート: 判断 371"/>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373" name="フローチャート: 判断 372"/>
        <xdr:cNvSpPr/>
      </xdr:nvSpPr>
      <xdr:spPr>
        <a:xfrm>
          <a:off x="8699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7113</xdr:rowOff>
    </xdr:from>
    <xdr:to>
      <xdr:col>55</xdr:col>
      <xdr:colOff>50800</xdr:colOff>
      <xdr:row>108</xdr:row>
      <xdr:rowOff>108713</xdr:rowOff>
    </xdr:to>
    <xdr:sp macro="" textlink="">
      <xdr:nvSpPr>
        <xdr:cNvPr id="379" name="楕円 378"/>
        <xdr:cNvSpPr/>
      </xdr:nvSpPr>
      <xdr:spPr>
        <a:xfrm>
          <a:off x="10426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93490</xdr:rowOff>
    </xdr:from>
    <xdr:ext cx="469744" cy="259045"/>
    <xdr:sp macro="" textlink="">
      <xdr:nvSpPr>
        <xdr:cNvPr id="380" name="【市民会館】&#10;一人当たり面積該当値テキスト"/>
        <xdr:cNvSpPr txBox="1"/>
      </xdr:nvSpPr>
      <xdr:spPr>
        <a:xfrm>
          <a:off x="105156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8637</xdr:rowOff>
    </xdr:from>
    <xdr:to>
      <xdr:col>50</xdr:col>
      <xdr:colOff>165100</xdr:colOff>
      <xdr:row>108</xdr:row>
      <xdr:rowOff>110237</xdr:rowOff>
    </xdr:to>
    <xdr:sp macro="" textlink="">
      <xdr:nvSpPr>
        <xdr:cNvPr id="381" name="楕円 380"/>
        <xdr:cNvSpPr/>
      </xdr:nvSpPr>
      <xdr:spPr>
        <a:xfrm>
          <a:off x="9588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57913</xdr:rowOff>
    </xdr:from>
    <xdr:to>
      <xdr:col>55</xdr:col>
      <xdr:colOff>0</xdr:colOff>
      <xdr:row>108</xdr:row>
      <xdr:rowOff>59437</xdr:rowOff>
    </xdr:to>
    <xdr:cxnSp macro="">
      <xdr:nvCxnSpPr>
        <xdr:cNvPr id="382" name="直線コネクタ 381"/>
        <xdr:cNvCxnSpPr/>
      </xdr:nvCxnSpPr>
      <xdr:spPr>
        <a:xfrm flipV="1">
          <a:off x="9639300" y="185745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85234</xdr:rowOff>
    </xdr:from>
    <xdr:ext cx="469744" cy="259045"/>
    <xdr:sp macro="" textlink="">
      <xdr:nvSpPr>
        <xdr:cNvPr id="383"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2557</xdr:rowOff>
    </xdr:from>
    <xdr:ext cx="469744" cy="259045"/>
    <xdr:sp macro="" textlink="">
      <xdr:nvSpPr>
        <xdr:cNvPr id="384" name="n_2aveValue【市民会館】&#10;一人当たり面積"/>
        <xdr:cNvSpPr txBox="1"/>
      </xdr:nvSpPr>
      <xdr:spPr>
        <a:xfrm>
          <a:off x="8515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101364</xdr:rowOff>
    </xdr:from>
    <xdr:ext cx="469744" cy="259045"/>
    <xdr:sp macro="" textlink="">
      <xdr:nvSpPr>
        <xdr:cNvPr id="385" name="n_1mainValue【市民会館】&#10;一人当たり面積"/>
        <xdr:cNvSpPr txBox="1"/>
      </xdr:nvSpPr>
      <xdr:spPr>
        <a:xfrm>
          <a:off x="93917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410" name="直線コネクタ 409"/>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411"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412" name="直線コネクタ 411"/>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4" name="直線コネクタ 4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415"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16" name="フローチャート: 判断 415"/>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17" name="フローチャート: 判断 416"/>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418" name="フローチャート: 判断 417"/>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楕円 423"/>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25"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426" name="楕円 425"/>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129540</xdr:rowOff>
    </xdr:to>
    <xdr:cxnSp macro="">
      <xdr:nvCxnSpPr>
        <xdr:cNvPr id="427" name="直線コネクタ 426"/>
        <xdr:cNvCxnSpPr/>
      </xdr:nvCxnSpPr>
      <xdr:spPr>
        <a:xfrm flipV="1">
          <a:off x="15481300" y="64198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38117</xdr:rowOff>
    </xdr:from>
    <xdr:ext cx="405111" cy="259045"/>
    <xdr:sp macro="" textlink="">
      <xdr:nvSpPr>
        <xdr:cNvPr id="428"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429"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25417</xdr:rowOff>
    </xdr:from>
    <xdr:ext cx="405111" cy="259045"/>
    <xdr:sp macro="" textlink="">
      <xdr:nvSpPr>
        <xdr:cNvPr id="430" name="n_1mainValue【一般廃棄物処理施設】&#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4" name="テキスト ボックス 44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2" name="テキスト ボックス 45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54" name="直線コネクタ 453"/>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55"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56" name="直線コネクタ 455"/>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57"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58" name="直線コネクタ 457"/>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459"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60" name="フローチャート: 判断 459"/>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61" name="フローチャート: 判断 460"/>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130390</xdr:rowOff>
    </xdr:from>
    <xdr:to>
      <xdr:col>107</xdr:col>
      <xdr:colOff>101600</xdr:colOff>
      <xdr:row>40</xdr:row>
      <xdr:rowOff>60540</xdr:rowOff>
    </xdr:to>
    <xdr:sp macro="" textlink="">
      <xdr:nvSpPr>
        <xdr:cNvPr id="462" name="フローチャート: 判断 461"/>
        <xdr:cNvSpPr/>
      </xdr:nvSpPr>
      <xdr:spPr>
        <a:xfrm>
          <a:off x="20383500" y="681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142760</xdr:rowOff>
    </xdr:from>
    <xdr:to>
      <xdr:col>116</xdr:col>
      <xdr:colOff>114300</xdr:colOff>
      <xdr:row>41</xdr:row>
      <xdr:rowOff>72910</xdr:rowOff>
    </xdr:to>
    <xdr:sp macro="" textlink="">
      <xdr:nvSpPr>
        <xdr:cNvPr id="468" name="楕円 467"/>
        <xdr:cNvSpPr/>
      </xdr:nvSpPr>
      <xdr:spPr>
        <a:xfrm>
          <a:off x="22110700" y="70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121187</xdr:rowOff>
    </xdr:from>
    <xdr:ext cx="534377" cy="259045"/>
    <xdr:sp macro="" textlink="">
      <xdr:nvSpPr>
        <xdr:cNvPr id="469" name="【一般廃棄物処理施設】&#10;一人当たり有形固定資産（償却資産）額該当値テキスト"/>
        <xdr:cNvSpPr txBox="1"/>
      </xdr:nvSpPr>
      <xdr:spPr>
        <a:xfrm>
          <a:off x="22199600" y="697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145086</xdr:rowOff>
    </xdr:from>
    <xdr:to>
      <xdr:col>112</xdr:col>
      <xdr:colOff>38100</xdr:colOff>
      <xdr:row>41</xdr:row>
      <xdr:rowOff>75236</xdr:rowOff>
    </xdr:to>
    <xdr:sp macro="" textlink="">
      <xdr:nvSpPr>
        <xdr:cNvPr id="470" name="楕円 469"/>
        <xdr:cNvSpPr/>
      </xdr:nvSpPr>
      <xdr:spPr>
        <a:xfrm>
          <a:off x="21272500" y="70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22110</xdr:rowOff>
    </xdr:from>
    <xdr:to>
      <xdr:col>116</xdr:col>
      <xdr:colOff>63500</xdr:colOff>
      <xdr:row>41</xdr:row>
      <xdr:rowOff>24436</xdr:rowOff>
    </xdr:to>
    <xdr:cxnSp macro="">
      <xdr:nvCxnSpPr>
        <xdr:cNvPr id="471" name="直線コネクタ 470"/>
        <xdr:cNvCxnSpPr/>
      </xdr:nvCxnSpPr>
      <xdr:spPr>
        <a:xfrm flipV="1">
          <a:off x="21323300" y="7051560"/>
          <a:ext cx="8382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472"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77067</xdr:rowOff>
    </xdr:from>
    <xdr:ext cx="599010" cy="259045"/>
    <xdr:sp macro="" textlink="">
      <xdr:nvSpPr>
        <xdr:cNvPr id="473" name="n_2aveValue【一般廃棄物処理施設】&#10;一人当たり有形固定資産（償却資産）額"/>
        <xdr:cNvSpPr txBox="1"/>
      </xdr:nvSpPr>
      <xdr:spPr>
        <a:xfrm>
          <a:off x="20134795" y="659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66363</xdr:rowOff>
    </xdr:from>
    <xdr:ext cx="534377" cy="259045"/>
    <xdr:sp macro="" textlink="">
      <xdr:nvSpPr>
        <xdr:cNvPr id="474" name="n_1mainValue【一般廃棄物処理施設】&#10;一人当たり有形固定資産（償却資産）額"/>
        <xdr:cNvSpPr txBox="1"/>
      </xdr:nvSpPr>
      <xdr:spPr>
        <a:xfrm>
          <a:off x="21043411" y="70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1" name="直線コネクタ 5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2" name="テキスト ボックス 5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3" name="直線コネクタ 5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4" name="テキスト ボックス 5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5" name="直線コネクタ 5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6" name="テキスト ボックス 5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7" name="直線コネクタ 5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8" name="テキスト ボックス 5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9" name="直線コネクタ 5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0" name="テキスト ボックス 5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1" name="直線コネクタ 5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2" name="テキスト ボックス 5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16" name="直線コネクタ 515"/>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17"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18" name="直線コネクタ 517"/>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0" name="直線コネクタ 51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521"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22" name="フローチャート: 判断 521"/>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23" name="フローチャート: 判断 522"/>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65677</xdr:rowOff>
    </xdr:from>
    <xdr:to>
      <xdr:col>76</xdr:col>
      <xdr:colOff>165100</xdr:colOff>
      <xdr:row>81</xdr:row>
      <xdr:rowOff>167277</xdr:rowOff>
    </xdr:to>
    <xdr:sp macro="" textlink="">
      <xdr:nvSpPr>
        <xdr:cNvPr id="524" name="フローチャート: 判断 523"/>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530" name="楕円 529"/>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58800</xdr:rowOff>
    </xdr:from>
    <xdr:ext cx="405111" cy="259045"/>
    <xdr:sp macro="" textlink="">
      <xdr:nvSpPr>
        <xdr:cNvPr id="531" name="【消防施設】&#10;有形固定資産減価償却率該当値テキスト"/>
        <xdr:cNvSpPr txBox="1"/>
      </xdr:nvSpPr>
      <xdr:spPr>
        <a:xfrm>
          <a:off x="16357600"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532" name="楕円 531"/>
        <xdr:cNvSpPr/>
      </xdr:nvSpPr>
      <xdr:spPr>
        <a:xfrm>
          <a:off x="15430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82</xdr:row>
      <xdr:rowOff>131173</xdr:rowOff>
    </xdr:to>
    <xdr:cxnSp macro="">
      <xdr:nvCxnSpPr>
        <xdr:cNvPr id="533" name="直線コネクタ 532"/>
        <xdr:cNvCxnSpPr/>
      </xdr:nvCxnSpPr>
      <xdr:spPr>
        <a:xfrm>
          <a:off x="15481300" y="14082305"/>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534"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535" name="n_2aveValue【消防施設】&#10;有形固定資産減価償却率"/>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65332</xdr:rowOff>
    </xdr:from>
    <xdr:ext cx="405111" cy="259045"/>
    <xdr:sp macro="" textlink="">
      <xdr:nvSpPr>
        <xdr:cNvPr id="536" name="n_1mainValue【消防施設】&#10;有形固定資産減価償却率"/>
        <xdr:cNvSpPr txBox="1"/>
      </xdr:nvSpPr>
      <xdr:spPr>
        <a:xfrm>
          <a:off x="152660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60" name="直線コネクタ 559"/>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61"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62" name="直線コネクタ 561"/>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63"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64" name="直線コネクタ 563"/>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65"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66" name="フローチャート: 判断 565"/>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67" name="フローチャート: 判断 566"/>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112649</xdr:rowOff>
    </xdr:from>
    <xdr:to>
      <xdr:col>107</xdr:col>
      <xdr:colOff>101600</xdr:colOff>
      <xdr:row>86</xdr:row>
      <xdr:rowOff>42799</xdr:rowOff>
    </xdr:to>
    <xdr:sp macro="" textlink="">
      <xdr:nvSpPr>
        <xdr:cNvPr id="568" name="フローチャート: 判断 567"/>
        <xdr:cNvSpPr/>
      </xdr:nvSpPr>
      <xdr:spPr>
        <a:xfrm>
          <a:off x="20383500" y="1468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47498</xdr:rowOff>
    </xdr:from>
    <xdr:to>
      <xdr:col>116</xdr:col>
      <xdr:colOff>114300</xdr:colOff>
      <xdr:row>84</xdr:row>
      <xdr:rowOff>149098</xdr:rowOff>
    </xdr:to>
    <xdr:sp macro="" textlink="">
      <xdr:nvSpPr>
        <xdr:cNvPr id="574" name="楕円 573"/>
        <xdr:cNvSpPr/>
      </xdr:nvSpPr>
      <xdr:spPr>
        <a:xfrm>
          <a:off x="22110700" y="144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70375</xdr:rowOff>
    </xdr:from>
    <xdr:ext cx="469744" cy="259045"/>
    <xdr:sp macro="" textlink="">
      <xdr:nvSpPr>
        <xdr:cNvPr id="575" name="【消防施設】&#10;一人当たり面積該当値テキスト"/>
        <xdr:cNvSpPr txBox="1"/>
      </xdr:nvSpPr>
      <xdr:spPr>
        <a:xfrm>
          <a:off x="22199600"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67690</xdr:rowOff>
    </xdr:from>
    <xdr:to>
      <xdr:col>112</xdr:col>
      <xdr:colOff>38100</xdr:colOff>
      <xdr:row>84</xdr:row>
      <xdr:rowOff>169290</xdr:rowOff>
    </xdr:to>
    <xdr:sp macro="" textlink="">
      <xdr:nvSpPr>
        <xdr:cNvPr id="576" name="楕円 575"/>
        <xdr:cNvSpPr/>
      </xdr:nvSpPr>
      <xdr:spPr>
        <a:xfrm>
          <a:off x="21272500" y="144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98298</xdr:rowOff>
    </xdr:from>
    <xdr:to>
      <xdr:col>116</xdr:col>
      <xdr:colOff>63500</xdr:colOff>
      <xdr:row>84</xdr:row>
      <xdr:rowOff>118490</xdr:rowOff>
    </xdr:to>
    <xdr:cxnSp macro="">
      <xdr:nvCxnSpPr>
        <xdr:cNvPr id="577" name="直線コネクタ 576"/>
        <xdr:cNvCxnSpPr/>
      </xdr:nvCxnSpPr>
      <xdr:spPr>
        <a:xfrm flipV="1">
          <a:off x="21323300" y="14500098"/>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11065</xdr:rowOff>
    </xdr:from>
    <xdr:ext cx="469744" cy="259045"/>
    <xdr:sp macro="" textlink="">
      <xdr:nvSpPr>
        <xdr:cNvPr id="578"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59326</xdr:rowOff>
    </xdr:from>
    <xdr:ext cx="469744" cy="259045"/>
    <xdr:sp macro="" textlink="">
      <xdr:nvSpPr>
        <xdr:cNvPr id="579" name="n_2aveValue【消防施設】&#10;一人当たり面積"/>
        <xdr:cNvSpPr txBox="1"/>
      </xdr:nvSpPr>
      <xdr:spPr>
        <a:xfrm>
          <a:off x="20199427" y="1446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14367</xdr:rowOff>
    </xdr:from>
    <xdr:ext cx="469744" cy="259045"/>
    <xdr:sp macro="" textlink="">
      <xdr:nvSpPr>
        <xdr:cNvPr id="580" name="n_1mainValue【消防施設】&#10;一人当たり面積"/>
        <xdr:cNvSpPr txBox="1"/>
      </xdr:nvSpPr>
      <xdr:spPr>
        <a:xfrm>
          <a:off x="21075727" y="142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06" name="直線コネクタ 605"/>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07"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08" name="直線コネクタ 60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0" name="直線コネクタ 6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11"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12" name="フローチャート: 判断 611"/>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13" name="フローチャート: 判断 61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14" name="フローチャート: 判断 613"/>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97245</xdr:rowOff>
    </xdr:from>
    <xdr:to>
      <xdr:col>85</xdr:col>
      <xdr:colOff>177800</xdr:colOff>
      <xdr:row>103</xdr:row>
      <xdr:rowOff>27395</xdr:rowOff>
    </xdr:to>
    <xdr:sp macro="" textlink="">
      <xdr:nvSpPr>
        <xdr:cNvPr id="620" name="楕円 619"/>
        <xdr:cNvSpPr/>
      </xdr:nvSpPr>
      <xdr:spPr>
        <a:xfrm>
          <a:off x="16268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120122</xdr:rowOff>
    </xdr:from>
    <xdr:ext cx="405111" cy="259045"/>
    <xdr:sp macro="" textlink="">
      <xdr:nvSpPr>
        <xdr:cNvPr id="621" name="【庁舎】&#10;有形固定資産減価償却率該当値テキスト"/>
        <xdr:cNvSpPr txBox="1"/>
      </xdr:nvSpPr>
      <xdr:spPr>
        <a:xfrm>
          <a:off x="16357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134801</xdr:rowOff>
    </xdr:from>
    <xdr:to>
      <xdr:col>81</xdr:col>
      <xdr:colOff>101600</xdr:colOff>
      <xdr:row>103</xdr:row>
      <xdr:rowOff>64951</xdr:rowOff>
    </xdr:to>
    <xdr:sp macro="" textlink="">
      <xdr:nvSpPr>
        <xdr:cNvPr id="622" name="楕円 621"/>
        <xdr:cNvSpPr/>
      </xdr:nvSpPr>
      <xdr:spPr>
        <a:xfrm>
          <a:off x="15430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148045</xdr:rowOff>
    </xdr:from>
    <xdr:to>
      <xdr:col>85</xdr:col>
      <xdr:colOff>127000</xdr:colOff>
      <xdr:row>103</xdr:row>
      <xdr:rowOff>14151</xdr:rowOff>
    </xdr:to>
    <xdr:cxnSp macro="">
      <xdr:nvCxnSpPr>
        <xdr:cNvPr id="623" name="直線コネクタ 622"/>
        <xdr:cNvCxnSpPr/>
      </xdr:nvCxnSpPr>
      <xdr:spPr>
        <a:xfrm flipV="1">
          <a:off x="15481300" y="176359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624"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625"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81478</xdr:rowOff>
    </xdr:from>
    <xdr:ext cx="405111" cy="259045"/>
    <xdr:sp macro="" textlink="">
      <xdr:nvSpPr>
        <xdr:cNvPr id="626" name="n_1mainValue【庁舎】&#10;有形固定資産減価償却率"/>
        <xdr:cNvSpPr txBox="1"/>
      </xdr:nvSpPr>
      <xdr:spPr>
        <a:xfrm>
          <a:off x="15266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48" name="直線コネクタ 647"/>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49"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50" name="直線コネクタ 649"/>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51"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52" name="直線コネクタ 651"/>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53"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54" name="フローチャート: 判断 653"/>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55" name="フローチャート: 判断 654"/>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1626</xdr:rowOff>
    </xdr:from>
    <xdr:to>
      <xdr:col>107</xdr:col>
      <xdr:colOff>101600</xdr:colOff>
      <xdr:row>107</xdr:row>
      <xdr:rowOff>103226</xdr:rowOff>
    </xdr:to>
    <xdr:sp macro="" textlink="">
      <xdr:nvSpPr>
        <xdr:cNvPr id="656" name="フローチャート: 判断 655"/>
        <xdr:cNvSpPr/>
      </xdr:nvSpPr>
      <xdr:spPr>
        <a:xfrm>
          <a:off x="20383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89866</xdr:rowOff>
    </xdr:from>
    <xdr:to>
      <xdr:col>116</xdr:col>
      <xdr:colOff>114300</xdr:colOff>
      <xdr:row>107</xdr:row>
      <xdr:rowOff>20016</xdr:rowOff>
    </xdr:to>
    <xdr:sp macro="" textlink="">
      <xdr:nvSpPr>
        <xdr:cNvPr id="662" name="楕円 661"/>
        <xdr:cNvSpPr/>
      </xdr:nvSpPr>
      <xdr:spPr>
        <a:xfrm>
          <a:off x="22110700" y="182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112743</xdr:rowOff>
    </xdr:from>
    <xdr:ext cx="469744" cy="259045"/>
    <xdr:sp macro="" textlink="">
      <xdr:nvSpPr>
        <xdr:cNvPr id="663" name="【庁舎】&#10;一人当たり面積該当値テキスト"/>
        <xdr:cNvSpPr txBox="1"/>
      </xdr:nvSpPr>
      <xdr:spPr>
        <a:xfrm>
          <a:off x="22199600" y="181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93751</xdr:rowOff>
    </xdr:from>
    <xdr:to>
      <xdr:col>112</xdr:col>
      <xdr:colOff>38100</xdr:colOff>
      <xdr:row>107</xdr:row>
      <xdr:rowOff>23901</xdr:rowOff>
    </xdr:to>
    <xdr:sp macro="" textlink="">
      <xdr:nvSpPr>
        <xdr:cNvPr id="664" name="楕円 663"/>
        <xdr:cNvSpPr/>
      </xdr:nvSpPr>
      <xdr:spPr>
        <a:xfrm>
          <a:off x="21272500" y="182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140666</xdr:rowOff>
    </xdr:from>
    <xdr:to>
      <xdr:col>116</xdr:col>
      <xdr:colOff>63500</xdr:colOff>
      <xdr:row>106</xdr:row>
      <xdr:rowOff>144551</xdr:rowOff>
    </xdr:to>
    <xdr:cxnSp macro="">
      <xdr:nvCxnSpPr>
        <xdr:cNvPr id="665" name="直線コネクタ 664"/>
        <xdr:cNvCxnSpPr/>
      </xdr:nvCxnSpPr>
      <xdr:spPr>
        <a:xfrm flipV="1">
          <a:off x="21323300" y="18314366"/>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87265</xdr:rowOff>
    </xdr:from>
    <xdr:ext cx="469744" cy="259045"/>
    <xdr:sp macro="" textlink="">
      <xdr:nvSpPr>
        <xdr:cNvPr id="666"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119753</xdr:rowOff>
    </xdr:from>
    <xdr:ext cx="469744" cy="259045"/>
    <xdr:sp macro="" textlink="">
      <xdr:nvSpPr>
        <xdr:cNvPr id="667" name="n_2aveValue【庁舎】&#10;一人当たり面積"/>
        <xdr:cNvSpPr txBox="1"/>
      </xdr:nvSpPr>
      <xdr:spPr>
        <a:xfrm>
          <a:off x="20199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40428</xdr:rowOff>
    </xdr:from>
    <xdr:ext cx="469744" cy="259045"/>
    <xdr:sp macro="" textlink="">
      <xdr:nvSpPr>
        <xdr:cNvPr id="668" name="n_1mainValue【庁舎】&#10;一人当たり面積"/>
        <xdr:cNvSpPr txBox="1"/>
      </xdr:nvSpPr>
      <xdr:spPr>
        <a:xfrm>
          <a:off x="21075727" y="180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有形固定資産減価償却率が高くなっている施設は、図書館、体育館・プールとなっている。図書館については昭和</a:t>
          </a:r>
          <a:r>
            <a:rPr kumimoji="1" lang="en-US" altLang="ja-JP" sz="1300" baseline="0">
              <a:latin typeface="ＭＳ Ｐゴシック" panose="020B0600070205080204" pitchFamily="50" charset="-128"/>
              <a:ea typeface="ＭＳ Ｐゴシック" panose="020B0600070205080204" pitchFamily="50" charset="-128"/>
            </a:rPr>
            <a:t>59</a:t>
          </a:r>
          <a:r>
            <a:rPr kumimoji="1" lang="ja-JP" altLang="en-US" sz="1300" baseline="0">
              <a:latin typeface="ＭＳ Ｐゴシック" panose="020B0600070205080204" pitchFamily="50" charset="-128"/>
              <a:ea typeface="ＭＳ Ｐゴシック" panose="020B0600070205080204" pitchFamily="50" charset="-128"/>
            </a:rPr>
            <a:t>年建設となっており、避難指示解除後の使用が可能か判断しながら改修又は解体をする予定となっている。体育館については解体に着手しており有形固定資産減価償却率は低下が見込まれる。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6,054
51.42
18,918,025
18,177,094
495,412
2,460,422
2,239,454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となっているが、単年度ベースで比較すると、</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ポイント増となっている。これは、固定資産税の償却資産分の増によるものであるが、震災以前と比較すると減少傾向にあるため、計画的な事業執行に努める。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9313</xdr:rowOff>
    </xdr:from>
    <xdr:to>
      <xdr:col>23</xdr:col>
      <xdr:colOff>133350</xdr:colOff>
      <xdr:row>42</xdr:row>
      <xdr:rowOff>25400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9313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108373</xdr:rowOff>
    </xdr:from>
    <xdr:to>
      <xdr:col>15</xdr:col>
      <xdr:colOff>82550</xdr:colOff>
      <xdr:row>41</xdr:row>
      <xdr:rowOff>148590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13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108373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12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129963</xdr:rowOff>
    </xdr:from>
    <xdr:to>
      <xdr:col>19</xdr:col>
      <xdr:colOff>184150</xdr:colOff>
      <xdr:row>42</xdr:row>
      <xdr:rowOff>60113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70290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57573</xdr:rowOff>
    </xdr:from>
    <xdr:to>
      <xdr:col>11</xdr:col>
      <xdr:colOff>82550</xdr:colOff>
      <xdr:row>41</xdr:row>
      <xdr:rowOff>159173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169350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なっており、地方交付税の減収や人件費に充当した一般財源の増等によるものである。類似団体平均よりは下回っているものの、住民の帰還率等によっては、経常的な一般財源の確保が大きな問題となることから、事業見直しを含めた経費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131535</xdr:rowOff>
    </xdr:from>
    <xdr:to>
      <xdr:col>23</xdr:col>
      <xdr:colOff>133350</xdr:colOff>
      <xdr:row>63</xdr:row>
      <xdr:rowOff>152219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9328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151312</xdr:rowOff>
    </xdr:from>
    <xdr:to>
      <xdr:col>19</xdr:col>
      <xdr:colOff>133350</xdr:colOff>
      <xdr:row>63</xdr:row>
      <xdr:rowOff>131535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781212"/>
          <a:ext cx="889000" cy="15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151312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481310"/>
          <a:ext cx="889000" cy="2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91077</xdr:rowOff>
    </xdr:from>
    <xdr:to>
      <xdr:col>15</xdr:col>
      <xdr:colOff>133350</xdr:colOff>
      <xdr:row>64</xdr:row>
      <xdr:rowOff>21227</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6004</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41003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48131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34290</xdr:rowOff>
    </xdr:from>
    <xdr:to>
      <xdr:col>11</xdr:col>
      <xdr:colOff>82550</xdr:colOff>
      <xdr:row>65</xdr:row>
      <xdr:rowOff>135890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117946</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80735</xdr:rowOff>
    </xdr:from>
    <xdr:to>
      <xdr:col>19</xdr:col>
      <xdr:colOff>184150</xdr:colOff>
      <xdr:row>64</xdr:row>
      <xdr:rowOff>10885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21062</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65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100512</xdr:rowOff>
    </xdr:from>
    <xdr:to>
      <xdr:col>15</xdr:col>
      <xdr:colOff>133350</xdr:colOff>
      <xdr:row>63</xdr:row>
      <xdr:rowOff>30662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40839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161653</xdr:rowOff>
    </xdr:from>
    <xdr:to>
      <xdr:col>7</xdr:col>
      <xdr:colOff>31750</xdr:colOff>
      <xdr:row>62</xdr:row>
      <xdr:rowOff>91803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101980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4,725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380,745</a:t>
          </a:r>
          <a:r>
            <a:rPr kumimoji="1" lang="ja-JP" altLang="en-US" sz="1300">
              <a:latin typeface="ＭＳ Ｐゴシック" panose="020B0600070205080204" pitchFamily="50" charset="-128"/>
              <a:ea typeface="ＭＳ Ｐゴシック" panose="020B0600070205080204" pitchFamily="50" charset="-128"/>
            </a:rPr>
            <a:t>円となっており、主な要因としては、復興産業拠点への企業誘致事業（ソフト事業）の増等によるものであり、今後も復旧復興事業の進捗状況により増加が見込まれるが、人口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人当たりの税収等を考慮しながら、職員の適正配置や経費の削減等に努める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116379</xdr:rowOff>
    </xdr:from>
    <xdr:to>
      <xdr:col>23</xdr:col>
      <xdr:colOff>133350</xdr:colOff>
      <xdr:row>82</xdr:row>
      <xdr:rowOff>121808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175279"/>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43329</xdr:rowOff>
    </xdr:from>
    <xdr:to>
      <xdr:col>19</xdr:col>
      <xdr:colOff>133350</xdr:colOff>
      <xdr:row>82</xdr:row>
      <xdr:rowOff>116379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102229"/>
          <a:ext cx="8890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7838</xdr:rowOff>
    </xdr:from>
    <xdr:to>
      <xdr:col>15</xdr:col>
      <xdr:colOff>82550</xdr:colOff>
      <xdr:row>82</xdr:row>
      <xdr:rowOff>43329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66738"/>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31548</xdr:rowOff>
    </xdr:from>
    <xdr:to>
      <xdr:col>15</xdr:col>
      <xdr:colOff>133350</xdr:colOff>
      <xdr:row>83</xdr:row>
      <xdr:rowOff>133148</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117925</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117590</xdr:rowOff>
    </xdr:from>
    <xdr:to>
      <xdr:col>11</xdr:col>
      <xdr:colOff>31750</xdr:colOff>
      <xdr:row>82</xdr:row>
      <xdr:rowOff>7838</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05040"/>
          <a:ext cx="889000" cy="6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53871</xdr:rowOff>
    </xdr:from>
    <xdr:to>
      <xdr:col>11</xdr:col>
      <xdr:colOff>82550</xdr:colOff>
      <xdr:row>81</xdr:row>
      <xdr:rowOff>155471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165648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7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34658</xdr:rowOff>
    </xdr:from>
    <xdr:to>
      <xdr:col>7</xdr:col>
      <xdr:colOff>31750</xdr:colOff>
      <xdr:row>81</xdr:row>
      <xdr:rowOff>136258</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146435</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6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71008</xdr:rowOff>
    </xdr:from>
    <xdr:to>
      <xdr:col>23</xdr:col>
      <xdr:colOff>184150</xdr:colOff>
      <xdr:row>83</xdr:row>
      <xdr:rowOff>1158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1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87535</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7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65579</xdr:rowOff>
    </xdr:from>
    <xdr:to>
      <xdr:col>19</xdr:col>
      <xdr:colOff>184150</xdr:colOff>
      <xdr:row>82</xdr:row>
      <xdr:rowOff>167179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5906</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93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163979</xdr:rowOff>
    </xdr:from>
    <xdr:to>
      <xdr:col>15</xdr:col>
      <xdr:colOff>133350</xdr:colOff>
      <xdr:row>82</xdr:row>
      <xdr:rowOff>94129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0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104306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82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128488</xdr:rowOff>
    </xdr:from>
    <xdr:to>
      <xdr:col>11</xdr:col>
      <xdr:colOff>82550</xdr:colOff>
      <xdr:row>82</xdr:row>
      <xdr:rowOff>58638</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43415</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10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66790</xdr:rowOff>
    </xdr:from>
    <xdr:to>
      <xdr:col>7</xdr:col>
      <xdr:colOff>31750</xdr:colOff>
      <xdr:row>81</xdr:row>
      <xdr:rowOff>168390</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153167</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0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給与水準は、全国町村平均及び類似団体平均よりも低い水準にあり、今後とも現在の水準を維持するため給与の適正化に努める。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86</xdr:row>
      <xdr:rowOff>167957</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912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32702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9126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32702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9367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20638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9307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117157</xdr:rowOff>
    </xdr:from>
    <xdr:to>
      <xdr:col>68</xdr:col>
      <xdr:colOff>203200</xdr:colOff>
      <xdr:row>87</xdr:row>
      <xdr:rowOff>47307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133684</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は、類似団体平均よりも低い水準となっている。東日本大震災以降、業務量は増加しており、他自治体からの災害派遣や任期付職員の採用により人員不足の解消を図っている状況にある。今後、復旧・復興事業の本格化により更なる業務増が予想されるが、状況に応じて組織・業務の見直しを図りなが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124333</xdr:rowOff>
    </xdr:from>
    <xdr:to>
      <xdr:col>81</xdr:col>
      <xdr:colOff>44450</xdr:colOff>
      <xdr:row>60</xdr:row>
      <xdr:rowOff>129401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411333"/>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124333</xdr:rowOff>
    </xdr:from>
    <xdr:to>
      <xdr:col>77</xdr:col>
      <xdr:colOff>44450</xdr:colOff>
      <xdr:row>60</xdr:row>
      <xdr:rowOff>124333</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411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106959</xdr:rowOff>
    </xdr:from>
    <xdr:to>
      <xdr:col>72</xdr:col>
      <xdr:colOff>203200</xdr:colOff>
      <xdr:row>60</xdr:row>
      <xdr:rowOff>124333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39395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103327</xdr:rowOff>
    </xdr:from>
    <xdr:to>
      <xdr:col>73</xdr:col>
      <xdr:colOff>44450</xdr:colOff>
      <xdr:row>62</xdr:row>
      <xdr:rowOff>33477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18254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97549</xdr:rowOff>
    </xdr:from>
    <xdr:to>
      <xdr:col>68</xdr:col>
      <xdr:colOff>152400</xdr:colOff>
      <xdr:row>60</xdr:row>
      <xdr:rowOff>106959</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3512800" y="10384549"/>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33477</xdr:rowOff>
    </xdr:from>
    <xdr:to>
      <xdr:col>68</xdr:col>
      <xdr:colOff>203200</xdr:colOff>
      <xdr:row>60</xdr:row>
      <xdr:rowOff>135077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145254</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0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29134</xdr:rowOff>
    </xdr:from>
    <xdr:to>
      <xdr:col>64</xdr:col>
      <xdr:colOff>152400</xdr:colOff>
      <xdr:row>60</xdr:row>
      <xdr:rowOff>130734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140911</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78601</xdr:rowOff>
    </xdr:from>
    <xdr:to>
      <xdr:col>81</xdr:col>
      <xdr:colOff>95250</xdr:colOff>
      <xdr:row>61</xdr:row>
      <xdr:rowOff>8751</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3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95128</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21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73533</xdr:rowOff>
    </xdr:from>
    <xdr:to>
      <xdr:col>77</xdr:col>
      <xdr:colOff>95250</xdr:colOff>
      <xdr:row>61</xdr:row>
      <xdr:rowOff>3683</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13860</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12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73533</xdr:rowOff>
    </xdr:from>
    <xdr:to>
      <xdr:col>73</xdr:col>
      <xdr:colOff>44450</xdr:colOff>
      <xdr:row>61</xdr:row>
      <xdr:rowOff>3683</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13860</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56159</xdr:rowOff>
    </xdr:from>
    <xdr:to>
      <xdr:col>68</xdr:col>
      <xdr:colOff>203200</xdr:colOff>
      <xdr:row>60</xdr:row>
      <xdr:rowOff>157759</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3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142536</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4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46749</xdr:rowOff>
    </xdr:from>
    <xdr:to>
      <xdr:col>64</xdr:col>
      <xdr:colOff>152400</xdr:colOff>
      <xdr:row>60</xdr:row>
      <xdr:rowOff>148349</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3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133126</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4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っており、類似団体平均よりは依然として高い状況にあるものの、着実に減少している。また、起債のピークも過ぎていることから、今後とも、新規起債の抑制を図りつつ、弾力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11430</xdr:rowOff>
    </xdr:from>
    <xdr:to>
      <xdr:col>81</xdr:col>
      <xdr:colOff>44450</xdr:colOff>
      <xdr:row>43</xdr:row>
      <xdr:rowOff>114554</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526530"/>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97807</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11430</xdr:rowOff>
    </xdr:from>
    <xdr:to>
      <xdr:col>81</xdr:col>
      <xdr:colOff>133350</xdr:colOff>
      <xdr:row>38</xdr:row>
      <xdr:rowOff>11430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15748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6179800" y="71683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150876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5290800" y="721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85598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4401800" y="735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44</xdr:row>
      <xdr:rowOff>25146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3512800" y="745794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110507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145796</xdr:rowOff>
    </xdr:from>
    <xdr:to>
      <xdr:col>64</xdr:col>
      <xdr:colOff>152400</xdr:colOff>
      <xdr:row>44</xdr:row>
      <xdr:rowOff>75946</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60723</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将来負担比率は、前年度同様算定されておりません。引き続き、事業の適正化を図り、財政の健全化に努める。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xmlns=""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4" name="将来負担の状況最小値テキスト">
          <a:extLst>
            <a:ext uri="{FF2B5EF4-FFF2-40B4-BE49-F238E27FC236}">
              <a16:creationId xmlns:a16="http://schemas.microsoft.com/office/drawing/2014/main" xmlns="" id="{00000000-0008-0000-0300-0000B2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xmlns=""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xmlns=""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170634</xdr:rowOff>
    </xdr:from>
    <xdr:to>
      <xdr:col>68</xdr:col>
      <xdr:colOff>203200</xdr:colOff>
      <xdr:row>15</xdr:row>
      <xdr:rowOff>100784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4351000" y="2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110961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020800" y="233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43996</xdr:rowOff>
    </xdr:from>
    <xdr:to>
      <xdr:col>64</xdr:col>
      <xdr:colOff>152400</xdr:colOff>
      <xdr:row>15</xdr:row>
      <xdr:rowOff>145596</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3462000" y="261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155773</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131800" y="238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6,054
51.42
18,918,025
18,177,094
495,412
2,460,422
2,239,454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％となっているが、基金充当していることから、類似団体平均を大きく下回っている状況であり、今後も同様の傾向が続く見込みである。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xmlns=""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12700</xdr:rowOff>
    </xdr:from>
    <xdr:to>
      <xdr:col>24</xdr:col>
      <xdr:colOff>25400</xdr:colOff>
      <xdr:row>41</xdr:row>
      <xdr:rowOff>81280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flipV="1">
          <a:off x="4826000" y="601345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53357</xdr:rowOff>
    </xdr:from>
    <xdr:ext cx="762000" cy="259045"/>
    <xdr:sp macro="" textlink="">
      <xdr:nvSpPr>
        <xdr:cNvPr id="61" name="人件費最小値テキスト">
          <a:extLst>
            <a:ext uri="{FF2B5EF4-FFF2-40B4-BE49-F238E27FC236}">
              <a16:creationId xmlns:a16="http://schemas.microsoft.com/office/drawing/2014/main" xmlns="" id="{00000000-0008-0000-0400-00003D000000}"/>
            </a:ext>
          </a:extLst>
        </xdr:cNvPr>
        <xdr:cNvSpPr txBox="1"/>
      </xdr:nvSpPr>
      <xdr:spPr>
        <a:xfrm>
          <a:off x="4914900" y="708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81280</xdr:rowOff>
    </xdr:from>
    <xdr:to>
      <xdr:col>24</xdr:col>
      <xdr:colOff>114300</xdr:colOff>
      <xdr:row>41</xdr:row>
      <xdr:rowOff>81280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4737100" y="711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99077</xdr:rowOff>
    </xdr:from>
    <xdr:ext cx="762000" cy="259045"/>
    <xdr:sp macro="" textlink="">
      <xdr:nvSpPr>
        <xdr:cNvPr id="63" name="人件費最大値テキスト">
          <a:extLst>
            <a:ext uri="{FF2B5EF4-FFF2-40B4-BE49-F238E27FC236}">
              <a16:creationId xmlns:a16="http://schemas.microsoft.com/office/drawing/2014/main" xmlns="" id="{00000000-0008-0000-0400-00003F000000}"/>
            </a:ext>
          </a:extLst>
        </xdr:cNvPr>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12700</xdr:rowOff>
    </xdr:from>
    <xdr:to>
      <xdr:col>24</xdr:col>
      <xdr:colOff>114300</xdr:colOff>
      <xdr:row>35</xdr:row>
      <xdr:rowOff>12700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4737100" y="601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123190</xdr:rowOff>
    </xdr:from>
    <xdr:to>
      <xdr:col>24</xdr:col>
      <xdr:colOff>25400</xdr:colOff>
      <xdr:row>35</xdr:row>
      <xdr:rowOff>12700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3987800" y="59524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128287</xdr:rowOff>
    </xdr:from>
    <xdr:ext cx="762000" cy="259045"/>
    <xdr:sp macro="" textlink="">
      <xdr:nvSpPr>
        <xdr:cNvPr id="66" name="人件費平均値テキスト">
          <a:extLst>
            <a:ext uri="{FF2B5EF4-FFF2-40B4-BE49-F238E27FC236}">
              <a16:creationId xmlns:a16="http://schemas.microsoft.com/office/drawing/2014/main" xmlns="" id="{00000000-0008-0000-0400-000042000000}"/>
            </a:ext>
          </a:extLst>
        </xdr:cNvPr>
        <xdr:cNvSpPr txBox="1"/>
      </xdr:nvSpPr>
      <xdr:spPr>
        <a:xfrm>
          <a:off x="4914900" y="647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67" name="フローチャート: 判断 66">
          <a:extLst>
            <a:ext uri="{FF2B5EF4-FFF2-40B4-BE49-F238E27FC236}">
              <a16:creationId xmlns:a16="http://schemas.microsoft.com/office/drawing/2014/main" xmlns="" id="{00000000-0008-0000-0400-000043000000}"/>
            </a:ext>
          </a:extLst>
        </xdr:cNvPr>
        <xdr:cNvSpPr/>
      </xdr:nvSpPr>
      <xdr:spPr>
        <a:xfrm>
          <a:off x="47752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54610</xdr:rowOff>
    </xdr:from>
    <xdr:to>
      <xdr:col>19</xdr:col>
      <xdr:colOff>187325</xdr:colOff>
      <xdr:row>34</xdr:row>
      <xdr:rowOff>123190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098800" y="5883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140970</xdr:rowOff>
    </xdr:from>
    <xdr:to>
      <xdr:col>20</xdr:col>
      <xdr:colOff>38100</xdr:colOff>
      <xdr:row>38</xdr:row>
      <xdr:rowOff>71120</xdr:rowOff>
    </xdr:to>
    <xdr:sp macro="" textlink="">
      <xdr:nvSpPr>
        <xdr:cNvPr id="69" name="フローチャート: 判断 68">
          <a:extLst>
            <a:ext uri="{FF2B5EF4-FFF2-40B4-BE49-F238E27FC236}">
              <a16:creationId xmlns:a16="http://schemas.microsoft.com/office/drawing/2014/main" xmlns="" id="{00000000-0008-0000-0400-000045000000}"/>
            </a:ext>
          </a:extLst>
        </xdr:cNvPr>
        <xdr:cNvSpPr/>
      </xdr:nvSpPr>
      <xdr:spPr>
        <a:xfrm>
          <a:off x="3937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54610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2209800" y="58343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xdr:rowOff>
    </xdr:from>
    <xdr:to>
      <xdr:col>15</xdr:col>
      <xdr:colOff>149225</xdr:colOff>
      <xdr:row>38</xdr:row>
      <xdr:rowOff>116840</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048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xdr:rowOff>
    </xdr:from>
    <xdr:to>
      <xdr:col>11</xdr:col>
      <xdr:colOff>9525</xdr:colOff>
      <xdr:row>34</xdr:row>
      <xdr:rowOff>5080</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1320800" y="5830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38100</xdr:rowOff>
    </xdr:from>
    <xdr:to>
      <xdr:col>11</xdr:col>
      <xdr:colOff>60325</xdr:colOff>
      <xdr:row>38</xdr:row>
      <xdr:rowOff>139700</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1270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133350</xdr:rowOff>
    </xdr:from>
    <xdr:to>
      <xdr:col>24</xdr:col>
      <xdr:colOff>76200</xdr:colOff>
      <xdr:row>35</xdr:row>
      <xdr:rowOff>63500</xdr:rowOff>
    </xdr:to>
    <xdr:sp macro="" textlink="">
      <xdr:nvSpPr>
        <xdr:cNvPr id="84" name="楕円 83">
          <a:extLst>
            <a:ext uri="{FF2B5EF4-FFF2-40B4-BE49-F238E27FC236}">
              <a16:creationId xmlns:a16="http://schemas.microsoft.com/office/drawing/2014/main" xmlns="" id="{00000000-0008-0000-0400-000054000000}"/>
            </a:ext>
          </a:extLst>
        </xdr:cNvPr>
        <xdr:cNvSpPr/>
      </xdr:nvSpPr>
      <xdr:spPr>
        <a:xfrm>
          <a:off x="4775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41927</xdr:rowOff>
    </xdr:from>
    <xdr:ext cx="762000" cy="259045"/>
    <xdr:sp macro="" textlink="">
      <xdr:nvSpPr>
        <xdr:cNvPr id="85" name="人件費該当値テキスト">
          <a:extLst>
            <a:ext uri="{FF2B5EF4-FFF2-40B4-BE49-F238E27FC236}">
              <a16:creationId xmlns:a16="http://schemas.microsoft.com/office/drawing/2014/main" xmlns="" id="{00000000-0008-0000-0400-000055000000}"/>
            </a:ext>
          </a:extLst>
        </xdr:cNvPr>
        <xdr:cNvSpPr txBox="1"/>
      </xdr:nvSpPr>
      <xdr:spPr>
        <a:xfrm>
          <a:off x="49149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72390</xdr:rowOff>
    </xdr:from>
    <xdr:to>
      <xdr:col>20</xdr:col>
      <xdr:colOff>38100</xdr:colOff>
      <xdr:row>35</xdr:row>
      <xdr:rowOff>2540</xdr:rowOff>
    </xdr:to>
    <xdr:sp macro="" textlink="">
      <xdr:nvSpPr>
        <xdr:cNvPr id="86" name="楕円 85">
          <a:extLst>
            <a:ext uri="{FF2B5EF4-FFF2-40B4-BE49-F238E27FC236}">
              <a16:creationId xmlns:a16="http://schemas.microsoft.com/office/drawing/2014/main" xmlns="" id="{00000000-0008-0000-0400-000056000000}"/>
            </a:ext>
          </a:extLst>
        </xdr:cNvPr>
        <xdr:cNvSpPr/>
      </xdr:nvSpPr>
      <xdr:spPr>
        <a:xfrm>
          <a:off x="3937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12717</xdr:rowOff>
    </xdr:from>
    <xdr:ext cx="7366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3606800" y="567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xdr:rowOff>
    </xdr:from>
    <xdr:to>
      <xdr:col>15</xdr:col>
      <xdr:colOff>149225</xdr:colOff>
      <xdr:row>34</xdr:row>
      <xdr:rowOff>105410</xdr:rowOff>
    </xdr:to>
    <xdr:sp macro="" textlink="">
      <xdr:nvSpPr>
        <xdr:cNvPr id="88" name="楕円 87">
          <a:extLst>
            <a:ext uri="{FF2B5EF4-FFF2-40B4-BE49-F238E27FC236}">
              <a16:creationId xmlns:a16="http://schemas.microsoft.com/office/drawing/2014/main" xmlns="" id="{00000000-0008-0000-0400-000058000000}"/>
            </a:ext>
          </a:extLst>
        </xdr:cNvPr>
        <xdr:cNvSpPr/>
      </xdr:nvSpPr>
      <xdr:spPr>
        <a:xfrm>
          <a:off x="3048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115587</xdr:rowOff>
    </xdr:from>
    <xdr:ext cx="762000" cy="259045"/>
    <xdr:sp macro="" textlink="">
      <xdr:nvSpPr>
        <xdr:cNvPr id="89" name="テキスト ボックス 88">
          <a:extLst>
            <a:ext uri="{FF2B5EF4-FFF2-40B4-BE49-F238E27FC236}">
              <a16:creationId xmlns:a16="http://schemas.microsoft.com/office/drawing/2014/main" xmlns="" id="{00000000-0008-0000-0400-000059000000}"/>
            </a:ext>
          </a:extLst>
        </xdr:cNvPr>
        <xdr:cNvSpPr txBox="1"/>
      </xdr:nvSpPr>
      <xdr:spPr>
        <a:xfrm>
          <a:off x="2717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0" name="楕円 89">
          <a:extLst>
            <a:ext uri="{FF2B5EF4-FFF2-40B4-BE49-F238E27FC236}">
              <a16:creationId xmlns:a16="http://schemas.microsoft.com/office/drawing/2014/main" xmlns="" id="{00000000-0008-0000-0400-00005A000000}"/>
            </a:ext>
          </a:extLst>
        </xdr:cNvPr>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1" name="テキスト ボックス 90">
          <a:extLst>
            <a:ext uri="{FF2B5EF4-FFF2-40B4-BE49-F238E27FC236}">
              <a16:creationId xmlns:a16="http://schemas.microsoft.com/office/drawing/2014/main" xmlns="" id="{00000000-0008-0000-0400-00005B000000}"/>
            </a:ext>
          </a:extLst>
        </xdr:cNvPr>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121920</xdr:rowOff>
    </xdr:from>
    <xdr:to>
      <xdr:col>6</xdr:col>
      <xdr:colOff>171450</xdr:colOff>
      <xdr:row>34</xdr:row>
      <xdr:rowOff>52070</xdr:rowOff>
    </xdr:to>
    <xdr:sp macro="" textlink="">
      <xdr:nvSpPr>
        <xdr:cNvPr id="92" name="楕円 91">
          <a:extLst>
            <a:ext uri="{FF2B5EF4-FFF2-40B4-BE49-F238E27FC236}">
              <a16:creationId xmlns:a16="http://schemas.microsoft.com/office/drawing/2014/main" xmlns="" id="{00000000-0008-0000-0400-00005C000000}"/>
            </a:ext>
          </a:extLst>
        </xdr:cNvPr>
        <xdr:cNvSpPr/>
      </xdr:nvSpPr>
      <xdr:spPr>
        <a:xfrm>
          <a:off x="1270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62247</xdr:rowOff>
    </xdr:from>
    <xdr:ext cx="762000" cy="259045"/>
    <xdr:sp macro="" textlink="">
      <xdr:nvSpPr>
        <xdr:cNvPr id="93" name="テキスト ボックス 92">
          <a:extLst>
            <a:ext uri="{FF2B5EF4-FFF2-40B4-BE49-F238E27FC236}">
              <a16:creationId xmlns:a16="http://schemas.microsoft.com/office/drawing/2014/main" xmlns="" id="{00000000-0008-0000-0400-00005D000000}"/>
            </a:ext>
          </a:extLst>
        </xdr:cNvPr>
        <xdr:cNvSpPr txBox="1"/>
      </xdr:nvSpPr>
      <xdr:spPr>
        <a:xfrm>
          <a:off x="939800"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％で、類似団体平均より若干高い数値となっている。前年度から減少した要因として、介護予防事業等について、事業の見直しを図ったことによるものであり、今後も、経費の削減に努める。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xmlns=""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8" name="直線コネクタ 107">
          <a:extLst>
            <a:ext uri="{FF2B5EF4-FFF2-40B4-BE49-F238E27FC236}">
              <a16:creationId xmlns:a16="http://schemas.microsoft.com/office/drawing/2014/main" xmlns="" id="{00000000-0008-0000-0400-00006C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0" name="直線コネクタ 109">
          <a:extLst>
            <a:ext uri="{FF2B5EF4-FFF2-40B4-BE49-F238E27FC236}">
              <a16:creationId xmlns:a16="http://schemas.microsoft.com/office/drawing/2014/main" xmlns="" id="{00000000-0008-0000-0400-00006E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1" name="テキスト ボックス 110">
          <a:extLst>
            <a:ext uri="{FF2B5EF4-FFF2-40B4-BE49-F238E27FC236}">
              <a16:creationId xmlns:a16="http://schemas.microsoft.com/office/drawing/2014/main" xmlns="" id="{00000000-0008-0000-0400-00006F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2" name="直線コネクタ 111">
          <a:extLst>
            <a:ext uri="{FF2B5EF4-FFF2-40B4-BE49-F238E27FC236}">
              <a16:creationId xmlns:a16="http://schemas.microsoft.com/office/drawing/2014/main" xmlns="" id="{00000000-0008-0000-0400-000070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3" name="テキスト ボックス 112">
          <a:extLst>
            <a:ext uri="{FF2B5EF4-FFF2-40B4-BE49-F238E27FC236}">
              <a16:creationId xmlns:a16="http://schemas.microsoft.com/office/drawing/2014/main" xmlns="" id="{00000000-0008-0000-0400-000071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4" name="直線コネクタ 113">
          <a:extLst>
            <a:ext uri="{FF2B5EF4-FFF2-40B4-BE49-F238E27FC236}">
              <a16:creationId xmlns:a16="http://schemas.microsoft.com/office/drawing/2014/main" xmlns="" id="{00000000-0008-0000-0400-000072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5" name="テキスト ボックス 114">
          <a:extLst>
            <a:ext uri="{FF2B5EF4-FFF2-40B4-BE49-F238E27FC236}">
              <a16:creationId xmlns:a16="http://schemas.microsoft.com/office/drawing/2014/main" xmlns="" id="{00000000-0008-0000-0400-000073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7" name="テキスト ボックス 116">
          <a:extLst>
            <a:ext uri="{FF2B5EF4-FFF2-40B4-BE49-F238E27FC236}">
              <a16:creationId xmlns:a16="http://schemas.microsoft.com/office/drawing/2014/main" xmlns="" id="{00000000-0008-0000-0400-000075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9" name="テキスト ボックス 118">
          <a:extLst>
            <a:ext uri="{FF2B5EF4-FFF2-40B4-BE49-F238E27FC236}">
              <a16:creationId xmlns:a16="http://schemas.microsoft.com/office/drawing/2014/main" xmlns="" id="{00000000-0008-0000-0400-000077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1" name="テキスト ボックス 120">
          <a:extLst>
            <a:ext uri="{FF2B5EF4-FFF2-40B4-BE49-F238E27FC236}">
              <a16:creationId xmlns:a16="http://schemas.microsoft.com/office/drawing/2014/main" xmlns="" id="{00000000-0008-0000-0400-000079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xmlns=""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4" name="物件費最小値テキスト">
          <a:extLst>
            <a:ext uri="{FF2B5EF4-FFF2-40B4-BE49-F238E27FC236}">
              <a16:creationId xmlns:a16="http://schemas.microsoft.com/office/drawing/2014/main" xmlns="" id="{00000000-0008-0000-0400-00007C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6" name="物件費最大値テキスト">
          <a:extLst>
            <a:ext uri="{FF2B5EF4-FFF2-40B4-BE49-F238E27FC236}">
              <a16:creationId xmlns:a16="http://schemas.microsoft.com/office/drawing/2014/main" xmlns="" id="{00000000-0008-0000-0400-00007E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84546</xdr:rowOff>
    </xdr:from>
    <xdr:to>
      <xdr:col>82</xdr:col>
      <xdr:colOff>107950</xdr:colOff>
      <xdr:row>16</xdr:row>
      <xdr:rowOff>149860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5671800" y="282774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9" name="物件費平均値テキスト">
          <a:extLst>
            <a:ext uri="{FF2B5EF4-FFF2-40B4-BE49-F238E27FC236}">
              <a16:creationId xmlns:a16="http://schemas.microsoft.com/office/drawing/2014/main" xmlns="" id="{00000000-0008-0000-0400-000081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16</xdr:row>
      <xdr:rowOff>149860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4782800" y="28277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16</xdr:row>
      <xdr:rowOff>84546</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893800" y="255342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107224</xdr:rowOff>
    </xdr:from>
    <xdr:to>
      <xdr:col>74</xdr:col>
      <xdr:colOff>31750</xdr:colOff>
      <xdr:row>16</xdr:row>
      <xdr:rowOff>37374</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4732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153126</xdr:rowOff>
    </xdr:from>
    <xdr:to>
      <xdr:col>69</xdr:col>
      <xdr:colOff>92075</xdr:colOff>
      <xdr:row>16</xdr:row>
      <xdr:rowOff>97609</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flipV="1">
          <a:off x="13004800" y="2553426"/>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94162</xdr:rowOff>
    </xdr:from>
    <xdr:to>
      <xdr:col>69</xdr:col>
      <xdr:colOff>142875</xdr:colOff>
      <xdr:row>16</xdr:row>
      <xdr:rowOff>24312</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3843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9089</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40" name="フローチャート: 判断 139">
          <a:extLst>
            <a:ext uri="{FF2B5EF4-FFF2-40B4-BE49-F238E27FC236}">
              <a16:creationId xmlns:a16="http://schemas.microsoft.com/office/drawing/2014/main" xmlns="" id="{00000000-0008-0000-0400-00008C000000}"/>
            </a:ext>
          </a:extLst>
        </xdr:cNvPr>
        <xdr:cNvSpPr/>
      </xdr:nvSpPr>
      <xdr:spPr>
        <a:xfrm>
          <a:off x="12954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166750</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33746</xdr:rowOff>
    </xdr:from>
    <xdr:to>
      <xdr:col>82</xdr:col>
      <xdr:colOff>158750</xdr:colOff>
      <xdr:row>16</xdr:row>
      <xdr:rowOff>135346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5823</xdr:rowOff>
    </xdr:from>
    <xdr:ext cx="762000" cy="259045"/>
    <xdr:sp macro="" textlink="">
      <xdr:nvSpPr>
        <xdr:cNvPr id="148" name="物件費該当値テキスト">
          <a:extLst>
            <a:ext uri="{FF2B5EF4-FFF2-40B4-BE49-F238E27FC236}">
              <a16:creationId xmlns:a16="http://schemas.microsoft.com/office/drawing/2014/main" xmlns="" id="{00000000-0008-0000-0400-000094000000}"/>
            </a:ext>
          </a:extLst>
        </xdr:cNvPr>
        <xdr:cNvSpPr txBox="1"/>
      </xdr:nvSpPr>
      <xdr:spPr>
        <a:xfrm>
          <a:off x="16598900" y="27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33746</xdr:rowOff>
    </xdr:from>
    <xdr:to>
      <xdr:col>74</xdr:col>
      <xdr:colOff>31750</xdr:colOff>
      <xdr:row>16</xdr:row>
      <xdr:rowOff>135346</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120123</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55" name="楕円 154">
          <a:extLst>
            <a:ext uri="{FF2B5EF4-FFF2-40B4-BE49-F238E27FC236}">
              <a16:creationId xmlns:a16="http://schemas.microsoft.com/office/drawing/2014/main" xmlns="" id="{00000000-0008-0000-0400-00009B000000}"/>
            </a:ext>
          </a:extLst>
        </xdr:cNvPr>
        <xdr:cNvSpPr/>
      </xdr:nvSpPr>
      <xdr:spPr>
        <a:xfrm>
          <a:off x="12954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56" name="テキスト ボックス 155">
          <a:extLst>
            <a:ext uri="{FF2B5EF4-FFF2-40B4-BE49-F238E27FC236}">
              <a16:creationId xmlns:a16="http://schemas.microsoft.com/office/drawing/2014/main" xmlns="" id="{00000000-0008-0000-0400-00009C000000}"/>
            </a:ext>
          </a:extLst>
        </xdr:cNvPr>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扶助費の経常収支比率は、前年度同様</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％となっており、類似団体平均を上回っている。決算総額は減少しているものの、避難による健康状態の悪化等により、老人福祉費や身体障害者福祉費に係る財政負担が大きい状況にある。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101600</xdr:rowOff>
    </xdr:from>
    <xdr:to>
      <xdr:col>15</xdr:col>
      <xdr:colOff>149225</xdr:colOff>
      <xdr:row>55</xdr:row>
      <xdr:rowOff>31750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この要因としては、震災以降使用料収入が見込めない公共下水道事業特別会計へ繰出金支出をしているためである。住民の帰還等が進むまでは、依然として使用料収入は見込めないため、今後も同様の傾向で推移する見込み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147574</xdr:rowOff>
    </xdr:from>
    <xdr:to>
      <xdr:col>82</xdr:col>
      <xdr:colOff>107950</xdr:colOff>
      <xdr:row>59</xdr:row>
      <xdr:rowOff>161290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5671800" y="102631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147574</xdr:rowOff>
    </xdr:from>
    <xdr:to>
      <xdr:col>78</xdr:col>
      <xdr:colOff>69850</xdr:colOff>
      <xdr:row>60</xdr:row>
      <xdr:rowOff>168148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102631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168148</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102997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168148</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102997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82567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96774</xdr:rowOff>
    </xdr:from>
    <xdr:to>
      <xdr:col>78</xdr:col>
      <xdr:colOff>120650</xdr:colOff>
      <xdr:row>60</xdr:row>
      <xdr:rowOff>26924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11701</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29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117348</xdr:rowOff>
    </xdr:from>
    <xdr:to>
      <xdr:col>74</xdr:col>
      <xdr:colOff>31750</xdr:colOff>
      <xdr:row>61</xdr:row>
      <xdr:rowOff>47498</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32275</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117348</xdr:rowOff>
    </xdr:from>
    <xdr:to>
      <xdr:col>65</xdr:col>
      <xdr:colOff>53975</xdr:colOff>
      <xdr:row>61</xdr:row>
      <xdr:rowOff>47498</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32275</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補助金等の経常収支比率は、前年度比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％となっており、類似団体平均より高い数値となっている。これは、震災によるり災判定により、税の還付をしていることが要因で、今後も同様の傾向で推移する見込みである。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1163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30988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1163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36</xdr:row>
      <xdr:rowOff>30988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0431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年度に借入した臨時財政対策債の据置期間が終了し、償還が開始となったことによるものである。平成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年度の臨時財政対策債の借入以降は、新規借入をしていない状況のため、今後減少傾向に推移する見込みである。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146050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2997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138430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130810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130810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72389</xdr:rowOff>
    </xdr:from>
    <xdr:to>
      <xdr:col>11</xdr:col>
      <xdr:colOff>60325</xdr:colOff>
      <xdr:row>77</xdr:row>
      <xdr:rowOff>2539</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で、類似団体平均を上回っている。主な要因として、人件費、繰出金の経常一般財源が増加していることや普通交付税の減等によるものである。今後、復旧復興事業を推進するにあたって、既存事業の見直し等も含めた検討を進め、財源の確保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77</xdr:row>
      <xdr:rowOff>122101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3106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109038</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17352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76381</xdr:rowOff>
    </xdr:from>
    <xdr:to>
      <xdr:col>73</xdr:col>
      <xdr:colOff>180975</xdr:colOff>
      <xdr:row>76</xdr:row>
      <xdr:rowOff>143329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893800" y="12935131"/>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76381</xdr:rowOff>
    </xdr:from>
    <xdr:to>
      <xdr:col>69</xdr:col>
      <xdr:colOff>92075</xdr:colOff>
      <xdr:row>76</xdr:row>
      <xdr:rowOff>38826</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004800" y="129351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120122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38479</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71301</xdr:rowOff>
    </xdr:from>
    <xdr:to>
      <xdr:col>82</xdr:col>
      <xdr:colOff>158750</xdr:colOff>
      <xdr:row>78</xdr:row>
      <xdr:rowOff>1451</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43378</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58238</xdr:rowOff>
    </xdr:from>
    <xdr:to>
      <xdr:col>78</xdr:col>
      <xdr:colOff>120650</xdr:colOff>
      <xdr:row>77</xdr:row>
      <xdr:rowOff>159838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144615</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25581</xdr:rowOff>
    </xdr:from>
    <xdr:to>
      <xdr:col>69</xdr:col>
      <xdr:colOff>142875</xdr:colOff>
      <xdr:row>75</xdr:row>
      <xdr:rowOff>127181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159476</xdr:rowOff>
    </xdr:from>
    <xdr:to>
      <xdr:col>65</xdr:col>
      <xdr:colOff>53975</xdr:colOff>
      <xdr:row>76</xdr:row>
      <xdr:rowOff>89626</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99803</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126703</xdr:rowOff>
    </xdr:from>
    <xdr:to>
      <xdr:col>29</xdr:col>
      <xdr:colOff>127000</xdr:colOff>
      <xdr:row>18</xdr:row>
      <xdr:rowOff>137485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260428"/>
          <a:ext cx="6477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137485</xdr:rowOff>
    </xdr:from>
    <xdr:to>
      <xdr:col>26</xdr:col>
      <xdr:colOff>50800</xdr:colOff>
      <xdr:row>18</xdr:row>
      <xdr:rowOff>153653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271210"/>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153653</xdr:rowOff>
    </xdr:from>
    <xdr:to>
      <xdr:col>22</xdr:col>
      <xdr:colOff>114300</xdr:colOff>
      <xdr:row>18</xdr:row>
      <xdr:rowOff>154893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287378"/>
          <a:ext cx="698500" cy="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81993</xdr:rowOff>
    </xdr:from>
    <xdr:to>
      <xdr:col>22</xdr:col>
      <xdr:colOff>165100</xdr:colOff>
      <xdr:row>18</xdr:row>
      <xdr:rowOff>12143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22320</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154893</xdr:rowOff>
    </xdr:from>
    <xdr:to>
      <xdr:col>18</xdr:col>
      <xdr:colOff>177800</xdr:colOff>
      <xdr:row>19</xdr:row>
      <xdr:rowOff>2960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288618"/>
          <a:ext cx="698500" cy="19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115868</xdr:rowOff>
    </xdr:from>
    <xdr:to>
      <xdr:col>19</xdr:col>
      <xdr:colOff>38100</xdr:colOff>
      <xdr:row>19</xdr:row>
      <xdr:rowOff>46018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30795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3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123330</xdr:rowOff>
    </xdr:from>
    <xdr:to>
      <xdr:col>15</xdr:col>
      <xdr:colOff>101600</xdr:colOff>
      <xdr:row>19</xdr:row>
      <xdr:rowOff>53480</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25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63657</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02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75903</xdr:rowOff>
    </xdr:from>
    <xdr:to>
      <xdr:col>29</xdr:col>
      <xdr:colOff>177800</xdr:colOff>
      <xdr:row>19</xdr:row>
      <xdr:rowOff>6053</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2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155930</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1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86685</xdr:rowOff>
    </xdr:from>
    <xdr:to>
      <xdr:col>26</xdr:col>
      <xdr:colOff>101600</xdr:colOff>
      <xdr:row>19</xdr:row>
      <xdr:rowOff>16835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22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1612</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30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102853</xdr:rowOff>
    </xdr:from>
    <xdr:to>
      <xdr:col>22</xdr:col>
      <xdr:colOff>165100</xdr:colOff>
      <xdr:row>19</xdr:row>
      <xdr:rowOff>33003</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23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17780</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32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104093</xdr:rowOff>
    </xdr:from>
    <xdr:to>
      <xdr:col>19</xdr:col>
      <xdr:colOff>38100</xdr:colOff>
      <xdr:row>19</xdr:row>
      <xdr:rowOff>34243</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23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44420</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00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123610</xdr:rowOff>
    </xdr:from>
    <xdr:to>
      <xdr:col>15</xdr:col>
      <xdr:colOff>101600</xdr:colOff>
      <xdr:row>19</xdr:row>
      <xdr:rowOff>53760</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2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38537</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3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273944</xdr:rowOff>
    </xdr:from>
    <xdr:to>
      <xdr:col>29</xdr:col>
      <xdr:colOff>127000</xdr:colOff>
      <xdr:row>35</xdr:row>
      <xdr:rowOff>294582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884294"/>
          <a:ext cx="647700" cy="2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236755</xdr:rowOff>
    </xdr:from>
    <xdr:to>
      <xdr:col>26</xdr:col>
      <xdr:colOff>50800</xdr:colOff>
      <xdr:row>35</xdr:row>
      <xdr:rowOff>294582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847105"/>
          <a:ext cx="698500" cy="57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232755</xdr:rowOff>
    </xdr:from>
    <xdr:to>
      <xdr:col>22</xdr:col>
      <xdr:colOff>114300</xdr:colOff>
      <xdr:row>35</xdr:row>
      <xdr:rowOff>236755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843105"/>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292614</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171101</xdr:rowOff>
    </xdr:from>
    <xdr:to>
      <xdr:col>18</xdr:col>
      <xdr:colOff>177800</xdr:colOff>
      <xdr:row>35</xdr:row>
      <xdr:rowOff>232755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781451"/>
          <a:ext cx="698500" cy="6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233637</xdr:rowOff>
    </xdr:from>
    <xdr:to>
      <xdr:col>19</xdr:col>
      <xdr:colOff>38100</xdr:colOff>
      <xdr:row>35</xdr:row>
      <xdr:rowOff>335237</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320014</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9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218691</xdr:rowOff>
    </xdr:from>
    <xdr:to>
      <xdr:col>15</xdr:col>
      <xdr:colOff>101600</xdr:colOff>
      <xdr:row>35</xdr:row>
      <xdr:rowOff>320291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829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305068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9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223144</xdr:rowOff>
    </xdr:from>
    <xdr:to>
      <xdr:col>29</xdr:col>
      <xdr:colOff>177800</xdr:colOff>
      <xdr:row>35</xdr:row>
      <xdr:rowOff>324744</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3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195221</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0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243782</xdr:rowOff>
    </xdr:from>
    <xdr:to>
      <xdr:col>26</xdr:col>
      <xdr:colOff>101600</xdr:colOff>
      <xdr:row>36</xdr:row>
      <xdr:rowOff>2482</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5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330159</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94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185955</xdr:rowOff>
    </xdr:from>
    <xdr:to>
      <xdr:col>22</xdr:col>
      <xdr:colOff>165100</xdr:colOff>
      <xdr:row>35</xdr:row>
      <xdr:rowOff>287555</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9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297732</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56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181955</xdr:rowOff>
    </xdr:from>
    <xdr:to>
      <xdr:col>19</xdr:col>
      <xdr:colOff>38100</xdr:colOff>
      <xdr:row>35</xdr:row>
      <xdr:rowOff>283555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79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293732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5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120301</xdr:rowOff>
    </xdr:from>
    <xdr:to>
      <xdr:col>15</xdr:col>
      <xdr:colOff>101600</xdr:colOff>
      <xdr:row>35</xdr:row>
      <xdr:rowOff>221901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232078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4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6,054
51.42
18,918,025
18,177,094
495,412
2,460,422
2,239,454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168577</xdr:rowOff>
    </xdr:from>
    <xdr:to>
      <xdr:col>24</xdr:col>
      <xdr:colOff>63500</xdr:colOff>
      <xdr:row>37</xdr:row>
      <xdr:rowOff>8186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40777"/>
          <a:ext cx="8382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8186</xdr:rowOff>
    </xdr:from>
    <xdr:to>
      <xdr:col>19</xdr:col>
      <xdr:colOff>177800</xdr:colOff>
      <xdr:row>37</xdr:row>
      <xdr:rowOff>19731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35183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19731</xdr:rowOff>
    </xdr:from>
    <xdr:to>
      <xdr:col>15</xdr:col>
      <xdr:colOff>50800</xdr:colOff>
      <xdr:row>37</xdr:row>
      <xdr:rowOff>20195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63381"/>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147467</xdr:rowOff>
    </xdr:from>
    <xdr:to>
      <xdr:col>15</xdr:col>
      <xdr:colOff>101600</xdr:colOff>
      <xdr:row>36</xdr:row>
      <xdr:rowOff>77617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94144</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20195</xdr:rowOff>
    </xdr:from>
    <xdr:to>
      <xdr:col>10</xdr:col>
      <xdr:colOff>114300</xdr:colOff>
      <xdr:row>37</xdr:row>
      <xdr:rowOff>42126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63845"/>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8433</xdr:rowOff>
    </xdr:from>
    <xdr:to>
      <xdr:col>10</xdr:col>
      <xdr:colOff>165100</xdr:colOff>
      <xdr:row>37</xdr:row>
      <xdr:rowOff>110033</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3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101160</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4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13782</xdr:rowOff>
    </xdr:from>
    <xdr:to>
      <xdr:col>6</xdr:col>
      <xdr:colOff>38100</xdr:colOff>
      <xdr:row>37</xdr:row>
      <xdr:rowOff>115382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3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106509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645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117777</xdr:rowOff>
    </xdr:from>
    <xdr:to>
      <xdr:col>24</xdr:col>
      <xdr:colOff>114300</xdr:colOff>
      <xdr:row>37</xdr:row>
      <xdr:rowOff>47927</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32704</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0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128836</xdr:rowOff>
    </xdr:from>
    <xdr:to>
      <xdr:col>20</xdr:col>
      <xdr:colOff>38100</xdr:colOff>
      <xdr:row>37</xdr:row>
      <xdr:rowOff>58986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3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50113</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140381</xdr:rowOff>
    </xdr:from>
    <xdr:to>
      <xdr:col>15</xdr:col>
      <xdr:colOff>101600</xdr:colOff>
      <xdr:row>37</xdr:row>
      <xdr:rowOff>70531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3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61658</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40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140845</xdr:rowOff>
    </xdr:from>
    <xdr:to>
      <xdr:col>10</xdr:col>
      <xdr:colOff>165100</xdr:colOff>
      <xdr:row>37</xdr:row>
      <xdr:rowOff>70995</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87522</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0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162776</xdr:rowOff>
    </xdr:from>
    <xdr:to>
      <xdr:col>6</xdr:col>
      <xdr:colOff>38100</xdr:colOff>
      <xdr:row>37</xdr:row>
      <xdr:rowOff>92926</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109453</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1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22621</xdr:rowOff>
    </xdr:from>
    <xdr:to>
      <xdr:col>24</xdr:col>
      <xdr:colOff>63500</xdr:colOff>
      <xdr:row>57</xdr:row>
      <xdr:rowOff>22745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795271"/>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22621</xdr:rowOff>
    </xdr:from>
    <xdr:to>
      <xdr:col>19</xdr:col>
      <xdr:colOff>177800</xdr:colOff>
      <xdr:row>57</xdr:row>
      <xdr:rowOff>120241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795271"/>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120241</xdr:rowOff>
    </xdr:from>
    <xdr:to>
      <xdr:col>15</xdr:col>
      <xdr:colOff>50800</xdr:colOff>
      <xdr:row>57</xdr:row>
      <xdr:rowOff>169441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892891"/>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83358</xdr:rowOff>
    </xdr:from>
    <xdr:to>
      <xdr:col>15</xdr:col>
      <xdr:colOff>101600</xdr:colOff>
      <xdr:row>57</xdr:row>
      <xdr:rowOff>13508</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30035</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169441</xdr:rowOff>
    </xdr:from>
    <xdr:to>
      <xdr:col>10</xdr:col>
      <xdr:colOff>114300</xdr:colOff>
      <xdr:row>58</xdr:row>
      <xdr:rowOff>71692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42091"/>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43979</xdr:rowOff>
    </xdr:from>
    <xdr:to>
      <xdr:col>10</xdr:col>
      <xdr:colOff>165100</xdr:colOff>
      <xdr:row>58</xdr:row>
      <xdr:rowOff>145579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136706</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10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65142</xdr:rowOff>
    </xdr:from>
    <xdr:to>
      <xdr:col>6</xdr:col>
      <xdr:colOff>38100</xdr:colOff>
      <xdr:row>58</xdr:row>
      <xdr:rowOff>166742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1000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157869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101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143395</xdr:rowOff>
    </xdr:from>
    <xdr:to>
      <xdr:col>24</xdr:col>
      <xdr:colOff>114300</xdr:colOff>
      <xdr:row>57</xdr:row>
      <xdr:rowOff>73545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7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166272</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59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143271</xdr:rowOff>
    </xdr:from>
    <xdr:to>
      <xdr:col>20</xdr:col>
      <xdr:colOff>38100</xdr:colOff>
      <xdr:row>57</xdr:row>
      <xdr:rowOff>73421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7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89948</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51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69441</xdr:rowOff>
    </xdr:from>
    <xdr:to>
      <xdr:col>15</xdr:col>
      <xdr:colOff>101600</xdr:colOff>
      <xdr:row>57</xdr:row>
      <xdr:rowOff>171041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162168</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93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118641</xdr:rowOff>
    </xdr:from>
    <xdr:to>
      <xdr:col>10</xdr:col>
      <xdr:colOff>165100</xdr:colOff>
      <xdr:row>58</xdr:row>
      <xdr:rowOff>48791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65318</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66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20892</xdr:rowOff>
    </xdr:from>
    <xdr:to>
      <xdr:col>6</xdr:col>
      <xdr:colOff>38100</xdr:colOff>
      <xdr:row>58</xdr:row>
      <xdr:rowOff>122492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139019</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974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23668</xdr:rowOff>
    </xdr:from>
    <xdr:to>
      <xdr:col>24</xdr:col>
      <xdr:colOff>63500</xdr:colOff>
      <xdr:row>78</xdr:row>
      <xdr:rowOff>25211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396768"/>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23513</xdr:rowOff>
    </xdr:from>
    <xdr:to>
      <xdr:col>19</xdr:col>
      <xdr:colOff>177800</xdr:colOff>
      <xdr:row>78</xdr:row>
      <xdr:rowOff>25211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39661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23513</xdr:rowOff>
    </xdr:from>
    <xdr:to>
      <xdr:col>15</xdr:col>
      <xdr:colOff>50800</xdr:colOff>
      <xdr:row>78</xdr:row>
      <xdr:rowOff>25400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396613"/>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41985</xdr:rowOff>
    </xdr:from>
    <xdr:to>
      <xdr:col>15</xdr:col>
      <xdr:colOff>101600</xdr:colOff>
      <xdr:row>77</xdr:row>
      <xdr:rowOff>143585</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2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160112</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41111" y="130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24662</xdr:rowOff>
    </xdr:from>
    <xdr:to>
      <xdr:col>10</xdr:col>
      <xdr:colOff>114300</xdr:colOff>
      <xdr:row>78</xdr:row>
      <xdr:rowOff>25400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1130300" y="13397762"/>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101662</xdr:rowOff>
    </xdr:from>
    <xdr:to>
      <xdr:col>10</xdr:col>
      <xdr:colOff>165100</xdr:colOff>
      <xdr:row>78</xdr:row>
      <xdr:rowOff>31812</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48339</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07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104970</xdr:rowOff>
    </xdr:from>
    <xdr:to>
      <xdr:col>6</xdr:col>
      <xdr:colOff>38100</xdr:colOff>
      <xdr:row>78</xdr:row>
      <xdr:rowOff>35120</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51647</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0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144318</xdr:rowOff>
    </xdr:from>
    <xdr:to>
      <xdr:col>24</xdr:col>
      <xdr:colOff>114300</xdr:colOff>
      <xdr:row>78</xdr:row>
      <xdr:rowOff>74468</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3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59245</xdr:rowOff>
    </xdr:from>
    <xdr:ext cx="378565"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6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145861</xdr:rowOff>
    </xdr:from>
    <xdr:to>
      <xdr:col>20</xdr:col>
      <xdr:colOff>38100</xdr:colOff>
      <xdr:row>78</xdr:row>
      <xdr:rowOff>76011</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78</xdr:row>
      <xdr:rowOff>67138</xdr:rowOff>
    </xdr:from>
    <xdr:ext cx="313932"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40333" y="13440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144163</xdr:rowOff>
    </xdr:from>
    <xdr:to>
      <xdr:col>15</xdr:col>
      <xdr:colOff>101600</xdr:colOff>
      <xdr:row>78</xdr:row>
      <xdr:rowOff>74313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65440</xdr:rowOff>
    </xdr:from>
    <xdr:ext cx="378565"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9017" y="13438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146050</xdr:rowOff>
    </xdr:from>
    <xdr:to>
      <xdr:col>10</xdr:col>
      <xdr:colOff>165100</xdr:colOff>
      <xdr:row>78</xdr:row>
      <xdr:rowOff>76200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180150</xdr:colOff>
      <xdr:row>78</xdr:row>
      <xdr:rowOff>67327</xdr:rowOff>
    </xdr:from>
    <xdr:ext cx="249299"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9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145312</xdr:rowOff>
    </xdr:from>
    <xdr:to>
      <xdr:col>6</xdr:col>
      <xdr:colOff>38100</xdr:colOff>
      <xdr:row>78</xdr:row>
      <xdr:rowOff>75462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66589</xdr:rowOff>
    </xdr:from>
    <xdr:ext cx="378565"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41017" y="1343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75758</xdr:rowOff>
    </xdr:from>
    <xdr:to>
      <xdr:col>24</xdr:col>
      <xdr:colOff>63500</xdr:colOff>
      <xdr:row>96</xdr:row>
      <xdr:rowOff>84455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534958"/>
          <a:ext cx="8382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75758</xdr:rowOff>
    </xdr:from>
    <xdr:to>
      <xdr:col>19</xdr:col>
      <xdr:colOff>177800</xdr:colOff>
      <xdr:row>96</xdr:row>
      <xdr:rowOff>129146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534958"/>
          <a:ext cx="889000" cy="5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5093</xdr:rowOff>
    </xdr:from>
    <xdr:to>
      <xdr:col>15</xdr:col>
      <xdr:colOff>50800</xdr:colOff>
      <xdr:row>96</xdr:row>
      <xdr:rowOff>129146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464293"/>
          <a:ext cx="8890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11319</xdr:rowOff>
    </xdr:from>
    <xdr:to>
      <xdr:col>15</xdr:col>
      <xdr:colOff>101600</xdr:colOff>
      <xdr:row>96</xdr:row>
      <xdr:rowOff>112919</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129446</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5093</xdr:rowOff>
    </xdr:from>
    <xdr:to>
      <xdr:col>10</xdr:col>
      <xdr:colOff>114300</xdr:colOff>
      <xdr:row>97</xdr:row>
      <xdr:rowOff>21695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464293"/>
          <a:ext cx="889000" cy="18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52648</xdr:rowOff>
    </xdr:from>
    <xdr:to>
      <xdr:col>10</xdr:col>
      <xdr:colOff>165100</xdr:colOff>
      <xdr:row>96</xdr:row>
      <xdr:rowOff>154248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51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6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94920</xdr:rowOff>
    </xdr:from>
    <xdr:to>
      <xdr:col>6</xdr:col>
      <xdr:colOff>38100</xdr:colOff>
      <xdr:row>97</xdr:row>
      <xdr:rowOff>25070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41597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33655</xdr:rowOff>
    </xdr:from>
    <xdr:to>
      <xdr:col>24</xdr:col>
      <xdr:colOff>114300</xdr:colOff>
      <xdr:row>96</xdr:row>
      <xdr:rowOff>135255</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12082</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4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24958</xdr:rowOff>
    </xdr:from>
    <xdr:to>
      <xdr:col>20</xdr:col>
      <xdr:colOff>38100</xdr:colOff>
      <xdr:row>96</xdr:row>
      <xdr:rowOff>126558</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4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117685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5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78346</xdr:rowOff>
    </xdr:from>
    <xdr:to>
      <xdr:col>15</xdr:col>
      <xdr:colOff>101600</xdr:colOff>
      <xdr:row>97</xdr:row>
      <xdr:rowOff>8496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5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171073</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125743</xdr:rowOff>
    </xdr:from>
    <xdr:to>
      <xdr:col>10</xdr:col>
      <xdr:colOff>165100</xdr:colOff>
      <xdr:row>96</xdr:row>
      <xdr:rowOff>55893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4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72420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1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142345</xdr:rowOff>
    </xdr:from>
    <xdr:to>
      <xdr:col>6</xdr:col>
      <xdr:colOff>38100</xdr:colOff>
      <xdr:row>97</xdr:row>
      <xdr:rowOff>72495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6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63622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6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47101</xdr:rowOff>
    </xdr:from>
    <xdr:to>
      <xdr:col>55</xdr:col>
      <xdr:colOff>0</xdr:colOff>
      <xdr:row>35</xdr:row>
      <xdr:rowOff>145147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047851"/>
          <a:ext cx="838200" cy="9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145147</xdr:rowOff>
    </xdr:from>
    <xdr:to>
      <xdr:col>50</xdr:col>
      <xdr:colOff>114300</xdr:colOff>
      <xdr:row>38</xdr:row>
      <xdr:rowOff>134336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145897"/>
          <a:ext cx="889000" cy="50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73627</xdr:rowOff>
    </xdr:from>
    <xdr:to>
      <xdr:col>45</xdr:col>
      <xdr:colOff>177800</xdr:colOff>
      <xdr:row>38</xdr:row>
      <xdr:rowOff>134336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588727"/>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111077</xdr:rowOff>
    </xdr:from>
    <xdr:to>
      <xdr:col>46</xdr:col>
      <xdr:colOff>38100</xdr:colOff>
      <xdr:row>38</xdr:row>
      <xdr:rowOff>41227</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57754</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2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73627</xdr:rowOff>
    </xdr:from>
    <xdr:to>
      <xdr:col>41</xdr:col>
      <xdr:colOff>50800</xdr:colOff>
      <xdr:row>38</xdr:row>
      <xdr:rowOff>166810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88727"/>
          <a:ext cx="889000" cy="9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70689</xdr:rowOff>
    </xdr:from>
    <xdr:to>
      <xdr:col>41</xdr:col>
      <xdr:colOff>101600</xdr:colOff>
      <xdr:row>39</xdr:row>
      <xdr:rowOff>839</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5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163416</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6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79619</xdr:rowOff>
    </xdr:from>
    <xdr:to>
      <xdr:col>36</xdr:col>
      <xdr:colOff>165100</xdr:colOff>
      <xdr:row>39</xdr:row>
      <xdr:rowOff>9769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59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26296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36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167751</xdr:rowOff>
    </xdr:from>
    <xdr:to>
      <xdr:col>55</xdr:col>
      <xdr:colOff>50800</xdr:colOff>
      <xdr:row>35</xdr:row>
      <xdr:rowOff>97901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59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19178</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8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94347</xdr:rowOff>
    </xdr:from>
    <xdr:to>
      <xdr:col>50</xdr:col>
      <xdr:colOff>165100</xdr:colOff>
      <xdr:row>36</xdr:row>
      <xdr:rowOff>24497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41024</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587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83536</xdr:rowOff>
    </xdr:from>
    <xdr:to>
      <xdr:col>46</xdr:col>
      <xdr:colOff>38100</xdr:colOff>
      <xdr:row>39</xdr:row>
      <xdr:rowOff>13686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4813</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22827</xdr:rowOff>
    </xdr:from>
    <xdr:to>
      <xdr:col>41</xdr:col>
      <xdr:colOff>101600</xdr:colOff>
      <xdr:row>38</xdr:row>
      <xdr:rowOff>124427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140954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31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116010</xdr:rowOff>
    </xdr:from>
    <xdr:to>
      <xdr:col>36</xdr:col>
      <xdr:colOff>165100</xdr:colOff>
      <xdr:row>39</xdr:row>
      <xdr:rowOff>46160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6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37287</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7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215</xdr:rowOff>
    </xdr:from>
    <xdr:to>
      <xdr:col>55</xdr:col>
      <xdr:colOff>0</xdr:colOff>
      <xdr:row>58</xdr:row>
      <xdr:rowOff>109412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44315"/>
          <a:ext cx="838200" cy="10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109412</xdr:rowOff>
    </xdr:from>
    <xdr:to>
      <xdr:col>50</xdr:col>
      <xdr:colOff>114300</xdr:colOff>
      <xdr:row>58</xdr:row>
      <xdr:rowOff>135550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10053512"/>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135550</xdr:rowOff>
    </xdr:from>
    <xdr:to>
      <xdr:col>45</xdr:col>
      <xdr:colOff>177800</xdr:colOff>
      <xdr:row>58</xdr:row>
      <xdr:rowOff>137237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79650"/>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128715</xdr:rowOff>
    </xdr:from>
    <xdr:to>
      <xdr:col>46</xdr:col>
      <xdr:colOff>38100</xdr:colOff>
      <xdr:row>58</xdr:row>
      <xdr:rowOff>58865</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75392</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134312</xdr:rowOff>
    </xdr:from>
    <xdr:to>
      <xdr:col>41</xdr:col>
      <xdr:colOff>50800</xdr:colOff>
      <xdr:row>58</xdr:row>
      <xdr:rowOff>137237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78412"/>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34180</xdr:rowOff>
    </xdr:from>
    <xdr:to>
      <xdr:col>41</xdr:col>
      <xdr:colOff>101600</xdr:colOff>
      <xdr:row>58</xdr:row>
      <xdr:rowOff>135780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152307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5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34185</xdr:rowOff>
    </xdr:from>
    <xdr:to>
      <xdr:col>36</xdr:col>
      <xdr:colOff>165100</xdr:colOff>
      <xdr:row>58</xdr:row>
      <xdr:rowOff>135785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152312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5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120865</xdr:rowOff>
    </xdr:from>
    <xdr:to>
      <xdr:col>55</xdr:col>
      <xdr:colOff>50800</xdr:colOff>
      <xdr:row>58</xdr:row>
      <xdr:rowOff>51015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8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80242</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68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58612</xdr:rowOff>
    </xdr:from>
    <xdr:to>
      <xdr:col>50</xdr:col>
      <xdr:colOff>165100</xdr:colOff>
      <xdr:row>58</xdr:row>
      <xdr:rowOff>160212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151339</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0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84750</xdr:rowOff>
    </xdr:from>
    <xdr:to>
      <xdr:col>46</xdr:col>
      <xdr:colOff>38100</xdr:colOff>
      <xdr:row>59</xdr:row>
      <xdr:rowOff>14900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6027</xdr:rowOff>
    </xdr:from>
    <xdr:ext cx="469744"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15428" y="1012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86437</xdr:rowOff>
    </xdr:from>
    <xdr:to>
      <xdr:col>41</xdr:col>
      <xdr:colOff>101600</xdr:colOff>
      <xdr:row>59</xdr:row>
      <xdr:rowOff>16587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7714</xdr:rowOff>
    </xdr:from>
    <xdr:ext cx="469744"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26428" y="101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83512</xdr:rowOff>
    </xdr:from>
    <xdr:to>
      <xdr:col>36</xdr:col>
      <xdr:colOff>165100</xdr:colOff>
      <xdr:row>59</xdr:row>
      <xdr:rowOff>13662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2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32086</xdr:rowOff>
    </xdr:from>
    <xdr:to>
      <xdr:col>55</xdr:col>
      <xdr:colOff>0</xdr:colOff>
      <xdr:row>79</xdr:row>
      <xdr:rowOff>13286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405186"/>
          <a:ext cx="838200" cy="15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13286</xdr:rowOff>
    </xdr:from>
    <xdr:to>
      <xdr:col>50</xdr:col>
      <xdr:colOff>114300</xdr:colOff>
      <xdr:row>79</xdr:row>
      <xdr:rowOff>84057</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57836"/>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84057</xdr:rowOff>
    </xdr:from>
    <xdr:to>
      <xdr:col>45</xdr:col>
      <xdr:colOff>177800</xdr:colOff>
      <xdr:row>79</xdr:row>
      <xdr:rowOff>90402</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628607"/>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18176</xdr:rowOff>
    </xdr:from>
    <xdr:to>
      <xdr:col>46</xdr:col>
      <xdr:colOff>38100</xdr:colOff>
      <xdr:row>78</xdr:row>
      <xdr:rowOff>119776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39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136303</xdr:rowOff>
    </xdr:from>
    <xdr:ext cx="59901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50795" y="131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131452</xdr:rowOff>
    </xdr:from>
    <xdr:to>
      <xdr:col>41</xdr:col>
      <xdr:colOff>101600</xdr:colOff>
      <xdr:row>79</xdr:row>
      <xdr:rowOff>61602</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50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78129</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2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152736</xdr:rowOff>
    </xdr:from>
    <xdr:to>
      <xdr:col>55</xdr:col>
      <xdr:colOff>50800</xdr:colOff>
      <xdr:row>78</xdr:row>
      <xdr:rowOff>82886</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3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4163</xdr:rowOff>
    </xdr:from>
    <xdr:ext cx="599010"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20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133936</xdr:rowOff>
    </xdr:from>
    <xdr:to>
      <xdr:col>50</xdr:col>
      <xdr:colOff>165100</xdr:colOff>
      <xdr:row>79</xdr:row>
      <xdr:rowOff>64086</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5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55213</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5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33257</xdr:rowOff>
    </xdr:from>
    <xdr:to>
      <xdr:col>46</xdr:col>
      <xdr:colOff>38100</xdr:colOff>
      <xdr:row>79</xdr:row>
      <xdr:rowOff>134857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5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125984</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67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39602</xdr:rowOff>
    </xdr:from>
    <xdr:to>
      <xdr:col>41</xdr:col>
      <xdr:colOff>101600</xdr:colOff>
      <xdr:row>79</xdr:row>
      <xdr:rowOff>141202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5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132329</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626428" y="1367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18828</xdr:rowOff>
    </xdr:from>
    <xdr:to>
      <xdr:col>55</xdr:col>
      <xdr:colOff>0</xdr:colOff>
      <xdr:row>98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820928"/>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25400</xdr:rowOff>
    </xdr:from>
    <xdr:to>
      <xdr:col>50</xdr:col>
      <xdr:colOff>114300</xdr:colOff>
      <xdr:row>98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25288</xdr:rowOff>
    </xdr:from>
    <xdr:to>
      <xdr:col>45</xdr:col>
      <xdr:colOff>177800</xdr:colOff>
      <xdr:row>98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827388"/>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118064</xdr:rowOff>
    </xdr:from>
    <xdr:to>
      <xdr:col>41</xdr:col>
      <xdr:colOff>101600</xdr:colOff>
      <xdr:row>98</xdr:row>
      <xdr:rowOff>48214</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4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64741</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5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139478</xdr:rowOff>
    </xdr:from>
    <xdr:to>
      <xdr:col>55</xdr:col>
      <xdr:colOff>50800</xdr:colOff>
      <xdr:row>98</xdr:row>
      <xdr:rowOff>69628</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7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54405</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6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98</xdr:row>
      <xdr:rowOff>67327</xdr:rowOff>
    </xdr:from>
    <xdr:ext cx="249299"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514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146050</xdr:rowOff>
    </xdr:from>
    <xdr:to>
      <xdr:col>46</xdr:col>
      <xdr:colOff>38100</xdr:colOff>
      <xdr:row>98</xdr:row>
      <xdr:rowOff>76200</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98</xdr:row>
      <xdr:rowOff>67327</xdr:rowOff>
    </xdr:from>
    <xdr:ext cx="249299"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625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145938</xdr:rowOff>
    </xdr:from>
    <xdr:to>
      <xdr:col>41</xdr:col>
      <xdr:colOff>101600</xdr:colOff>
      <xdr:row>98</xdr:row>
      <xdr:rowOff>76088</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7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98</xdr:row>
      <xdr:rowOff>67215</xdr:rowOff>
    </xdr:from>
    <xdr:ext cx="378565"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2017" y="1686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47437</xdr:rowOff>
    </xdr:from>
    <xdr:to>
      <xdr:col>85</xdr:col>
      <xdr:colOff>127000</xdr:colOff>
      <xdr:row>38</xdr:row>
      <xdr:rowOff>78709</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5481300" y="6562537"/>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78709</xdr:rowOff>
    </xdr:from>
    <xdr:to>
      <xdr:col>81</xdr:col>
      <xdr:colOff>50800</xdr:colOff>
      <xdr:row>38</xdr:row>
      <xdr:rowOff>119522</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4592300" y="6593809"/>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39390</xdr:rowOff>
    </xdr:from>
    <xdr:to>
      <xdr:col>76</xdr:col>
      <xdr:colOff>114300</xdr:colOff>
      <xdr:row>38</xdr:row>
      <xdr:rowOff>119522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3703300" y="6211590"/>
          <a:ext cx="889000" cy="4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100798</xdr:rowOff>
    </xdr:from>
    <xdr:to>
      <xdr:col>76</xdr:col>
      <xdr:colOff>165100</xdr:colOff>
      <xdr:row>39</xdr:row>
      <xdr:rowOff>30948</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22075</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25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39390</xdr:rowOff>
    </xdr:from>
    <xdr:to>
      <xdr:col>71</xdr:col>
      <xdr:colOff>177800</xdr:colOff>
      <xdr:row>38</xdr:row>
      <xdr:rowOff>88402</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2814300" y="6211590"/>
          <a:ext cx="889000" cy="3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118363</xdr:rowOff>
    </xdr:from>
    <xdr:to>
      <xdr:col>72</xdr:col>
      <xdr:colOff>38100</xdr:colOff>
      <xdr:row>39</xdr:row>
      <xdr:rowOff>48513</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39640</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36111" y="67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130090</xdr:rowOff>
    </xdr:from>
    <xdr:to>
      <xdr:col>67</xdr:col>
      <xdr:colOff>101600</xdr:colOff>
      <xdr:row>39</xdr:row>
      <xdr:rowOff>60240</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6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51367</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79428" y="67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168087</xdr:rowOff>
    </xdr:from>
    <xdr:to>
      <xdr:col>85</xdr:col>
      <xdr:colOff>177800</xdr:colOff>
      <xdr:row>38</xdr:row>
      <xdr:rowOff>98237</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5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19514</xdr:rowOff>
    </xdr:from>
    <xdr:ext cx="534377"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36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27909</xdr:rowOff>
    </xdr:from>
    <xdr:to>
      <xdr:col>81</xdr:col>
      <xdr:colOff>101600</xdr:colOff>
      <xdr:row>38</xdr:row>
      <xdr:rowOff>129509</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146037</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14111" y="63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68722</xdr:rowOff>
    </xdr:from>
    <xdr:to>
      <xdr:col>76</xdr:col>
      <xdr:colOff>165100</xdr:colOff>
      <xdr:row>38</xdr:row>
      <xdr:rowOff>170322</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5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15399</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3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160040</xdr:rowOff>
    </xdr:from>
    <xdr:to>
      <xdr:col>72</xdr:col>
      <xdr:colOff>38100</xdr:colOff>
      <xdr:row>36</xdr:row>
      <xdr:rowOff>90190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1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106717</xdr:rowOff>
    </xdr:from>
    <xdr:ext cx="59901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03795" y="59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37602</xdr:rowOff>
    </xdr:from>
    <xdr:to>
      <xdr:col>67</xdr:col>
      <xdr:colOff>101600</xdr:colOff>
      <xdr:row>38</xdr:row>
      <xdr:rowOff>139202</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5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155729</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47111" y="63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142504</xdr:rowOff>
    </xdr:from>
    <xdr:to>
      <xdr:col>85</xdr:col>
      <xdr:colOff>127000</xdr:colOff>
      <xdr:row>78</xdr:row>
      <xdr:rowOff>144455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515604"/>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144455</xdr:rowOff>
    </xdr:from>
    <xdr:to>
      <xdr:col>81</xdr:col>
      <xdr:colOff>50800</xdr:colOff>
      <xdr:row>78</xdr:row>
      <xdr:rowOff>145019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517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142925</xdr:rowOff>
    </xdr:from>
    <xdr:to>
      <xdr:col>76</xdr:col>
      <xdr:colOff>114300</xdr:colOff>
      <xdr:row>78</xdr:row>
      <xdr:rowOff>145019</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516025"/>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55699</xdr:rowOff>
    </xdr:from>
    <xdr:to>
      <xdr:col>71</xdr:col>
      <xdr:colOff>177800</xdr:colOff>
      <xdr:row>78</xdr:row>
      <xdr:rowOff>142925</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428799"/>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29603</xdr:rowOff>
    </xdr:from>
    <xdr:to>
      <xdr:col>72</xdr:col>
      <xdr:colOff>38100</xdr:colOff>
      <xdr:row>78</xdr:row>
      <xdr:rowOff>131203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147730</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1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25236</xdr:rowOff>
    </xdr:from>
    <xdr:to>
      <xdr:col>67</xdr:col>
      <xdr:colOff>101600</xdr:colOff>
      <xdr:row>78</xdr:row>
      <xdr:rowOff>126836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117963</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4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91704</xdr:rowOff>
    </xdr:from>
    <xdr:to>
      <xdr:col>85</xdr:col>
      <xdr:colOff>177800</xdr:colOff>
      <xdr:row>79</xdr:row>
      <xdr:rowOff>21854</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6631</xdr:rowOff>
    </xdr:from>
    <xdr:ext cx="534377"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37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93655</xdr:rowOff>
    </xdr:from>
    <xdr:to>
      <xdr:col>81</xdr:col>
      <xdr:colOff>101600</xdr:colOff>
      <xdr:row>79</xdr:row>
      <xdr:rowOff>23805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4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14932</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5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94219</xdr:rowOff>
    </xdr:from>
    <xdr:to>
      <xdr:col>76</xdr:col>
      <xdr:colOff>165100</xdr:colOff>
      <xdr:row>79</xdr:row>
      <xdr:rowOff>24369</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4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15496</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5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92125</xdr:rowOff>
    </xdr:from>
    <xdr:to>
      <xdr:col>72</xdr:col>
      <xdr:colOff>38100</xdr:colOff>
      <xdr:row>79</xdr:row>
      <xdr:rowOff>22275</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4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13402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4899</xdr:rowOff>
    </xdr:from>
    <xdr:to>
      <xdr:col>67</xdr:col>
      <xdr:colOff>101600</xdr:colOff>
      <xdr:row>78</xdr:row>
      <xdr:rowOff>106499</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3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123026</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1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96</xdr:row>
      <xdr:rowOff>35577</xdr:rowOff>
    </xdr:from>
    <xdr:ext cx="685572"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75808</xdr:colOff>
      <xdr:row>87</xdr:row>
      <xdr:rowOff>54627</xdr:rowOff>
    </xdr:from>
    <xdr:ext cx="74969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696308" y="14970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82314</xdr:rowOff>
    </xdr:from>
    <xdr:to>
      <xdr:col>85</xdr:col>
      <xdr:colOff>126364</xdr:colOff>
      <xdr:row>99</xdr:row>
      <xdr:rowOff>44283</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6712964"/>
          <a:ext cx="1269" cy="30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83593</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70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44283</xdr:rowOff>
    </xdr:from>
    <xdr:to>
      <xdr:col>86</xdr:col>
      <xdr:colOff>25400</xdr:colOff>
      <xdr:row>99</xdr:row>
      <xdr:rowOff>44283</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70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28991</xdr:rowOff>
    </xdr:from>
    <xdr:ext cx="690189"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6488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82314</xdr:rowOff>
    </xdr:from>
    <xdr:to>
      <xdr:col>86</xdr:col>
      <xdr:colOff>25400</xdr:colOff>
      <xdr:row>97</xdr:row>
      <xdr:rowOff>82314</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71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82314</xdr:rowOff>
    </xdr:from>
    <xdr:to>
      <xdr:col>85</xdr:col>
      <xdr:colOff>127000</xdr:colOff>
      <xdr:row>98</xdr:row>
      <xdr:rowOff>104215</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5481300" y="16712964"/>
          <a:ext cx="838200" cy="1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128044</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93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149617</xdr:rowOff>
    </xdr:from>
    <xdr:to>
      <xdr:col>85</xdr:col>
      <xdr:colOff>177800</xdr:colOff>
      <xdr:row>99</xdr:row>
      <xdr:rowOff>79767</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9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100529</xdr:rowOff>
    </xdr:from>
    <xdr:to>
      <xdr:col>81</xdr:col>
      <xdr:colOff>50800</xdr:colOff>
      <xdr:row>98</xdr:row>
      <xdr:rowOff>104215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4592300" y="16902629"/>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151513</xdr:rowOff>
    </xdr:from>
    <xdr:to>
      <xdr:col>81</xdr:col>
      <xdr:colOff>101600</xdr:colOff>
      <xdr:row>99</xdr:row>
      <xdr:rowOff>81663</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95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72790</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70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134085</xdr:rowOff>
    </xdr:from>
    <xdr:to>
      <xdr:col>76</xdr:col>
      <xdr:colOff>114300</xdr:colOff>
      <xdr:row>98</xdr:row>
      <xdr:rowOff>100529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5736035"/>
          <a:ext cx="889000" cy="116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133294</xdr:rowOff>
    </xdr:from>
    <xdr:to>
      <xdr:col>76</xdr:col>
      <xdr:colOff>165100</xdr:colOff>
      <xdr:row>99</xdr:row>
      <xdr:rowOff>63444</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9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54571</xdr:rowOff>
    </xdr:from>
    <xdr:ext cx="59901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292795" y="170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134085</xdr:rowOff>
    </xdr:from>
    <xdr:to>
      <xdr:col>71</xdr:col>
      <xdr:colOff>177800</xdr:colOff>
      <xdr:row>98</xdr:row>
      <xdr:rowOff>148771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5736035"/>
          <a:ext cx="889000" cy="12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145658</xdr:rowOff>
    </xdr:from>
    <xdr:to>
      <xdr:col>72</xdr:col>
      <xdr:colOff>38100</xdr:colOff>
      <xdr:row>99</xdr:row>
      <xdr:rowOff>75808</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94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66935</xdr:rowOff>
    </xdr:from>
    <xdr:ext cx="59901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03795" y="1704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157304</xdr:rowOff>
    </xdr:from>
    <xdr:to>
      <xdr:col>67</xdr:col>
      <xdr:colOff>101600</xdr:colOff>
      <xdr:row>99</xdr:row>
      <xdr:rowOff>87454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95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78581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47111" y="170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31514</xdr:rowOff>
    </xdr:from>
    <xdr:to>
      <xdr:col>85</xdr:col>
      <xdr:colOff>177800</xdr:colOff>
      <xdr:row>97</xdr:row>
      <xdr:rowOff>133114</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6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155991</xdr:rowOff>
    </xdr:from>
    <xdr:ext cx="690189"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615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53415</xdr:rowOff>
    </xdr:from>
    <xdr:to>
      <xdr:col>81</xdr:col>
      <xdr:colOff>101600</xdr:colOff>
      <xdr:row>98</xdr:row>
      <xdr:rowOff>155015</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92</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181795" y="1663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49729</xdr:rowOff>
    </xdr:from>
    <xdr:to>
      <xdr:col>76</xdr:col>
      <xdr:colOff>165100</xdr:colOff>
      <xdr:row>98</xdr:row>
      <xdr:rowOff>151329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167856</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292795" y="166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83285</xdr:rowOff>
    </xdr:from>
    <xdr:to>
      <xdr:col>72</xdr:col>
      <xdr:colOff>38100</xdr:colOff>
      <xdr:row>92</xdr:row>
      <xdr:rowOff>13435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5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90</xdr:row>
      <xdr:rowOff>29962</xdr:rowOff>
    </xdr:from>
    <xdr:ext cx="69018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358205" y="15460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97971</xdr:rowOff>
    </xdr:from>
    <xdr:to>
      <xdr:col>67</xdr:col>
      <xdr:colOff>101600</xdr:colOff>
      <xdr:row>99</xdr:row>
      <xdr:rowOff>28121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9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44648</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14795" y="1667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63251</xdr:rowOff>
    </xdr:from>
    <xdr:to>
      <xdr:col>107</xdr:col>
      <xdr:colOff>101600</xdr:colOff>
      <xdr:row>38</xdr:row>
      <xdr:rowOff>164851</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9928</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63526</xdr:rowOff>
    </xdr:from>
    <xdr:to>
      <xdr:col>102</xdr:col>
      <xdr:colOff>165100</xdr:colOff>
      <xdr:row>38</xdr:row>
      <xdr:rowOff>165126</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10203</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8" y="63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52621</xdr:rowOff>
    </xdr:from>
    <xdr:to>
      <xdr:col>98</xdr:col>
      <xdr:colOff>38100</xdr:colOff>
      <xdr:row>38</xdr:row>
      <xdr:rowOff>154221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6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170748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4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2680</xdr:rowOff>
    </xdr:from>
    <xdr:to>
      <xdr:col>116</xdr:col>
      <xdr:colOff>63500</xdr:colOff>
      <xdr:row>59</xdr:row>
      <xdr:rowOff>3277</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1323300" y="10118230"/>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3277</xdr:rowOff>
    </xdr:from>
    <xdr:to>
      <xdr:col>111</xdr:col>
      <xdr:colOff>177800</xdr:colOff>
      <xdr:row>59</xdr:row>
      <xdr:rowOff>3746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0434300" y="1011882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3746</xdr:rowOff>
    </xdr:from>
    <xdr:to>
      <xdr:col>107</xdr:col>
      <xdr:colOff>50800</xdr:colOff>
      <xdr:row>59</xdr:row>
      <xdr:rowOff>4470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1011929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95034</xdr:rowOff>
    </xdr:from>
    <xdr:to>
      <xdr:col>107</xdr:col>
      <xdr:colOff>101600</xdr:colOff>
      <xdr:row>59</xdr:row>
      <xdr:rowOff>25184</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1003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41711</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8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4470</xdr:rowOff>
    </xdr:from>
    <xdr:to>
      <xdr:col>102</xdr:col>
      <xdr:colOff>114300</xdr:colOff>
      <xdr:row>59</xdr:row>
      <xdr:rowOff>5169</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8656300" y="10120020"/>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128206</xdr:rowOff>
    </xdr:from>
    <xdr:to>
      <xdr:col>102</xdr:col>
      <xdr:colOff>165100</xdr:colOff>
      <xdr:row>59</xdr:row>
      <xdr:rowOff>58356</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49483</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127712</xdr:rowOff>
    </xdr:from>
    <xdr:to>
      <xdr:col>98</xdr:col>
      <xdr:colOff>38100</xdr:colOff>
      <xdr:row>59</xdr:row>
      <xdr:rowOff>57862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48989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123330</xdr:rowOff>
    </xdr:from>
    <xdr:to>
      <xdr:col>116</xdr:col>
      <xdr:colOff>114300</xdr:colOff>
      <xdr:row>59</xdr:row>
      <xdr:rowOff>53480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38257</xdr:rowOff>
    </xdr:from>
    <xdr:ext cx="469744"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123927</xdr:rowOff>
    </xdr:from>
    <xdr:to>
      <xdr:col>112</xdr:col>
      <xdr:colOff>38100</xdr:colOff>
      <xdr:row>59</xdr:row>
      <xdr:rowOff>54077</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45204</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101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124396</xdr:rowOff>
    </xdr:from>
    <xdr:to>
      <xdr:col>107</xdr:col>
      <xdr:colOff>101600</xdr:colOff>
      <xdr:row>59</xdr:row>
      <xdr:rowOff>54546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45673</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6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125120</xdr:rowOff>
    </xdr:from>
    <xdr:to>
      <xdr:col>102</xdr:col>
      <xdr:colOff>165100</xdr:colOff>
      <xdr:row>59</xdr:row>
      <xdr:rowOff>55270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0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71797</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84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125819</xdr:rowOff>
    </xdr:from>
    <xdr:to>
      <xdr:col>98</xdr:col>
      <xdr:colOff>38100</xdr:colOff>
      <xdr:row>59</xdr:row>
      <xdr:rowOff>55969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72496</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98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40652</xdr:rowOff>
    </xdr:from>
    <xdr:to>
      <xdr:col>116</xdr:col>
      <xdr:colOff>63500</xdr:colOff>
      <xdr:row>77</xdr:row>
      <xdr:rowOff>47898</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1323300" y="13242302"/>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7955</xdr:rowOff>
    </xdr:from>
    <xdr:to>
      <xdr:col>111</xdr:col>
      <xdr:colOff>177800</xdr:colOff>
      <xdr:row>77</xdr:row>
      <xdr:rowOff>47898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0434300" y="13209605"/>
          <a:ext cx="889000" cy="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7955</xdr:rowOff>
    </xdr:from>
    <xdr:to>
      <xdr:col>107</xdr:col>
      <xdr:colOff>50800</xdr:colOff>
      <xdr:row>77</xdr:row>
      <xdr:rowOff>12872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19545300" y="13209605"/>
          <a:ext cx="8890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61734</xdr:rowOff>
    </xdr:from>
    <xdr:to>
      <xdr:col>107</xdr:col>
      <xdr:colOff>101600</xdr:colOff>
      <xdr:row>76</xdr:row>
      <xdr:rowOff>163334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8412</xdr:rowOff>
    </xdr:from>
    <xdr:ext cx="59901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34795" y="12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151892</xdr:rowOff>
    </xdr:from>
    <xdr:to>
      <xdr:col>102</xdr:col>
      <xdr:colOff>114300</xdr:colOff>
      <xdr:row>77</xdr:row>
      <xdr:rowOff>12872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656300" y="13182092"/>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69202</xdr:rowOff>
    </xdr:from>
    <xdr:to>
      <xdr:col>102</xdr:col>
      <xdr:colOff>165100</xdr:colOff>
      <xdr:row>77</xdr:row>
      <xdr:rowOff>170802</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32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161929</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77862</xdr:rowOff>
    </xdr:from>
    <xdr:to>
      <xdr:col>98</xdr:col>
      <xdr:colOff>38100</xdr:colOff>
      <xdr:row>78</xdr:row>
      <xdr:rowOff>8012</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32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170589</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3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161302</xdr:rowOff>
    </xdr:from>
    <xdr:to>
      <xdr:col>116</xdr:col>
      <xdr:colOff>114300</xdr:colOff>
      <xdr:row>77</xdr:row>
      <xdr:rowOff>91452</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31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139729</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31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168548</xdr:rowOff>
    </xdr:from>
    <xdr:to>
      <xdr:col>112</xdr:col>
      <xdr:colOff>38100</xdr:colOff>
      <xdr:row>77</xdr:row>
      <xdr:rowOff>98698</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31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89825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32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128605</xdr:rowOff>
    </xdr:from>
    <xdr:to>
      <xdr:col>107</xdr:col>
      <xdr:colOff>101600</xdr:colOff>
      <xdr:row>77</xdr:row>
      <xdr:rowOff>58755</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31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49882</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32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133522</xdr:rowOff>
    </xdr:from>
    <xdr:to>
      <xdr:col>102</xdr:col>
      <xdr:colOff>165100</xdr:colOff>
      <xdr:row>77</xdr:row>
      <xdr:rowOff>63672</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31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80200</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9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101092</xdr:rowOff>
    </xdr:from>
    <xdr:to>
      <xdr:col>98</xdr:col>
      <xdr:colOff>38100</xdr:colOff>
      <xdr:row>77</xdr:row>
      <xdr:rowOff>31242</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31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47769</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56795" y="1290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2,989,161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1,329,156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％）の増となっている。この要因は、中野地区復興産業拠点整備事業費の財源として、福島再生加速化交付金基金へ積立したことによるもので、後年度以降、基金を取り崩していくこととしている。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また、普通建設事業費は、前年度比</a:t>
          </a:r>
          <a:r>
            <a:rPr kumimoji="1" lang="en-US" altLang="ja-JP" sz="1300">
              <a:latin typeface="ＭＳ Ｐゴシック" panose="020B0600070205080204" pitchFamily="50" charset="-128"/>
              <a:ea typeface="ＭＳ Ｐゴシック" panose="020B0600070205080204" pitchFamily="50" charset="-128"/>
            </a:rPr>
            <a:t>238,837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305,084</a:t>
          </a:r>
          <a:r>
            <a:rPr kumimoji="1" lang="ja-JP" altLang="en-US" sz="1300">
              <a:latin typeface="ＭＳ Ｐゴシック" panose="020B0600070205080204" pitchFamily="50" charset="-128"/>
              <a:ea typeface="ＭＳ Ｐゴシック" panose="020B0600070205080204" pitchFamily="50" charset="-128"/>
            </a:rPr>
            <a:t>円で、中野地区復興産業拠点や常磐自動車道追加インターチェンジの整備等によるものであり、今後は、特定復興再生拠点区域復興再生計画の認定に伴い、双葉駅西地区復興拠点の整備等、普通建設事業費が大幅増となる見込みである。このほか、特徴的な事業として、補助費等は、中間貯蔵施設整備等影響緩和補助金（生活サポート補助金）等の増により、</a:t>
          </a:r>
          <a:r>
            <a:rPr kumimoji="1" lang="en-US" altLang="ja-JP" sz="1300">
              <a:latin typeface="ＭＳ Ｐゴシック" panose="020B0600070205080204" pitchFamily="50" charset="-128"/>
              <a:ea typeface="ＭＳ Ｐゴシック" panose="020B0600070205080204" pitchFamily="50" charset="-128"/>
            </a:rPr>
            <a:t>60,046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451,710</a:t>
          </a:r>
          <a:r>
            <a:rPr kumimoji="1" lang="ja-JP" altLang="en-US" sz="1300">
              <a:latin typeface="ＭＳ Ｐゴシック" panose="020B0600070205080204" pitchFamily="50" charset="-128"/>
              <a:ea typeface="ＭＳ Ｐゴシック" panose="020B0600070205080204" pitchFamily="50" charset="-128"/>
            </a:rPr>
            <a:t>円となっており、避難住民の生活支援策のひとつとして今後も同様の傾向で推移する見込みである。災害復旧事業費は、町道等のインフラ復旧を目的として、各種路線の工事を実施しており、住民の帰還等に向け、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
6,054
51.42
18,918,025
18,177,094
495,412
2,460,422
2,239,454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33610</xdr:rowOff>
    </xdr:from>
    <xdr:to>
      <xdr:col>24</xdr:col>
      <xdr:colOff>63500</xdr:colOff>
      <xdr:row>38</xdr:row>
      <xdr:rowOff>46450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548710"/>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23114</xdr:rowOff>
    </xdr:from>
    <xdr:to>
      <xdr:col>19</xdr:col>
      <xdr:colOff>177800</xdr:colOff>
      <xdr:row>38</xdr:row>
      <xdr:rowOff>46450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538214"/>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23114</xdr:rowOff>
    </xdr:from>
    <xdr:to>
      <xdr:col>15</xdr:col>
      <xdr:colOff>50800</xdr:colOff>
      <xdr:row>38</xdr:row>
      <xdr:rowOff>32658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538214"/>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113779</xdr:rowOff>
    </xdr:from>
    <xdr:to>
      <xdr:col>15</xdr:col>
      <xdr:colOff>101600</xdr:colOff>
      <xdr:row>37</xdr:row>
      <xdr:rowOff>43929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60456</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32658</xdr:rowOff>
    </xdr:from>
    <xdr:to>
      <xdr:col>10</xdr:col>
      <xdr:colOff>114300</xdr:colOff>
      <xdr:row>38</xdr:row>
      <xdr:rowOff>33134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547758"/>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148622</xdr:rowOff>
    </xdr:from>
    <xdr:to>
      <xdr:col>10</xdr:col>
      <xdr:colOff>165100</xdr:colOff>
      <xdr:row>38</xdr:row>
      <xdr:rowOff>78772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4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95299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84428" y="62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153708</xdr:rowOff>
    </xdr:from>
    <xdr:to>
      <xdr:col>6</xdr:col>
      <xdr:colOff>38100</xdr:colOff>
      <xdr:row>38</xdr:row>
      <xdr:rowOff>83858</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100385</xdr:rowOff>
    </xdr:from>
    <xdr:ext cx="469744"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95428" y="6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154261</xdr:rowOff>
    </xdr:from>
    <xdr:to>
      <xdr:col>24</xdr:col>
      <xdr:colOff>114300</xdr:colOff>
      <xdr:row>38</xdr:row>
      <xdr:rowOff>84410</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97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69188</xdr:rowOff>
    </xdr:from>
    <xdr:ext cx="469744"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4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167100</xdr:rowOff>
    </xdr:from>
    <xdr:to>
      <xdr:col>20</xdr:col>
      <xdr:colOff>38100</xdr:colOff>
      <xdr:row>38</xdr:row>
      <xdr:rowOff>97250</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88377</xdr:rowOff>
    </xdr:from>
    <xdr:ext cx="469744"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62428" y="66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143764</xdr:rowOff>
    </xdr:from>
    <xdr:to>
      <xdr:col>15</xdr:col>
      <xdr:colOff>101600</xdr:colOff>
      <xdr:row>38</xdr:row>
      <xdr:rowOff>73914</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65041</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153308</xdr:rowOff>
    </xdr:from>
    <xdr:to>
      <xdr:col>10</xdr:col>
      <xdr:colOff>165100</xdr:colOff>
      <xdr:row>38</xdr:row>
      <xdr:rowOff>83458</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74585</xdr:rowOff>
    </xdr:from>
    <xdr:ext cx="469744"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84428" y="65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153784</xdr:rowOff>
    </xdr:from>
    <xdr:to>
      <xdr:col>6</xdr:col>
      <xdr:colOff>38100</xdr:colOff>
      <xdr:row>38</xdr:row>
      <xdr:rowOff>83934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75061</xdr:rowOff>
    </xdr:from>
    <xdr:ext cx="469744"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95428" y="65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89914</xdr:rowOff>
    </xdr:from>
    <xdr:to>
      <xdr:col>24</xdr:col>
      <xdr:colOff>62865</xdr:colOff>
      <xdr:row>59</xdr:row>
      <xdr:rowOff>28974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9691114"/>
          <a:ext cx="1270" cy="453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45016</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28974</xdr:rowOff>
    </xdr:from>
    <xdr:to>
      <xdr:col>24</xdr:col>
      <xdr:colOff>152400</xdr:colOff>
      <xdr:row>59</xdr:row>
      <xdr:rowOff>28974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36591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94663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89914</xdr:rowOff>
    </xdr:from>
    <xdr:to>
      <xdr:col>24</xdr:col>
      <xdr:colOff>152400</xdr:colOff>
      <xdr:row>56</xdr:row>
      <xdr:rowOff>89914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969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14079</xdr:rowOff>
    </xdr:from>
    <xdr:to>
      <xdr:col>24</xdr:col>
      <xdr:colOff>63500</xdr:colOff>
      <xdr:row>58</xdr:row>
      <xdr:rowOff>73555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786729"/>
          <a:ext cx="838200" cy="2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89466</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100335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111039</xdr:rowOff>
    </xdr:from>
    <xdr:to>
      <xdr:col>24</xdr:col>
      <xdr:colOff>114300</xdr:colOff>
      <xdr:row>59</xdr:row>
      <xdr:rowOff>41189</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1005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72258</xdr:rowOff>
    </xdr:from>
    <xdr:to>
      <xdr:col>19</xdr:col>
      <xdr:colOff>177800</xdr:colOff>
      <xdr:row>58</xdr:row>
      <xdr:rowOff>73555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10016358"/>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114245</xdr:rowOff>
    </xdr:from>
    <xdr:to>
      <xdr:col>20</xdr:col>
      <xdr:colOff>38100</xdr:colOff>
      <xdr:row>59</xdr:row>
      <xdr:rowOff>44395</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1005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35522</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1015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99192</xdr:rowOff>
    </xdr:from>
    <xdr:to>
      <xdr:col>15</xdr:col>
      <xdr:colOff>50800</xdr:colOff>
      <xdr:row>58</xdr:row>
      <xdr:rowOff>72258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8843142"/>
          <a:ext cx="889000" cy="117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90443</xdr:rowOff>
    </xdr:from>
    <xdr:to>
      <xdr:col>15</xdr:col>
      <xdr:colOff>101600</xdr:colOff>
      <xdr:row>59</xdr:row>
      <xdr:rowOff>20593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11720</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99192</xdr:rowOff>
    </xdr:from>
    <xdr:to>
      <xdr:col>10</xdr:col>
      <xdr:colOff>114300</xdr:colOff>
      <xdr:row>58</xdr:row>
      <xdr:rowOff>124950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8843142"/>
          <a:ext cx="889000" cy="12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128660</xdr:rowOff>
    </xdr:from>
    <xdr:to>
      <xdr:col>10</xdr:col>
      <xdr:colOff>165100</xdr:colOff>
      <xdr:row>59</xdr:row>
      <xdr:rowOff>58810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100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49937</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101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141047</xdr:rowOff>
    </xdr:from>
    <xdr:to>
      <xdr:col>6</xdr:col>
      <xdr:colOff>38100</xdr:colOff>
      <xdr:row>59</xdr:row>
      <xdr:rowOff>71197</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1008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62324</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1017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134729</xdr:rowOff>
    </xdr:from>
    <xdr:to>
      <xdr:col>24</xdr:col>
      <xdr:colOff>114300</xdr:colOff>
      <xdr:row>57</xdr:row>
      <xdr:rowOff>64879</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7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49656</xdr:rowOff>
    </xdr:from>
    <xdr:ext cx="690189"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650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22755</xdr:rowOff>
    </xdr:from>
    <xdr:to>
      <xdr:col>20</xdr:col>
      <xdr:colOff>38100</xdr:colOff>
      <xdr:row>58</xdr:row>
      <xdr:rowOff>124355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9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140882</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97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21458</xdr:rowOff>
    </xdr:from>
    <xdr:to>
      <xdr:col>15</xdr:col>
      <xdr:colOff>101600</xdr:colOff>
      <xdr:row>58</xdr:row>
      <xdr:rowOff>123058</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139585</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97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48392</xdr:rowOff>
    </xdr:from>
    <xdr:to>
      <xdr:col>10</xdr:col>
      <xdr:colOff>165100</xdr:colOff>
      <xdr:row>51</xdr:row>
      <xdr:rowOff>149992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87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166519</xdr:rowOff>
    </xdr:from>
    <xdr:ext cx="690189"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674205" y="85675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74150</xdr:rowOff>
    </xdr:from>
    <xdr:to>
      <xdr:col>6</xdr:col>
      <xdr:colOff>38100</xdr:colOff>
      <xdr:row>59</xdr:row>
      <xdr:rowOff>4300</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10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20827</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979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148213</xdr:rowOff>
    </xdr:from>
    <xdr:to>
      <xdr:col>24</xdr:col>
      <xdr:colOff>63500</xdr:colOff>
      <xdr:row>74</xdr:row>
      <xdr:rowOff>115157</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2664063"/>
          <a:ext cx="838200" cy="1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115157</xdr:rowOff>
    </xdr:from>
    <xdr:to>
      <xdr:col>19</xdr:col>
      <xdr:colOff>177800</xdr:colOff>
      <xdr:row>75</xdr:row>
      <xdr:rowOff>147724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2802457"/>
          <a:ext cx="889000" cy="20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147724</xdr:rowOff>
    </xdr:from>
    <xdr:to>
      <xdr:col>15</xdr:col>
      <xdr:colOff>50800</xdr:colOff>
      <xdr:row>75</xdr:row>
      <xdr:rowOff>148848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006474"/>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1982</xdr:rowOff>
    </xdr:from>
    <xdr:to>
      <xdr:col>15</xdr:col>
      <xdr:colOff>101600</xdr:colOff>
      <xdr:row>75</xdr:row>
      <xdr:rowOff>103582</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120109</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148848</xdr:rowOff>
    </xdr:from>
    <xdr:to>
      <xdr:col>10</xdr:col>
      <xdr:colOff>114300</xdr:colOff>
      <xdr:row>76</xdr:row>
      <xdr:rowOff>103688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007598"/>
          <a:ext cx="889000" cy="1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83629</xdr:rowOff>
    </xdr:from>
    <xdr:to>
      <xdr:col>10</xdr:col>
      <xdr:colOff>165100</xdr:colOff>
      <xdr:row>77</xdr:row>
      <xdr:rowOff>13779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4906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116421</xdr:rowOff>
    </xdr:from>
    <xdr:to>
      <xdr:col>6</xdr:col>
      <xdr:colOff>38100</xdr:colOff>
      <xdr:row>77</xdr:row>
      <xdr:rowOff>46571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37698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97413</xdr:rowOff>
    </xdr:from>
    <xdr:to>
      <xdr:col>24</xdr:col>
      <xdr:colOff>114300</xdr:colOff>
      <xdr:row>74</xdr:row>
      <xdr:rowOff>27563</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26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120290</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46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64357</xdr:rowOff>
    </xdr:from>
    <xdr:to>
      <xdr:col>20</xdr:col>
      <xdr:colOff>38100</xdr:colOff>
      <xdr:row>74</xdr:row>
      <xdr:rowOff>165957</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27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11034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25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96924</xdr:rowOff>
    </xdr:from>
    <xdr:to>
      <xdr:col>15</xdr:col>
      <xdr:colOff>101600</xdr:colOff>
      <xdr:row>76</xdr:row>
      <xdr:rowOff>27074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29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18201</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04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98048</xdr:rowOff>
    </xdr:from>
    <xdr:to>
      <xdr:col>10</xdr:col>
      <xdr:colOff>165100</xdr:colOff>
      <xdr:row>76</xdr:row>
      <xdr:rowOff>28198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29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44725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273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52888</xdr:rowOff>
    </xdr:from>
    <xdr:to>
      <xdr:col>6</xdr:col>
      <xdr:colOff>38100</xdr:colOff>
      <xdr:row>76</xdr:row>
      <xdr:rowOff>154488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0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171016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2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35942</xdr:rowOff>
    </xdr:from>
    <xdr:to>
      <xdr:col>24</xdr:col>
      <xdr:colOff>63500</xdr:colOff>
      <xdr:row>93</xdr:row>
      <xdr:rowOff>9615</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5809342"/>
          <a:ext cx="8382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35942</xdr:rowOff>
    </xdr:from>
    <xdr:to>
      <xdr:col>19</xdr:col>
      <xdr:colOff>177800</xdr:colOff>
      <xdr:row>98</xdr:row>
      <xdr:rowOff>46306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5809342"/>
          <a:ext cx="889000" cy="10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46306</xdr:rowOff>
    </xdr:from>
    <xdr:to>
      <xdr:col>15</xdr:col>
      <xdr:colOff>50800</xdr:colOff>
      <xdr:row>98</xdr:row>
      <xdr:rowOff>90894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848406"/>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10829</xdr:rowOff>
    </xdr:from>
    <xdr:to>
      <xdr:col>15</xdr:col>
      <xdr:colOff>101600</xdr:colOff>
      <xdr:row>96</xdr:row>
      <xdr:rowOff>112429</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128956</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90894</xdr:rowOff>
    </xdr:from>
    <xdr:to>
      <xdr:col>10</xdr:col>
      <xdr:colOff>114300</xdr:colOff>
      <xdr:row>98</xdr:row>
      <xdr:rowOff>117949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892994"/>
          <a:ext cx="889000" cy="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130265</xdr:rowOff>
    </xdr:from>
    <xdr:to>
      <xdr:col>24</xdr:col>
      <xdr:colOff>114300</xdr:colOff>
      <xdr:row>93</xdr:row>
      <xdr:rowOff>60415</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59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153142</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575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156592</xdr:rowOff>
    </xdr:from>
    <xdr:to>
      <xdr:col>20</xdr:col>
      <xdr:colOff>38100</xdr:colOff>
      <xdr:row>92</xdr:row>
      <xdr:rowOff>86742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57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103269</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553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166956</xdr:rowOff>
    </xdr:from>
    <xdr:to>
      <xdr:col>15</xdr:col>
      <xdr:colOff>101600</xdr:colOff>
      <xdr:row>98</xdr:row>
      <xdr:rowOff>97106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88233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40094</xdr:rowOff>
    </xdr:from>
    <xdr:to>
      <xdr:col>10</xdr:col>
      <xdr:colOff>165100</xdr:colOff>
      <xdr:row>98</xdr:row>
      <xdr:rowOff>141694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8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132821</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9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67149</xdr:rowOff>
    </xdr:from>
    <xdr:to>
      <xdr:col>6</xdr:col>
      <xdr:colOff>38100</xdr:colOff>
      <xdr:row>98</xdr:row>
      <xdr:rowOff>168749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8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159876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9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54280</xdr:rowOff>
    </xdr:from>
    <xdr:to>
      <xdr:col>55</xdr:col>
      <xdr:colOff>0</xdr:colOff>
      <xdr:row>39</xdr:row>
      <xdr:rowOff>44412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569380"/>
          <a:ext cx="838200" cy="1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79426</xdr:rowOff>
    </xdr:from>
    <xdr:to>
      <xdr:col>50</xdr:col>
      <xdr:colOff>114300</xdr:colOff>
      <xdr:row>38</xdr:row>
      <xdr:rowOff>54280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423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77026</xdr:rowOff>
    </xdr:from>
    <xdr:to>
      <xdr:col>45</xdr:col>
      <xdr:colOff>177800</xdr:colOff>
      <xdr:row>37</xdr:row>
      <xdr:rowOff>79426</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42067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39294</xdr:rowOff>
    </xdr:from>
    <xdr:to>
      <xdr:col>46</xdr:col>
      <xdr:colOff>38100</xdr:colOff>
      <xdr:row>38</xdr:row>
      <xdr:rowOff>140894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132021</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15428" y="66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6845</xdr:rowOff>
    </xdr:from>
    <xdr:to>
      <xdr:col>41</xdr:col>
      <xdr:colOff>50800</xdr:colOff>
      <xdr:row>37</xdr:row>
      <xdr:rowOff>77026</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350495"/>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67678</xdr:rowOff>
    </xdr:from>
    <xdr:to>
      <xdr:col>41</xdr:col>
      <xdr:colOff>101600</xdr:colOff>
      <xdr:row>38</xdr:row>
      <xdr:rowOff>169278</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160405</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8"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52819</xdr:rowOff>
    </xdr:from>
    <xdr:to>
      <xdr:col>36</xdr:col>
      <xdr:colOff>165100</xdr:colOff>
      <xdr:row>38</xdr:row>
      <xdr:rowOff>154419</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145546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66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165062</xdr:rowOff>
    </xdr:from>
    <xdr:to>
      <xdr:col>55</xdr:col>
      <xdr:colOff>50800</xdr:colOff>
      <xdr:row>39</xdr:row>
      <xdr:rowOff>95212</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3480</xdr:rowOff>
    </xdr:from>
    <xdr:to>
      <xdr:col>50</xdr:col>
      <xdr:colOff>165100</xdr:colOff>
      <xdr:row>38</xdr:row>
      <xdr:rowOff>105080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5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121607</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04428" y="62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28626</xdr:rowOff>
    </xdr:from>
    <xdr:to>
      <xdr:col>46</xdr:col>
      <xdr:colOff>38100</xdr:colOff>
      <xdr:row>37</xdr:row>
      <xdr:rowOff>130226</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3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146753</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8" y="61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26226</xdr:rowOff>
    </xdr:from>
    <xdr:to>
      <xdr:col>41</xdr:col>
      <xdr:colOff>101600</xdr:colOff>
      <xdr:row>37</xdr:row>
      <xdr:rowOff>127826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144353</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8" y="614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127495</xdr:rowOff>
    </xdr:from>
    <xdr:to>
      <xdr:col>36</xdr:col>
      <xdr:colOff>165100</xdr:colOff>
      <xdr:row>37</xdr:row>
      <xdr:rowOff>57645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2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74172</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8" y="60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134492</xdr:rowOff>
    </xdr:from>
    <xdr:to>
      <xdr:col>55</xdr:col>
      <xdr:colOff>0</xdr:colOff>
      <xdr:row>58</xdr:row>
      <xdr:rowOff>136277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078592"/>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136277</xdr:rowOff>
    </xdr:from>
    <xdr:to>
      <xdr:col>50</xdr:col>
      <xdr:colOff>114300</xdr:colOff>
      <xdr:row>58</xdr:row>
      <xdr:rowOff>137386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10080377"/>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137024</xdr:rowOff>
    </xdr:from>
    <xdr:to>
      <xdr:col>45</xdr:col>
      <xdr:colOff>177800</xdr:colOff>
      <xdr:row>58</xdr:row>
      <xdr:rowOff>137386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1008112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43672</xdr:rowOff>
    </xdr:from>
    <xdr:to>
      <xdr:col>46</xdr:col>
      <xdr:colOff>38100</xdr:colOff>
      <xdr:row>58</xdr:row>
      <xdr:rowOff>145272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9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161799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7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132366</xdr:rowOff>
    </xdr:from>
    <xdr:to>
      <xdr:col>41</xdr:col>
      <xdr:colOff>50800</xdr:colOff>
      <xdr:row>58</xdr:row>
      <xdr:rowOff>137024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10076466"/>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71343</xdr:rowOff>
    </xdr:from>
    <xdr:to>
      <xdr:col>41</xdr:col>
      <xdr:colOff>101600</xdr:colOff>
      <xdr:row>59</xdr:row>
      <xdr:rowOff>1493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18020</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7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71103</xdr:rowOff>
    </xdr:from>
    <xdr:to>
      <xdr:col>36</xdr:col>
      <xdr:colOff>165100</xdr:colOff>
      <xdr:row>59</xdr:row>
      <xdr:rowOff>1253</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1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17780</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7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83692</xdr:rowOff>
    </xdr:from>
    <xdr:to>
      <xdr:col>55</xdr:col>
      <xdr:colOff>50800</xdr:colOff>
      <xdr:row>59</xdr:row>
      <xdr:rowOff>13842</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170069</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9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85477</xdr:rowOff>
    </xdr:from>
    <xdr:to>
      <xdr:col>50</xdr:col>
      <xdr:colOff>165100</xdr:colOff>
      <xdr:row>59</xdr:row>
      <xdr:rowOff>15627</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6754</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8" y="101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86586</xdr:rowOff>
    </xdr:from>
    <xdr:to>
      <xdr:col>46</xdr:col>
      <xdr:colOff>38100</xdr:colOff>
      <xdr:row>59</xdr:row>
      <xdr:rowOff>16736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7863</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101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86224</xdr:rowOff>
    </xdr:from>
    <xdr:to>
      <xdr:col>41</xdr:col>
      <xdr:colOff>101600</xdr:colOff>
      <xdr:row>59</xdr:row>
      <xdr:rowOff>16374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7501</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26428" y="101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81566</xdr:rowOff>
    </xdr:from>
    <xdr:to>
      <xdr:col>36</xdr:col>
      <xdr:colOff>165100</xdr:colOff>
      <xdr:row>59</xdr:row>
      <xdr:rowOff>11716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2843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1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9012</xdr:rowOff>
    </xdr:from>
    <xdr:to>
      <xdr:col>55</xdr:col>
      <xdr:colOff>0</xdr:colOff>
      <xdr:row>79</xdr:row>
      <xdr:rowOff>10922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9639300" y="13553562"/>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9012</xdr:rowOff>
    </xdr:from>
    <xdr:to>
      <xdr:col>50</xdr:col>
      <xdr:colOff>114300</xdr:colOff>
      <xdr:row>79</xdr:row>
      <xdr:rowOff>12492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553562"/>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12492</xdr:rowOff>
    </xdr:from>
    <xdr:to>
      <xdr:col>45</xdr:col>
      <xdr:colOff>177800</xdr:colOff>
      <xdr:row>79</xdr:row>
      <xdr:rowOff>13317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557042"/>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13317</xdr:rowOff>
    </xdr:from>
    <xdr:to>
      <xdr:col>41</xdr:col>
      <xdr:colOff>50800</xdr:colOff>
      <xdr:row>79</xdr:row>
      <xdr:rowOff>16714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557867"/>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125349</xdr:rowOff>
    </xdr:from>
    <xdr:to>
      <xdr:col>41</xdr:col>
      <xdr:colOff>101600</xdr:colOff>
      <xdr:row>79</xdr:row>
      <xdr:rowOff>55499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72026</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131336</xdr:rowOff>
    </xdr:from>
    <xdr:to>
      <xdr:col>36</xdr:col>
      <xdr:colOff>165100</xdr:colOff>
      <xdr:row>79</xdr:row>
      <xdr:rowOff>61486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78013</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2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131572</xdr:rowOff>
    </xdr:from>
    <xdr:to>
      <xdr:col>55</xdr:col>
      <xdr:colOff>50800</xdr:colOff>
      <xdr:row>79</xdr:row>
      <xdr:rowOff>61722</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5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129662</xdr:rowOff>
    </xdr:from>
    <xdr:to>
      <xdr:col>50</xdr:col>
      <xdr:colOff>165100</xdr:colOff>
      <xdr:row>79</xdr:row>
      <xdr:rowOff>59812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5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50939</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5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133142</xdr:rowOff>
    </xdr:from>
    <xdr:to>
      <xdr:col>46</xdr:col>
      <xdr:colOff>38100</xdr:colOff>
      <xdr:row>79</xdr:row>
      <xdr:rowOff>63292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5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54419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5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133967</xdr:rowOff>
    </xdr:from>
    <xdr:to>
      <xdr:col>41</xdr:col>
      <xdr:colOff>101600</xdr:colOff>
      <xdr:row>79</xdr:row>
      <xdr:rowOff>64117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55244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5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137364</xdr:rowOff>
    </xdr:from>
    <xdr:to>
      <xdr:col>36</xdr:col>
      <xdr:colOff>165100</xdr:colOff>
      <xdr:row>79</xdr:row>
      <xdr:rowOff>67514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5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58641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6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151929</xdr:rowOff>
    </xdr:from>
    <xdr:to>
      <xdr:col>55</xdr:col>
      <xdr:colOff>0</xdr:colOff>
      <xdr:row>98</xdr:row>
      <xdr:rowOff>51713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782579"/>
          <a:ext cx="8382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51713</xdr:rowOff>
    </xdr:from>
    <xdr:to>
      <xdr:col>50</xdr:col>
      <xdr:colOff>114300</xdr:colOff>
      <xdr:row>98</xdr:row>
      <xdr:rowOff>86232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853813"/>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86232</xdr:rowOff>
    </xdr:from>
    <xdr:to>
      <xdr:col>45</xdr:col>
      <xdr:colOff>177800</xdr:colOff>
      <xdr:row>98</xdr:row>
      <xdr:rowOff>88683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88833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124118</xdr:rowOff>
    </xdr:from>
    <xdr:to>
      <xdr:col>46</xdr:col>
      <xdr:colOff>38100</xdr:colOff>
      <xdr:row>98</xdr:row>
      <xdr:rowOff>54268</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75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70795</xdr:rowOff>
    </xdr:from>
    <xdr:ext cx="599010"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50795" y="165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88683</xdr:rowOff>
    </xdr:from>
    <xdr:to>
      <xdr:col>41</xdr:col>
      <xdr:colOff>50800</xdr:colOff>
      <xdr:row>98</xdr:row>
      <xdr:rowOff>88835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89078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20617</xdr:rowOff>
    </xdr:from>
    <xdr:to>
      <xdr:col>41</xdr:col>
      <xdr:colOff>101600</xdr:colOff>
      <xdr:row>98</xdr:row>
      <xdr:rowOff>122217</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82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138744</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5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19777</xdr:rowOff>
    </xdr:from>
    <xdr:to>
      <xdr:col>36</xdr:col>
      <xdr:colOff>165100</xdr:colOff>
      <xdr:row>98</xdr:row>
      <xdr:rowOff>121377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82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137904</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5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101129</xdr:rowOff>
    </xdr:from>
    <xdr:to>
      <xdr:col>55</xdr:col>
      <xdr:colOff>50800</xdr:colOff>
      <xdr:row>98</xdr:row>
      <xdr:rowOff>31279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7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124006</xdr:rowOff>
    </xdr:from>
    <xdr:ext cx="599010"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5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913</xdr:rowOff>
    </xdr:from>
    <xdr:to>
      <xdr:col>50</xdr:col>
      <xdr:colOff>165100</xdr:colOff>
      <xdr:row>98</xdr:row>
      <xdr:rowOff>102513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8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93640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89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35432</xdr:rowOff>
    </xdr:from>
    <xdr:to>
      <xdr:col>46</xdr:col>
      <xdr:colOff>38100</xdr:colOff>
      <xdr:row>98</xdr:row>
      <xdr:rowOff>137032</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8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128159</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9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37883</xdr:rowOff>
    </xdr:from>
    <xdr:to>
      <xdr:col>41</xdr:col>
      <xdr:colOff>101600</xdr:colOff>
      <xdr:row>98</xdr:row>
      <xdr:rowOff>139483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8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130610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93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38035</xdr:rowOff>
    </xdr:from>
    <xdr:to>
      <xdr:col>36</xdr:col>
      <xdr:colOff>165100</xdr:colOff>
      <xdr:row>98</xdr:row>
      <xdr:rowOff>139635</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8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130762</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9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111856</xdr:rowOff>
    </xdr:from>
    <xdr:to>
      <xdr:col>85</xdr:col>
      <xdr:colOff>127000</xdr:colOff>
      <xdr:row>37</xdr:row>
      <xdr:rowOff>133505</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5481300" y="6455506"/>
          <a:ext cx="8382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133505</xdr:rowOff>
    </xdr:from>
    <xdr:to>
      <xdr:col>81</xdr:col>
      <xdr:colOff>50800</xdr:colOff>
      <xdr:row>38</xdr:row>
      <xdr:rowOff>21613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477155"/>
          <a:ext cx="889000" cy="5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21613</xdr:rowOff>
    </xdr:from>
    <xdr:to>
      <xdr:col>76</xdr:col>
      <xdr:colOff>114300</xdr:colOff>
      <xdr:row>38</xdr:row>
      <xdr:rowOff>24920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3703300" y="6536713"/>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171280</xdr:rowOff>
    </xdr:from>
    <xdr:to>
      <xdr:col>76</xdr:col>
      <xdr:colOff>165100</xdr:colOff>
      <xdr:row>36</xdr:row>
      <xdr:rowOff>101430</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117957</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24920</xdr:rowOff>
    </xdr:from>
    <xdr:to>
      <xdr:col>71</xdr:col>
      <xdr:colOff>177800</xdr:colOff>
      <xdr:row>38</xdr:row>
      <xdr:rowOff>39398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5400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79520</xdr:rowOff>
    </xdr:from>
    <xdr:to>
      <xdr:col>72</xdr:col>
      <xdr:colOff>38100</xdr:colOff>
      <xdr:row>38</xdr:row>
      <xdr:rowOff>9670</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4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26197</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1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85791</xdr:rowOff>
    </xdr:from>
    <xdr:to>
      <xdr:col>67</xdr:col>
      <xdr:colOff>101600</xdr:colOff>
      <xdr:row>38</xdr:row>
      <xdr:rowOff>15941</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42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32468</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2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61056</xdr:rowOff>
    </xdr:from>
    <xdr:to>
      <xdr:col>85</xdr:col>
      <xdr:colOff>177800</xdr:colOff>
      <xdr:row>37</xdr:row>
      <xdr:rowOff>162657</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404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39483</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3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82705</xdr:rowOff>
    </xdr:from>
    <xdr:to>
      <xdr:col>81</xdr:col>
      <xdr:colOff>101600</xdr:colOff>
      <xdr:row>38</xdr:row>
      <xdr:rowOff>12855</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4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3982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5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142263</xdr:rowOff>
    </xdr:from>
    <xdr:to>
      <xdr:col>76</xdr:col>
      <xdr:colOff>165100</xdr:colOff>
      <xdr:row>38</xdr:row>
      <xdr:rowOff>72413</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4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63540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5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145570</xdr:rowOff>
    </xdr:from>
    <xdr:to>
      <xdr:col>72</xdr:col>
      <xdr:colOff>38100</xdr:colOff>
      <xdr:row>38</xdr:row>
      <xdr:rowOff>75719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489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66847</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5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160048</xdr:rowOff>
    </xdr:from>
    <xdr:to>
      <xdr:col>67</xdr:col>
      <xdr:colOff>101600</xdr:colOff>
      <xdr:row>38</xdr:row>
      <xdr:rowOff>90198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5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81325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5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124967</xdr:rowOff>
    </xdr:from>
    <xdr:to>
      <xdr:col>85</xdr:col>
      <xdr:colOff>127000</xdr:colOff>
      <xdr:row>58</xdr:row>
      <xdr:rowOff>134854</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10069067"/>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134854</xdr:rowOff>
    </xdr:from>
    <xdr:to>
      <xdr:col>81</xdr:col>
      <xdr:colOff>50800</xdr:colOff>
      <xdr:row>58</xdr:row>
      <xdr:rowOff>146232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10078954"/>
          <a:ext cx="8890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146232</xdr:rowOff>
    </xdr:from>
    <xdr:to>
      <xdr:col>76</xdr:col>
      <xdr:colOff>114300</xdr:colOff>
      <xdr:row>58</xdr:row>
      <xdr:rowOff>155531</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3703300" y="10090332"/>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155531</xdr:rowOff>
    </xdr:from>
    <xdr:to>
      <xdr:col>71</xdr:col>
      <xdr:colOff>177800</xdr:colOff>
      <xdr:row>58</xdr:row>
      <xdr:rowOff>163616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10099631"/>
          <a:ext cx="8890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22840</xdr:rowOff>
    </xdr:from>
    <xdr:to>
      <xdr:col>72</xdr:col>
      <xdr:colOff>38100</xdr:colOff>
      <xdr:row>58</xdr:row>
      <xdr:rowOff>124440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140967</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7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27062</xdr:rowOff>
    </xdr:from>
    <xdr:to>
      <xdr:col>67</xdr:col>
      <xdr:colOff>101600</xdr:colOff>
      <xdr:row>58</xdr:row>
      <xdr:rowOff>128662</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99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145189</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7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74167</xdr:rowOff>
    </xdr:from>
    <xdr:to>
      <xdr:col>85</xdr:col>
      <xdr:colOff>177800</xdr:colOff>
      <xdr:row>59</xdr:row>
      <xdr:rowOff>4317</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100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160544</xdr:rowOff>
    </xdr:from>
    <xdr:ext cx="534377"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9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84054</xdr:rowOff>
    </xdr:from>
    <xdr:to>
      <xdr:col>81</xdr:col>
      <xdr:colOff>101600</xdr:colOff>
      <xdr:row>59</xdr:row>
      <xdr:rowOff>14204</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5331</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101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95432</xdr:rowOff>
    </xdr:from>
    <xdr:to>
      <xdr:col>76</xdr:col>
      <xdr:colOff>165100</xdr:colOff>
      <xdr:row>59</xdr:row>
      <xdr:rowOff>25582</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100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16709</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10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104731</xdr:rowOff>
    </xdr:from>
    <xdr:to>
      <xdr:col>72</xdr:col>
      <xdr:colOff>38100</xdr:colOff>
      <xdr:row>59</xdr:row>
      <xdr:rowOff>34881</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10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26008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101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112816</xdr:rowOff>
    </xdr:from>
    <xdr:to>
      <xdr:col>67</xdr:col>
      <xdr:colOff>101600</xdr:colOff>
      <xdr:row>59</xdr:row>
      <xdr:rowOff>42966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100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34093</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1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xmlns=""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2" name="災害復旧費最大値テキスト">
          <a:extLst>
            <a:ext uri="{FF2B5EF4-FFF2-40B4-BE49-F238E27FC236}">
              <a16:creationId xmlns:a16="http://schemas.microsoft.com/office/drawing/2014/main" xmlns="" id="{00000000-0008-0000-0700-00006E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47437</xdr:rowOff>
    </xdr:from>
    <xdr:to>
      <xdr:col>85</xdr:col>
      <xdr:colOff>127000</xdr:colOff>
      <xdr:row>78</xdr:row>
      <xdr:rowOff>78710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5481300" y="13420537"/>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5" name="災害復旧費平均値テキスト">
          <a:extLst>
            <a:ext uri="{FF2B5EF4-FFF2-40B4-BE49-F238E27FC236}">
              <a16:creationId xmlns:a16="http://schemas.microsoft.com/office/drawing/2014/main" xmlns="" id="{00000000-0008-0000-0700-000071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78710</xdr:rowOff>
    </xdr:from>
    <xdr:to>
      <xdr:col>81</xdr:col>
      <xdr:colOff>50800</xdr:colOff>
      <xdr:row>78</xdr:row>
      <xdr:rowOff>119523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4592300" y="13451810"/>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39390</xdr:rowOff>
    </xdr:from>
    <xdr:to>
      <xdr:col>76</xdr:col>
      <xdr:colOff>114300</xdr:colOff>
      <xdr:row>78</xdr:row>
      <xdr:rowOff>119523</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3703300" y="13069590"/>
          <a:ext cx="889000" cy="4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100791</xdr:rowOff>
    </xdr:from>
    <xdr:to>
      <xdr:col>76</xdr:col>
      <xdr:colOff>165100</xdr:colOff>
      <xdr:row>79</xdr:row>
      <xdr:rowOff>30941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4541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22068</xdr:rowOff>
    </xdr:from>
    <xdr:ext cx="534377"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4325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39390</xdr:rowOff>
    </xdr:from>
    <xdr:to>
      <xdr:col>71</xdr:col>
      <xdr:colOff>177800</xdr:colOff>
      <xdr:row>78</xdr:row>
      <xdr:rowOff>88402</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2814300" y="13069590"/>
          <a:ext cx="889000" cy="3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118244</xdr:rowOff>
    </xdr:from>
    <xdr:to>
      <xdr:col>72</xdr:col>
      <xdr:colOff>38100</xdr:colOff>
      <xdr:row>79</xdr:row>
      <xdr:rowOff>48394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3652500" y="134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39521</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3436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130090</xdr:rowOff>
    </xdr:from>
    <xdr:to>
      <xdr:col>67</xdr:col>
      <xdr:colOff>101600</xdr:colOff>
      <xdr:row>79</xdr:row>
      <xdr:rowOff>60240</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2763500" y="1350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51367</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2579428" y="135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168087</xdr:rowOff>
    </xdr:from>
    <xdr:to>
      <xdr:col>85</xdr:col>
      <xdr:colOff>177800</xdr:colOff>
      <xdr:row>78</xdr:row>
      <xdr:rowOff>98237</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62687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19514</xdr:rowOff>
    </xdr:from>
    <xdr:ext cx="534377" cy="259045"/>
    <xdr:sp macro="" textlink="">
      <xdr:nvSpPr>
        <xdr:cNvPr id="644" name="災害復旧費該当値テキスト">
          <a:extLst>
            <a:ext uri="{FF2B5EF4-FFF2-40B4-BE49-F238E27FC236}">
              <a16:creationId xmlns:a16="http://schemas.microsoft.com/office/drawing/2014/main" xmlns="" id="{00000000-0008-0000-0700-000084020000}"/>
            </a:ext>
          </a:extLst>
        </xdr:cNvPr>
        <xdr:cNvSpPr txBox="1"/>
      </xdr:nvSpPr>
      <xdr:spPr>
        <a:xfrm>
          <a:off x="16370300" y="132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27910</xdr:rowOff>
    </xdr:from>
    <xdr:to>
      <xdr:col>81</xdr:col>
      <xdr:colOff>101600</xdr:colOff>
      <xdr:row>78</xdr:row>
      <xdr:rowOff>129510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5430500" y="134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146037</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14111" y="131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68723</xdr:rowOff>
    </xdr:from>
    <xdr:to>
      <xdr:col>76</xdr:col>
      <xdr:colOff>165100</xdr:colOff>
      <xdr:row>78</xdr:row>
      <xdr:rowOff>170323</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4541500" y="134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15400</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25111" y="1321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160040</xdr:rowOff>
    </xdr:from>
    <xdr:to>
      <xdr:col>72</xdr:col>
      <xdr:colOff>38100</xdr:colOff>
      <xdr:row>76</xdr:row>
      <xdr:rowOff>90190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3652500" y="13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106718</xdr:rowOff>
    </xdr:from>
    <xdr:ext cx="59901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03795" y="1279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37602</xdr:rowOff>
    </xdr:from>
    <xdr:to>
      <xdr:col>67</xdr:col>
      <xdr:colOff>101600</xdr:colOff>
      <xdr:row>78</xdr:row>
      <xdr:rowOff>139202</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2763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155729</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47111" y="131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7" name="公債費最小値テキスト">
          <a:extLst>
            <a:ext uri="{FF2B5EF4-FFF2-40B4-BE49-F238E27FC236}">
              <a16:creationId xmlns:a16="http://schemas.microsoft.com/office/drawing/2014/main" xmlns="" id="{00000000-0008-0000-0700-0000A5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9" name="公債費最大値テキスト">
          <a:extLst>
            <a:ext uri="{FF2B5EF4-FFF2-40B4-BE49-F238E27FC236}">
              <a16:creationId xmlns:a16="http://schemas.microsoft.com/office/drawing/2014/main" xmlns="" id="{00000000-0008-0000-0700-0000A7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142504</xdr:rowOff>
    </xdr:from>
    <xdr:to>
      <xdr:col>85</xdr:col>
      <xdr:colOff>127000</xdr:colOff>
      <xdr:row>98</xdr:row>
      <xdr:rowOff>144455</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5481300" y="16944604"/>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2" name="公債費平均値テキスト">
          <a:extLst>
            <a:ext uri="{FF2B5EF4-FFF2-40B4-BE49-F238E27FC236}">
              <a16:creationId xmlns:a16="http://schemas.microsoft.com/office/drawing/2014/main" xmlns="" id="{00000000-0008-0000-0700-0000AA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144455</xdr:rowOff>
    </xdr:from>
    <xdr:to>
      <xdr:col>81</xdr:col>
      <xdr:colOff>50800</xdr:colOff>
      <xdr:row>98</xdr:row>
      <xdr:rowOff>145019</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4592300" y="1694655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142925</xdr:rowOff>
    </xdr:from>
    <xdr:to>
      <xdr:col>76</xdr:col>
      <xdr:colOff>114300</xdr:colOff>
      <xdr:row>98</xdr:row>
      <xdr:rowOff>145019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3703300" y="16945025"/>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55699</xdr:rowOff>
    </xdr:from>
    <xdr:to>
      <xdr:col>71</xdr:col>
      <xdr:colOff>177800</xdr:colOff>
      <xdr:row>98</xdr:row>
      <xdr:rowOff>142925</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814300" y="16857799"/>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29496</xdr:rowOff>
    </xdr:from>
    <xdr:to>
      <xdr:col>72</xdr:col>
      <xdr:colOff>38100</xdr:colOff>
      <xdr:row>98</xdr:row>
      <xdr:rowOff>131096</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3652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147623</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436111"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25228</xdr:rowOff>
    </xdr:from>
    <xdr:to>
      <xdr:col>67</xdr:col>
      <xdr:colOff>101600</xdr:colOff>
      <xdr:row>98</xdr:row>
      <xdr:rowOff>126828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2763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117955</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547111" y="169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91704</xdr:rowOff>
    </xdr:from>
    <xdr:to>
      <xdr:col>85</xdr:col>
      <xdr:colOff>177800</xdr:colOff>
      <xdr:row>99</xdr:row>
      <xdr:rowOff>21854</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6268700" y="168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6631</xdr:rowOff>
    </xdr:from>
    <xdr:ext cx="534377" cy="259045"/>
    <xdr:sp macro="" textlink="">
      <xdr:nvSpPr>
        <xdr:cNvPr id="701" name="公債費該当値テキスト">
          <a:extLst>
            <a:ext uri="{FF2B5EF4-FFF2-40B4-BE49-F238E27FC236}">
              <a16:creationId xmlns:a16="http://schemas.microsoft.com/office/drawing/2014/main" xmlns="" id="{00000000-0008-0000-0700-0000BD020000}"/>
            </a:ext>
          </a:extLst>
        </xdr:cNvPr>
        <xdr:cNvSpPr txBox="1"/>
      </xdr:nvSpPr>
      <xdr:spPr>
        <a:xfrm>
          <a:off x="16370300" y="1680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93655</xdr:rowOff>
    </xdr:from>
    <xdr:to>
      <xdr:col>81</xdr:col>
      <xdr:colOff>101600</xdr:colOff>
      <xdr:row>99</xdr:row>
      <xdr:rowOff>23805</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5430500" y="168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14932</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9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94219</xdr:rowOff>
    </xdr:from>
    <xdr:to>
      <xdr:col>76</xdr:col>
      <xdr:colOff>165100</xdr:colOff>
      <xdr:row>99</xdr:row>
      <xdr:rowOff>24369</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4541500" y="168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15496</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9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92125</xdr:rowOff>
    </xdr:from>
    <xdr:to>
      <xdr:col>72</xdr:col>
      <xdr:colOff>38100</xdr:colOff>
      <xdr:row>99</xdr:row>
      <xdr:rowOff>22275</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3652500" y="168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13402</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9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4899</xdr:rowOff>
    </xdr:from>
    <xdr:to>
      <xdr:col>67</xdr:col>
      <xdr:colOff>101600</xdr:colOff>
      <xdr:row>98</xdr:row>
      <xdr:rowOff>106499</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2763500" y="168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123026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5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112865</xdr:rowOff>
    </xdr:from>
    <xdr:to>
      <xdr:col>107</xdr:col>
      <xdr:colOff>101600</xdr:colOff>
      <xdr:row>39</xdr:row>
      <xdr:rowOff>43015</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59542</xdr:rowOff>
    </xdr:from>
    <xdr:ext cx="469744"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199428" y="64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2,989,161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1,329,156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％）の増となっている。この要因は、中野地区復興産業拠点整備事業費の財源として、福島再生加速化交付金基金へ積立したことによるもので、後年度以降、基金を取り崩していくこととしている。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総務費は福島再生加速化交付金基金への積立のほか、中野地区復興産業拠点や双葉駅西地区復興拠点の整備事業費が増加したため、前年度比</a:t>
          </a:r>
          <a:r>
            <a:rPr kumimoji="1" lang="en-US" altLang="ja-JP" sz="1300">
              <a:latin typeface="ＭＳ Ｐゴシック" panose="020B0600070205080204" pitchFamily="50" charset="-128"/>
              <a:ea typeface="ＭＳ Ｐゴシック" panose="020B0600070205080204" pitchFamily="50" charset="-128"/>
            </a:rPr>
            <a:t>1,212,210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1,959,426</a:t>
          </a:r>
          <a:r>
            <a:rPr kumimoji="1" lang="ja-JP" altLang="en-US" sz="1300">
              <a:latin typeface="ＭＳ Ｐゴシック" panose="020B0600070205080204" pitchFamily="50" charset="-128"/>
              <a:ea typeface="ＭＳ Ｐゴシック" panose="020B0600070205080204" pitchFamily="50" charset="-128"/>
            </a:rPr>
            <a:t>円となっており、今後も高い水準で推移することが見込まれる。民生費は、避難住民の生活支援策として、中間貯蔵施設整備等影響緩和補助金（生活サポート補助金）や町内の防犯防災事業等を実施しており、類似団体平均を大きく上回っている。衛生費は、前年度比</a:t>
          </a:r>
          <a:r>
            <a:rPr kumimoji="1" lang="en-US" altLang="ja-JP" sz="1300">
              <a:latin typeface="ＭＳ Ｐゴシック" panose="020B0600070205080204" pitchFamily="50" charset="-128"/>
              <a:ea typeface="ＭＳ Ｐゴシック" panose="020B0600070205080204" pitchFamily="50" charset="-128"/>
            </a:rPr>
            <a:t>38,090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279,143</a:t>
          </a:r>
          <a:r>
            <a:rPr kumimoji="1" lang="ja-JP" altLang="en-US" sz="1300">
              <a:latin typeface="ＭＳ Ｐゴシック" panose="020B0600070205080204" pitchFamily="50" charset="-128"/>
              <a:ea typeface="ＭＳ Ｐゴシック" panose="020B0600070205080204" pitchFamily="50" charset="-128"/>
            </a:rPr>
            <a:t>円となっており、これは中間貯蔵施設に係る用地買収費が減となったことによるものであり、今後も減少傾向に推移することが見込まれる。農林水産業費は、町内での営農が困難なことから、類似団体平均を大きく下回っているが、営農再開に向け、今後は事業費が増加することが見込まれる。土木費は、常磐自動車道追加インターチェンジの整備費増に伴い、前年度比</a:t>
          </a:r>
          <a:r>
            <a:rPr kumimoji="1" lang="en-US" altLang="ja-JP" sz="1300">
              <a:latin typeface="ＭＳ Ｐゴシック" panose="020B0600070205080204" pitchFamily="50" charset="-128"/>
              <a:ea typeface="ＭＳ Ｐゴシック" panose="020B0600070205080204" pitchFamily="50" charset="-128"/>
            </a:rPr>
            <a:t>77,902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174,126</a:t>
          </a:r>
          <a:r>
            <a:rPr kumimoji="1" lang="ja-JP" altLang="en-US" sz="1300">
              <a:latin typeface="ＭＳ Ｐゴシック" panose="020B0600070205080204" pitchFamily="50" charset="-128"/>
              <a:ea typeface="ＭＳ Ｐゴシック" panose="020B0600070205080204" pitchFamily="50" charset="-128"/>
            </a:rPr>
            <a:t>円となっており、町道等のインフラ整備に向けて、今後も大幅な増加が見込まれる。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実質収支額は黒字となっているものの、実質単年度収支は、共同墓地の整備事業等により財政調整基金の取崩しをしたため赤字となっている。財政調整基金残高の標準財政規模に対する比率は</a:t>
          </a:r>
          <a:r>
            <a:rPr kumimoji="1" lang="en-US" altLang="ja-JP" sz="1400">
              <a:latin typeface="ＭＳ ゴシック" pitchFamily="49" charset="-128"/>
              <a:ea typeface="ＭＳ ゴシック" pitchFamily="49" charset="-128"/>
            </a:rPr>
            <a:t>132.98</a:t>
          </a:r>
          <a:r>
            <a:rPr kumimoji="1" lang="ja-JP" altLang="en-US" sz="1400">
              <a:latin typeface="ＭＳ ゴシック" pitchFamily="49" charset="-128"/>
              <a:ea typeface="ＭＳ ゴシック" pitchFamily="49" charset="-128"/>
            </a:rPr>
            <a:t>％と高い水準にあるが、今後の復旧復興事業に向けて、基金の取崩しが見込まれる。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施赤字比率について、赤字となっている会計はないが、公共下水道事業特別会計では、全町避難をしていることから使用料収入がなく、地方債償還金を一般会計からの繰入金等を財源としている状況であり、今後も町内への帰還が進むまでは、同様の傾向が続く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69_&#21452;&#3386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64.599999999999994</v>
          </cell>
          <cell r="CV53">
            <v>66.3</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row>
        <row r="75">
          <cell r="BP75">
            <v>17.100000000000001</v>
          </cell>
          <cell r="BX75">
            <v>14.8</v>
          </cell>
          <cell r="CF75">
            <v>12.6</v>
          </cell>
          <cell r="CN75">
            <v>9.8000000000000007</v>
          </cell>
          <cell r="CV75">
            <v>8.8000000000000007</v>
          </cell>
        </row>
        <row r="77">
          <cell r="AN77" t="str">
            <v>類似団体内平均値</v>
          </cell>
          <cell r="BP77">
            <v>20.5</v>
          </cell>
          <cell r="BX77">
            <v>17.899999999999999</v>
          </cell>
          <cell r="CF77">
            <v>0</v>
          </cell>
          <cell r="CN77">
            <v>0</v>
          </cell>
          <cell r="CV77">
            <v>0</v>
          </cell>
        </row>
        <row r="79">
          <cell r="BP79">
            <v>10.5</v>
          </cell>
          <cell r="BX79">
            <v>9.5</v>
          </cell>
          <cell r="CF79">
            <v>6.4</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18918025</v>
      </c>
      <c r="BO4" s="403"/>
      <c r="BP4" s="403"/>
      <c r="BQ4" s="403"/>
      <c r="BR4" s="403"/>
      <c r="BS4" s="403"/>
      <c r="BT4" s="403"/>
      <c r="BU4" s="404"/>
      <c r="BV4" s="402">
        <v>10868908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20.100000000000001</v>
      </c>
      <c r="CU4" s="584"/>
      <c r="CV4" s="584"/>
      <c r="CW4" s="584"/>
      <c r="CX4" s="584"/>
      <c r="CY4" s="584"/>
      <c r="CZ4" s="584"/>
      <c r="DA4" s="585"/>
      <c r="DB4" s="583">
        <v>23.3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18177094</v>
      </c>
      <c r="BO5" s="408"/>
      <c r="BP5" s="408"/>
      <c r="BQ5" s="408"/>
      <c r="BR5" s="408"/>
      <c r="BS5" s="408"/>
      <c r="BT5" s="408"/>
      <c r="BU5" s="409"/>
      <c r="BV5" s="407">
        <v>10240574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79.599999999999994</v>
      </c>
      <c r="CU5" s="378"/>
      <c r="CV5" s="378"/>
      <c r="CW5" s="378"/>
      <c r="CX5" s="378"/>
      <c r="CY5" s="378"/>
      <c r="CZ5" s="378"/>
      <c r="DA5" s="379"/>
      <c r="DB5" s="377">
        <v>79</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740931</v>
      </c>
      <c r="BO6" s="408"/>
      <c r="BP6" s="408"/>
      <c r="BQ6" s="408"/>
      <c r="BR6" s="408"/>
      <c r="BS6" s="408"/>
      <c r="BT6" s="408"/>
      <c r="BU6" s="409"/>
      <c r="BV6" s="407">
        <v>628334</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79.599999999999994</v>
      </c>
      <c r="CU6" s="558"/>
      <c r="CV6" s="558"/>
      <c r="CW6" s="558"/>
      <c r="CX6" s="558"/>
      <c r="CY6" s="558"/>
      <c r="CZ6" s="558"/>
      <c r="DA6" s="559"/>
      <c r="DB6" s="557">
        <v>79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245519</v>
      </c>
      <c r="BO7" s="408"/>
      <c r="BP7" s="408"/>
      <c r="BQ7" s="408"/>
      <c r="BR7" s="408"/>
      <c r="BS7" s="408"/>
      <c r="BT7" s="408"/>
      <c r="BU7" s="409"/>
      <c r="BV7" s="407">
        <v>43271</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2460422</v>
      </c>
      <c r="CU7" s="408"/>
      <c r="CV7" s="408"/>
      <c r="CW7" s="408"/>
      <c r="CX7" s="408"/>
      <c r="CY7" s="408"/>
      <c r="CZ7" s="408"/>
      <c r="DA7" s="409"/>
      <c r="DB7" s="407">
        <v>2505767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96</v>
      </c>
      <c r="AV8" s="465"/>
      <c r="AW8" s="465"/>
      <c r="AX8" s="465"/>
      <c r="AY8" s="387" t="s">
        <v>103</v>
      </c>
      <c r="AZ8" s="388"/>
      <c r="BA8" s="388"/>
      <c r="BB8" s="388"/>
      <c r="BC8" s="388"/>
      <c r="BD8" s="388"/>
      <c r="BE8" s="388"/>
      <c r="BF8" s="388"/>
      <c r="BG8" s="388"/>
      <c r="BH8" s="388"/>
      <c r="BI8" s="388"/>
      <c r="BJ8" s="388"/>
      <c r="BK8" s="388"/>
      <c r="BL8" s="388"/>
      <c r="BM8" s="389"/>
      <c r="BN8" s="407">
        <v>495412</v>
      </c>
      <c r="BO8" s="408"/>
      <c r="BP8" s="408"/>
      <c r="BQ8" s="408"/>
      <c r="BR8" s="408"/>
      <c r="BS8" s="408"/>
      <c r="BT8" s="408"/>
      <c r="BU8" s="409"/>
      <c r="BV8" s="407">
        <v>585063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v>
      </c>
      <c r="CU8" s="521"/>
      <c r="CV8" s="521"/>
      <c r="CW8" s="521"/>
      <c r="CX8" s="521"/>
      <c r="CY8" s="521"/>
      <c r="CZ8" s="521"/>
      <c r="DA8" s="522"/>
      <c r="DB8" s="520">
        <v>0.72</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0</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-89651</v>
      </c>
      <c r="BO9" s="408"/>
      <c r="BP9" s="408"/>
      <c r="BQ9" s="408"/>
      <c r="BR9" s="408"/>
      <c r="BS9" s="408"/>
      <c r="BT9" s="408"/>
      <c r="BU9" s="409"/>
      <c r="BV9" s="407">
        <v>167090</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4.2</v>
      </c>
      <c r="CU9" s="378"/>
      <c r="CV9" s="378"/>
      <c r="CW9" s="378"/>
      <c r="CX9" s="378"/>
      <c r="CY9" s="378"/>
      <c r="CZ9" s="378"/>
      <c r="DA9" s="379"/>
      <c r="DB9" s="377">
        <v>3.6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6932</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109</v>
      </c>
      <c r="AV10" s="465"/>
      <c r="AW10" s="465"/>
      <c r="AX10" s="465"/>
      <c r="AY10" s="387" t="s">
        <v>114</v>
      </c>
      <c r="AZ10" s="388"/>
      <c r="BA10" s="388"/>
      <c r="BB10" s="388"/>
      <c r="BC10" s="388"/>
      <c r="BD10" s="388"/>
      <c r="BE10" s="388"/>
      <c r="BF10" s="388"/>
      <c r="BG10" s="388"/>
      <c r="BH10" s="388"/>
      <c r="BI10" s="388"/>
      <c r="BJ10" s="388"/>
      <c r="BK10" s="388"/>
      <c r="BL10" s="388"/>
      <c r="BM10" s="389"/>
      <c r="BN10" s="407">
        <v>603232</v>
      </c>
      <c r="BO10" s="408"/>
      <c r="BP10" s="408"/>
      <c r="BQ10" s="408"/>
      <c r="BR10" s="408"/>
      <c r="BS10" s="408"/>
      <c r="BT10" s="408"/>
      <c r="BU10" s="409"/>
      <c r="BV10" s="407">
        <v>210931</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96</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6081</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697330</v>
      </c>
      <c r="BO12" s="408"/>
      <c r="BP12" s="408"/>
      <c r="BQ12" s="408"/>
      <c r="BR12" s="408"/>
      <c r="BS12" s="408"/>
      <c r="BT12" s="408"/>
      <c r="BU12" s="409"/>
      <c r="BV12" s="407">
        <v>355821</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6054</v>
      </c>
      <c r="S13" s="511"/>
      <c r="T13" s="511"/>
      <c r="U13" s="511"/>
      <c r="V13" s="512"/>
      <c r="W13" s="498" t="s">
        <v>133</v>
      </c>
      <c r="X13" s="420"/>
      <c r="Y13" s="420"/>
      <c r="Z13" s="420"/>
      <c r="AA13" s="420"/>
      <c r="AB13" s="421"/>
      <c r="AC13" s="383" t="s">
        <v>122</v>
      </c>
      <c r="AD13" s="384"/>
      <c r="AE13" s="384"/>
      <c r="AF13" s="384"/>
      <c r="AG13" s="385"/>
      <c r="AH13" s="383">
        <v>263</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-183749</v>
      </c>
      <c r="BO13" s="408"/>
      <c r="BP13" s="408"/>
      <c r="BQ13" s="408"/>
      <c r="BR13" s="408"/>
      <c r="BS13" s="408"/>
      <c r="BT13" s="408"/>
      <c r="BU13" s="409"/>
      <c r="BV13" s="407">
        <v>22200</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8.8000000000000007</v>
      </c>
      <c r="CU13" s="378"/>
      <c r="CV13" s="378"/>
      <c r="CW13" s="378"/>
      <c r="CX13" s="378"/>
      <c r="CY13" s="378"/>
      <c r="CZ13" s="378"/>
      <c r="DA13" s="379"/>
      <c r="DB13" s="377">
        <v>9.8000000000000007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6169</v>
      </c>
      <c r="S14" s="511"/>
      <c r="T14" s="511"/>
      <c r="U14" s="511"/>
      <c r="V14" s="512"/>
      <c r="W14" s="513"/>
      <c r="X14" s="423"/>
      <c r="Y14" s="423"/>
      <c r="Z14" s="423"/>
      <c r="AA14" s="423"/>
      <c r="AB14" s="424"/>
      <c r="AC14" s="503" t="s">
        <v>122</v>
      </c>
      <c r="AD14" s="504"/>
      <c r="AE14" s="504"/>
      <c r="AF14" s="504"/>
      <c r="AG14" s="505"/>
      <c r="AH14" s="503">
        <v>7.9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140</v>
      </c>
      <c r="CU14" s="515"/>
      <c r="CV14" s="515"/>
      <c r="CW14" s="515"/>
      <c r="CX14" s="515"/>
      <c r="CY14" s="515"/>
      <c r="CZ14" s="515"/>
      <c r="DA14" s="516"/>
      <c r="DB14" s="514" t="s">
        <v>131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6143</v>
      </c>
      <c r="S15" s="511"/>
      <c r="T15" s="511"/>
      <c r="U15" s="511"/>
      <c r="V15" s="512"/>
      <c r="W15" s="498" t="s">
        <v>142</v>
      </c>
      <c r="X15" s="420"/>
      <c r="Y15" s="420"/>
      <c r="Z15" s="420"/>
      <c r="AA15" s="420"/>
      <c r="AB15" s="421"/>
      <c r="AC15" s="383" t="s">
        <v>131</v>
      </c>
      <c r="AD15" s="384"/>
      <c r="AE15" s="384"/>
      <c r="AF15" s="384"/>
      <c r="AG15" s="385"/>
      <c r="AH15" s="383">
        <v>912</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1335914</v>
      </c>
      <c r="BO15" s="403"/>
      <c r="BP15" s="403"/>
      <c r="BQ15" s="403"/>
      <c r="BR15" s="403"/>
      <c r="BS15" s="403"/>
      <c r="BT15" s="403"/>
      <c r="BU15" s="404"/>
      <c r="BV15" s="402">
        <v>1279651</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t="s">
        <v>140</v>
      </c>
      <c r="AD16" s="504"/>
      <c r="AE16" s="504"/>
      <c r="AF16" s="504"/>
      <c r="AG16" s="505"/>
      <c r="AH16" s="503">
        <v>27.3</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1848474</v>
      </c>
      <c r="BO16" s="408"/>
      <c r="BP16" s="408"/>
      <c r="BQ16" s="408"/>
      <c r="BR16" s="408"/>
      <c r="BS16" s="408"/>
      <c r="BT16" s="408"/>
      <c r="BU16" s="409"/>
      <c r="BV16" s="407">
        <v>1865451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t="s">
        <v>140</v>
      </c>
      <c r="AD17" s="384"/>
      <c r="AE17" s="384"/>
      <c r="AF17" s="384"/>
      <c r="AG17" s="385"/>
      <c r="AH17" s="383">
        <v>2170</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1753487</v>
      </c>
      <c r="BO17" s="408"/>
      <c r="BP17" s="408"/>
      <c r="BQ17" s="408"/>
      <c r="BR17" s="408"/>
      <c r="BS17" s="408"/>
      <c r="BT17" s="408"/>
      <c r="BU17" s="409"/>
      <c r="BV17" s="407">
        <v>1669641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51.42</v>
      </c>
      <c r="M18" s="472"/>
      <c r="N18" s="472"/>
      <c r="O18" s="472"/>
      <c r="P18" s="472"/>
      <c r="Q18" s="472"/>
      <c r="R18" s="473"/>
      <c r="S18" s="473"/>
      <c r="T18" s="473"/>
      <c r="U18" s="473"/>
      <c r="V18" s="474"/>
      <c r="W18" s="488"/>
      <c r="X18" s="489"/>
      <c r="Y18" s="489"/>
      <c r="Z18" s="489"/>
      <c r="AA18" s="489"/>
      <c r="AB18" s="499"/>
      <c r="AC18" s="371" t="s">
        <v>131</v>
      </c>
      <c r="AD18" s="372"/>
      <c r="AE18" s="372"/>
      <c r="AF18" s="372"/>
      <c r="AG18" s="475"/>
      <c r="AH18" s="371">
        <v>64.900000000000006</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1436533</v>
      </c>
      <c r="BO18" s="408"/>
      <c r="BP18" s="408"/>
      <c r="BQ18" s="408"/>
      <c r="BR18" s="408"/>
      <c r="BS18" s="408"/>
      <c r="BT18" s="408"/>
      <c r="BU18" s="409"/>
      <c r="BV18" s="407">
        <v>1407772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5539949</v>
      </c>
      <c r="BO19" s="408"/>
      <c r="BP19" s="408"/>
      <c r="BQ19" s="408"/>
      <c r="BR19" s="408"/>
      <c r="BS19" s="408"/>
      <c r="BT19" s="408"/>
      <c r="BU19" s="409"/>
      <c r="BV19" s="407">
        <v>6439428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2239454</v>
      </c>
      <c r="BO23" s="408"/>
      <c r="BP23" s="408"/>
      <c r="BQ23" s="408"/>
      <c r="BR23" s="408"/>
      <c r="BS23" s="408"/>
      <c r="BT23" s="408"/>
      <c r="BU23" s="409"/>
      <c r="BV23" s="407">
        <v>2450693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7660</v>
      </c>
      <c r="R24" s="384"/>
      <c r="S24" s="384"/>
      <c r="T24" s="384"/>
      <c r="U24" s="384"/>
      <c r="V24" s="385"/>
      <c r="W24" s="449"/>
      <c r="X24" s="440"/>
      <c r="Y24" s="441"/>
      <c r="Z24" s="380" t="s">
        <v>166</v>
      </c>
      <c r="AA24" s="381"/>
      <c r="AB24" s="381"/>
      <c r="AC24" s="381"/>
      <c r="AD24" s="381"/>
      <c r="AE24" s="381"/>
      <c r="AF24" s="381"/>
      <c r="AG24" s="382"/>
      <c r="AH24" s="383">
        <v>83</v>
      </c>
      <c r="AI24" s="384"/>
      <c r="AJ24" s="384"/>
      <c r="AK24" s="384"/>
      <c r="AL24" s="385"/>
      <c r="AM24" s="383">
        <v>251573</v>
      </c>
      <c r="AN24" s="384"/>
      <c r="AO24" s="384"/>
      <c r="AP24" s="384"/>
      <c r="AQ24" s="384"/>
      <c r="AR24" s="385"/>
      <c r="AS24" s="383">
        <v>3031</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2229571</v>
      </c>
      <c r="BO24" s="408"/>
      <c r="BP24" s="408"/>
      <c r="BQ24" s="408"/>
      <c r="BR24" s="408"/>
      <c r="BS24" s="408"/>
      <c r="BT24" s="408"/>
      <c r="BU24" s="409"/>
      <c r="BV24" s="407">
        <v>2429943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6010</v>
      </c>
      <c r="R25" s="384"/>
      <c r="S25" s="384"/>
      <c r="T25" s="384"/>
      <c r="U25" s="384"/>
      <c r="V25" s="385"/>
      <c r="W25" s="449"/>
      <c r="X25" s="440"/>
      <c r="Y25" s="441"/>
      <c r="Z25" s="380" t="s">
        <v>169</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2101264</v>
      </c>
      <c r="BO25" s="403"/>
      <c r="BP25" s="403"/>
      <c r="BQ25" s="403"/>
      <c r="BR25" s="403"/>
      <c r="BS25" s="403"/>
      <c r="BT25" s="403"/>
      <c r="BU25" s="404"/>
      <c r="BV25" s="402">
        <v>2439114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5550</v>
      </c>
      <c r="R26" s="384"/>
      <c r="S26" s="384"/>
      <c r="T26" s="384"/>
      <c r="U26" s="384"/>
      <c r="V26" s="385"/>
      <c r="W26" s="449"/>
      <c r="X26" s="440"/>
      <c r="Y26" s="441"/>
      <c r="Z26" s="380" t="s">
        <v>172</v>
      </c>
      <c r="AA26" s="462"/>
      <c r="AB26" s="462"/>
      <c r="AC26" s="462"/>
      <c r="AD26" s="462"/>
      <c r="AE26" s="462"/>
      <c r="AF26" s="462"/>
      <c r="AG26" s="463"/>
      <c r="AH26" s="383">
        <v>1</v>
      </c>
      <c r="AI26" s="384"/>
      <c r="AJ26" s="384"/>
      <c r="AK26" s="384"/>
      <c r="AL26" s="385"/>
      <c r="AM26" s="383" t="s">
        <v>173</v>
      </c>
      <c r="AN26" s="384"/>
      <c r="AO26" s="384"/>
      <c r="AP26" s="384"/>
      <c r="AQ26" s="384"/>
      <c r="AR26" s="385"/>
      <c r="AS26" s="383" t="s">
        <v>173</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2890</v>
      </c>
      <c r="R27" s="384"/>
      <c r="S27" s="384"/>
      <c r="T27" s="384"/>
      <c r="U27" s="384"/>
      <c r="V27" s="385"/>
      <c r="W27" s="449"/>
      <c r="X27" s="440"/>
      <c r="Y27" s="441"/>
      <c r="Z27" s="380" t="s">
        <v>176</v>
      </c>
      <c r="AA27" s="381"/>
      <c r="AB27" s="381"/>
      <c r="AC27" s="381"/>
      <c r="AD27" s="381"/>
      <c r="AE27" s="381"/>
      <c r="AF27" s="381"/>
      <c r="AG27" s="382"/>
      <c r="AH27" s="383">
        <v>4</v>
      </c>
      <c r="AI27" s="384"/>
      <c r="AJ27" s="384"/>
      <c r="AK27" s="384"/>
      <c r="AL27" s="385"/>
      <c r="AM27" s="383">
        <v>13002</v>
      </c>
      <c r="AN27" s="384"/>
      <c r="AO27" s="384"/>
      <c r="AP27" s="384"/>
      <c r="AQ27" s="384"/>
      <c r="AR27" s="385"/>
      <c r="AS27" s="383">
        <v>3251</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220700</v>
      </c>
      <c r="BO27" s="411"/>
      <c r="BP27" s="411"/>
      <c r="BQ27" s="411"/>
      <c r="BR27" s="411"/>
      <c r="BS27" s="411"/>
      <c r="BT27" s="411"/>
      <c r="BU27" s="412"/>
      <c r="BV27" s="410">
        <v>220700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2480</v>
      </c>
      <c r="R28" s="384"/>
      <c r="S28" s="384"/>
      <c r="T28" s="384"/>
      <c r="U28" s="384"/>
      <c r="V28" s="385"/>
      <c r="W28" s="449"/>
      <c r="X28" s="440"/>
      <c r="Y28" s="441"/>
      <c r="Z28" s="380" t="s">
        <v>179</v>
      </c>
      <c r="AA28" s="381"/>
      <c r="AB28" s="381"/>
      <c r="AC28" s="381"/>
      <c r="AD28" s="381"/>
      <c r="AE28" s="381"/>
      <c r="AF28" s="381"/>
      <c r="AG28" s="382"/>
      <c r="AH28" s="383" t="s">
        <v>131</v>
      </c>
      <c r="AI28" s="384"/>
      <c r="AJ28" s="384"/>
      <c r="AK28" s="384"/>
      <c r="AL28" s="385"/>
      <c r="AM28" s="383" t="s">
        <v>131</v>
      </c>
      <c r="AN28" s="384"/>
      <c r="AO28" s="384"/>
      <c r="AP28" s="384"/>
      <c r="AQ28" s="384"/>
      <c r="AR28" s="385"/>
      <c r="AS28" s="383" t="s">
        <v>131</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3271962</v>
      </c>
      <c r="BO28" s="403"/>
      <c r="BP28" s="403"/>
      <c r="BQ28" s="403"/>
      <c r="BR28" s="403"/>
      <c r="BS28" s="403"/>
      <c r="BT28" s="403"/>
      <c r="BU28" s="404"/>
      <c r="BV28" s="402">
        <v>3366060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6</v>
      </c>
      <c r="M29" s="384"/>
      <c r="N29" s="384"/>
      <c r="O29" s="384"/>
      <c r="P29" s="385"/>
      <c r="Q29" s="383">
        <v>2320</v>
      </c>
      <c r="R29" s="384"/>
      <c r="S29" s="384"/>
      <c r="T29" s="384"/>
      <c r="U29" s="384"/>
      <c r="V29" s="385"/>
      <c r="W29" s="450"/>
      <c r="X29" s="451"/>
      <c r="Y29" s="452"/>
      <c r="Z29" s="380" t="s">
        <v>182</v>
      </c>
      <c r="AA29" s="381"/>
      <c r="AB29" s="381"/>
      <c r="AC29" s="381"/>
      <c r="AD29" s="381"/>
      <c r="AE29" s="381"/>
      <c r="AF29" s="381"/>
      <c r="AG29" s="382"/>
      <c r="AH29" s="383">
        <v>87</v>
      </c>
      <c r="AI29" s="384"/>
      <c r="AJ29" s="384"/>
      <c r="AK29" s="384"/>
      <c r="AL29" s="385"/>
      <c r="AM29" s="383">
        <v>264575</v>
      </c>
      <c r="AN29" s="384"/>
      <c r="AO29" s="384"/>
      <c r="AP29" s="384"/>
      <c r="AQ29" s="384"/>
      <c r="AR29" s="385"/>
      <c r="AS29" s="383">
        <v>3041</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667</v>
      </c>
      <c r="BO29" s="408"/>
      <c r="BP29" s="408"/>
      <c r="BQ29" s="408"/>
      <c r="BR29" s="408"/>
      <c r="BS29" s="408"/>
      <c r="BT29" s="408"/>
      <c r="BU29" s="409"/>
      <c r="BV29" s="407">
        <v>667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95.1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57152183</v>
      </c>
      <c r="BO30" s="411"/>
      <c r="BP30" s="411"/>
      <c r="BQ30" s="411"/>
      <c r="BR30" s="411"/>
      <c r="BS30" s="411"/>
      <c r="BT30" s="411"/>
      <c r="BU30" s="412"/>
      <c r="BV30" s="410">
        <v>51706686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191</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IF('各会計、関係団体の財政状況及び健全化判断比率'!B31="","",'各会計、関係団体の財政状況及び健全化判断比率'!B31)</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双葉地方広域市町村圏組合　一般会計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公有林整備事業特別会計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介護保険特別会計（保険事業勘定）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IF('各会計、関係団体の財政状況及び健全化判断比率'!B32="","",'各会計、関係団体の財政状況及び健全化判断比率'!B32)</f>
        <v>工業団地造成事業特別会計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双葉地方広域市町村圏組合　下水道事業特別会計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双葉地方水道企業団　水道事業会計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双葉地方水道企業団　工業用水道事業会計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福島県市町村総合事務組合　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福島県市町村総合事務組合　消防補償等特別会計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福島県市町村総合事務組合　消防賞じゅつ金特別会計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福島県市町村総合事務組合　非常勤職員公務災害補償特別会計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福島県市町村総合事務組合　自治会館管理特別会計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17</v>
      </c>
      <c r="BX43" s="366"/>
      <c r="BY43" s="365" t="str">
        <f>IF('各会計、関係団体の財政状況及び健全化判断比率'!B77="","",'各会計、関係団体の財政状況及び健全化判断比率'!B77)</f>
        <v>福島県後期高齢者医療広域連合　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FsoxmVaAZoYeJjNomLfESP3V+rNp6SDP2ydeIVykPlEzQzCSt/5QbxItnNtzcCtl+3GamdC3YcEuHCyBw61IEA==" saltValue="9HyVIX2SyCoGDSlEbaOo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35" sqref="I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6" t="s">
        <v>561</v>
      </c>
      <c r="D34" s="1186"/>
      <c r="E34" s="1187"/>
      <c r="F34" s="32">
        <v>18.09</v>
      </c>
      <c r="G34" s="33">
        <v>22.59</v>
      </c>
      <c r="H34" s="33">
        <v>16.440000000000001</v>
      </c>
      <c r="I34" s="33">
        <v>23.34</v>
      </c>
      <c r="J34" s="34">
        <v>20.13</v>
      </c>
      <c r="K34" s="22"/>
      <c r="L34" s="22"/>
      <c r="M34" s="22"/>
      <c r="N34" s="22"/>
      <c r="O34" s="22"/>
      <c r="P34" s="22"/>
    </row>
    <row r="35" spans="1:16" ht="39" customHeight="1">
      <c r="A35" s="22"/>
      <c r="B35" s="35"/>
      <c r="C35" s="1180" t="s">
        <v>562</v>
      </c>
      <c r="D35" s="1181"/>
      <c r="E35" s="1182"/>
      <c r="F35" s="36">
        <v>5.54</v>
      </c>
      <c r="G35" s="37">
        <v>3.92</v>
      </c>
      <c r="H35" s="37">
        <v>4.82</v>
      </c>
      <c r="I35" s="37">
        <v>3.9</v>
      </c>
      <c r="J35" s="38">
        <v>4.34</v>
      </c>
      <c r="K35" s="22"/>
      <c r="L35" s="22"/>
      <c r="M35" s="22"/>
      <c r="N35" s="22"/>
      <c r="O35" s="22"/>
      <c r="P35" s="22"/>
    </row>
    <row r="36" spans="1:16" ht="39" customHeight="1">
      <c r="A36" s="22"/>
      <c r="B36" s="35"/>
      <c r="C36" s="1180" t="s">
        <v>563</v>
      </c>
      <c r="D36" s="1181"/>
      <c r="E36" s="1182"/>
      <c r="F36" s="36">
        <v>8.4</v>
      </c>
      <c r="G36" s="37">
        <v>4.3899999999999997</v>
      </c>
      <c r="H36" s="37">
        <v>2.7</v>
      </c>
      <c r="I36" s="37">
        <v>3</v>
      </c>
      <c r="J36" s="38">
        <v>1.3</v>
      </c>
      <c r="K36" s="22"/>
      <c r="L36" s="22"/>
      <c r="M36" s="22"/>
      <c r="N36" s="22"/>
      <c r="O36" s="22"/>
      <c r="P36" s="22"/>
    </row>
    <row r="37" spans="1:16" ht="39" customHeight="1">
      <c r="A37" s="22"/>
      <c r="B37" s="35"/>
      <c r="C37" s="1180" t="s">
        <v>564</v>
      </c>
      <c r="D37" s="1181"/>
      <c r="E37" s="1182"/>
      <c r="F37" s="36">
        <v>1.72</v>
      </c>
      <c r="G37" s="37">
        <v>1.55</v>
      </c>
      <c r="H37" s="37">
        <v>1.55</v>
      </c>
      <c r="I37" s="37">
        <v>1.27</v>
      </c>
      <c r="J37" s="38">
        <v>1.1599999999999999</v>
      </c>
      <c r="K37" s="22"/>
      <c r="L37" s="22"/>
      <c r="M37" s="22"/>
      <c r="N37" s="22"/>
      <c r="O37" s="22"/>
      <c r="P37" s="22"/>
    </row>
    <row r="38" spans="1:16" ht="39" customHeight="1">
      <c r="A38" s="22"/>
      <c r="B38" s="35"/>
      <c r="C38" s="1180" t="s">
        <v>565</v>
      </c>
      <c r="D38" s="1181"/>
      <c r="E38" s="1182"/>
      <c r="F38" s="36">
        <v>0.03</v>
      </c>
      <c r="G38" s="37">
        <v>0.03</v>
      </c>
      <c r="H38" s="37">
        <v>0.36</v>
      </c>
      <c r="I38" s="37">
        <v>0.33</v>
      </c>
      <c r="J38" s="38">
        <v>0.3</v>
      </c>
      <c r="K38" s="22"/>
      <c r="L38" s="22"/>
      <c r="M38" s="22"/>
      <c r="N38" s="22"/>
      <c r="O38" s="22"/>
      <c r="P38" s="22"/>
    </row>
    <row r="39" spans="1:16" ht="39" customHeight="1">
      <c r="A39" s="22"/>
      <c r="B39" s="35"/>
      <c r="C39" s="1180" t="s">
        <v>566</v>
      </c>
      <c r="D39" s="1181"/>
      <c r="E39" s="1182"/>
      <c r="F39" s="36">
        <v>0.01</v>
      </c>
      <c r="G39" s="37">
        <v>0</v>
      </c>
      <c r="H39" s="37">
        <v>0.73</v>
      </c>
      <c r="I39" s="37">
        <v>0.02</v>
      </c>
      <c r="J39" s="38">
        <v>0.03</v>
      </c>
      <c r="K39" s="22"/>
      <c r="L39" s="22"/>
      <c r="M39" s="22"/>
      <c r="N39" s="22"/>
      <c r="O39" s="22"/>
      <c r="P39" s="22"/>
    </row>
    <row r="40" spans="1:16" ht="39" customHeight="1">
      <c r="A40" s="22"/>
      <c r="B40" s="35"/>
      <c r="C40" s="1180" t="s">
        <v>567</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568</v>
      </c>
      <c r="D42" s="1181"/>
      <c r="E42" s="1182"/>
      <c r="F42" s="36" t="s">
        <v>512</v>
      </c>
      <c r="G42" s="37" t="s">
        <v>512</v>
      </c>
      <c r="H42" s="37" t="s">
        <v>512</v>
      </c>
      <c r="I42" s="37" t="s">
        <v>512</v>
      </c>
      <c r="J42" s="38" t="s">
        <v>512</v>
      </c>
      <c r="K42" s="22"/>
      <c r="L42" s="22"/>
      <c r="M42" s="22"/>
      <c r="N42" s="22"/>
      <c r="O42" s="22"/>
      <c r="P42" s="22"/>
    </row>
    <row r="43" spans="1:16" ht="39" customHeight="1" thickBot="1">
      <c r="A43" s="22"/>
      <c r="B43" s="40"/>
      <c r="C43" s="1183" t="s">
        <v>569</v>
      </c>
      <c r="D43" s="1184"/>
      <c r="E43" s="1185"/>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vgmaC91n/xwkicKKNY2jvSbppWi+C52l4y8xFNGorFtC1FGyfMjpWuxtbIVK7gZy4m6YTADazj6ouCNUdJRTw==" saltValue="KvvQg6it+MkxojDJNbw6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N46" sqref="N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96" t="s">
        <v>11</v>
      </c>
      <c r="C45" s="1197"/>
      <c r="D45" s="58"/>
      <c r="E45" s="1202" t="s">
        <v>12</v>
      </c>
      <c r="F45" s="1202"/>
      <c r="G45" s="1202"/>
      <c r="H45" s="1202"/>
      <c r="I45" s="1202"/>
      <c r="J45" s="1203"/>
      <c r="K45" s="59">
        <v>345</v>
      </c>
      <c r="L45" s="60">
        <v>243</v>
      </c>
      <c r="M45" s="60">
        <v>232</v>
      </c>
      <c r="N45" s="60">
        <v>231</v>
      </c>
      <c r="O45" s="61">
        <v>234</v>
      </c>
      <c r="P45" s="48"/>
      <c r="Q45" s="48"/>
      <c r="R45" s="48"/>
      <c r="S45" s="48"/>
      <c r="T45" s="48"/>
      <c r="U45" s="48"/>
    </row>
    <row r="46" spans="1:21" ht="30.75" customHeight="1">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c r="A48" s="48"/>
      <c r="B48" s="1198"/>
      <c r="C48" s="1199"/>
      <c r="D48" s="62"/>
      <c r="E48" s="1190" t="s">
        <v>15</v>
      </c>
      <c r="F48" s="1190"/>
      <c r="G48" s="1190"/>
      <c r="H48" s="1190"/>
      <c r="I48" s="1190"/>
      <c r="J48" s="1191"/>
      <c r="K48" s="63">
        <v>321</v>
      </c>
      <c r="L48" s="64">
        <v>303</v>
      </c>
      <c r="M48" s="64">
        <v>291</v>
      </c>
      <c r="N48" s="64">
        <v>202</v>
      </c>
      <c r="O48" s="65">
        <v>206</v>
      </c>
      <c r="P48" s="48"/>
      <c r="Q48" s="48"/>
      <c r="R48" s="48"/>
      <c r="S48" s="48"/>
      <c r="T48" s="48"/>
      <c r="U48" s="48"/>
    </row>
    <row r="49" spans="1:21" ht="30.75" customHeight="1">
      <c r="A49" s="48"/>
      <c r="B49" s="1198"/>
      <c r="C49" s="1199"/>
      <c r="D49" s="62"/>
      <c r="E49" s="1190" t="s">
        <v>16</v>
      </c>
      <c r="F49" s="1190"/>
      <c r="G49" s="1190"/>
      <c r="H49" s="1190"/>
      <c r="I49" s="1190"/>
      <c r="J49" s="1191"/>
      <c r="K49" s="63">
        <v>32</v>
      </c>
      <c r="L49" s="64">
        <v>32</v>
      </c>
      <c r="M49" s="64">
        <v>32</v>
      </c>
      <c r="N49" s="64">
        <v>36</v>
      </c>
      <c r="O49" s="65">
        <v>34</v>
      </c>
      <c r="P49" s="48"/>
      <c r="Q49" s="48"/>
      <c r="R49" s="48"/>
      <c r="S49" s="48"/>
      <c r="T49" s="48"/>
      <c r="U49" s="48"/>
    </row>
    <row r="50" spans="1:21" ht="30.75" customHeight="1">
      <c r="A50" s="48"/>
      <c r="B50" s="1198"/>
      <c r="C50" s="1199"/>
      <c r="D50" s="62"/>
      <c r="E50" s="1190" t="s">
        <v>17</v>
      </c>
      <c r="F50" s="1190"/>
      <c r="G50" s="1190"/>
      <c r="H50" s="1190"/>
      <c r="I50" s="1190"/>
      <c r="J50" s="1191"/>
      <c r="K50" s="63">
        <v>60</v>
      </c>
      <c r="L50" s="64">
        <v>13</v>
      </c>
      <c r="M50" s="64">
        <v>13</v>
      </c>
      <c r="N50" s="64">
        <v>13</v>
      </c>
      <c r="O50" s="65">
        <v>13</v>
      </c>
      <c r="P50" s="48"/>
      <c r="Q50" s="48"/>
      <c r="R50" s="48"/>
      <c r="S50" s="48"/>
      <c r="T50" s="48"/>
      <c r="U50" s="48"/>
    </row>
    <row r="51" spans="1:21" ht="30.75" customHeight="1">
      <c r="A51" s="48"/>
      <c r="B51" s="1200"/>
      <c r="C51" s="1201"/>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c r="A52" s="48"/>
      <c r="B52" s="1188" t="s">
        <v>19</v>
      </c>
      <c r="C52" s="1189"/>
      <c r="D52" s="66"/>
      <c r="E52" s="1190" t="s">
        <v>20</v>
      </c>
      <c r="F52" s="1190"/>
      <c r="G52" s="1190"/>
      <c r="H52" s="1190"/>
      <c r="I52" s="1190"/>
      <c r="J52" s="1191"/>
      <c r="K52" s="63">
        <v>416</v>
      </c>
      <c r="L52" s="64">
        <v>342</v>
      </c>
      <c r="M52" s="64">
        <v>329</v>
      </c>
      <c r="N52" s="64">
        <v>324</v>
      </c>
      <c r="O52" s="65">
        <v>303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342</v>
      </c>
      <c r="L53" s="69">
        <v>249</v>
      </c>
      <c r="M53" s="69">
        <v>239</v>
      </c>
      <c r="N53" s="69">
        <v>158</v>
      </c>
      <c r="O53" s="70">
        <v>184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jSvTiImCOahYO5GuS4Xt8F2F1+D5guP9jyfn+7y/cAn4SVAHypA9pCFfBmgAr+QfV2hjUwOskIigIxEdKdFJA==" saltValue="N9Eihz3TAF4qYEmUszP7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16" t="s">
        <v>24</v>
      </c>
      <c r="C41" s="1217"/>
      <c r="D41" s="81"/>
      <c r="E41" s="1218" t="s">
        <v>25</v>
      </c>
      <c r="F41" s="1218"/>
      <c r="G41" s="1218"/>
      <c r="H41" s="1219"/>
      <c r="I41" s="82">
        <v>2779</v>
      </c>
      <c r="J41" s="83">
        <v>2855</v>
      </c>
      <c r="K41" s="83">
        <v>2655</v>
      </c>
      <c r="L41" s="83">
        <v>2451</v>
      </c>
      <c r="M41" s="84">
        <v>2239</v>
      </c>
    </row>
    <row r="42" spans="2:13" ht="27.75" customHeight="1">
      <c r="B42" s="1206"/>
      <c r="C42" s="1207"/>
      <c r="D42" s="85"/>
      <c r="E42" s="1210" t="s">
        <v>26</v>
      </c>
      <c r="F42" s="1210"/>
      <c r="G42" s="1210"/>
      <c r="H42" s="1211"/>
      <c r="I42" s="86">
        <v>107</v>
      </c>
      <c r="J42" s="87">
        <v>96</v>
      </c>
      <c r="K42" s="87">
        <v>84</v>
      </c>
      <c r="L42" s="87">
        <v>72</v>
      </c>
      <c r="M42" s="88">
        <v>60</v>
      </c>
    </row>
    <row r="43" spans="2:13" ht="27.75" customHeight="1">
      <c r="B43" s="1206"/>
      <c r="C43" s="1207"/>
      <c r="D43" s="85"/>
      <c r="E43" s="1210" t="s">
        <v>27</v>
      </c>
      <c r="F43" s="1210"/>
      <c r="G43" s="1210"/>
      <c r="H43" s="1211"/>
      <c r="I43" s="86">
        <v>1750</v>
      </c>
      <c r="J43" s="87">
        <v>1544</v>
      </c>
      <c r="K43" s="87">
        <v>1333</v>
      </c>
      <c r="L43" s="87">
        <v>1208</v>
      </c>
      <c r="M43" s="88">
        <v>1030</v>
      </c>
    </row>
    <row r="44" spans="2:13" ht="27.75" customHeight="1">
      <c r="B44" s="1206"/>
      <c r="C44" s="1207"/>
      <c r="D44" s="85"/>
      <c r="E44" s="1210" t="s">
        <v>28</v>
      </c>
      <c r="F44" s="1210"/>
      <c r="G44" s="1210"/>
      <c r="H44" s="1211"/>
      <c r="I44" s="86">
        <v>102</v>
      </c>
      <c r="J44" s="87">
        <v>86</v>
      </c>
      <c r="K44" s="87">
        <v>76</v>
      </c>
      <c r="L44" s="87">
        <v>66</v>
      </c>
      <c r="M44" s="88">
        <v>58</v>
      </c>
    </row>
    <row r="45" spans="2:13" ht="27.75" customHeight="1">
      <c r="B45" s="1206"/>
      <c r="C45" s="1207"/>
      <c r="D45" s="85"/>
      <c r="E45" s="1210" t="s">
        <v>29</v>
      </c>
      <c r="F45" s="1210"/>
      <c r="G45" s="1210"/>
      <c r="H45" s="1211"/>
      <c r="I45" s="86" t="s">
        <v>512</v>
      </c>
      <c r="J45" s="87" t="s">
        <v>512</v>
      </c>
      <c r="K45" s="87" t="s">
        <v>512</v>
      </c>
      <c r="L45" s="87" t="s">
        <v>512</v>
      </c>
      <c r="M45" s="88" t="s">
        <v>512</v>
      </c>
    </row>
    <row r="46" spans="2:13" ht="27.75" customHeight="1">
      <c r="B46" s="1206"/>
      <c r="C46" s="1207"/>
      <c r="D46" s="89"/>
      <c r="E46" s="1210" t="s">
        <v>30</v>
      </c>
      <c r="F46" s="1210"/>
      <c r="G46" s="1210"/>
      <c r="H46" s="1211"/>
      <c r="I46" s="86" t="s">
        <v>512</v>
      </c>
      <c r="J46" s="87" t="s">
        <v>512</v>
      </c>
      <c r="K46" s="87" t="s">
        <v>512</v>
      </c>
      <c r="L46" s="87" t="s">
        <v>512</v>
      </c>
      <c r="M46" s="88" t="s">
        <v>512</v>
      </c>
    </row>
    <row r="47" spans="2:13" ht="27.75" customHeight="1">
      <c r="B47" s="1206"/>
      <c r="C47" s="1207"/>
      <c r="D47" s="90"/>
      <c r="E47" s="1220" t="s">
        <v>31</v>
      </c>
      <c r="F47" s="1221"/>
      <c r="G47" s="1221"/>
      <c r="H47" s="1222"/>
      <c r="I47" s="86" t="s">
        <v>512</v>
      </c>
      <c r="J47" s="87" t="s">
        <v>512</v>
      </c>
      <c r="K47" s="87" t="s">
        <v>512</v>
      </c>
      <c r="L47" s="87" t="s">
        <v>512</v>
      </c>
      <c r="M47" s="88" t="s">
        <v>512</v>
      </c>
    </row>
    <row r="48" spans="2:13" ht="27.75" customHeight="1">
      <c r="B48" s="1206"/>
      <c r="C48" s="1207"/>
      <c r="D48" s="85"/>
      <c r="E48" s="1210" t="s">
        <v>32</v>
      </c>
      <c r="F48" s="1210"/>
      <c r="G48" s="1210"/>
      <c r="H48" s="1211"/>
      <c r="I48" s="86" t="s">
        <v>512</v>
      </c>
      <c r="J48" s="87" t="s">
        <v>512</v>
      </c>
      <c r="K48" s="87" t="s">
        <v>512</v>
      </c>
      <c r="L48" s="87" t="s">
        <v>512</v>
      </c>
      <c r="M48" s="88" t="s">
        <v>512</v>
      </c>
    </row>
    <row r="49" spans="2:13" ht="27.75" customHeight="1">
      <c r="B49" s="1208"/>
      <c r="C49" s="1209"/>
      <c r="D49" s="85"/>
      <c r="E49" s="1210" t="s">
        <v>33</v>
      </c>
      <c r="F49" s="1210"/>
      <c r="G49" s="1210"/>
      <c r="H49" s="1211"/>
      <c r="I49" s="86" t="s">
        <v>512</v>
      </c>
      <c r="J49" s="87" t="s">
        <v>512</v>
      </c>
      <c r="K49" s="87" t="s">
        <v>512</v>
      </c>
      <c r="L49" s="87" t="s">
        <v>512</v>
      </c>
      <c r="M49" s="88" t="s">
        <v>512</v>
      </c>
    </row>
    <row r="50" spans="2:13" ht="27.75" customHeight="1">
      <c r="B50" s="1204" t="s">
        <v>34</v>
      </c>
      <c r="C50" s="1205"/>
      <c r="D50" s="91"/>
      <c r="E50" s="1210" t="s">
        <v>35</v>
      </c>
      <c r="F50" s="1210"/>
      <c r="G50" s="1210"/>
      <c r="H50" s="1211"/>
      <c r="I50" s="86">
        <v>4741</v>
      </c>
      <c r="J50" s="87">
        <v>5519</v>
      </c>
      <c r="K50" s="87">
        <v>6698</v>
      </c>
      <c r="L50" s="87">
        <v>7411</v>
      </c>
      <c r="M50" s="88">
        <v>8010</v>
      </c>
    </row>
    <row r="51" spans="2:13" ht="27.75" customHeight="1">
      <c r="B51" s="1206"/>
      <c r="C51" s="1207"/>
      <c r="D51" s="85"/>
      <c r="E51" s="1210" t="s">
        <v>36</v>
      </c>
      <c r="F51" s="1210"/>
      <c r="G51" s="1210"/>
      <c r="H51" s="1211"/>
      <c r="I51" s="86">
        <v>1</v>
      </c>
      <c r="J51" s="87">
        <v>2</v>
      </c>
      <c r="K51" s="87">
        <v>1</v>
      </c>
      <c r="L51" s="87" t="s">
        <v>512</v>
      </c>
      <c r="M51" s="88" t="s">
        <v>512</v>
      </c>
    </row>
    <row r="52" spans="2:13" ht="27.75" customHeight="1">
      <c r="B52" s="1208"/>
      <c r="C52" s="1209"/>
      <c r="D52" s="85"/>
      <c r="E52" s="1210" t="s">
        <v>37</v>
      </c>
      <c r="F52" s="1210"/>
      <c r="G52" s="1210"/>
      <c r="H52" s="1211"/>
      <c r="I52" s="86">
        <v>3308</v>
      </c>
      <c r="J52" s="87">
        <v>3309</v>
      </c>
      <c r="K52" s="87">
        <v>3392</v>
      </c>
      <c r="L52" s="87">
        <v>3364</v>
      </c>
      <c r="M52" s="88">
        <v>3293</v>
      </c>
    </row>
    <row r="53" spans="2:13" ht="27.75" customHeight="1" thickBot="1">
      <c r="B53" s="1212" t="s">
        <v>38</v>
      </c>
      <c r="C53" s="1213"/>
      <c r="D53" s="92"/>
      <c r="E53" s="1214" t="s">
        <v>39</v>
      </c>
      <c r="F53" s="1214"/>
      <c r="G53" s="1214"/>
      <c r="H53" s="1215"/>
      <c r="I53" s="93">
        <v>-3312</v>
      </c>
      <c r="J53" s="94">
        <v>-4249</v>
      </c>
      <c r="K53" s="94">
        <v>-5942</v>
      </c>
      <c r="L53" s="94">
        <v>-6978</v>
      </c>
      <c r="M53" s="95">
        <v>-7915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dk7SSVo8+rkJyGoLzwmhHJ/3k8hGWgbbeeOfmZSzKh6MTwo7k3vtz6GhNe37jkyVPelCKtkORZHoPjtAODrfA==" saltValue="Y/UGJJbCdOHRrr6imUUX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31" t="s">
        <v>42</v>
      </c>
      <c r="D55" s="1231"/>
      <c r="E55" s="1232"/>
      <c r="F55" s="107">
        <v>3511</v>
      </c>
      <c r="G55" s="107">
        <v>3366</v>
      </c>
      <c r="H55" s="108">
        <v>3272</v>
      </c>
    </row>
    <row r="56" spans="2:8" ht="52.5" customHeight="1">
      <c r="B56" s="109"/>
      <c r="C56" s="1233" t="s">
        <v>43</v>
      </c>
      <c r="D56" s="1233"/>
      <c r="E56" s="1234"/>
      <c r="F56" s="110">
        <v>1</v>
      </c>
      <c r="G56" s="110">
        <v>1</v>
      </c>
      <c r="H56" s="111">
        <v>1</v>
      </c>
    </row>
    <row r="57" spans="2:8" ht="53.25" customHeight="1">
      <c r="B57" s="109"/>
      <c r="C57" s="1235" t="s">
        <v>44</v>
      </c>
      <c r="D57" s="1235"/>
      <c r="E57" s="1236"/>
      <c r="F57" s="112">
        <v>51107</v>
      </c>
      <c r="G57" s="112">
        <v>51707</v>
      </c>
      <c r="H57" s="113">
        <v>57152</v>
      </c>
    </row>
    <row r="58" spans="2:8" ht="45.75" customHeight="1">
      <c r="B58" s="114"/>
      <c r="C58" s="1223" t="s">
        <v>580</v>
      </c>
      <c r="D58" s="1224"/>
      <c r="E58" s="1225"/>
      <c r="F58" s="115">
        <v>38911</v>
      </c>
      <c r="G58" s="115">
        <v>38717</v>
      </c>
      <c r="H58" s="116">
        <v>38075</v>
      </c>
    </row>
    <row r="59" spans="2:8" ht="45.75" customHeight="1">
      <c r="B59" s="114"/>
      <c r="C59" s="1223" t="s">
        <v>581</v>
      </c>
      <c r="D59" s="1224"/>
      <c r="E59" s="1225"/>
      <c r="F59" s="115" t="s">
        <v>592</v>
      </c>
      <c r="G59" s="115" t="s">
        <v>592</v>
      </c>
      <c r="H59" s="116">
        <v>6841</v>
      </c>
    </row>
    <row r="60" spans="2:8" ht="45.75" customHeight="1">
      <c r="B60" s="114"/>
      <c r="C60" s="1223" t="s">
        <v>582</v>
      </c>
      <c r="D60" s="1224"/>
      <c r="E60" s="1225"/>
      <c r="F60" s="115">
        <v>3747</v>
      </c>
      <c r="G60" s="115">
        <v>4394</v>
      </c>
      <c r="H60" s="116">
        <v>4714</v>
      </c>
    </row>
    <row r="61" spans="2:8" ht="45.75" customHeight="1">
      <c r="B61" s="114"/>
      <c r="C61" s="1223" t="s">
        <v>584</v>
      </c>
      <c r="D61" s="1224"/>
      <c r="E61" s="1225"/>
      <c r="F61" s="115">
        <v>2780</v>
      </c>
      <c r="G61" s="115">
        <v>2781</v>
      </c>
      <c r="H61" s="116">
        <v>2779</v>
      </c>
    </row>
    <row r="62" spans="2:8" ht="45.75" customHeight="1" thickBot="1">
      <c r="B62" s="117"/>
      <c r="C62" s="1226" t="s">
        <v>583</v>
      </c>
      <c r="D62" s="1227"/>
      <c r="E62" s="1228"/>
      <c r="F62" s="118">
        <v>3294</v>
      </c>
      <c r="G62" s="118">
        <v>3240</v>
      </c>
      <c r="H62" s="119">
        <v>1783</v>
      </c>
    </row>
    <row r="63" spans="2:8" ht="52.5" customHeight="1" thickBot="1">
      <c r="B63" s="120"/>
      <c r="C63" s="1229" t="s">
        <v>45</v>
      </c>
      <c r="D63" s="1229"/>
      <c r="E63" s="1230"/>
      <c r="F63" s="121">
        <v>54619</v>
      </c>
      <c r="G63" s="121">
        <v>55073</v>
      </c>
      <c r="H63" s="122">
        <v>60425</v>
      </c>
    </row>
    <row r="64" spans="2:8" ht="15" customHeight="1"/>
    <row r="65" ht="0" hidden="1" customHeight="1"/>
    <row r="66" ht="0" hidden="1" customHeight="1"/>
  </sheetData>
  <sheetProtection algorithmName="SHA-512" hashValue="i27kZqzM6Co3QPvsJkPiqhjuZxIOMSYojcdNcKZitJu/KjXMZ6eocApOV8XHYr2cemlPuWqxGDQnqybGqMAUXg==" saltValue="cGqexMmN05EClshjskL+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P19" zoomScale="70" zoomScaleNormal="70" zoomScaleSheetLayoutView="55" workbookViewId="0">
      <selection activeCell="AL49" sqref="AL49"/>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555</v>
      </c>
      <c r="BQ50" s="1271"/>
      <c r="BR50" s="1271"/>
      <c r="BS50" s="1271"/>
      <c r="BT50" s="1271"/>
      <c r="BU50" s="1271"/>
      <c r="BV50" s="1271"/>
      <c r="BW50" s="1271"/>
      <c r="BX50" s="1271" t="s">
        <v>556</v>
      </c>
      <c r="BY50" s="1271"/>
      <c r="BZ50" s="1271"/>
      <c r="CA50" s="1271"/>
      <c r="CB50" s="1271"/>
      <c r="CC50" s="1271"/>
      <c r="CD50" s="1271"/>
      <c r="CE50" s="1271"/>
      <c r="CF50" s="1271" t="s">
        <v>557</v>
      </c>
      <c r="CG50" s="1271"/>
      <c r="CH50" s="1271"/>
      <c r="CI50" s="1271"/>
      <c r="CJ50" s="1271"/>
      <c r="CK50" s="1271"/>
      <c r="CL50" s="1271"/>
      <c r="CM50" s="1271"/>
      <c r="CN50" s="1271" t="s">
        <v>558</v>
      </c>
      <c r="CO50" s="1271"/>
      <c r="CP50" s="1271"/>
      <c r="CQ50" s="1271"/>
      <c r="CR50" s="1271"/>
      <c r="CS50" s="1271"/>
      <c r="CT50" s="1271"/>
      <c r="CU50" s="1271"/>
      <c r="CV50" s="1271" t="s">
        <v>559</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598</v>
      </c>
      <c r="AO51" s="1275"/>
      <c r="AP51" s="1275"/>
      <c r="AQ51" s="1275"/>
      <c r="AR51" s="1275"/>
      <c r="AS51" s="1275"/>
      <c r="AT51" s="1275"/>
      <c r="AU51" s="1275"/>
      <c r="AV51" s="1275"/>
      <c r="AW51" s="1275"/>
      <c r="AX51" s="1275"/>
      <c r="AY51" s="1275"/>
      <c r="AZ51" s="1275"/>
      <c r="BA51" s="1275"/>
      <c r="BB51" s="1275" t="s">
        <v>599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64.599999999999994</v>
      </c>
      <c r="CO53" s="1277"/>
      <c r="CP53" s="1277"/>
      <c r="CQ53" s="1277"/>
      <c r="CR53" s="1277"/>
      <c r="CS53" s="1277"/>
      <c r="CT53" s="1277"/>
      <c r="CU53" s="1277"/>
      <c r="CV53" s="1277">
        <v>66.3</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601</v>
      </c>
      <c r="AO55" s="1271"/>
      <c r="AP55" s="1271"/>
      <c r="AQ55" s="1271"/>
      <c r="AR55" s="1271"/>
      <c r="AS55" s="1271"/>
      <c r="AT55" s="1271"/>
      <c r="AU55" s="1271"/>
      <c r="AV55" s="1271"/>
      <c r="AW55" s="1271"/>
      <c r="AX55" s="1271"/>
      <c r="AY55" s="1271"/>
      <c r="AZ55" s="1271"/>
      <c r="BA55" s="1271"/>
      <c r="BB55" s="1275" t="s">
        <v>599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602</v>
      </c>
    </row>
    <row r="64" spans="1:109">
      <c r="B64" s="1246"/>
      <c r="G64" s="1253"/>
      <c r="I64" s="1287"/>
      <c r="J64" s="1287"/>
      <c r="K64" s="1287"/>
      <c r="L64" s="1287"/>
      <c r="M64" s="1287"/>
      <c r="N64" s="1288"/>
      <c r="AM64" s="1253"/>
      <c r="AN64" s="1253" t="s">
        <v>595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555</v>
      </c>
      <c r="BQ72" s="1271"/>
      <c r="BR72" s="1271"/>
      <c r="BS72" s="1271"/>
      <c r="BT72" s="1271"/>
      <c r="BU72" s="1271"/>
      <c r="BV72" s="1271"/>
      <c r="BW72" s="1271"/>
      <c r="BX72" s="1271" t="s">
        <v>556</v>
      </c>
      <c r="BY72" s="1271"/>
      <c r="BZ72" s="1271"/>
      <c r="CA72" s="1271"/>
      <c r="CB72" s="1271"/>
      <c r="CC72" s="1271"/>
      <c r="CD72" s="1271"/>
      <c r="CE72" s="1271"/>
      <c r="CF72" s="1271" t="s">
        <v>557</v>
      </c>
      <c r="CG72" s="1271"/>
      <c r="CH72" s="1271"/>
      <c r="CI72" s="1271"/>
      <c r="CJ72" s="1271"/>
      <c r="CK72" s="1271"/>
      <c r="CL72" s="1271"/>
      <c r="CM72" s="1271"/>
      <c r="CN72" s="1271" t="s">
        <v>558</v>
      </c>
      <c r="CO72" s="1271"/>
      <c r="CP72" s="1271"/>
      <c r="CQ72" s="1271"/>
      <c r="CR72" s="1271"/>
      <c r="CS72" s="1271"/>
      <c r="CT72" s="1271"/>
      <c r="CU72" s="1271"/>
      <c r="CV72" s="1271" t="s">
        <v>559</v>
      </c>
      <c r="CW72" s="1271"/>
      <c r="CX72" s="1271"/>
      <c r="CY72" s="1271"/>
      <c r="CZ72" s="1271"/>
      <c r="DA72" s="1271"/>
      <c r="DB72" s="1271"/>
      <c r="DC72" s="1271"/>
    </row>
    <row r="73" spans="2:107">
      <c r="B73" s="1246"/>
      <c r="G73" s="1272"/>
      <c r="H73" s="1272"/>
      <c r="I73" s="1272"/>
      <c r="J73" s="1272"/>
      <c r="K73" s="1294"/>
      <c r="L73" s="1294"/>
      <c r="M73" s="1294"/>
      <c r="N73" s="1294"/>
      <c r="AM73" s="1264"/>
      <c r="AN73" s="1275" t="s">
        <v>598</v>
      </c>
      <c r="AO73" s="1275"/>
      <c r="AP73" s="1275"/>
      <c r="AQ73" s="1275"/>
      <c r="AR73" s="1275"/>
      <c r="AS73" s="1275"/>
      <c r="AT73" s="1275"/>
      <c r="AU73" s="1275"/>
      <c r="AV73" s="1275"/>
      <c r="AW73" s="1275"/>
      <c r="AX73" s="1275"/>
      <c r="AY73" s="1275"/>
      <c r="AZ73" s="1275"/>
      <c r="BA73" s="1275"/>
      <c r="BB73" s="1275" t="s">
        <v>599</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7">
        <v>17.100000000000001</v>
      </c>
      <c r="BQ75" s="1277"/>
      <c r="BR75" s="1277"/>
      <c r="BS75" s="1277"/>
      <c r="BT75" s="1277"/>
      <c r="BU75" s="1277"/>
      <c r="BV75" s="1277"/>
      <c r="BW75" s="1277"/>
      <c r="BX75" s="1277">
        <v>14.8</v>
      </c>
      <c r="BY75" s="1277"/>
      <c r="BZ75" s="1277"/>
      <c r="CA75" s="1277"/>
      <c r="CB75" s="1277"/>
      <c r="CC75" s="1277"/>
      <c r="CD75" s="1277"/>
      <c r="CE75" s="1277"/>
      <c r="CF75" s="1277">
        <v>12.6</v>
      </c>
      <c r="CG75" s="1277"/>
      <c r="CH75" s="1277"/>
      <c r="CI75" s="1277"/>
      <c r="CJ75" s="1277"/>
      <c r="CK75" s="1277"/>
      <c r="CL75" s="1277"/>
      <c r="CM75" s="1277"/>
      <c r="CN75" s="1277">
        <v>9.8000000000000007</v>
      </c>
      <c r="CO75" s="1277"/>
      <c r="CP75" s="1277"/>
      <c r="CQ75" s="1277"/>
      <c r="CR75" s="1277"/>
      <c r="CS75" s="1277"/>
      <c r="CT75" s="1277"/>
      <c r="CU75" s="1277"/>
      <c r="CV75" s="1277">
        <v>8.8000000000000007</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601</v>
      </c>
      <c r="AO77" s="1271"/>
      <c r="AP77" s="1271"/>
      <c r="AQ77" s="1271"/>
      <c r="AR77" s="1271"/>
      <c r="AS77" s="1271"/>
      <c r="AT77" s="1271"/>
      <c r="AU77" s="1271"/>
      <c r="AV77" s="1271"/>
      <c r="AW77" s="1271"/>
      <c r="AX77" s="1271"/>
      <c r="AY77" s="1271"/>
      <c r="AZ77" s="1271"/>
      <c r="BA77" s="1271"/>
      <c r="BB77" s="1275" t="s">
        <v>599</v>
      </c>
      <c r="BC77" s="1275"/>
      <c r="BD77" s="1275"/>
      <c r="BE77" s="1275"/>
      <c r="BF77" s="1275"/>
      <c r="BG77" s="1275"/>
      <c r="BH77" s="1275"/>
      <c r="BI77" s="1275"/>
      <c r="BJ77" s="1275"/>
      <c r="BK77" s="1275"/>
      <c r="BL77" s="1275"/>
      <c r="BM77" s="1275"/>
      <c r="BN77" s="1275"/>
      <c r="BO77" s="1275"/>
      <c r="BP77" s="1277">
        <v>20.5</v>
      </c>
      <c r="BQ77" s="1277"/>
      <c r="BR77" s="1277"/>
      <c r="BS77" s="1277"/>
      <c r="BT77" s="1277"/>
      <c r="BU77" s="1277"/>
      <c r="BV77" s="1277"/>
      <c r="BW77" s="1277"/>
      <c r="BX77" s="1277">
        <v>17.899999999999999</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604</v>
      </c>
      <c r="BC79" s="1275"/>
      <c r="BD79" s="1275"/>
      <c r="BE79" s="1275"/>
      <c r="BF79" s="1275"/>
      <c r="BG79" s="1275"/>
      <c r="BH79" s="1275"/>
      <c r="BI79" s="1275"/>
      <c r="BJ79" s="1275"/>
      <c r="BK79" s="1275"/>
      <c r="BL79" s="1275"/>
      <c r="BM79" s="1275"/>
      <c r="BN79" s="1275"/>
      <c r="BO79" s="1275"/>
      <c r="BP79" s="1277">
        <v>10.5</v>
      </c>
      <c r="BQ79" s="1277"/>
      <c r="BR79" s="1277"/>
      <c r="BS79" s="1277"/>
      <c r="BT79" s="1277"/>
      <c r="BU79" s="1277"/>
      <c r="BV79" s="1277"/>
      <c r="BW79" s="1277"/>
      <c r="BX79" s="1277">
        <v>9.5</v>
      </c>
      <c r="BY79" s="1277"/>
      <c r="BZ79" s="1277"/>
      <c r="CA79" s="1277"/>
      <c r="CB79" s="1277"/>
      <c r="CC79" s="1277"/>
      <c r="CD79" s="1277"/>
      <c r="CE79" s="1277"/>
      <c r="CF79" s="1277">
        <v>6.4</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Q6xhwbZaGMoSktp0fwnqTTGuLlmO5Xvn6dlrq4OflP8ltReXk2rJUKro2MVtvbQ5oFtgoy/1d0y2uCwyah6eQ==" saltValue="Lk1Tlw9nAREFeEpjolKV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60" zoomScaleNormal="60" zoomScaleSheetLayoutView="70" workbookViewId="0">
      <selection activeCell="AL49" sqref="AL4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WsS7aaPd5FJ7BmTKYkPz3nWV5viKKPHEE6yG2NUtLU65aB6OzFAvjYbJjs1LERqNN0RvNnEyTgW15Kwby7s5g==" saltValue="Ugg1OIkoq9Thwp8QNVTw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9" zoomScale="50" zoomScaleNormal="50" zoomScaleSheetLayoutView="55" workbookViewId="0">
      <selection activeCell="AL49" sqref="AL4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JpckUm9aUqlHbH8J/7ENBfNFYUgXVh79xHKMYFNlOE36QaVHRahTXKNIH31dBdGrHKpXRGqHyKkdnnPgYg7Hw==" saltValue="WADjYDRnMiW4liFC0qg9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11785</v>
      </c>
      <c r="E3" s="141"/>
      <c r="F3" s="142">
        <v>119674</v>
      </c>
      <c r="G3" s="143"/>
      <c r="H3" s="144"/>
    </row>
    <row r="4" spans="1:8">
      <c r="A4" s="145"/>
      <c r="B4" s="146"/>
      <c r="C4" s="147"/>
      <c r="D4" s="148">
        <v>11785</v>
      </c>
      <c r="E4" s="149"/>
      <c r="F4" s="150">
        <v>57803</v>
      </c>
      <c r="G4" s="151"/>
      <c r="H4" s="152"/>
    </row>
    <row r="5" spans="1:8">
      <c r="A5" s="133" t="s">
        <v>547</v>
      </c>
      <c r="B5" s="138"/>
      <c r="C5" s="139"/>
      <c r="D5" s="140">
        <v>5386</v>
      </c>
      <c r="E5" s="141"/>
      <c r="F5" s="142">
        <v>119685</v>
      </c>
      <c r="G5" s="143"/>
      <c r="H5" s="144"/>
    </row>
    <row r="6" spans="1:8">
      <c r="A6" s="145"/>
      <c r="B6" s="146"/>
      <c r="C6" s="147"/>
      <c r="D6" s="148">
        <v>2213</v>
      </c>
      <c r="E6" s="149"/>
      <c r="F6" s="150">
        <v>68464</v>
      </c>
      <c r="G6" s="151"/>
      <c r="H6" s="152"/>
    </row>
    <row r="7" spans="1:8">
      <c r="A7" s="133" t="s">
        <v>548</v>
      </c>
      <c r="B7" s="138"/>
      <c r="C7" s="139"/>
      <c r="D7" s="140">
        <v>9077</v>
      </c>
      <c r="E7" s="141"/>
      <c r="F7" s="142">
        <v>287914</v>
      </c>
      <c r="G7" s="143"/>
      <c r="H7" s="144"/>
    </row>
    <row r="8" spans="1:8">
      <c r="A8" s="145"/>
      <c r="B8" s="146"/>
      <c r="C8" s="147"/>
      <c r="D8" s="148">
        <v>5747</v>
      </c>
      <c r="E8" s="149"/>
      <c r="F8" s="150">
        <v>146531</v>
      </c>
      <c r="G8" s="151"/>
      <c r="H8" s="152"/>
    </row>
    <row r="9" spans="1:8">
      <c r="A9" s="133" t="s">
        <v>549</v>
      </c>
      <c r="B9" s="138"/>
      <c r="C9" s="139"/>
      <c r="D9" s="140">
        <v>66247</v>
      </c>
      <c r="E9" s="141"/>
      <c r="F9" s="142">
        <v>291945</v>
      </c>
      <c r="G9" s="143"/>
      <c r="H9" s="144"/>
    </row>
    <row r="10" spans="1:8">
      <c r="A10" s="145"/>
      <c r="B10" s="146"/>
      <c r="C10" s="147"/>
      <c r="D10" s="148">
        <v>21027</v>
      </c>
      <c r="E10" s="149"/>
      <c r="F10" s="150">
        <v>127651</v>
      </c>
      <c r="G10" s="151"/>
      <c r="H10" s="152"/>
    </row>
    <row r="11" spans="1:8">
      <c r="A11" s="133" t="s">
        <v>550</v>
      </c>
      <c r="B11" s="138"/>
      <c r="C11" s="139"/>
      <c r="D11" s="140">
        <v>305084</v>
      </c>
      <c r="E11" s="141"/>
      <c r="F11" s="142">
        <v>291173</v>
      </c>
      <c r="G11" s="143"/>
      <c r="H11" s="144"/>
    </row>
    <row r="12" spans="1:8">
      <c r="A12" s="145"/>
      <c r="B12" s="146"/>
      <c r="C12" s="153"/>
      <c r="D12" s="148">
        <v>24065</v>
      </c>
      <c r="E12" s="149"/>
      <c r="F12" s="150">
        <v>119071</v>
      </c>
      <c r="G12" s="151"/>
      <c r="H12" s="152"/>
    </row>
    <row r="13" spans="1:8">
      <c r="A13" s="133"/>
      <c r="B13" s="138"/>
      <c r="C13" s="154"/>
      <c r="D13" s="155">
        <v>79516</v>
      </c>
      <c r="E13" s="156"/>
      <c r="F13" s="157">
        <v>222078</v>
      </c>
      <c r="G13" s="158"/>
      <c r="H13" s="144"/>
    </row>
    <row r="14" spans="1:8">
      <c r="A14" s="145"/>
      <c r="B14" s="146"/>
      <c r="C14" s="147"/>
      <c r="D14" s="148">
        <v>12967</v>
      </c>
      <c r="E14" s="149"/>
      <c r="F14" s="150">
        <v>103904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18.100000000000001</v>
      </c>
      <c r="C19" s="159">
        <f>ROUND(VALUE(SUBSTITUTE(実質収支比率等に係る経年分析!G$48,"▲","-")),2)</f>
        <v>22.6</v>
      </c>
      <c r="D19" s="159">
        <f>ROUND(VALUE(SUBSTITUTE(実質収支比率等に係る経年分析!H$48,"▲","-")),2)</f>
        <v>16.45</v>
      </c>
      <c r="E19" s="159">
        <f>ROUND(VALUE(SUBSTITUTE(実質収支比率等に係る経年分析!I$48,"▲","-")),2)</f>
        <v>23.35</v>
      </c>
      <c r="F19" s="159">
        <f>ROUND(VALUE(SUBSTITUTE(実質収支比率等に係る経年分析!J$48,"▲","-")),2)</f>
        <v>20.14</v>
      </c>
    </row>
    <row r="20" spans="1:11">
      <c r="A20" s="159" t="s">
        <v>49</v>
      </c>
      <c r="B20" s="159">
        <f>ROUND(VALUE(SUBSTITUTE(実質収支比率等に係る経年分析!F$47,"▲","-")),2)</f>
        <v>117.55</v>
      </c>
      <c r="C20" s="159">
        <f>ROUND(VALUE(SUBSTITUTE(実質収支比率等に係る経年分析!G$47,"▲","-")),2)</f>
        <v>126.88</v>
      </c>
      <c r="D20" s="159">
        <f>ROUND(VALUE(SUBSTITUTE(実質収支比率等に係る経年分析!H$47,"▲","-")),2)</f>
        <v>138.13999999999999</v>
      </c>
      <c r="E20" s="159">
        <f>ROUND(VALUE(SUBSTITUTE(実質収支比率等に係る経年分析!I$47,"▲","-")),2)</f>
        <v>134.33000000000001</v>
      </c>
      <c r="F20" s="159">
        <f>ROUND(VALUE(SUBSTITUTE(実質収支比率等に係る経年分析!J$47,"▲","-")),2)</f>
        <v>132.97999999999999</v>
      </c>
    </row>
    <row r="21" spans="1:11">
      <c r="A21" s="159" t="s">
        <v>50</v>
      </c>
      <c r="B21" s="159">
        <f>IF(ISNUMBER(VALUE(SUBSTITUTE(実質収支比率等に係る経年分析!F$49,"▲","-"))),ROUND(VALUE(SUBSTITUTE(実質収支比率等に係る経年分析!F$49,"▲","-")),2),NA())</f>
        <v>37.79</v>
      </c>
      <c r="C21" s="159">
        <f>IF(ISNUMBER(VALUE(SUBSTITUTE(実質収支比率等に係る経年分析!G$49,"▲","-"))),ROUND(VALUE(SUBSTITUTE(実質収支比率等に係る経年分析!G$49,"▲","-")),2),NA())</f>
        <v>14.06</v>
      </c>
      <c r="D21" s="159">
        <f>IF(ISNUMBER(VALUE(SUBSTITUTE(実質収支比率等に係る経年分析!H$49,"▲","-"))),ROUND(VALUE(SUBSTITUTE(実質収支比率等に係る経年分析!H$49,"▲","-")),2),NA())</f>
        <v>5.35</v>
      </c>
      <c r="E21" s="159">
        <f>IF(ISNUMBER(VALUE(SUBSTITUTE(実質収支比率等に係る経年分析!I$49,"▲","-"))),ROUND(VALUE(SUBSTITUTE(実質収支比率等に係る経年分析!I$49,"▲","-")),2),NA())</f>
        <v>0.89</v>
      </c>
      <c r="F21" s="159">
        <f>IF(ISNUMBER(VALUE(SUBSTITUTE(実質収支比率等に係る経年分析!J$49,"▲","-"))),ROUND(VALUE(SUBSTITUTE(実質収支比率等に係る経年分析!J$49,"▲","-")),2),NA())</f>
        <v>-7.47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公有林整備事業特別会計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v>
      </c>
    </row>
    <row r="33" spans="1:16">
      <c r="A33" s="160" t="str">
        <f>IF(連結実質赤字比率に係る赤字・黒字の構成分析!C$37="",NA(),連結実質赤字比率に係る赤字・黒字の構成分析!C$37)</f>
        <v>工業団地造成事業特別会計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1.1599999999999999</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4.3899999999999997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v>
      </c>
    </row>
    <row r="35" spans="1:16">
      <c r="A35" s="160" t="str">
        <f>IF(連結実質赤字比率に係る赤字・黒字の構成分析!C$35="",NA(),連結実質赤字比率に係る赤字・黒字の構成分析!C$35)</f>
        <v>介護保険特別会計（保険事業勘定）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16.440000000000001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20.13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416</v>
      </c>
      <c r="E42" s="161"/>
      <c r="F42" s="161"/>
      <c r="G42" s="161">
        <f>'実質公債費比率（分子）の構造'!L$52</f>
        <v>342</v>
      </c>
      <c r="H42" s="161"/>
      <c r="I42" s="161"/>
      <c r="J42" s="161">
        <f>'実質公債費比率（分子）の構造'!M$52</f>
        <v>329</v>
      </c>
      <c r="K42" s="161"/>
      <c r="L42" s="161"/>
      <c r="M42" s="161">
        <f>'実質公債費比率（分子）の構造'!N$52</f>
        <v>324</v>
      </c>
      <c r="N42" s="161"/>
      <c r="O42" s="161"/>
      <c r="P42" s="161">
        <f>'実質公債費比率（分子）の構造'!O$52</f>
        <v>303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60</v>
      </c>
      <c r="C44" s="161"/>
      <c r="D44" s="161"/>
      <c r="E44" s="161">
        <f>'実質公債費比率（分子）の構造'!L$50</f>
        <v>13</v>
      </c>
      <c r="F44" s="161"/>
      <c r="G44" s="161"/>
      <c r="H44" s="161">
        <f>'実質公債費比率（分子）の構造'!M$50</f>
        <v>13</v>
      </c>
      <c r="I44" s="161"/>
      <c r="J44" s="161"/>
      <c r="K44" s="161">
        <f>'実質公債費比率（分子）の構造'!N$50</f>
        <v>13</v>
      </c>
      <c r="L44" s="161"/>
      <c r="M44" s="161"/>
      <c r="N44" s="161">
        <f>'実質公債費比率（分子）の構造'!O$50</f>
        <v>13</v>
      </c>
      <c r="O44" s="161"/>
      <c r="P44" s="161"/>
    </row>
    <row r="45" spans="1:16">
      <c r="A45" s="161" t="s">
        <v>60</v>
      </c>
      <c r="B45" s="161">
        <f>'実質公債費比率（分子）の構造'!K$49</f>
        <v>32</v>
      </c>
      <c r="C45" s="161"/>
      <c r="D45" s="161"/>
      <c r="E45" s="161">
        <f>'実質公債費比率（分子）の構造'!L$49</f>
        <v>32</v>
      </c>
      <c r="F45" s="161"/>
      <c r="G45" s="161"/>
      <c r="H45" s="161">
        <f>'実質公債費比率（分子）の構造'!M$49</f>
        <v>32</v>
      </c>
      <c r="I45" s="161"/>
      <c r="J45" s="161"/>
      <c r="K45" s="161">
        <f>'実質公債費比率（分子）の構造'!N$49</f>
        <v>36</v>
      </c>
      <c r="L45" s="161"/>
      <c r="M45" s="161"/>
      <c r="N45" s="161">
        <f>'実質公債費比率（分子）の構造'!O$49</f>
        <v>34</v>
      </c>
      <c r="O45" s="161"/>
      <c r="P45" s="161"/>
    </row>
    <row r="46" spans="1:16">
      <c r="A46" s="161" t="s">
        <v>61</v>
      </c>
      <c r="B46" s="161">
        <f>'実質公債費比率（分子）の構造'!K$48</f>
        <v>321</v>
      </c>
      <c r="C46" s="161"/>
      <c r="D46" s="161"/>
      <c r="E46" s="161">
        <f>'実質公債費比率（分子）の構造'!L$48</f>
        <v>303</v>
      </c>
      <c r="F46" s="161"/>
      <c r="G46" s="161"/>
      <c r="H46" s="161">
        <f>'実質公債費比率（分子）の構造'!M$48</f>
        <v>291</v>
      </c>
      <c r="I46" s="161"/>
      <c r="J46" s="161"/>
      <c r="K46" s="161">
        <f>'実質公債費比率（分子）の構造'!N$48</f>
        <v>202</v>
      </c>
      <c r="L46" s="161"/>
      <c r="M46" s="161"/>
      <c r="N46" s="161">
        <f>'実質公債費比率（分子）の構造'!O$48</f>
        <v>206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345</v>
      </c>
      <c r="C49" s="161"/>
      <c r="D49" s="161"/>
      <c r="E49" s="161">
        <f>'実質公債費比率（分子）の構造'!L$45</f>
        <v>243</v>
      </c>
      <c r="F49" s="161"/>
      <c r="G49" s="161"/>
      <c r="H49" s="161">
        <f>'実質公債費比率（分子）の構造'!M$45</f>
        <v>232</v>
      </c>
      <c r="I49" s="161"/>
      <c r="J49" s="161"/>
      <c r="K49" s="161">
        <f>'実質公債費比率（分子）の構造'!N$45</f>
        <v>231</v>
      </c>
      <c r="L49" s="161"/>
      <c r="M49" s="161"/>
      <c r="N49" s="161">
        <f>'実質公債費比率（分子）の構造'!O$45</f>
        <v>234</v>
      </c>
      <c r="O49" s="161"/>
      <c r="P49" s="161"/>
    </row>
    <row r="50" spans="1:16">
      <c r="A50" s="161" t="s">
        <v>65</v>
      </c>
      <c r="B50" s="161" t="e">
        <f>NA()</f>
        <v>#N/A</v>
      </c>
      <c r="C50" s="161">
        <f>IF(ISNUMBER('実質公債費比率（分子）の構造'!K$53),'実質公債費比率（分子）の構造'!K$53,NA())</f>
        <v>342</v>
      </c>
      <c r="D50" s="161" t="e">
        <f>NA()</f>
        <v>#N/A</v>
      </c>
      <c r="E50" s="161" t="e">
        <f>NA()</f>
        <v>#N/A</v>
      </c>
      <c r="F50" s="161">
        <f>IF(ISNUMBER('実質公債費比率（分子）の構造'!L$53),'実質公債費比率（分子）の構造'!L$53,NA())</f>
        <v>249</v>
      </c>
      <c r="G50" s="161" t="e">
        <f>NA()</f>
        <v>#N/A</v>
      </c>
      <c r="H50" s="161" t="e">
        <f>NA()</f>
        <v>#N/A</v>
      </c>
      <c r="I50" s="161">
        <f>IF(ISNUMBER('実質公債費比率（分子）の構造'!M$53),'実質公債費比率（分子）の構造'!M$53,NA())</f>
        <v>239</v>
      </c>
      <c r="J50" s="161" t="e">
        <f>NA()</f>
        <v>#N/A</v>
      </c>
      <c r="K50" s="161" t="e">
        <f>NA()</f>
        <v>#N/A</v>
      </c>
      <c r="L50" s="161">
        <f>IF(ISNUMBER('実質公債費比率（分子）の構造'!N$53),'実質公債費比率（分子）の構造'!N$53,NA())</f>
        <v>158</v>
      </c>
      <c r="M50" s="161" t="e">
        <f>NA()</f>
        <v>#N/A</v>
      </c>
      <c r="N50" s="161" t="e">
        <f>NA()</f>
        <v>#N/A</v>
      </c>
      <c r="O50" s="161">
        <f>IF(ISNUMBER('実質公債費比率（分子）の構造'!O$53),'実質公債費比率（分子）の構造'!O$53,NA())</f>
        <v>184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3308</v>
      </c>
      <c r="E56" s="160"/>
      <c r="F56" s="160"/>
      <c r="G56" s="160">
        <f>'将来負担比率（分子）の構造'!J$52</f>
        <v>3309</v>
      </c>
      <c r="H56" s="160"/>
      <c r="I56" s="160"/>
      <c r="J56" s="160">
        <f>'将来負担比率（分子）の構造'!K$52</f>
        <v>3392</v>
      </c>
      <c r="K56" s="160"/>
      <c r="L56" s="160"/>
      <c r="M56" s="160">
        <f>'将来負担比率（分子）の構造'!L$52</f>
        <v>3364</v>
      </c>
      <c r="N56" s="160"/>
      <c r="O56" s="160"/>
      <c r="P56" s="160">
        <f>'将来負担比率（分子）の構造'!M$52</f>
        <v>3293</v>
      </c>
    </row>
    <row r="57" spans="1:16">
      <c r="A57" s="160" t="s">
        <v>36</v>
      </c>
      <c r="B57" s="160"/>
      <c r="C57" s="160"/>
      <c r="D57" s="160">
        <f>'将来負担比率（分子）の構造'!I$51</f>
        <v>1</v>
      </c>
      <c r="E57" s="160"/>
      <c r="F57" s="160"/>
      <c r="G57" s="160">
        <f>'将来負担比率（分子）の構造'!J$51</f>
        <v>2</v>
      </c>
      <c r="H57" s="160"/>
      <c r="I57" s="160"/>
      <c r="J57" s="160">
        <f>'将来負担比率（分子）の構造'!K$51</f>
        <v>1</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4741</v>
      </c>
      <c r="E58" s="160"/>
      <c r="F58" s="160"/>
      <c r="G58" s="160">
        <f>'将来負担比率（分子）の構造'!J$50</f>
        <v>5519</v>
      </c>
      <c r="H58" s="160"/>
      <c r="I58" s="160"/>
      <c r="J58" s="160">
        <f>'将来負担比率（分子）の構造'!K$50</f>
        <v>6698</v>
      </c>
      <c r="K58" s="160"/>
      <c r="L58" s="160"/>
      <c r="M58" s="160">
        <f>'将来負担比率（分子）の構造'!L$50</f>
        <v>7411</v>
      </c>
      <c r="N58" s="160"/>
      <c r="O58" s="160"/>
      <c r="P58" s="160">
        <f>'将来負担比率（分子）の構造'!M$50</f>
        <v>8010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28</v>
      </c>
      <c r="B63" s="160">
        <f>'将来負担比率（分子）の構造'!I$44</f>
        <v>102</v>
      </c>
      <c r="C63" s="160"/>
      <c r="D63" s="160"/>
      <c r="E63" s="160">
        <f>'将来負担比率（分子）の構造'!J$44</f>
        <v>86</v>
      </c>
      <c r="F63" s="160"/>
      <c r="G63" s="160"/>
      <c r="H63" s="160">
        <f>'将来負担比率（分子）の構造'!K$44</f>
        <v>76</v>
      </c>
      <c r="I63" s="160"/>
      <c r="J63" s="160"/>
      <c r="K63" s="160">
        <f>'将来負担比率（分子）の構造'!L$44</f>
        <v>66</v>
      </c>
      <c r="L63" s="160"/>
      <c r="M63" s="160"/>
      <c r="N63" s="160">
        <f>'将来負担比率（分子）の構造'!M$44</f>
        <v>58</v>
      </c>
      <c r="O63" s="160"/>
      <c r="P63" s="160"/>
    </row>
    <row r="64" spans="1:16">
      <c r="A64" s="160" t="s">
        <v>27</v>
      </c>
      <c r="B64" s="160">
        <f>'将来負担比率（分子）の構造'!I$43</f>
        <v>1750</v>
      </c>
      <c r="C64" s="160"/>
      <c r="D64" s="160"/>
      <c r="E64" s="160">
        <f>'将来負担比率（分子）の構造'!J$43</f>
        <v>1544</v>
      </c>
      <c r="F64" s="160"/>
      <c r="G64" s="160"/>
      <c r="H64" s="160">
        <f>'将来負担比率（分子）の構造'!K$43</f>
        <v>1333</v>
      </c>
      <c r="I64" s="160"/>
      <c r="J64" s="160"/>
      <c r="K64" s="160">
        <f>'将来負担比率（分子）の構造'!L$43</f>
        <v>1208</v>
      </c>
      <c r="L64" s="160"/>
      <c r="M64" s="160"/>
      <c r="N64" s="160">
        <f>'将来負担比率（分子）の構造'!M$43</f>
        <v>1030</v>
      </c>
      <c r="O64" s="160"/>
      <c r="P64" s="160"/>
    </row>
    <row r="65" spans="1:16">
      <c r="A65" s="160" t="s">
        <v>26</v>
      </c>
      <c r="B65" s="160">
        <f>'将来負担比率（分子）の構造'!I$42</f>
        <v>107</v>
      </c>
      <c r="C65" s="160"/>
      <c r="D65" s="160"/>
      <c r="E65" s="160">
        <f>'将来負担比率（分子）の構造'!J$42</f>
        <v>96</v>
      </c>
      <c r="F65" s="160"/>
      <c r="G65" s="160"/>
      <c r="H65" s="160">
        <f>'将来負担比率（分子）の構造'!K$42</f>
        <v>84</v>
      </c>
      <c r="I65" s="160"/>
      <c r="J65" s="160"/>
      <c r="K65" s="160">
        <f>'将来負担比率（分子）の構造'!L$42</f>
        <v>72</v>
      </c>
      <c r="L65" s="160"/>
      <c r="M65" s="160"/>
      <c r="N65" s="160">
        <f>'将来負担比率（分子）の構造'!M$42</f>
        <v>60</v>
      </c>
      <c r="O65" s="160"/>
      <c r="P65" s="160"/>
    </row>
    <row r="66" spans="1:16">
      <c r="A66" s="160" t="s">
        <v>25</v>
      </c>
      <c r="B66" s="160">
        <f>'将来負担比率（分子）の構造'!I$41</f>
        <v>2779</v>
      </c>
      <c r="C66" s="160"/>
      <c r="D66" s="160"/>
      <c r="E66" s="160">
        <f>'将来負担比率（分子）の構造'!J$41</f>
        <v>2855</v>
      </c>
      <c r="F66" s="160"/>
      <c r="G66" s="160"/>
      <c r="H66" s="160">
        <f>'将来負担比率（分子）の構造'!K$41</f>
        <v>2655</v>
      </c>
      <c r="I66" s="160"/>
      <c r="J66" s="160"/>
      <c r="K66" s="160">
        <f>'将来負担比率（分子）の構造'!L$41</f>
        <v>2451</v>
      </c>
      <c r="L66" s="160"/>
      <c r="M66" s="160"/>
      <c r="N66" s="160">
        <f>'将来負担比率（分子）の構造'!M$41</f>
        <v>2239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3511</v>
      </c>
      <c r="C72" s="164">
        <f>基金残高に係る経年分析!G55</f>
        <v>3366</v>
      </c>
      <c r="D72" s="164">
        <f>基金残高に係る経年分析!H55</f>
        <v>3272</v>
      </c>
    </row>
    <row r="73" spans="1:16">
      <c r="A73" s="163" t="s">
        <v>72</v>
      </c>
      <c r="B73" s="164">
        <f>基金残高に係る経年分析!F56</f>
        <v>1</v>
      </c>
      <c r="C73" s="164">
        <f>基金残高に係る経年分析!G56</f>
        <v>1</v>
      </c>
      <c r="D73" s="164">
        <f>基金残高に係る経年分析!H56</f>
        <v>1</v>
      </c>
    </row>
    <row r="74" spans="1:16">
      <c r="A74" s="163" t="s">
        <v>73</v>
      </c>
      <c r="B74" s="164">
        <f>基金残高に係る経年分析!F57</f>
        <v>51107</v>
      </c>
      <c r="C74" s="164">
        <f>基金残高に係る経年分析!G57</f>
        <v>51707</v>
      </c>
      <c r="D74" s="164">
        <f>基金残高に係る経年分析!H57</f>
        <v>57152</v>
      </c>
    </row>
  </sheetData>
  <sheetProtection algorithmName="SHA-512" hashValue="wE8EIJ1PVGIl6w1Qo8sm9Q5+tuGc5GCDtLSBdYOye7x/u1dKrMxO8w8M8OnQE36CHcq1qqcmiWI5sEg+6owdrA==" saltValue="MW3Wu+xl8RYzTn2LifvJ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1135278</v>
      </c>
      <c r="S5" s="669"/>
      <c r="T5" s="669"/>
      <c r="U5" s="669"/>
      <c r="V5" s="669"/>
      <c r="W5" s="669"/>
      <c r="X5" s="669"/>
      <c r="Y5" s="715"/>
      <c r="Z5" s="733">
        <v>6</v>
      </c>
      <c r="AA5" s="733"/>
      <c r="AB5" s="733"/>
      <c r="AC5" s="733"/>
      <c r="AD5" s="734">
        <v>1135278</v>
      </c>
      <c r="AE5" s="734"/>
      <c r="AF5" s="734"/>
      <c r="AG5" s="734"/>
      <c r="AH5" s="734"/>
      <c r="AI5" s="734"/>
      <c r="AJ5" s="734"/>
      <c r="AK5" s="734"/>
      <c r="AL5" s="716">
        <v>62.9</v>
      </c>
      <c r="AM5" s="685"/>
      <c r="AN5" s="685"/>
      <c r="AO5" s="717"/>
      <c r="AP5" s="702" t="s">
        <v>221</v>
      </c>
      <c r="AQ5" s="703"/>
      <c r="AR5" s="703"/>
      <c r="AS5" s="703"/>
      <c r="AT5" s="703"/>
      <c r="AU5" s="703"/>
      <c r="AV5" s="703"/>
      <c r="AW5" s="703"/>
      <c r="AX5" s="703"/>
      <c r="AY5" s="703"/>
      <c r="AZ5" s="703"/>
      <c r="BA5" s="703"/>
      <c r="BB5" s="703"/>
      <c r="BC5" s="703"/>
      <c r="BD5" s="703"/>
      <c r="BE5" s="703"/>
      <c r="BF5" s="704"/>
      <c r="BG5" s="603">
        <v>1135278</v>
      </c>
      <c r="BH5" s="606"/>
      <c r="BI5" s="606"/>
      <c r="BJ5" s="606"/>
      <c r="BK5" s="606"/>
      <c r="BL5" s="606"/>
      <c r="BM5" s="606"/>
      <c r="BN5" s="607"/>
      <c r="BO5" s="665">
        <v>100</v>
      </c>
      <c r="BP5" s="665"/>
      <c r="BQ5" s="665"/>
      <c r="BR5" s="665"/>
      <c r="BS5" s="666" t="s">
        <v>140</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39861</v>
      </c>
      <c r="S6" s="606"/>
      <c r="T6" s="606"/>
      <c r="U6" s="606"/>
      <c r="V6" s="606"/>
      <c r="W6" s="606"/>
      <c r="X6" s="606"/>
      <c r="Y6" s="607"/>
      <c r="Z6" s="665">
        <v>0.2</v>
      </c>
      <c r="AA6" s="665"/>
      <c r="AB6" s="665"/>
      <c r="AC6" s="665"/>
      <c r="AD6" s="666">
        <v>39861</v>
      </c>
      <c r="AE6" s="666"/>
      <c r="AF6" s="666"/>
      <c r="AG6" s="666"/>
      <c r="AH6" s="666"/>
      <c r="AI6" s="666"/>
      <c r="AJ6" s="666"/>
      <c r="AK6" s="666"/>
      <c r="AL6" s="608">
        <v>2.2000000000000002</v>
      </c>
      <c r="AM6" s="609"/>
      <c r="AN6" s="609"/>
      <c r="AO6" s="667"/>
      <c r="AP6" s="600" t="s">
        <v>226</v>
      </c>
      <c r="AQ6" s="601"/>
      <c r="AR6" s="601"/>
      <c r="AS6" s="601"/>
      <c r="AT6" s="601"/>
      <c r="AU6" s="601"/>
      <c r="AV6" s="601"/>
      <c r="AW6" s="601"/>
      <c r="AX6" s="601"/>
      <c r="AY6" s="601"/>
      <c r="AZ6" s="601"/>
      <c r="BA6" s="601"/>
      <c r="BB6" s="601"/>
      <c r="BC6" s="601"/>
      <c r="BD6" s="601"/>
      <c r="BE6" s="601"/>
      <c r="BF6" s="602"/>
      <c r="BG6" s="603">
        <v>1135278</v>
      </c>
      <c r="BH6" s="606"/>
      <c r="BI6" s="606"/>
      <c r="BJ6" s="606"/>
      <c r="BK6" s="606"/>
      <c r="BL6" s="606"/>
      <c r="BM6" s="606"/>
      <c r="BN6" s="607"/>
      <c r="BO6" s="665">
        <v>100</v>
      </c>
      <c r="BP6" s="665"/>
      <c r="BQ6" s="665"/>
      <c r="BR6" s="665"/>
      <c r="BS6" s="666" t="s">
        <v>140</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58192</v>
      </c>
      <c r="CS6" s="606"/>
      <c r="CT6" s="606"/>
      <c r="CU6" s="606"/>
      <c r="CV6" s="606"/>
      <c r="CW6" s="606"/>
      <c r="CX6" s="606"/>
      <c r="CY6" s="607"/>
      <c r="CZ6" s="716">
        <v>0.3</v>
      </c>
      <c r="DA6" s="685"/>
      <c r="DB6" s="685"/>
      <c r="DC6" s="719"/>
      <c r="DD6" s="611" t="s">
        <v>140</v>
      </c>
      <c r="DE6" s="606"/>
      <c r="DF6" s="606"/>
      <c r="DG6" s="606"/>
      <c r="DH6" s="606"/>
      <c r="DI6" s="606"/>
      <c r="DJ6" s="606"/>
      <c r="DK6" s="606"/>
      <c r="DL6" s="606"/>
      <c r="DM6" s="606"/>
      <c r="DN6" s="606"/>
      <c r="DO6" s="606"/>
      <c r="DP6" s="607"/>
      <c r="DQ6" s="611">
        <v>42201</v>
      </c>
      <c r="DR6" s="606"/>
      <c r="DS6" s="606"/>
      <c r="DT6" s="606"/>
      <c r="DU6" s="606"/>
      <c r="DV6" s="606"/>
      <c r="DW6" s="606"/>
      <c r="DX6" s="606"/>
      <c r="DY6" s="606"/>
      <c r="DZ6" s="606"/>
      <c r="EA6" s="606"/>
      <c r="EB6" s="606"/>
      <c r="EC6" s="646"/>
    </row>
    <row r="7" spans="2:143" ht="11.25" customHeight="1">
      <c r="B7" s="600" t="s">
        <v>228</v>
      </c>
      <c r="C7" s="601"/>
      <c r="D7" s="601"/>
      <c r="E7" s="601"/>
      <c r="F7" s="601"/>
      <c r="G7" s="601"/>
      <c r="H7" s="601"/>
      <c r="I7" s="601"/>
      <c r="J7" s="601"/>
      <c r="K7" s="601"/>
      <c r="L7" s="601"/>
      <c r="M7" s="601"/>
      <c r="N7" s="601"/>
      <c r="O7" s="601"/>
      <c r="P7" s="601"/>
      <c r="Q7" s="602"/>
      <c r="R7" s="603">
        <v>532</v>
      </c>
      <c r="S7" s="606"/>
      <c r="T7" s="606"/>
      <c r="U7" s="606"/>
      <c r="V7" s="606"/>
      <c r="W7" s="606"/>
      <c r="X7" s="606"/>
      <c r="Y7" s="607"/>
      <c r="Z7" s="665">
        <v>0</v>
      </c>
      <c r="AA7" s="665"/>
      <c r="AB7" s="665"/>
      <c r="AC7" s="665"/>
      <c r="AD7" s="666">
        <v>532</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160121</v>
      </c>
      <c r="BH7" s="606"/>
      <c r="BI7" s="606"/>
      <c r="BJ7" s="606"/>
      <c r="BK7" s="606"/>
      <c r="BL7" s="606"/>
      <c r="BM7" s="606"/>
      <c r="BN7" s="607"/>
      <c r="BO7" s="665">
        <v>14.1</v>
      </c>
      <c r="BP7" s="665"/>
      <c r="BQ7" s="665"/>
      <c r="BR7" s="665"/>
      <c r="BS7" s="666" t="s">
        <v>140</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11915267</v>
      </c>
      <c r="CS7" s="606"/>
      <c r="CT7" s="606"/>
      <c r="CU7" s="606"/>
      <c r="CV7" s="606"/>
      <c r="CW7" s="606"/>
      <c r="CX7" s="606"/>
      <c r="CY7" s="607"/>
      <c r="CZ7" s="665">
        <v>65.599999999999994</v>
      </c>
      <c r="DA7" s="665"/>
      <c r="DB7" s="665"/>
      <c r="DC7" s="665"/>
      <c r="DD7" s="611">
        <v>1108556</v>
      </c>
      <c r="DE7" s="606"/>
      <c r="DF7" s="606"/>
      <c r="DG7" s="606"/>
      <c r="DH7" s="606"/>
      <c r="DI7" s="606"/>
      <c r="DJ7" s="606"/>
      <c r="DK7" s="606"/>
      <c r="DL7" s="606"/>
      <c r="DM7" s="606"/>
      <c r="DN7" s="606"/>
      <c r="DO7" s="606"/>
      <c r="DP7" s="607"/>
      <c r="DQ7" s="611">
        <v>2864807</v>
      </c>
      <c r="DR7" s="606"/>
      <c r="DS7" s="606"/>
      <c r="DT7" s="606"/>
      <c r="DU7" s="606"/>
      <c r="DV7" s="606"/>
      <c r="DW7" s="606"/>
      <c r="DX7" s="606"/>
      <c r="DY7" s="606"/>
      <c r="DZ7" s="606"/>
      <c r="EA7" s="606"/>
      <c r="EB7" s="606"/>
      <c r="EC7" s="646"/>
    </row>
    <row r="8" spans="2:143" ht="11.25" customHeight="1">
      <c r="B8" s="600" t="s">
        <v>231</v>
      </c>
      <c r="C8" s="601"/>
      <c r="D8" s="601"/>
      <c r="E8" s="601"/>
      <c r="F8" s="601"/>
      <c r="G8" s="601"/>
      <c r="H8" s="601"/>
      <c r="I8" s="601"/>
      <c r="J8" s="601"/>
      <c r="K8" s="601"/>
      <c r="L8" s="601"/>
      <c r="M8" s="601"/>
      <c r="N8" s="601"/>
      <c r="O8" s="601"/>
      <c r="P8" s="601"/>
      <c r="Q8" s="602"/>
      <c r="R8" s="603">
        <v>1160</v>
      </c>
      <c r="S8" s="606"/>
      <c r="T8" s="606"/>
      <c r="U8" s="606"/>
      <c r="V8" s="606"/>
      <c r="W8" s="606"/>
      <c r="X8" s="606"/>
      <c r="Y8" s="607"/>
      <c r="Z8" s="665">
        <v>0</v>
      </c>
      <c r="AA8" s="665"/>
      <c r="AB8" s="665"/>
      <c r="AC8" s="665"/>
      <c r="AD8" s="666">
        <v>1160</v>
      </c>
      <c r="AE8" s="666"/>
      <c r="AF8" s="666"/>
      <c r="AG8" s="666"/>
      <c r="AH8" s="666"/>
      <c r="AI8" s="666"/>
      <c r="AJ8" s="666"/>
      <c r="AK8" s="666"/>
      <c r="AL8" s="608">
        <v>0.1</v>
      </c>
      <c r="AM8" s="609"/>
      <c r="AN8" s="609"/>
      <c r="AO8" s="667"/>
      <c r="AP8" s="600" t="s">
        <v>232</v>
      </c>
      <c r="AQ8" s="601"/>
      <c r="AR8" s="601"/>
      <c r="AS8" s="601"/>
      <c r="AT8" s="601"/>
      <c r="AU8" s="601"/>
      <c r="AV8" s="601"/>
      <c r="AW8" s="601"/>
      <c r="AX8" s="601"/>
      <c r="AY8" s="601"/>
      <c r="AZ8" s="601"/>
      <c r="BA8" s="601"/>
      <c r="BB8" s="601"/>
      <c r="BC8" s="601"/>
      <c r="BD8" s="601"/>
      <c r="BE8" s="601"/>
      <c r="BF8" s="602"/>
      <c r="BG8" s="603">
        <v>913</v>
      </c>
      <c r="BH8" s="606"/>
      <c r="BI8" s="606"/>
      <c r="BJ8" s="606"/>
      <c r="BK8" s="606"/>
      <c r="BL8" s="606"/>
      <c r="BM8" s="606"/>
      <c r="BN8" s="607"/>
      <c r="BO8" s="665">
        <v>0.1</v>
      </c>
      <c r="BP8" s="665"/>
      <c r="BQ8" s="665"/>
      <c r="BR8" s="665"/>
      <c r="BS8" s="611" t="s">
        <v>140</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2257728</v>
      </c>
      <c r="CS8" s="606"/>
      <c r="CT8" s="606"/>
      <c r="CU8" s="606"/>
      <c r="CV8" s="606"/>
      <c r="CW8" s="606"/>
      <c r="CX8" s="606"/>
      <c r="CY8" s="607"/>
      <c r="CZ8" s="665">
        <v>12.4</v>
      </c>
      <c r="DA8" s="665"/>
      <c r="DB8" s="665"/>
      <c r="DC8" s="665"/>
      <c r="DD8" s="611">
        <v>27610</v>
      </c>
      <c r="DE8" s="606"/>
      <c r="DF8" s="606"/>
      <c r="DG8" s="606"/>
      <c r="DH8" s="606"/>
      <c r="DI8" s="606"/>
      <c r="DJ8" s="606"/>
      <c r="DK8" s="606"/>
      <c r="DL8" s="606"/>
      <c r="DM8" s="606"/>
      <c r="DN8" s="606"/>
      <c r="DO8" s="606"/>
      <c r="DP8" s="607"/>
      <c r="DQ8" s="611">
        <v>615223</v>
      </c>
      <c r="DR8" s="606"/>
      <c r="DS8" s="606"/>
      <c r="DT8" s="606"/>
      <c r="DU8" s="606"/>
      <c r="DV8" s="606"/>
      <c r="DW8" s="606"/>
      <c r="DX8" s="606"/>
      <c r="DY8" s="606"/>
      <c r="DZ8" s="606"/>
      <c r="EA8" s="606"/>
      <c r="EB8" s="606"/>
      <c r="EC8" s="646"/>
    </row>
    <row r="9" spans="2:143" ht="11.25" customHeight="1">
      <c r="B9" s="600" t="s">
        <v>234</v>
      </c>
      <c r="C9" s="601"/>
      <c r="D9" s="601"/>
      <c r="E9" s="601"/>
      <c r="F9" s="601"/>
      <c r="G9" s="601"/>
      <c r="H9" s="601"/>
      <c r="I9" s="601"/>
      <c r="J9" s="601"/>
      <c r="K9" s="601"/>
      <c r="L9" s="601"/>
      <c r="M9" s="601"/>
      <c r="N9" s="601"/>
      <c r="O9" s="601"/>
      <c r="P9" s="601"/>
      <c r="Q9" s="602"/>
      <c r="R9" s="603">
        <v>1116</v>
      </c>
      <c r="S9" s="606"/>
      <c r="T9" s="606"/>
      <c r="U9" s="606"/>
      <c r="V9" s="606"/>
      <c r="W9" s="606"/>
      <c r="X9" s="606"/>
      <c r="Y9" s="607"/>
      <c r="Z9" s="665">
        <v>0</v>
      </c>
      <c r="AA9" s="665"/>
      <c r="AB9" s="665"/>
      <c r="AC9" s="665"/>
      <c r="AD9" s="666">
        <v>1116</v>
      </c>
      <c r="AE9" s="666"/>
      <c r="AF9" s="666"/>
      <c r="AG9" s="666"/>
      <c r="AH9" s="666"/>
      <c r="AI9" s="666"/>
      <c r="AJ9" s="666"/>
      <c r="AK9" s="666"/>
      <c r="AL9" s="608">
        <v>0.1</v>
      </c>
      <c r="AM9" s="609"/>
      <c r="AN9" s="609"/>
      <c r="AO9" s="667"/>
      <c r="AP9" s="600" t="s">
        <v>235</v>
      </c>
      <c r="AQ9" s="601"/>
      <c r="AR9" s="601"/>
      <c r="AS9" s="601"/>
      <c r="AT9" s="601"/>
      <c r="AU9" s="601"/>
      <c r="AV9" s="601"/>
      <c r="AW9" s="601"/>
      <c r="AX9" s="601"/>
      <c r="AY9" s="601"/>
      <c r="AZ9" s="601"/>
      <c r="BA9" s="601"/>
      <c r="BB9" s="601"/>
      <c r="BC9" s="601"/>
      <c r="BD9" s="601"/>
      <c r="BE9" s="601"/>
      <c r="BF9" s="602"/>
      <c r="BG9" s="603">
        <v>111211</v>
      </c>
      <c r="BH9" s="606"/>
      <c r="BI9" s="606"/>
      <c r="BJ9" s="606"/>
      <c r="BK9" s="606"/>
      <c r="BL9" s="606"/>
      <c r="BM9" s="606"/>
      <c r="BN9" s="607"/>
      <c r="BO9" s="665">
        <v>9.8000000000000007</v>
      </c>
      <c r="BP9" s="665"/>
      <c r="BQ9" s="665"/>
      <c r="BR9" s="665"/>
      <c r="BS9" s="611" t="s">
        <v>140</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1697466</v>
      </c>
      <c r="CS9" s="606"/>
      <c r="CT9" s="606"/>
      <c r="CU9" s="606"/>
      <c r="CV9" s="606"/>
      <c r="CW9" s="606"/>
      <c r="CX9" s="606"/>
      <c r="CY9" s="607"/>
      <c r="CZ9" s="665">
        <v>9.3000000000000007</v>
      </c>
      <c r="DA9" s="665"/>
      <c r="DB9" s="665"/>
      <c r="DC9" s="665"/>
      <c r="DD9" s="611" t="s">
        <v>237</v>
      </c>
      <c r="DE9" s="606"/>
      <c r="DF9" s="606"/>
      <c r="DG9" s="606"/>
      <c r="DH9" s="606"/>
      <c r="DI9" s="606"/>
      <c r="DJ9" s="606"/>
      <c r="DK9" s="606"/>
      <c r="DL9" s="606"/>
      <c r="DM9" s="606"/>
      <c r="DN9" s="606"/>
      <c r="DO9" s="606"/>
      <c r="DP9" s="607"/>
      <c r="DQ9" s="611">
        <v>186198</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237</v>
      </c>
      <c r="S10" s="606"/>
      <c r="T10" s="606"/>
      <c r="U10" s="606"/>
      <c r="V10" s="606"/>
      <c r="W10" s="606"/>
      <c r="X10" s="606"/>
      <c r="Y10" s="607"/>
      <c r="Z10" s="665" t="s">
        <v>237</v>
      </c>
      <c r="AA10" s="665"/>
      <c r="AB10" s="665"/>
      <c r="AC10" s="665"/>
      <c r="AD10" s="666" t="s">
        <v>237</v>
      </c>
      <c r="AE10" s="666"/>
      <c r="AF10" s="666"/>
      <c r="AG10" s="666"/>
      <c r="AH10" s="666"/>
      <c r="AI10" s="666"/>
      <c r="AJ10" s="666"/>
      <c r="AK10" s="666"/>
      <c r="AL10" s="608" t="s">
        <v>140</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9316</v>
      </c>
      <c r="BH10" s="606"/>
      <c r="BI10" s="606"/>
      <c r="BJ10" s="606"/>
      <c r="BK10" s="606"/>
      <c r="BL10" s="606"/>
      <c r="BM10" s="606"/>
      <c r="BN10" s="607"/>
      <c r="BO10" s="665">
        <v>0.8</v>
      </c>
      <c r="BP10" s="665"/>
      <c r="BQ10" s="665"/>
      <c r="BR10" s="665"/>
      <c r="BS10" s="611" t="s">
        <v>237</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4</v>
      </c>
      <c r="CS10" s="606"/>
      <c r="CT10" s="606"/>
      <c r="CU10" s="606"/>
      <c r="CV10" s="606"/>
      <c r="CW10" s="606"/>
      <c r="CX10" s="606"/>
      <c r="CY10" s="607"/>
      <c r="CZ10" s="665">
        <v>0</v>
      </c>
      <c r="DA10" s="665"/>
      <c r="DB10" s="665"/>
      <c r="DC10" s="665"/>
      <c r="DD10" s="611" t="s">
        <v>140</v>
      </c>
      <c r="DE10" s="606"/>
      <c r="DF10" s="606"/>
      <c r="DG10" s="606"/>
      <c r="DH10" s="606"/>
      <c r="DI10" s="606"/>
      <c r="DJ10" s="606"/>
      <c r="DK10" s="606"/>
      <c r="DL10" s="606"/>
      <c r="DM10" s="606"/>
      <c r="DN10" s="606"/>
      <c r="DO10" s="606"/>
      <c r="DP10" s="607"/>
      <c r="DQ10" s="611">
        <v>4</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237</v>
      </c>
      <c r="S11" s="606"/>
      <c r="T11" s="606"/>
      <c r="U11" s="606"/>
      <c r="V11" s="606"/>
      <c r="W11" s="606"/>
      <c r="X11" s="606"/>
      <c r="Y11" s="607"/>
      <c r="Z11" s="665" t="s">
        <v>237</v>
      </c>
      <c r="AA11" s="665"/>
      <c r="AB11" s="665"/>
      <c r="AC11" s="665"/>
      <c r="AD11" s="666" t="s">
        <v>237</v>
      </c>
      <c r="AE11" s="666"/>
      <c r="AF11" s="666"/>
      <c r="AG11" s="666"/>
      <c r="AH11" s="666"/>
      <c r="AI11" s="666"/>
      <c r="AJ11" s="666"/>
      <c r="AK11" s="666"/>
      <c r="AL11" s="608" t="s">
        <v>237</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38681</v>
      </c>
      <c r="BH11" s="606"/>
      <c r="BI11" s="606"/>
      <c r="BJ11" s="606"/>
      <c r="BK11" s="606"/>
      <c r="BL11" s="606"/>
      <c r="BM11" s="606"/>
      <c r="BN11" s="607"/>
      <c r="BO11" s="665">
        <v>3.4</v>
      </c>
      <c r="BP11" s="665"/>
      <c r="BQ11" s="665"/>
      <c r="BR11" s="665"/>
      <c r="BS11" s="611" t="s">
        <v>237</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69268</v>
      </c>
      <c r="CS11" s="606"/>
      <c r="CT11" s="606"/>
      <c r="CU11" s="606"/>
      <c r="CV11" s="606"/>
      <c r="CW11" s="606"/>
      <c r="CX11" s="606"/>
      <c r="CY11" s="607"/>
      <c r="CZ11" s="665">
        <v>0.4</v>
      </c>
      <c r="DA11" s="665"/>
      <c r="DB11" s="665"/>
      <c r="DC11" s="665"/>
      <c r="DD11" s="611">
        <v>7453</v>
      </c>
      <c r="DE11" s="606"/>
      <c r="DF11" s="606"/>
      <c r="DG11" s="606"/>
      <c r="DH11" s="606"/>
      <c r="DI11" s="606"/>
      <c r="DJ11" s="606"/>
      <c r="DK11" s="606"/>
      <c r="DL11" s="606"/>
      <c r="DM11" s="606"/>
      <c r="DN11" s="606"/>
      <c r="DO11" s="606"/>
      <c r="DP11" s="607"/>
      <c r="DQ11" s="611">
        <v>26803</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104492</v>
      </c>
      <c r="S12" s="606"/>
      <c r="T12" s="606"/>
      <c r="U12" s="606"/>
      <c r="V12" s="606"/>
      <c r="W12" s="606"/>
      <c r="X12" s="606"/>
      <c r="Y12" s="607"/>
      <c r="Z12" s="665">
        <v>0.6</v>
      </c>
      <c r="AA12" s="665"/>
      <c r="AB12" s="665"/>
      <c r="AC12" s="665"/>
      <c r="AD12" s="666">
        <v>104492</v>
      </c>
      <c r="AE12" s="666"/>
      <c r="AF12" s="666"/>
      <c r="AG12" s="666"/>
      <c r="AH12" s="666"/>
      <c r="AI12" s="666"/>
      <c r="AJ12" s="666"/>
      <c r="AK12" s="666"/>
      <c r="AL12" s="608">
        <v>5.8</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968248</v>
      </c>
      <c r="BH12" s="606"/>
      <c r="BI12" s="606"/>
      <c r="BJ12" s="606"/>
      <c r="BK12" s="606"/>
      <c r="BL12" s="606"/>
      <c r="BM12" s="606"/>
      <c r="BN12" s="607"/>
      <c r="BO12" s="665">
        <v>85.3</v>
      </c>
      <c r="BP12" s="665"/>
      <c r="BQ12" s="665"/>
      <c r="BR12" s="665"/>
      <c r="BS12" s="611" t="s">
        <v>237</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107026</v>
      </c>
      <c r="CS12" s="606"/>
      <c r="CT12" s="606"/>
      <c r="CU12" s="606"/>
      <c r="CV12" s="606"/>
      <c r="CW12" s="606"/>
      <c r="CX12" s="606"/>
      <c r="CY12" s="607"/>
      <c r="CZ12" s="665">
        <v>0.6</v>
      </c>
      <c r="DA12" s="665"/>
      <c r="DB12" s="665"/>
      <c r="DC12" s="665"/>
      <c r="DD12" s="611">
        <v>276</v>
      </c>
      <c r="DE12" s="606"/>
      <c r="DF12" s="606"/>
      <c r="DG12" s="606"/>
      <c r="DH12" s="606"/>
      <c r="DI12" s="606"/>
      <c r="DJ12" s="606"/>
      <c r="DK12" s="606"/>
      <c r="DL12" s="606"/>
      <c r="DM12" s="606"/>
      <c r="DN12" s="606"/>
      <c r="DO12" s="606"/>
      <c r="DP12" s="607"/>
      <c r="DQ12" s="611">
        <v>58192</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t="s">
        <v>237</v>
      </c>
      <c r="S13" s="606"/>
      <c r="T13" s="606"/>
      <c r="U13" s="606"/>
      <c r="V13" s="606"/>
      <c r="W13" s="606"/>
      <c r="X13" s="606"/>
      <c r="Y13" s="607"/>
      <c r="Z13" s="665" t="s">
        <v>140</v>
      </c>
      <c r="AA13" s="665"/>
      <c r="AB13" s="665"/>
      <c r="AC13" s="665"/>
      <c r="AD13" s="666" t="s">
        <v>131</v>
      </c>
      <c r="AE13" s="666"/>
      <c r="AF13" s="666"/>
      <c r="AG13" s="666"/>
      <c r="AH13" s="666"/>
      <c r="AI13" s="666"/>
      <c r="AJ13" s="666"/>
      <c r="AK13" s="666"/>
      <c r="AL13" s="608" t="s">
        <v>131</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967581</v>
      </c>
      <c r="BH13" s="606"/>
      <c r="BI13" s="606"/>
      <c r="BJ13" s="606"/>
      <c r="BK13" s="606"/>
      <c r="BL13" s="606"/>
      <c r="BM13" s="606"/>
      <c r="BN13" s="607"/>
      <c r="BO13" s="665">
        <v>85.2</v>
      </c>
      <c r="BP13" s="665"/>
      <c r="BQ13" s="665"/>
      <c r="BR13" s="665"/>
      <c r="BS13" s="611" t="s">
        <v>140</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1058858</v>
      </c>
      <c r="CS13" s="606"/>
      <c r="CT13" s="606"/>
      <c r="CU13" s="606"/>
      <c r="CV13" s="606"/>
      <c r="CW13" s="606"/>
      <c r="CX13" s="606"/>
      <c r="CY13" s="607"/>
      <c r="CZ13" s="665">
        <v>5.8</v>
      </c>
      <c r="DA13" s="665"/>
      <c r="DB13" s="665"/>
      <c r="DC13" s="665"/>
      <c r="DD13" s="611">
        <v>711053</v>
      </c>
      <c r="DE13" s="606"/>
      <c r="DF13" s="606"/>
      <c r="DG13" s="606"/>
      <c r="DH13" s="606"/>
      <c r="DI13" s="606"/>
      <c r="DJ13" s="606"/>
      <c r="DK13" s="606"/>
      <c r="DL13" s="606"/>
      <c r="DM13" s="606"/>
      <c r="DN13" s="606"/>
      <c r="DO13" s="606"/>
      <c r="DP13" s="607"/>
      <c r="DQ13" s="611">
        <v>297629</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140</v>
      </c>
      <c r="S14" s="606"/>
      <c r="T14" s="606"/>
      <c r="U14" s="606"/>
      <c r="V14" s="606"/>
      <c r="W14" s="606"/>
      <c r="X14" s="606"/>
      <c r="Y14" s="607"/>
      <c r="Z14" s="665" t="s">
        <v>131</v>
      </c>
      <c r="AA14" s="665"/>
      <c r="AB14" s="665"/>
      <c r="AC14" s="665"/>
      <c r="AD14" s="666" t="s">
        <v>140</v>
      </c>
      <c r="AE14" s="666"/>
      <c r="AF14" s="666"/>
      <c r="AG14" s="666"/>
      <c r="AH14" s="666"/>
      <c r="AI14" s="666"/>
      <c r="AJ14" s="666"/>
      <c r="AK14" s="666"/>
      <c r="AL14" s="608" t="s">
        <v>131</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6909</v>
      </c>
      <c r="BH14" s="606"/>
      <c r="BI14" s="606"/>
      <c r="BJ14" s="606"/>
      <c r="BK14" s="606"/>
      <c r="BL14" s="606"/>
      <c r="BM14" s="606"/>
      <c r="BN14" s="607"/>
      <c r="BO14" s="665">
        <v>0.6</v>
      </c>
      <c r="BP14" s="665"/>
      <c r="BQ14" s="665"/>
      <c r="BR14" s="665"/>
      <c r="BS14" s="611" t="s">
        <v>131</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219852</v>
      </c>
      <c r="CS14" s="606"/>
      <c r="CT14" s="606"/>
      <c r="CU14" s="606"/>
      <c r="CV14" s="606"/>
      <c r="CW14" s="606"/>
      <c r="CX14" s="606"/>
      <c r="CY14" s="607"/>
      <c r="CZ14" s="665">
        <v>1.2</v>
      </c>
      <c r="DA14" s="665"/>
      <c r="DB14" s="665"/>
      <c r="DC14" s="665"/>
      <c r="DD14" s="611" t="s">
        <v>237</v>
      </c>
      <c r="DE14" s="606"/>
      <c r="DF14" s="606"/>
      <c r="DG14" s="606"/>
      <c r="DH14" s="606"/>
      <c r="DI14" s="606"/>
      <c r="DJ14" s="606"/>
      <c r="DK14" s="606"/>
      <c r="DL14" s="606"/>
      <c r="DM14" s="606"/>
      <c r="DN14" s="606"/>
      <c r="DO14" s="606"/>
      <c r="DP14" s="607"/>
      <c r="DQ14" s="611">
        <v>142520</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9530</v>
      </c>
      <c r="S15" s="606"/>
      <c r="T15" s="606"/>
      <c r="U15" s="606"/>
      <c r="V15" s="606"/>
      <c r="W15" s="606"/>
      <c r="X15" s="606"/>
      <c r="Y15" s="607"/>
      <c r="Z15" s="665">
        <v>0.1</v>
      </c>
      <c r="AA15" s="665"/>
      <c r="AB15" s="665"/>
      <c r="AC15" s="665"/>
      <c r="AD15" s="666">
        <v>9530</v>
      </c>
      <c r="AE15" s="666"/>
      <c r="AF15" s="666"/>
      <c r="AG15" s="666"/>
      <c r="AH15" s="666"/>
      <c r="AI15" s="666"/>
      <c r="AJ15" s="666"/>
      <c r="AK15" s="666"/>
      <c r="AL15" s="608">
        <v>0.5</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t="s">
        <v>140</v>
      </c>
      <c r="BH15" s="606"/>
      <c r="BI15" s="606"/>
      <c r="BJ15" s="606"/>
      <c r="BK15" s="606"/>
      <c r="BL15" s="606"/>
      <c r="BM15" s="606"/>
      <c r="BN15" s="607"/>
      <c r="BO15" s="665" t="s">
        <v>237</v>
      </c>
      <c r="BP15" s="665"/>
      <c r="BQ15" s="665"/>
      <c r="BR15" s="665"/>
      <c r="BS15" s="611" t="s">
        <v>140</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290269</v>
      </c>
      <c r="CS15" s="606"/>
      <c r="CT15" s="606"/>
      <c r="CU15" s="606"/>
      <c r="CV15" s="606"/>
      <c r="CW15" s="606"/>
      <c r="CX15" s="606"/>
      <c r="CY15" s="607"/>
      <c r="CZ15" s="665">
        <v>1.6</v>
      </c>
      <c r="DA15" s="665"/>
      <c r="DB15" s="665"/>
      <c r="DC15" s="665"/>
      <c r="DD15" s="611">
        <v>270</v>
      </c>
      <c r="DE15" s="606"/>
      <c r="DF15" s="606"/>
      <c r="DG15" s="606"/>
      <c r="DH15" s="606"/>
      <c r="DI15" s="606"/>
      <c r="DJ15" s="606"/>
      <c r="DK15" s="606"/>
      <c r="DL15" s="606"/>
      <c r="DM15" s="606"/>
      <c r="DN15" s="606"/>
      <c r="DO15" s="606"/>
      <c r="DP15" s="607"/>
      <c r="DQ15" s="611">
        <v>91443</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131</v>
      </c>
      <c r="S16" s="606"/>
      <c r="T16" s="606"/>
      <c r="U16" s="606"/>
      <c r="V16" s="606"/>
      <c r="W16" s="606"/>
      <c r="X16" s="606"/>
      <c r="Y16" s="607"/>
      <c r="Z16" s="665" t="s">
        <v>140</v>
      </c>
      <c r="AA16" s="665"/>
      <c r="AB16" s="665"/>
      <c r="AC16" s="665"/>
      <c r="AD16" s="666" t="s">
        <v>131</v>
      </c>
      <c r="AE16" s="666"/>
      <c r="AF16" s="666"/>
      <c r="AG16" s="666"/>
      <c r="AH16" s="666"/>
      <c r="AI16" s="666"/>
      <c r="AJ16" s="666"/>
      <c r="AK16" s="666"/>
      <c r="AL16" s="608" t="s">
        <v>140</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237</v>
      </c>
      <c r="BH16" s="606"/>
      <c r="BI16" s="606"/>
      <c r="BJ16" s="606"/>
      <c r="BK16" s="606"/>
      <c r="BL16" s="606"/>
      <c r="BM16" s="606"/>
      <c r="BN16" s="607"/>
      <c r="BO16" s="665" t="s">
        <v>131</v>
      </c>
      <c r="BP16" s="665"/>
      <c r="BQ16" s="665"/>
      <c r="BR16" s="665"/>
      <c r="BS16" s="611" t="s">
        <v>131</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268878</v>
      </c>
      <c r="CS16" s="606"/>
      <c r="CT16" s="606"/>
      <c r="CU16" s="606"/>
      <c r="CV16" s="606"/>
      <c r="CW16" s="606"/>
      <c r="CX16" s="606"/>
      <c r="CY16" s="607"/>
      <c r="CZ16" s="665">
        <v>1.5</v>
      </c>
      <c r="DA16" s="665"/>
      <c r="DB16" s="665"/>
      <c r="DC16" s="665"/>
      <c r="DD16" s="611" t="s">
        <v>140</v>
      </c>
      <c r="DE16" s="606"/>
      <c r="DF16" s="606"/>
      <c r="DG16" s="606"/>
      <c r="DH16" s="606"/>
      <c r="DI16" s="606"/>
      <c r="DJ16" s="606"/>
      <c r="DK16" s="606"/>
      <c r="DL16" s="606"/>
      <c r="DM16" s="606"/>
      <c r="DN16" s="606"/>
      <c r="DO16" s="606"/>
      <c r="DP16" s="607"/>
      <c r="DQ16" s="611">
        <v>239712</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1432</v>
      </c>
      <c r="S17" s="606"/>
      <c r="T17" s="606"/>
      <c r="U17" s="606"/>
      <c r="V17" s="606"/>
      <c r="W17" s="606"/>
      <c r="X17" s="606"/>
      <c r="Y17" s="607"/>
      <c r="Z17" s="665">
        <v>0</v>
      </c>
      <c r="AA17" s="665"/>
      <c r="AB17" s="665"/>
      <c r="AC17" s="665"/>
      <c r="AD17" s="666">
        <v>1432</v>
      </c>
      <c r="AE17" s="666"/>
      <c r="AF17" s="666"/>
      <c r="AG17" s="666"/>
      <c r="AH17" s="666"/>
      <c r="AI17" s="666"/>
      <c r="AJ17" s="666"/>
      <c r="AK17" s="666"/>
      <c r="AL17" s="608">
        <v>0.1</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140</v>
      </c>
      <c r="BH17" s="606"/>
      <c r="BI17" s="606"/>
      <c r="BJ17" s="606"/>
      <c r="BK17" s="606"/>
      <c r="BL17" s="606"/>
      <c r="BM17" s="606"/>
      <c r="BN17" s="607"/>
      <c r="BO17" s="665" t="s">
        <v>237</v>
      </c>
      <c r="BP17" s="665"/>
      <c r="BQ17" s="665"/>
      <c r="BR17" s="665"/>
      <c r="BS17" s="611" t="s">
        <v>237</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234286</v>
      </c>
      <c r="CS17" s="606"/>
      <c r="CT17" s="606"/>
      <c r="CU17" s="606"/>
      <c r="CV17" s="606"/>
      <c r="CW17" s="606"/>
      <c r="CX17" s="606"/>
      <c r="CY17" s="607"/>
      <c r="CZ17" s="665">
        <v>1.3</v>
      </c>
      <c r="DA17" s="665"/>
      <c r="DB17" s="665"/>
      <c r="DC17" s="665"/>
      <c r="DD17" s="611" t="s">
        <v>237</v>
      </c>
      <c r="DE17" s="606"/>
      <c r="DF17" s="606"/>
      <c r="DG17" s="606"/>
      <c r="DH17" s="606"/>
      <c r="DI17" s="606"/>
      <c r="DJ17" s="606"/>
      <c r="DK17" s="606"/>
      <c r="DL17" s="606"/>
      <c r="DM17" s="606"/>
      <c r="DN17" s="606"/>
      <c r="DO17" s="606"/>
      <c r="DP17" s="607"/>
      <c r="DQ17" s="611">
        <v>234286</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1732063</v>
      </c>
      <c r="S18" s="606"/>
      <c r="T18" s="606"/>
      <c r="U18" s="606"/>
      <c r="V18" s="606"/>
      <c r="W18" s="606"/>
      <c r="X18" s="606"/>
      <c r="Y18" s="607"/>
      <c r="Z18" s="665">
        <v>9.1999999999999993</v>
      </c>
      <c r="AA18" s="665"/>
      <c r="AB18" s="665"/>
      <c r="AC18" s="665"/>
      <c r="AD18" s="666">
        <v>510394</v>
      </c>
      <c r="AE18" s="666"/>
      <c r="AF18" s="666"/>
      <c r="AG18" s="666"/>
      <c r="AH18" s="666"/>
      <c r="AI18" s="666"/>
      <c r="AJ18" s="666"/>
      <c r="AK18" s="666"/>
      <c r="AL18" s="608">
        <v>28.3</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237</v>
      </c>
      <c r="BH18" s="606"/>
      <c r="BI18" s="606"/>
      <c r="BJ18" s="606"/>
      <c r="BK18" s="606"/>
      <c r="BL18" s="606"/>
      <c r="BM18" s="606"/>
      <c r="BN18" s="607"/>
      <c r="BO18" s="665" t="s">
        <v>131</v>
      </c>
      <c r="BP18" s="665"/>
      <c r="BQ18" s="665"/>
      <c r="BR18" s="665"/>
      <c r="BS18" s="611" t="s">
        <v>131</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140</v>
      </c>
      <c r="CS18" s="606"/>
      <c r="CT18" s="606"/>
      <c r="CU18" s="606"/>
      <c r="CV18" s="606"/>
      <c r="CW18" s="606"/>
      <c r="CX18" s="606"/>
      <c r="CY18" s="607"/>
      <c r="CZ18" s="665" t="s">
        <v>131</v>
      </c>
      <c r="DA18" s="665"/>
      <c r="DB18" s="665"/>
      <c r="DC18" s="665"/>
      <c r="DD18" s="611" t="s">
        <v>131</v>
      </c>
      <c r="DE18" s="606"/>
      <c r="DF18" s="606"/>
      <c r="DG18" s="606"/>
      <c r="DH18" s="606"/>
      <c r="DI18" s="606"/>
      <c r="DJ18" s="606"/>
      <c r="DK18" s="606"/>
      <c r="DL18" s="606"/>
      <c r="DM18" s="606"/>
      <c r="DN18" s="606"/>
      <c r="DO18" s="606"/>
      <c r="DP18" s="607"/>
      <c r="DQ18" s="611" t="s">
        <v>140</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510394</v>
      </c>
      <c r="S19" s="606"/>
      <c r="T19" s="606"/>
      <c r="U19" s="606"/>
      <c r="V19" s="606"/>
      <c r="W19" s="606"/>
      <c r="X19" s="606"/>
      <c r="Y19" s="607"/>
      <c r="Z19" s="665">
        <v>2.7</v>
      </c>
      <c r="AA19" s="665"/>
      <c r="AB19" s="665"/>
      <c r="AC19" s="665"/>
      <c r="AD19" s="666">
        <v>510394</v>
      </c>
      <c r="AE19" s="666"/>
      <c r="AF19" s="666"/>
      <c r="AG19" s="666"/>
      <c r="AH19" s="666"/>
      <c r="AI19" s="666"/>
      <c r="AJ19" s="666"/>
      <c r="AK19" s="666"/>
      <c r="AL19" s="608">
        <v>28.3</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t="s">
        <v>237</v>
      </c>
      <c r="BH19" s="606"/>
      <c r="BI19" s="606"/>
      <c r="BJ19" s="606"/>
      <c r="BK19" s="606"/>
      <c r="BL19" s="606"/>
      <c r="BM19" s="606"/>
      <c r="BN19" s="607"/>
      <c r="BO19" s="665" t="s">
        <v>140</v>
      </c>
      <c r="BP19" s="665"/>
      <c r="BQ19" s="665"/>
      <c r="BR19" s="665"/>
      <c r="BS19" s="611" t="s">
        <v>237</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237</v>
      </c>
      <c r="CS19" s="606"/>
      <c r="CT19" s="606"/>
      <c r="CU19" s="606"/>
      <c r="CV19" s="606"/>
      <c r="CW19" s="606"/>
      <c r="CX19" s="606"/>
      <c r="CY19" s="607"/>
      <c r="CZ19" s="665" t="s">
        <v>237</v>
      </c>
      <c r="DA19" s="665"/>
      <c r="DB19" s="665"/>
      <c r="DC19" s="665"/>
      <c r="DD19" s="611" t="s">
        <v>140</v>
      </c>
      <c r="DE19" s="606"/>
      <c r="DF19" s="606"/>
      <c r="DG19" s="606"/>
      <c r="DH19" s="606"/>
      <c r="DI19" s="606"/>
      <c r="DJ19" s="606"/>
      <c r="DK19" s="606"/>
      <c r="DL19" s="606"/>
      <c r="DM19" s="606"/>
      <c r="DN19" s="606"/>
      <c r="DO19" s="606"/>
      <c r="DP19" s="607"/>
      <c r="DQ19" s="611" t="s">
        <v>131</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40966</v>
      </c>
      <c r="S20" s="606"/>
      <c r="T20" s="606"/>
      <c r="U20" s="606"/>
      <c r="V20" s="606"/>
      <c r="W20" s="606"/>
      <c r="X20" s="606"/>
      <c r="Y20" s="607"/>
      <c r="Z20" s="665">
        <v>0.2</v>
      </c>
      <c r="AA20" s="665"/>
      <c r="AB20" s="665"/>
      <c r="AC20" s="665"/>
      <c r="AD20" s="666" t="s">
        <v>131</v>
      </c>
      <c r="AE20" s="666"/>
      <c r="AF20" s="666"/>
      <c r="AG20" s="666"/>
      <c r="AH20" s="666"/>
      <c r="AI20" s="666"/>
      <c r="AJ20" s="666"/>
      <c r="AK20" s="666"/>
      <c r="AL20" s="608" t="s">
        <v>140</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t="s">
        <v>140</v>
      </c>
      <c r="BH20" s="606"/>
      <c r="BI20" s="606"/>
      <c r="BJ20" s="606"/>
      <c r="BK20" s="606"/>
      <c r="BL20" s="606"/>
      <c r="BM20" s="606"/>
      <c r="BN20" s="607"/>
      <c r="BO20" s="665" t="s">
        <v>131</v>
      </c>
      <c r="BP20" s="665"/>
      <c r="BQ20" s="665"/>
      <c r="BR20" s="665"/>
      <c r="BS20" s="611" t="s">
        <v>131</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18177094</v>
      </c>
      <c r="CS20" s="606"/>
      <c r="CT20" s="606"/>
      <c r="CU20" s="606"/>
      <c r="CV20" s="606"/>
      <c r="CW20" s="606"/>
      <c r="CX20" s="606"/>
      <c r="CY20" s="607"/>
      <c r="CZ20" s="665">
        <v>100</v>
      </c>
      <c r="DA20" s="665"/>
      <c r="DB20" s="665"/>
      <c r="DC20" s="665"/>
      <c r="DD20" s="611">
        <v>1855218</v>
      </c>
      <c r="DE20" s="606"/>
      <c r="DF20" s="606"/>
      <c r="DG20" s="606"/>
      <c r="DH20" s="606"/>
      <c r="DI20" s="606"/>
      <c r="DJ20" s="606"/>
      <c r="DK20" s="606"/>
      <c r="DL20" s="606"/>
      <c r="DM20" s="606"/>
      <c r="DN20" s="606"/>
      <c r="DO20" s="606"/>
      <c r="DP20" s="607"/>
      <c r="DQ20" s="611">
        <v>4799018</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v>1180703</v>
      </c>
      <c r="S21" s="606"/>
      <c r="T21" s="606"/>
      <c r="U21" s="606"/>
      <c r="V21" s="606"/>
      <c r="W21" s="606"/>
      <c r="X21" s="606"/>
      <c r="Y21" s="607"/>
      <c r="Z21" s="665">
        <v>6.2</v>
      </c>
      <c r="AA21" s="665"/>
      <c r="AB21" s="665"/>
      <c r="AC21" s="665"/>
      <c r="AD21" s="666" t="s">
        <v>237</v>
      </c>
      <c r="AE21" s="666"/>
      <c r="AF21" s="666"/>
      <c r="AG21" s="666"/>
      <c r="AH21" s="666"/>
      <c r="AI21" s="666"/>
      <c r="AJ21" s="666"/>
      <c r="AK21" s="666"/>
      <c r="AL21" s="608" t="s">
        <v>140</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140</v>
      </c>
      <c r="BH21" s="606"/>
      <c r="BI21" s="606"/>
      <c r="BJ21" s="606"/>
      <c r="BK21" s="606"/>
      <c r="BL21" s="606"/>
      <c r="BM21" s="606"/>
      <c r="BN21" s="607"/>
      <c r="BO21" s="665" t="s">
        <v>237</v>
      </c>
      <c r="BP21" s="665"/>
      <c r="BQ21" s="665"/>
      <c r="BR21" s="665"/>
      <c r="BS21" s="611" t="s">
        <v>140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3025464</v>
      </c>
      <c r="S22" s="606"/>
      <c r="T22" s="606"/>
      <c r="U22" s="606"/>
      <c r="V22" s="606"/>
      <c r="W22" s="606"/>
      <c r="X22" s="606"/>
      <c r="Y22" s="607"/>
      <c r="Z22" s="665">
        <v>16</v>
      </c>
      <c r="AA22" s="665"/>
      <c r="AB22" s="665"/>
      <c r="AC22" s="665"/>
      <c r="AD22" s="666">
        <v>1803795</v>
      </c>
      <c r="AE22" s="666"/>
      <c r="AF22" s="666"/>
      <c r="AG22" s="666"/>
      <c r="AH22" s="666"/>
      <c r="AI22" s="666"/>
      <c r="AJ22" s="666"/>
      <c r="AK22" s="666"/>
      <c r="AL22" s="608">
        <v>99.9</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131</v>
      </c>
      <c r="BH22" s="606"/>
      <c r="BI22" s="606"/>
      <c r="BJ22" s="606"/>
      <c r="BK22" s="606"/>
      <c r="BL22" s="606"/>
      <c r="BM22" s="606"/>
      <c r="BN22" s="607"/>
      <c r="BO22" s="665" t="s">
        <v>140</v>
      </c>
      <c r="BP22" s="665"/>
      <c r="BQ22" s="665"/>
      <c r="BR22" s="665"/>
      <c r="BS22" s="611" t="s">
        <v>237</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t="s">
        <v>140</v>
      </c>
      <c r="S23" s="606"/>
      <c r="T23" s="606"/>
      <c r="U23" s="606"/>
      <c r="V23" s="606"/>
      <c r="W23" s="606"/>
      <c r="X23" s="606"/>
      <c r="Y23" s="607"/>
      <c r="Z23" s="665" t="s">
        <v>140</v>
      </c>
      <c r="AA23" s="665"/>
      <c r="AB23" s="665"/>
      <c r="AC23" s="665"/>
      <c r="AD23" s="666" t="s">
        <v>140</v>
      </c>
      <c r="AE23" s="666"/>
      <c r="AF23" s="666"/>
      <c r="AG23" s="666"/>
      <c r="AH23" s="666"/>
      <c r="AI23" s="666"/>
      <c r="AJ23" s="666"/>
      <c r="AK23" s="666"/>
      <c r="AL23" s="608" t="s">
        <v>140</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131</v>
      </c>
      <c r="BH23" s="606"/>
      <c r="BI23" s="606"/>
      <c r="BJ23" s="606"/>
      <c r="BK23" s="606"/>
      <c r="BL23" s="606"/>
      <c r="BM23" s="606"/>
      <c r="BN23" s="607"/>
      <c r="BO23" s="665" t="s">
        <v>131</v>
      </c>
      <c r="BP23" s="665"/>
      <c r="BQ23" s="665"/>
      <c r="BR23" s="665"/>
      <c r="BS23" s="611" t="s">
        <v>237</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6</v>
      </c>
      <c r="S24" s="606"/>
      <c r="T24" s="606"/>
      <c r="U24" s="606"/>
      <c r="V24" s="606"/>
      <c r="W24" s="606"/>
      <c r="X24" s="606"/>
      <c r="Y24" s="607"/>
      <c r="Z24" s="665">
        <v>0</v>
      </c>
      <c r="AA24" s="665"/>
      <c r="AB24" s="665"/>
      <c r="AC24" s="665"/>
      <c r="AD24" s="666" t="s">
        <v>131</v>
      </c>
      <c r="AE24" s="666"/>
      <c r="AF24" s="666"/>
      <c r="AG24" s="666"/>
      <c r="AH24" s="666"/>
      <c r="AI24" s="666"/>
      <c r="AJ24" s="666"/>
      <c r="AK24" s="666"/>
      <c r="AL24" s="608" t="s">
        <v>237</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237</v>
      </c>
      <c r="BH24" s="606"/>
      <c r="BI24" s="606"/>
      <c r="BJ24" s="606"/>
      <c r="BK24" s="606"/>
      <c r="BL24" s="606"/>
      <c r="BM24" s="606"/>
      <c r="BN24" s="607"/>
      <c r="BO24" s="665" t="s">
        <v>140</v>
      </c>
      <c r="BP24" s="665"/>
      <c r="BQ24" s="665"/>
      <c r="BR24" s="665"/>
      <c r="BS24" s="611" t="s">
        <v>140</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1433264</v>
      </c>
      <c r="CS24" s="669"/>
      <c r="CT24" s="669"/>
      <c r="CU24" s="669"/>
      <c r="CV24" s="669"/>
      <c r="CW24" s="669"/>
      <c r="CX24" s="669"/>
      <c r="CY24" s="715"/>
      <c r="CZ24" s="716">
        <v>7.9</v>
      </c>
      <c r="DA24" s="685"/>
      <c r="DB24" s="685"/>
      <c r="DC24" s="719"/>
      <c r="DD24" s="714">
        <v>521917</v>
      </c>
      <c r="DE24" s="669"/>
      <c r="DF24" s="669"/>
      <c r="DG24" s="669"/>
      <c r="DH24" s="669"/>
      <c r="DI24" s="669"/>
      <c r="DJ24" s="669"/>
      <c r="DK24" s="715"/>
      <c r="DL24" s="714">
        <v>479446</v>
      </c>
      <c r="DM24" s="669"/>
      <c r="DN24" s="669"/>
      <c r="DO24" s="669"/>
      <c r="DP24" s="669"/>
      <c r="DQ24" s="669"/>
      <c r="DR24" s="669"/>
      <c r="DS24" s="669"/>
      <c r="DT24" s="669"/>
      <c r="DU24" s="669"/>
      <c r="DV24" s="715"/>
      <c r="DW24" s="716">
        <v>26.6</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4424</v>
      </c>
      <c r="S25" s="606"/>
      <c r="T25" s="606"/>
      <c r="U25" s="606"/>
      <c r="V25" s="606"/>
      <c r="W25" s="606"/>
      <c r="X25" s="606"/>
      <c r="Y25" s="607"/>
      <c r="Z25" s="665">
        <v>0</v>
      </c>
      <c r="AA25" s="665"/>
      <c r="AB25" s="665"/>
      <c r="AC25" s="665"/>
      <c r="AD25" s="666">
        <v>963</v>
      </c>
      <c r="AE25" s="666"/>
      <c r="AF25" s="666"/>
      <c r="AG25" s="666"/>
      <c r="AH25" s="666"/>
      <c r="AI25" s="666"/>
      <c r="AJ25" s="666"/>
      <c r="AK25" s="666"/>
      <c r="AL25" s="608">
        <v>0.1</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140</v>
      </c>
      <c r="BH25" s="606"/>
      <c r="BI25" s="606"/>
      <c r="BJ25" s="606"/>
      <c r="BK25" s="606"/>
      <c r="BL25" s="606"/>
      <c r="BM25" s="606"/>
      <c r="BN25" s="607"/>
      <c r="BO25" s="665" t="s">
        <v>140</v>
      </c>
      <c r="BP25" s="665"/>
      <c r="BQ25" s="665"/>
      <c r="BR25" s="665"/>
      <c r="BS25" s="611" t="s">
        <v>131</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835335</v>
      </c>
      <c r="CS25" s="604"/>
      <c r="CT25" s="604"/>
      <c r="CU25" s="604"/>
      <c r="CV25" s="604"/>
      <c r="CW25" s="604"/>
      <c r="CX25" s="604"/>
      <c r="CY25" s="605"/>
      <c r="CZ25" s="608">
        <v>4.5999999999999996</v>
      </c>
      <c r="DA25" s="637"/>
      <c r="DB25" s="637"/>
      <c r="DC25" s="638"/>
      <c r="DD25" s="611">
        <v>177145</v>
      </c>
      <c r="DE25" s="604"/>
      <c r="DF25" s="604"/>
      <c r="DG25" s="604"/>
      <c r="DH25" s="604"/>
      <c r="DI25" s="604"/>
      <c r="DJ25" s="604"/>
      <c r="DK25" s="605"/>
      <c r="DL25" s="611">
        <v>171258</v>
      </c>
      <c r="DM25" s="604"/>
      <c r="DN25" s="604"/>
      <c r="DO25" s="604"/>
      <c r="DP25" s="604"/>
      <c r="DQ25" s="604"/>
      <c r="DR25" s="604"/>
      <c r="DS25" s="604"/>
      <c r="DT25" s="604"/>
      <c r="DU25" s="604"/>
      <c r="DV25" s="605"/>
      <c r="DW25" s="608">
        <v>9.5</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1116</v>
      </c>
      <c r="S26" s="606"/>
      <c r="T26" s="606"/>
      <c r="U26" s="606"/>
      <c r="V26" s="606"/>
      <c r="W26" s="606"/>
      <c r="X26" s="606"/>
      <c r="Y26" s="607"/>
      <c r="Z26" s="665">
        <v>0</v>
      </c>
      <c r="AA26" s="665"/>
      <c r="AB26" s="665"/>
      <c r="AC26" s="665"/>
      <c r="AD26" s="666">
        <v>34</v>
      </c>
      <c r="AE26" s="666"/>
      <c r="AF26" s="666"/>
      <c r="AG26" s="666"/>
      <c r="AH26" s="666"/>
      <c r="AI26" s="666"/>
      <c r="AJ26" s="666"/>
      <c r="AK26" s="666"/>
      <c r="AL26" s="608">
        <v>0</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131</v>
      </c>
      <c r="BH26" s="606"/>
      <c r="BI26" s="606"/>
      <c r="BJ26" s="606"/>
      <c r="BK26" s="606"/>
      <c r="BL26" s="606"/>
      <c r="BM26" s="606"/>
      <c r="BN26" s="607"/>
      <c r="BO26" s="665" t="s">
        <v>131</v>
      </c>
      <c r="BP26" s="665"/>
      <c r="BQ26" s="665"/>
      <c r="BR26" s="665"/>
      <c r="BS26" s="611" t="s">
        <v>131</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544808</v>
      </c>
      <c r="CS26" s="606"/>
      <c r="CT26" s="606"/>
      <c r="CU26" s="606"/>
      <c r="CV26" s="606"/>
      <c r="CW26" s="606"/>
      <c r="CX26" s="606"/>
      <c r="CY26" s="607"/>
      <c r="CZ26" s="608">
        <v>3</v>
      </c>
      <c r="DA26" s="637"/>
      <c r="DB26" s="637"/>
      <c r="DC26" s="638"/>
      <c r="DD26" s="611">
        <v>84734</v>
      </c>
      <c r="DE26" s="606"/>
      <c r="DF26" s="606"/>
      <c r="DG26" s="606"/>
      <c r="DH26" s="606"/>
      <c r="DI26" s="606"/>
      <c r="DJ26" s="606"/>
      <c r="DK26" s="607"/>
      <c r="DL26" s="611" t="s">
        <v>131</v>
      </c>
      <c r="DM26" s="606"/>
      <c r="DN26" s="606"/>
      <c r="DO26" s="606"/>
      <c r="DP26" s="606"/>
      <c r="DQ26" s="606"/>
      <c r="DR26" s="606"/>
      <c r="DS26" s="606"/>
      <c r="DT26" s="606"/>
      <c r="DU26" s="606"/>
      <c r="DV26" s="607"/>
      <c r="DW26" s="608" t="s">
        <v>140</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9170241</v>
      </c>
      <c r="S27" s="606"/>
      <c r="T27" s="606"/>
      <c r="U27" s="606"/>
      <c r="V27" s="606"/>
      <c r="W27" s="606"/>
      <c r="X27" s="606"/>
      <c r="Y27" s="607"/>
      <c r="Z27" s="665">
        <v>48.5</v>
      </c>
      <c r="AA27" s="665"/>
      <c r="AB27" s="665"/>
      <c r="AC27" s="665"/>
      <c r="AD27" s="666" t="s">
        <v>237</v>
      </c>
      <c r="AE27" s="666"/>
      <c r="AF27" s="666"/>
      <c r="AG27" s="666"/>
      <c r="AH27" s="666"/>
      <c r="AI27" s="666"/>
      <c r="AJ27" s="666"/>
      <c r="AK27" s="666"/>
      <c r="AL27" s="608" t="s">
        <v>140</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1135278</v>
      </c>
      <c r="BH27" s="606"/>
      <c r="BI27" s="606"/>
      <c r="BJ27" s="606"/>
      <c r="BK27" s="606"/>
      <c r="BL27" s="606"/>
      <c r="BM27" s="606"/>
      <c r="BN27" s="607"/>
      <c r="BO27" s="665">
        <v>100</v>
      </c>
      <c r="BP27" s="665"/>
      <c r="BQ27" s="665"/>
      <c r="BR27" s="665"/>
      <c r="BS27" s="611" t="s">
        <v>237</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363643</v>
      </c>
      <c r="CS27" s="604"/>
      <c r="CT27" s="604"/>
      <c r="CU27" s="604"/>
      <c r="CV27" s="604"/>
      <c r="CW27" s="604"/>
      <c r="CX27" s="604"/>
      <c r="CY27" s="605"/>
      <c r="CZ27" s="608">
        <v>2</v>
      </c>
      <c r="DA27" s="637"/>
      <c r="DB27" s="637"/>
      <c r="DC27" s="638"/>
      <c r="DD27" s="611">
        <v>110486</v>
      </c>
      <c r="DE27" s="604"/>
      <c r="DF27" s="604"/>
      <c r="DG27" s="604"/>
      <c r="DH27" s="604"/>
      <c r="DI27" s="604"/>
      <c r="DJ27" s="604"/>
      <c r="DK27" s="605"/>
      <c r="DL27" s="611">
        <v>73902</v>
      </c>
      <c r="DM27" s="604"/>
      <c r="DN27" s="604"/>
      <c r="DO27" s="604"/>
      <c r="DP27" s="604"/>
      <c r="DQ27" s="604"/>
      <c r="DR27" s="604"/>
      <c r="DS27" s="604"/>
      <c r="DT27" s="604"/>
      <c r="DU27" s="604"/>
      <c r="DV27" s="605"/>
      <c r="DW27" s="608">
        <v>4.0999999999999996</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t="s">
        <v>140</v>
      </c>
      <c r="S28" s="606"/>
      <c r="T28" s="606"/>
      <c r="U28" s="606"/>
      <c r="V28" s="606"/>
      <c r="W28" s="606"/>
      <c r="X28" s="606"/>
      <c r="Y28" s="607"/>
      <c r="Z28" s="665" t="s">
        <v>131</v>
      </c>
      <c r="AA28" s="665"/>
      <c r="AB28" s="665"/>
      <c r="AC28" s="665"/>
      <c r="AD28" s="666" t="s">
        <v>237</v>
      </c>
      <c r="AE28" s="666"/>
      <c r="AF28" s="666"/>
      <c r="AG28" s="666"/>
      <c r="AH28" s="666"/>
      <c r="AI28" s="666"/>
      <c r="AJ28" s="666"/>
      <c r="AK28" s="666"/>
      <c r="AL28" s="608" t="s">
        <v>140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234286</v>
      </c>
      <c r="CS28" s="606"/>
      <c r="CT28" s="606"/>
      <c r="CU28" s="606"/>
      <c r="CV28" s="606"/>
      <c r="CW28" s="606"/>
      <c r="CX28" s="606"/>
      <c r="CY28" s="607"/>
      <c r="CZ28" s="608">
        <v>1.3</v>
      </c>
      <c r="DA28" s="637"/>
      <c r="DB28" s="637"/>
      <c r="DC28" s="638"/>
      <c r="DD28" s="611">
        <v>234286</v>
      </c>
      <c r="DE28" s="606"/>
      <c r="DF28" s="606"/>
      <c r="DG28" s="606"/>
      <c r="DH28" s="606"/>
      <c r="DI28" s="606"/>
      <c r="DJ28" s="606"/>
      <c r="DK28" s="607"/>
      <c r="DL28" s="611">
        <v>234286</v>
      </c>
      <c r="DM28" s="606"/>
      <c r="DN28" s="606"/>
      <c r="DO28" s="606"/>
      <c r="DP28" s="606"/>
      <c r="DQ28" s="606"/>
      <c r="DR28" s="606"/>
      <c r="DS28" s="606"/>
      <c r="DT28" s="606"/>
      <c r="DU28" s="606"/>
      <c r="DV28" s="607"/>
      <c r="DW28" s="608">
        <v>13</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1416545</v>
      </c>
      <c r="S29" s="606"/>
      <c r="T29" s="606"/>
      <c r="U29" s="606"/>
      <c r="V29" s="606"/>
      <c r="W29" s="606"/>
      <c r="X29" s="606"/>
      <c r="Y29" s="607"/>
      <c r="Z29" s="665">
        <v>7.5</v>
      </c>
      <c r="AA29" s="665"/>
      <c r="AB29" s="665"/>
      <c r="AC29" s="665"/>
      <c r="AD29" s="666" t="s">
        <v>237</v>
      </c>
      <c r="AE29" s="666"/>
      <c r="AF29" s="666"/>
      <c r="AG29" s="666"/>
      <c r="AH29" s="666"/>
      <c r="AI29" s="666"/>
      <c r="AJ29" s="666"/>
      <c r="AK29" s="666"/>
      <c r="AL29" s="608" t="s">
        <v>237</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234286</v>
      </c>
      <c r="CS29" s="604"/>
      <c r="CT29" s="604"/>
      <c r="CU29" s="604"/>
      <c r="CV29" s="604"/>
      <c r="CW29" s="604"/>
      <c r="CX29" s="604"/>
      <c r="CY29" s="605"/>
      <c r="CZ29" s="608">
        <v>1.3</v>
      </c>
      <c r="DA29" s="637"/>
      <c r="DB29" s="637"/>
      <c r="DC29" s="638"/>
      <c r="DD29" s="611">
        <v>234286</v>
      </c>
      <c r="DE29" s="604"/>
      <c r="DF29" s="604"/>
      <c r="DG29" s="604"/>
      <c r="DH29" s="604"/>
      <c r="DI29" s="604"/>
      <c r="DJ29" s="604"/>
      <c r="DK29" s="605"/>
      <c r="DL29" s="611">
        <v>234286</v>
      </c>
      <c r="DM29" s="604"/>
      <c r="DN29" s="604"/>
      <c r="DO29" s="604"/>
      <c r="DP29" s="604"/>
      <c r="DQ29" s="604"/>
      <c r="DR29" s="604"/>
      <c r="DS29" s="604"/>
      <c r="DT29" s="604"/>
      <c r="DU29" s="604"/>
      <c r="DV29" s="605"/>
      <c r="DW29" s="608">
        <v>13</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52015</v>
      </c>
      <c r="S30" s="606"/>
      <c r="T30" s="606"/>
      <c r="U30" s="606"/>
      <c r="V30" s="606"/>
      <c r="W30" s="606"/>
      <c r="X30" s="606"/>
      <c r="Y30" s="607"/>
      <c r="Z30" s="665">
        <v>0.3</v>
      </c>
      <c r="AA30" s="665"/>
      <c r="AB30" s="665"/>
      <c r="AC30" s="665"/>
      <c r="AD30" s="666" t="s">
        <v>140</v>
      </c>
      <c r="AE30" s="666"/>
      <c r="AF30" s="666"/>
      <c r="AG30" s="666"/>
      <c r="AH30" s="666"/>
      <c r="AI30" s="666"/>
      <c r="AJ30" s="666"/>
      <c r="AK30" s="666"/>
      <c r="AL30" s="608" t="s">
        <v>131</v>
      </c>
      <c r="AM30" s="609"/>
      <c r="AN30" s="609"/>
      <c r="AO30" s="667"/>
      <c r="AP30" s="693" t="s">
        <v>303</v>
      </c>
      <c r="AQ30" s="694"/>
      <c r="AR30" s="694"/>
      <c r="AS30" s="694"/>
      <c r="AT30" s="699" t="s">
        <v>304</v>
      </c>
      <c r="AU30" s="210"/>
      <c r="AV30" s="210"/>
      <c r="AW30" s="210"/>
      <c r="AX30" s="702" t="s">
        <v>182</v>
      </c>
      <c r="AY30" s="703"/>
      <c r="AZ30" s="703"/>
      <c r="BA30" s="703"/>
      <c r="BB30" s="703"/>
      <c r="BC30" s="703"/>
      <c r="BD30" s="703"/>
      <c r="BE30" s="703"/>
      <c r="BF30" s="704"/>
      <c r="BG30" s="683">
        <v>100</v>
      </c>
      <c r="BH30" s="684"/>
      <c r="BI30" s="684"/>
      <c r="BJ30" s="684"/>
      <c r="BK30" s="684"/>
      <c r="BL30" s="684"/>
      <c r="BM30" s="685">
        <v>99.4</v>
      </c>
      <c r="BN30" s="684"/>
      <c r="BO30" s="684"/>
      <c r="BP30" s="684"/>
      <c r="BQ30" s="686"/>
      <c r="BR30" s="683">
        <v>99.9</v>
      </c>
      <c r="BS30" s="684"/>
      <c r="BT30" s="684"/>
      <c r="BU30" s="684"/>
      <c r="BV30" s="684"/>
      <c r="BW30" s="684"/>
      <c r="BX30" s="685">
        <v>99.1</v>
      </c>
      <c r="BY30" s="684"/>
      <c r="BZ30" s="684"/>
      <c r="CA30" s="684"/>
      <c r="CB30" s="686"/>
      <c r="CD30" s="689"/>
      <c r="CE30" s="690"/>
      <c r="CF30" s="647" t="s">
        <v>305</v>
      </c>
      <c r="CG30" s="644"/>
      <c r="CH30" s="644"/>
      <c r="CI30" s="644"/>
      <c r="CJ30" s="644"/>
      <c r="CK30" s="644"/>
      <c r="CL30" s="644"/>
      <c r="CM30" s="644"/>
      <c r="CN30" s="644"/>
      <c r="CO30" s="644"/>
      <c r="CP30" s="644"/>
      <c r="CQ30" s="645"/>
      <c r="CR30" s="603">
        <v>211239</v>
      </c>
      <c r="CS30" s="606"/>
      <c r="CT30" s="606"/>
      <c r="CU30" s="606"/>
      <c r="CV30" s="606"/>
      <c r="CW30" s="606"/>
      <c r="CX30" s="606"/>
      <c r="CY30" s="607"/>
      <c r="CZ30" s="608">
        <v>1.2</v>
      </c>
      <c r="DA30" s="637"/>
      <c r="DB30" s="637"/>
      <c r="DC30" s="638"/>
      <c r="DD30" s="611">
        <v>211239</v>
      </c>
      <c r="DE30" s="606"/>
      <c r="DF30" s="606"/>
      <c r="DG30" s="606"/>
      <c r="DH30" s="606"/>
      <c r="DI30" s="606"/>
      <c r="DJ30" s="606"/>
      <c r="DK30" s="607"/>
      <c r="DL30" s="611">
        <v>211239</v>
      </c>
      <c r="DM30" s="606"/>
      <c r="DN30" s="606"/>
      <c r="DO30" s="606"/>
      <c r="DP30" s="606"/>
      <c r="DQ30" s="606"/>
      <c r="DR30" s="606"/>
      <c r="DS30" s="606"/>
      <c r="DT30" s="606"/>
      <c r="DU30" s="606"/>
      <c r="DV30" s="607"/>
      <c r="DW30" s="608">
        <v>11.7</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23958</v>
      </c>
      <c r="S31" s="606"/>
      <c r="T31" s="606"/>
      <c r="U31" s="606"/>
      <c r="V31" s="606"/>
      <c r="W31" s="606"/>
      <c r="X31" s="606"/>
      <c r="Y31" s="607"/>
      <c r="Z31" s="665">
        <v>0.1</v>
      </c>
      <c r="AA31" s="665"/>
      <c r="AB31" s="665"/>
      <c r="AC31" s="665"/>
      <c r="AD31" s="666" t="s">
        <v>237</v>
      </c>
      <c r="AE31" s="666"/>
      <c r="AF31" s="666"/>
      <c r="AG31" s="666"/>
      <c r="AH31" s="666"/>
      <c r="AI31" s="666"/>
      <c r="AJ31" s="666"/>
      <c r="AK31" s="666"/>
      <c r="AL31" s="608" t="s">
        <v>140</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100</v>
      </c>
      <c r="BH31" s="604"/>
      <c r="BI31" s="604"/>
      <c r="BJ31" s="604"/>
      <c r="BK31" s="604"/>
      <c r="BL31" s="604"/>
      <c r="BM31" s="609">
        <v>99.8</v>
      </c>
      <c r="BN31" s="682"/>
      <c r="BO31" s="682"/>
      <c r="BP31" s="682"/>
      <c r="BQ31" s="643"/>
      <c r="BR31" s="681">
        <v>99.7</v>
      </c>
      <c r="BS31" s="604"/>
      <c r="BT31" s="604"/>
      <c r="BU31" s="604"/>
      <c r="BV31" s="604"/>
      <c r="BW31" s="604"/>
      <c r="BX31" s="609">
        <v>98.3</v>
      </c>
      <c r="BY31" s="682"/>
      <c r="BZ31" s="682"/>
      <c r="CA31" s="682"/>
      <c r="CB31" s="643"/>
      <c r="CD31" s="689"/>
      <c r="CE31" s="690"/>
      <c r="CF31" s="647" t="s">
        <v>309</v>
      </c>
      <c r="CG31" s="644"/>
      <c r="CH31" s="644"/>
      <c r="CI31" s="644"/>
      <c r="CJ31" s="644"/>
      <c r="CK31" s="644"/>
      <c r="CL31" s="644"/>
      <c r="CM31" s="644"/>
      <c r="CN31" s="644"/>
      <c r="CO31" s="644"/>
      <c r="CP31" s="644"/>
      <c r="CQ31" s="645"/>
      <c r="CR31" s="603">
        <v>23047</v>
      </c>
      <c r="CS31" s="604"/>
      <c r="CT31" s="604"/>
      <c r="CU31" s="604"/>
      <c r="CV31" s="604"/>
      <c r="CW31" s="604"/>
      <c r="CX31" s="604"/>
      <c r="CY31" s="605"/>
      <c r="CZ31" s="608">
        <v>0.1</v>
      </c>
      <c r="DA31" s="637"/>
      <c r="DB31" s="637"/>
      <c r="DC31" s="638"/>
      <c r="DD31" s="611">
        <v>23047</v>
      </c>
      <c r="DE31" s="604"/>
      <c r="DF31" s="604"/>
      <c r="DG31" s="604"/>
      <c r="DH31" s="604"/>
      <c r="DI31" s="604"/>
      <c r="DJ31" s="604"/>
      <c r="DK31" s="605"/>
      <c r="DL31" s="611">
        <v>23047</v>
      </c>
      <c r="DM31" s="604"/>
      <c r="DN31" s="604"/>
      <c r="DO31" s="604"/>
      <c r="DP31" s="604"/>
      <c r="DQ31" s="604"/>
      <c r="DR31" s="604"/>
      <c r="DS31" s="604"/>
      <c r="DT31" s="604"/>
      <c r="DU31" s="604"/>
      <c r="DV31" s="605"/>
      <c r="DW31" s="608">
        <v>1.3</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4396179</v>
      </c>
      <c r="S32" s="606"/>
      <c r="T32" s="606"/>
      <c r="U32" s="606"/>
      <c r="V32" s="606"/>
      <c r="W32" s="606"/>
      <c r="X32" s="606"/>
      <c r="Y32" s="607"/>
      <c r="Z32" s="665">
        <v>23.2</v>
      </c>
      <c r="AA32" s="665"/>
      <c r="AB32" s="665"/>
      <c r="AC32" s="665"/>
      <c r="AD32" s="666" t="s">
        <v>140</v>
      </c>
      <c r="AE32" s="666"/>
      <c r="AF32" s="666"/>
      <c r="AG32" s="666"/>
      <c r="AH32" s="666"/>
      <c r="AI32" s="666"/>
      <c r="AJ32" s="666"/>
      <c r="AK32" s="666"/>
      <c r="AL32" s="608" t="s">
        <v>131</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100</v>
      </c>
      <c r="BH32" s="619"/>
      <c r="BI32" s="619"/>
      <c r="BJ32" s="619"/>
      <c r="BK32" s="619"/>
      <c r="BL32" s="619"/>
      <c r="BM32" s="663">
        <v>99.8</v>
      </c>
      <c r="BN32" s="619"/>
      <c r="BO32" s="619"/>
      <c r="BP32" s="619"/>
      <c r="BQ32" s="656"/>
      <c r="BR32" s="680">
        <v>100</v>
      </c>
      <c r="BS32" s="619"/>
      <c r="BT32" s="619"/>
      <c r="BU32" s="619"/>
      <c r="BV32" s="619"/>
      <c r="BW32" s="619"/>
      <c r="BX32" s="663">
        <v>99.7</v>
      </c>
      <c r="BY32" s="619"/>
      <c r="BZ32" s="619"/>
      <c r="CA32" s="619"/>
      <c r="CB32" s="656"/>
      <c r="CD32" s="691"/>
      <c r="CE32" s="692"/>
      <c r="CF32" s="647" t="s">
        <v>312</v>
      </c>
      <c r="CG32" s="644"/>
      <c r="CH32" s="644"/>
      <c r="CI32" s="644"/>
      <c r="CJ32" s="644"/>
      <c r="CK32" s="644"/>
      <c r="CL32" s="644"/>
      <c r="CM32" s="644"/>
      <c r="CN32" s="644"/>
      <c r="CO32" s="644"/>
      <c r="CP32" s="644"/>
      <c r="CQ32" s="645"/>
      <c r="CR32" s="603" t="s">
        <v>140</v>
      </c>
      <c r="CS32" s="606"/>
      <c r="CT32" s="606"/>
      <c r="CU32" s="606"/>
      <c r="CV32" s="606"/>
      <c r="CW32" s="606"/>
      <c r="CX32" s="606"/>
      <c r="CY32" s="607"/>
      <c r="CZ32" s="608" t="s">
        <v>140</v>
      </c>
      <c r="DA32" s="637"/>
      <c r="DB32" s="637"/>
      <c r="DC32" s="638"/>
      <c r="DD32" s="611" t="s">
        <v>140</v>
      </c>
      <c r="DE32" s="606"/>
      <c r="DF32" s="606"/>
      <c r="DG32" s="606"/>
      <c r="DH32" s="606"/>
      <c r="DI32" s="606"/>
      <c r="DJ32" s="606"/>
      <c r="DK32" s="607"/>
      <c r="DL32" s="611" t="s">
        <v>131</v>
      </c>
      <c r="DM32" s="606"/>
      <c r="DN32" s="606"/>
      <c r="DO32" s="606"/>
      <c r="DP32" s="606"/>
      <c r="DQ32" s="606"/>
      <c r="DR32" s="606"/>
      <c r="DS32" s="606"/>
      <c r="DT32" s="606"/>
      <c r="DU32" s="606"/>
      <c r="DV32" s="607"/>
      <c r="DW32" s="608" t="s">
        <v>131</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628334</v>
      </c>
      <c r="S33" s="606"/>
      <c r="T33" s="606"/>
      <c r="U33" s="606"/>
      <c r="V33" s="606"/>
      <c r="W33" s="606"/>
      <c r="X33" s="606"/>
      <c r="Y33" s="607"/>
      <c r="Z33" s="665">
        <v>3.3</v>
      </c>
      <c r="AA33" s="665"/>
      <c r="AB33" s="665"/>
      <c r="AC33" s="665"/>
      <c r="AD33" s="666" t="s">
        <v>140</v>
      </c>
      <c r="AE33" s="666"/>
      <c r="AF33" s="666"/>
      <c r="AG33" s="666"/>
      <c r="AH33" s="666"/>
      <c r="AI33" s="666"/>
      <c r="AJ33" s="666"/>
      <c r="AK33" s="666"/>
      <c r="AL33" s="608" t="s">
        <v>140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14619734</v>
      </c>
      <c r="CS33" s="604"/>
      <c r="CT33" s="604"/>
      <c r="CU33" s="604"/>
      <c r="CV33" s="604"/>
      <c r="CW33" s="604"/>
      <c r="CX33" s="604"/>
      <c r="CY33" s="605"/>
      <c r="CZ33" s="608">
        <v>80.400000000000006</v>
      </c>
      <c r="DA33" s="637"/>
      <c r="DB33" s="637"/>
      <c r="DC33" s="638"/>
      <c r="DD33" s="611">
        <v>3635925</v>
      </c>
      <c r="DE33" s="604"/>
      <c r="DF33" s="604"/>
      <c r="DG33" s="604"/>
      <c r="DH33" s="604"/>
      <c r="DI33" s="604"/>
      <c r="DJ33" s="604"/>
      <c r="DK33" s="605"/>
      <c r="DL33" s="611">
        <v>957087</v>
      </c>
      <c r="DM33" s="604"/>
      <c r="DN33" s="604"/>
      <c r="DO33" s="604"/>
      <c r="DP33" s="604"/>
      <c r="DQ33" s="604"/>
      <c r="DR33" s="604"/>
      <c r="DS33" s="604"/>
      <c r="DT33" s="604"/>
      <c r="DU33" s="604"/>
      <c r="DV33" s="605"/>
      <c r="DW33" s="608">
        <v>53</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199743</v>
      </c>
      <c r="S34" s="606"/>
      <c r="T34" s="606"/>
      <c r="U34" s="606"/>
      <c r="V34" s="606"/>
      <c r="W34" s="606"/>
      <c r="X34" s="606"/>
      <c r="Y34" s="607"/>
      <c r="Z34" s="665">
        <v>1.1000000000000001</v>
      </c>
      <c r="AA34" s="665"/>
      <c r="AB34" s="665"/>
      <c r="AC34" s="665"/>
      <c r="AD34" s="666">
        <v>438</v>
      </c>
      <c r="AE34" s="666"/>
      <c r="AF34" s="666"/>
      <c r="AG34" s="666"/>
      <c r="AH34" s="666"/>
      <c r="AI34" s="666"/>
      <c r="AJ34" s="666"/>
      <c r="AK34" s="666"/>
      <c r="AL34" s="608">
        <v>0</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1560545</v>
      </c>
      <c r="CS34" s="606"/>
      <c r="CT34" s="606"/>
      <c r="CU34" s="606"/>
      <c r="CV34" s="606"/>
      <c r="CW34" s="606"/>
      <c r="CX34" s="606"/>
      <c r="CY34" s="607"/>
      <c r="CZ34" s="608">
        <v>8.6</v>
      </c>
      <c r="DA34" s="637"/>
      <c r="DB34" s="637"/>
      <c r="DC34" s="638"/>
      <c r="DD34" s="611">
        <v>501762</v>
      </c>
      <c r="DE34" s="606"/>
      <c r="DF34" s="606"/>
      <c r="DG34" s="606"/>
      <c r="DH34" s="606"/>
      <c r="DI34" s="606"/>
      <c r="DJ34" s="606"/>
      <c r="DK34" s="607"/>
      <c r="DL34" s="611">
        <v>273195</v>
      </c>
      <c r="DM34" s="606"/>
      <c r="DN34" s="606"/>
      <c r="DO34" s="606"/>
      <c r="DP34" s="606"/>
      <c r="DQ34" s="606"/>
      <c r="DR34" s="606"/>
      <c r="DS34" s="606"/>
      <c r="DT34" s="606"/>
      <c r="DU34" s="606"/>
      <c r="DV34" s="607"/>
      <c r="DW34" s="608">
        <v>15.1</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t="s">
        <v>237</v>
      </c>
      <c r="S35" s="606"/>
      <c r="T35" s="606"/>
      <c r="U35" s="606"/>
      <c r="V35" s="606"/>
      <c r="W35" s="606"/>
      <c r="X35" s="606"/>
      <c r="Y35" s="607"/>
      <c r="Z35" s="665" t="s">
        <v>140</v>
      </c>
      <c r="AA35" s="665"/>
      <c r="AB35" s="665"/>
      <c r="AC35" s="665"/>
      <c r="AD35" s="666" t="s">
        <v>140</v>
      </c>
      <c r="AE35" s="666"/>
      <c r="AF35" s="666"/>
      <c r="AG35" s="666"/>
      <c r="AH35" s="666"/>
      <c r="AI35" s="666"/>
      <c r="AJ35" s="666"/>
      <c r="AK35" s="666"/>
      <c r="AL35" s="608" t="s">
        <v>131</v>
      </c>
      <c r="AM35" s="609"/>
      <c r="AN35" s="609"/>
      <c r="AO35" s="667"/>
      <c r="AP35" s="214"/>
      <c r="AQ35" s="671" t="s">
        <v>320</v>
      </c>
      <c r="AR35" s="672"/>
      <c r="AS35" s="672"/>
      <c r="AT35" s="672"/>
      <c r="AU35" s="672"/>
      <c r="AV35" s="672"/>
      <c r="AW35" s="672"/>
      <c r="AX35" s="672"/>
      <c r="AY35" s="673"/>
      <c r="AZ35" s="668">
        <v>652720</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32124</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1840</v>
      </c>
      <c r="CS35" s="604"/>
      <c r="CT35" s="604"/>
      <c r="CU35" s="604"/>
      <c r="CV35" s="604"/>
      <c r="CW35" s="604"/>
      <c r="CX35" s="604"/>
      <c r="CY35" s="605"/>
      <c r="CZ35" s="608">
        <v>0</v>
      </c>
      <c r="DA35" s="637"/>
      <c r="DB35" s="637"/>
      <c r="DC35" s="638"/>
      <c r="DD35" s="611">
        <v>1840</v>
      </c>
      <c r="DE35" s="604"/>
      <c r="DF35" s="604"/>
      <c r="DG35" s="604"/>
      <c r="DH35" s="604"/>
      <c r="DI35" s="604"/>
      <c r="DJ35" s="604"/>
      <c r="DK35" s="605"/>
      <c r="DL35" s="611">
        <v>469</v>
      </c>
      <c r="DM35" s="604"/>
      <c r="DN35" s="604"/>
      <c r="DO35" s="604"/>
      <c r="DP35" s="604"/>
      <c r="DQ35" s="604"/>
      <c r="DR35" s="604"/>
      <c r="DS35" s="604"/>
      <c r="DT35" s="604"/>
      <c r="DU35" s="604"/>
      <c r="DV35" s="605"/>
      <c r="DW35" s="608">
        <v>0</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131</v>
      </c>
      <c r="S36" s="606"/>
      <c r="T36" s="606"/>
      <c r="U36" s="606"/>
      <c r="V36" s="606"/>
      <c r="W36" s="606"/>
      <c r="X36" s="606"/>
      <c r="Y36" s="607"/>
      <c r="Z36" s="665" t="s">
        <v>237</v>
      </c>
      <c r="AA36" s="665"/>
      <c r="AB36" s="665"/>
      <c r="AC36" s="665"/>
      <c r="AD36" s="666" t="s">
        <v>237</v>
      </c>
      <c r="AE36" s="666"/>
      <c r="AF36" s="666"/>
      <c r="AG36" s="666"/>
      <c r="AH36" s="666"/>
      <c r="AI36" s="666"/>
      <c r="AJ36" s="666"/>
      <c r="AK36" s="666"/>
      <c r="AL36" s="608" t="s">
        <v>237</v>
      </c>
      <c r="AM36" s="609"/>
      <c r="AN36" s="609"/>
      <c r="AO36" s="667"/>
      <c r="AQ36" s="640" t="s">
        <v>324</v>
      </c>
      <c r="AR36" s="641"/>
      <c r="AS36" s="641"/>
      <c r="AT36" s="641"/>
      <c r="AU36" s="641"/>
      <c r="AV36" s="641"/>
      <c r="AW36" s="641"/>
      <c r="AX36" s="641"/>
      <c r="AY36" s="642"/>
      <c r="AZ36" s="603">
        <v>218907</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-30166</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2746850</v>
      </c>
      <c r="CS36" s="606"/>
      <c r="CT36" s="606"/>
      <c r="CU36" s="606"/>
      <c r="CV36" s="606"/>
      <c r="CW36" s="606"/>
      <c r="CX36" s="606"/>
      <c r="CY36" s="607"/>
      <c r="CZ36" s="608">
        <v>15.1</v>
      </c>
      <c r="DA36" s="637"/>
      <c r="DB36" s="637"/>
      <c r="DC36" s="638"/>
      <c r="DD36" s="611">
        <v>555383</v>
      </c>
      <c r="DE36" s="606"/>
      <c r="DF36" s="606"/>
      <c r="DG36" s="606"/>
      <c r="DH36" s="606"/>
      <c r="DI36" s="606"/>
      <c r="DJ36" s="606"/>
      <c r="DK36" s="607"/>
      <c r="DL36" s="611">
        <v>242076</v>
      </c>
      <c r="DM36" s="606"/>
      <c r="DN36" s="606"/>
      <c r="DO36" s="606"/>
      <c r="DP36" s="606"/>
      <c r="DQ36" s="606"/>
      <c r="DR36" s="606"/>
      <c r="DS36" s="606"/>
      <c r="DT36" s="606"/>
      <c r="DU36" s="606"/>
      <c r="DV36" s="607"/>
      <c r="DW36" s="608">
        <v>13.4</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t="s">
        <v>140</v>
      </c>
      <c r="S37" s="606"/>
      <c r="T37" s="606"/>
      <c r="U37" s="606"/>
      <c r="V37" s="606"/>
      <c r="W37" s="606"/>
      <c r="X37" s="606"/>
      <c r="Y37" s="607"/>
      <c r="Z37" s="665" t="s">
        <v>237</v>
      </c>
      <c r="AA37" s="665"/>
      <c r="AB37" s="665"/>
      <c r="AC37" s="665"/>
      <c r="AD37" s="666" t="s">
        <v>140</v>
      </c>
      <c r="AE37" s="666"/>
      <c r="AF37" s="666"/>
      <c r="AG37" s="666"/>
      <c r="AH37" s="666"/>
      <c r="AI37" s="666"/>
      <c r="AJ37" s="666"/>
      <c r="AK37" s="666"/>
      <c r="AL37" s="608" t="s">
        <v>237</v>
      </c>
      <c r="AM37" s="609"/>
      <c r="AN37" s="609"/>
      <c r="AO37" s="667"/>
      <c r="AQ37" s="640" t="s">
        <v>328</v>
      </c>
      <c r="AR37" s="641"/>
      <c r="AS37" s="641"/>
      <c r="AT37" s="641"/>
      <c r="AU37" s="641"/>
      <c r="AV37" s="641"/>
      <c r="AW37" s="641"/>
      <c r="AX37" s="641"/>
      <c r="AY37" s="642"/>
      <c r="AZ37" s="603">
        <v>69566</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1227</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238167</v>
      </c>
      <c r="CS37" s="604"/>
      <c r="CT37" s="604"/>
      <c r="CU37" s="604"/>
      <c r="CV37" s="604"/>
      <c r="CW37" s="604"/>
      <c r="CX37" s="604"/>
      <c r="CY37" s="605"/>
      <c r="CZ37" s="608">
        <v>1.3</v>
      </c>
      <c r="DA37" s="637"/>
      <c r="DB37" s="637"/>
      <c r="DC37" s="638"/>
      <c r="DD37" s="611">
        <v>187541</v>
      </c>
      <c r="DE37" s="604"/>
      <c r="DF37" s="604"/>
      <c r="DG37" s="604"/>
      <c r="DH37" s="604"/>
      <c r="DI37" s="604"/>
      <c r="DJ37" s="604"/>
      <c r="DK37" s="605"/>
      <c r="DL37" s="611">
        <v>97187</v>
      </c>
      <c r="DM37" s="604"/>
      <c r="DN37" s="604"/>
      <c r="DO37" s="604"/>
      <c r="DP37" s="604"/>
      <c r="DQ37" s="604"/>
      <c r="DR37" s="604"/>
      <c r="DS37" s="604"/>
      <c r="DT37" s="604"/>
      <c r="DU37" s="604"/>
      <c r="DV37" s="605"/>
      <c r="DW37" s="608">
        <v>5.4</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18918025</v>
      </c>
      <c r="S38" s="655"/>
      <c r="T38" s="655"/>
      <c r="U38" s="655"/>
      <c r="V38" s="655"/>
      <c r="W38" s="655"/>
      <c r="X38" s="655"/>
      <c r="Y38" s="660"/>
      <c r="Z38" s="661">
        <v>100</v>
      </c>
      <c r="AA38" s="661"/>
      <c r="AB38" s="661"/>
      <c r="AC38" s="661"/>
      <c r="AD38" s="662">
        <v>1805230</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29802</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2299</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553352</v>
      </c>
      <c r="CS38" s="606"/>
      <c r="CT38" s="606"/>
      <c r="CU38" s="606"/>
      <c r="CV38" s="606"/>
      <c r="CW38" s="606"/>
      <c r="CX38" s="606"/>
      <c r="CY38" s="607"/>
      <c r="CZ38" s="608">
        <v>3</v>
      </c>
      <c r="DA38" s="637"/>
      <c r="DB38" s="637"/>
      <c r="DC38" s="638"/>
      <c r="DD38" s="611">
        <v>473250</v>
      </c>
      <c r="DE38" s="606"/>
      <c r="DF38" s="606"/>
      <c r="DG38" s="606"/>
      <c r="DH38" s="606"/>
      <c r="DI38" s="606"/>
      <c r="DJ38" s="606"/>
      <c r="DK38" s="607"/>
      <c r="DL38" s="611">
        <v>441347</v>
      </c>
      <c r="DM38" s="606"/>
      <c r="DN38" s="606"/>
      <c r="DO38" s="606"/>
      <c r="DP38" s="606"/>
      <c r="DQ38" s="606"/>
      <c r="DR38" s="606"/>
      <c r="DS38" s="606"/>
      <c r="DT38" s="606"/>
      <c r="DU38" s="606"/>
      <c r="DV38" s="607"/>
      <c r="DW38" s="608">
        <v>24.4</v>
      </c>
      <c r="DX38" s="637"/>
      <c r="DY38" s="637"/>
      <c r="DZ38" s="637"/>
      <c r="EA38" s="637"/>
      <c r="EB38" s="637"/>
      <c r="EC38" s="639"/>
    </row>
    <row r="39" spans="2:133" ht="11.25" customHeight="1">
      <c r="AQ39" s="640" t="s">
        <v>335</v>
      </c>
      <c r="AR39" s="641"/>
      <c r="AS39" s="641"/>
      <c r="AT39" s="641"/>
      <c r="AU39" s="641"/>
      <c r="AV39" s="641"/>
      <c r="AW39" s="641"/>
      <c r="AX39" s="641"/>
      <c r="AY39" s="642"/>
      <c r="AZ39" s="603" t="s">
        <v>237</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t="s">
        <v>237</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9737147</v>
      </c>
      <c r="CS39" s="604"/>
      <c r="CT39" s="604"/>
      <c r="CU39" s="604"/>
      <c r="CV39" s="604"/>
      <c r="CW39" s="604"/>
      <c r="CX39" s="604"/>
      <c r="CY39" s="605"/>
      <c r="CZ39" s="608">
        <v>53.6</v>
      </c>
      <c r="DA39" s="637"/>
      <c r="DB39" s="637"/>
      <c r="DC39" s="638"/>
      <c r="DD39" s="611">
        <v>2103690</v>
      </c>
      <c r="DE39" s="604"/>
      <c r="DF39" s="604"/>
      <c r="DG39" s="604"/>
      <c r="DH39" s="604"/>
      <c r="DI39" s="604"/>
      <c r="DJ39" s="604"/>
      <c r="DK39" s="605"/>
      <c r="DL39" s="611" t="s">
        <v>140</v>
      </c>
      <c r="DM39" s="604"/>
      <c r="DN39" s="604"/>
      <c r="DO39" s="604"/>
      <c r="DP39" s="604"/>
      <c r="DQ39" s="604"/>
      <c r="DR39" s="604"/>
      <c r="DS39" s="604"/>
      <c r="DT39" s="604"/>
      <c r="DU39" s="604"/>
      <c r="DV39" s="605"/>
      <c r="DW39" s="608" t="s">
        <v>237</v>
      </c>
      <c r="DX39" s="637"/>
      <c r="DY39" s="637"/>
      <c r="DZ39" s="637"/>
      <c r="EA39" s="637"/>
      <c r="EB39" s="637"/>
      <c r="EC39" s="639"/>
    </row>
    <row r="40" spans="2:133" ht="11.25" customHeight="1">
      <c r="AQ40" s="640" t="s">
        <v>339</v>
      </c>
      <c r="AR40" s="641"/>
      <c r="AS40" s="641"/>
      <c r="AT40" s="641"/>
      <c r="AU40" s="641"/>
      <c r="AV40" s="641"/>
      <c r="AW40" s="641"/>
      <c r="AX40" s="641"/>
      <c r="AY40" s="642"/>
      <c r="AZ40" s="603">
        <v>85540</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339</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20000</v>
      </c>
      <c r="CS40" s="606"/>
      <c r="CT40" s="606"/>
      <c r="CU40" s="606"/>
      <c r="CV40" s="606"/>
      <c r="CW40" s="606"/>
      <c r="CX40" s="606"/>
      <c r="CY40" s="607"/>
      <c r="CZ40" s="608">
        <v>0.1</v>
      </c>
      <c r="DA40" s="637"/>
      <c r="DB40" s="637"/>
      <c r="DC40" s="638"/>
      <c r="DD40" s="611" t="s">
        <v>237</v>
      </c>
      <c r="DE40" s="606"/>
      <c r="DF40" s="606"/>
      <c r="DG40" s="606"/>
      <c r="DH40" s="606"/>
      <c r="DI40" s="606"/>
      <c r="DJ40" s="606"/>
      <c r="DK40" s="607"/>
      <c r="DL40" s="611" t="s">
        <v>237</v>
      </c>
      <c r="DM40" s="606"/>
      <c r="DN40" s="606"/>
      <c r="DO40" s="606"/>
      <c r="DP40" s="606"/>
      <c r="DQ40" s="606"/>
      <c r="DR40" s="606"/>
      <c r="DS40" s="606"/>
      <c r="DT40" s="606"/>
      <c r="DU40" s="606"/>
      <c r="DV40" s="607"/>
      <c r="DW40" s="608" t="s">
        <v>140</v>
      </c>
      <c r="DX40" s="637"/>
      <c r="DY40" s="637"/>
      <c r="DZ40" s="637"/>
      <c r="EA40" s="637"/>
      <c r="EB40" s="637"/>
      <c r="EC40" s="639"/>
    </row>
    <row r="41" spans="2:133" ht="11.25" customHeight="1">
      <c r="AQ41" s="652" t="s">
        <v>342</v>
      </c>
      <c r="AR41" s="653"/>
      <c r="AS41" s="653"/>
      <c r="AT41" s="653"/>
      <c r="AU41" s="653"/>
      <c r="AV41" s="653"/>
      <c r="AW41" s="653"/>
      <c r="AX41" s="653"/>
      <c r="AY41" s="654"/>
      <c r="AZ41" s="618">
        <v>248905</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410</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237</v>
      </c>
      <c r="CS41" s="604"/>
      <c r="CT41" s="604"/>
      <c r="CU41" s="604"/>
      <c r="CV41" s="604"/>
      <c r="CW41" s="604"/>
      <c r="CX41" s="604"/>
      <c r="CY41" s="605"/>
      <c r="CZ41" s="608" t="s">
        <v>237</v>
      </c>
      <c r="DA41" s="637"/>
      <c r="DB41" s="637"/>
      <c r="DC41" s="638"/>
      <c r="DD41" s="611" t="s">
        <v>237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2124096</v>
      </c>
      <c r="CS42" s="606"/>
      <c r="CT42" s="606"/>
      <c r="CU42" s="606"/>
      <c r="CV42" s="606"/>
      <c r="CW42" s="606"/>
      <c r="CX42" s="606"/>
      <c r="CY42" s="607"/>
      <c r="CZ42" s="608">
        <v>11.7</v>
      </c>
      <c r="DA42" s="609"/>
      <c r="DB42" s="609"/>
      <c r="DC42" s="610"/>
      <c r="DD42" s="611">
        <v>641176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t="s">
        <v>140</v>
      </c>
      <c r="CS43" s="604"/>
      <c r="CT43" s="604"/>
      <c r="CU43" s="604"/>
      <c r="CV43" s="604"/>
      <c r="CW43" s="604"/>
      <c r="CX43" s="604"/>
      <c r="CY43" s="605"/>
      <c r="CZ43" s="608" t="s">
        <v>140</v>
      </c>
      <c r="DA43" s="637"/>
      <c r="DB43" s="637"/>
      <c r="DC43" s="638"/>
      <c r="DD43" s="611" t="s">
        <v>140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300</v>
      </c>
      <c r="CE44" s="632"/>
      <c r="CF44" s="600" t="s">
        <v>350</v>
      </c>
      <c r="CG44" s="601"/>
      <c r="CH44" s="601"/>
      <c r="CI44" s="601"/>
      <c r="CJ44" s="601"/>
      <c r="CK44" s="601"/>
      <c r="CL44" s="601"/>
      <c r="CM44" s="601"/>
      <c r="CN44" s="601"/>
      <c r="CO44" s="601"/>
      <c r="CP44" s="601"/>
      <c r="CQ44" s="602"/>
      <c r="CR44" s="603">
        <v>1855218</v>
      </c>
      <c r="CS44" s="606"/>
      <c r="CT44" s="606"/>
      <c r="CU44" s="606"/>
      <c r="CV44" s="606"/>
      <c r="CW44" s="606"/>
      <c r="CX44" s="606"/>
      <c r="CY44" s="607"/>
      <c r="CZ44" s="608">
        <v>10.199999999999999</v>
      </c>
      <c r="DA44" s="609"/>
      <c r="DB44" s="609"/>
      <c r="DC44" s="610"/>
      <c r="DD44" s="611">
        <v>401464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1708877</v>
      </c>
      <c r="CS45" s="604"/>
      <c r="CT45" s="604"/>
      <c r="CU45" s="604"/>
      <c r="CV45" s="604"/>
      <c r="CW45" s="604"/>
      <c r="CX45" s="604"/>
      <c r="CY45" s="605"/>
      <c r="CZ45" s="608">
        <v>9.4</v>
      </c>
      <c r="DA45" s="637"/>
      <c r="DB45" s="637"/>
      <c r="DC45" s="638"/>
      <c r="DD45" s="611">
        <v>255123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146341</v>
      </c>
      <c r="CS46" s="606"/>
      <c r="CT46" s="606"/>
      <c r="CU46" s="606"/>
      <c r="CV46" s="606"/>
      <c r="CW46" s="606"/>
      <c r="CX46" s="606"/>
      <c r="CY46" s="607"/>
      <c r="CZ46" s="608">
        <v>0.8</v>
      </c>
      <c r="DA46" s="609"/>
      <c r="DB46" s="609"/>
      <c r="DC46" s="610"/>
      <c r="DD46" s="611">
        <v>146341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v>268878</v>
      </c>
      <c r="CS47" s="604"/>
      <c r="CT47" s="604"/>
      <c r="CU47" s="604"/>
      <c r="CV47" s="604"/>
      <c r="CW47" s="604"/>
      <c r="CX47" s="604"/>
      <c r="CY47" s="605"/>
      <c r="CZ47" s="608">
        <v>1.5</v>
      </c>
      <c r="DA47" s="637"/>
      <c r="DB47" s="637"/>
      <c r="DC47" s="638"/>
      <c r="DD47" s="611">
        <v>239712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354</v>
      </c>
      <c r="CG48" s="601"/>
      <c r="CH48" s="601"/>
      <c r="CI48" s="601"/>
      <c r="CJ48" s="601"/>
      <c r="CK48" s="601"/>
      <c r="CL48" s="601"/>
      <c r="CM48" s="601"/>
      <c r="CN48" s="601"/>
      <c r="CO48" s="601"/>
      <c r="CP48" s="601"/>
      <c r="CQ48" s="602"/>
      <c r="CR48" s="603" t="s">
        <v>237</v>
      </c>
      <c r="CS48" s="606"/>
      <c r="CT48" s="606"/>
      <c r="CU48" s="606"/>
      <c r="CV48" s="606"/>
      <c r="CW48" s="606"/>
      <c r="CX48" s="606"/>
      <c r="CY48" s="607"/>
      <c r="CZ48" s="608" t="s">
        <v>140</v>
      </c>
      <c r="DA48" s="609"/>
      <c r="DB48" s="609"/>
      <c r="DC48" s="610"/>
      <c r="DD48" s="611" t="s">
        <v>140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18177094</v>
      </c>
      <c r="CS49" s="619"/>
      <c r="CT49" s="619"/>
      <c r="CU49" s="619"/>
      <c r="CV49" s="619"/>
      <c r="CW49" s="619"/>
      <c r="CX49" s="619"/>
      <c r="CY49" s="620"/>
      <c r="CZ49" s="621">
        <v>100</v>
      </c>
      <c r="DA49" s="622"/>
      <c r="DB49" s="622"/>
      <c r="DC49" s="623"/>
      <c r="DD49" s="624">
        <v>4799018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Gnmg22l/MyfqyA4/mhnsCV8AaxcZzAMDGhyA5nlr1VHsENxggmap46RnOCLCJ+txSZKAw3fw1BSijp+d3Enwcw==" saltValue="EGt+YtsGs/yqrB5R/Toi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378</v>
      </c>
      <c r="C7" s="1082"/>
      <c r="D7" s="1082"/>
      <c r="E7" s="1082"/>
      <c r="F7" s="1082"/>
      <c r="G7" s="1082"/>
      <c r="H7" s="1082"/>
      <c r="I7" s="1082"/>
      <c r="J7" s="1082"/>
      <c r="K7" s="1082"/>
      <c r="L7" s="1082"/>
      <c r="M7" s="1082"/>
      <c r="N7" s="1082"/>
      <c r="O7" s="1082"/>
      <c r="P7" s="1083"/>
      <c r="Q7" s="1135">
        <v>18923</v>
      </c>
      <c r="R7" s="1136"/>
      <c r="S7" s="1136"/>
      <c r="T7" s="1136"/>
      <c r="U7" s="1136"/>
      <c r="V7" s="1136">
        <v>18182</v>
      </c>
      <c r="W7" s="1136"/>
      <c r="X7" s="1136"/>
      <c r="Y7" s="1136"/>
      <c r="Z7" s="1136"/>
      <c r="AA7" s="1136">
        <v>741</v>
      </c>
      <c r="AB7" s="1136"/>
      <c r="AC7" s="1136"/>
      <c r="AD7" s="1136"/>
      <c r="AE7" s="1137"/>
      <c r="AF7" s="1138">
        <v>495</v>
      </c>
      <c r="AG7" s="1139"/>
      <c r="AH7" s="1139"/>
      <c r="AI7" s="1139"/>
      <c r="AJ7" s="1140"/>
      <c r="AK7" s="1122">
        <v>4396</v>
      </c>
      <c r="AL7" s="1123"/>
      <c r="AM7" s="1123"/>
      <c r="AN7" s="1123"/>
      <c r="AO7" s="1123"/>
      <c r="AP7" s="1123">
        <v>2226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379</v>
      </c>
      <c r="C8" s="1069"/>
      <c r="D8" s="1069"/>
      <c r="E8" s="1069"/>
      <c r="F8" s="1069"/>
      <c r="G8" s="1069"/>
      <c r="H8" s="1069"/>
      <c r="I8" s="1069"/>
      <c r="J8" s="1069"/>
      <c r="K8" s="1069"/>
      <c r="L8" s="1069"/>
      <c r="M8" s="1069"/>
      <c r="N8" s="1069"/>
      <c r="O8" s="1069"/>
      <c r="P8" s="1070"/>
      <c r="Q8" s="1074">
        <v>5</v>
      </c>
      <c r="R8" s="1075"/>
      <c r="S8" s="1075"/>
      <c r="T8" s="1075"/>
      <c r="U8" s="1075"/>
      <c r="V8" s="1075">
        <v>5</v>
      </c>
      <c r="W8" s="1075"/>
      <c r="X8" s="1075"/>
      <c r="Y8" s="1075"/>
      <c r="Z8" s="1075"/>
      <c r="AA8" s="1075" t="s">
        <v>570</v>
      </c>
      <c r="AB8" s="1075"/>
      <c r="AC8" s="1075"/>
      <c r="AD8" s="1075"/>
      <c r="AE8" s="1076"/>
      <c r="AF8" s="1050" t="s">
        <v>380</v>
      </c>
      <c r="AG8" s="1051"/>
      <c r="AH8" s="1051"/>
      <c r="AI8" s="1051"/>
      <c r="AJ8" s="1052"/>
      <c r="AK8" s="1117">
        <v>5</v>
      </c>
      <c r="AL8" s="1118"/>
      <c r="AM8" s="1118"/>
      <c r="AN8" s="1118"/>
      <c r="AO8" s="1118"/>
      <c r="AP8" s="1118">
        <v>14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18923</v>
      </c>
      <c r="R23" s="1100"/>
      <c r="S23" s="1100"/>
      <c r="T23" s="1100"/>
      <c r="U23" s="1100"/>
      <c r="V23" s="1100">
        <v>18182</v>
      </c>
      <c r="W23" s="1100"/>
      <c r="X23" s="1100"/>
      <c r="Y23" s="1100"/>
      <c r="Z23" s="1100"/>
      <c r="AA23" s="1100">
        <v>741</v>
      </c>
      <c r="AB23" s="1100"/>
      <c r="AC23" s="1100"/>
      <c r="AD23" s="1100"/>
      <c r="AE23" s="1101"/>
      <c r="AF23" s="1102">
        <v>495</v>
      </c>
      <c r="AG23" s="1100"/>
      <c r="AH23" s="1100"/>
      <c r="AI23" s="1100"/>
      <c r="AJ23" s="1103"/>
      <c r="AK23" s="1104"/>
      <c r="AL23" s="1105"/>
      <c r="AM23" s="1105"/>
      <c r="AN23" s="1105"/>
      <c r="AO23" s="1105"/>
      <c r="AP23" s="1100">
        <v>2239</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1592</v>
      </c>
      <c r="R28" s="1085"/>
      <c r="S28" s="1085"/>
      <c r="T28" s="1085"/>
      <c r="U28" s="1085"/>
      <c r="V28" s="1085">
        <v>1560</v>
      </c>
      <c r="W28" s="1085"/>
      <c r="X28" s="1085"/>
      <c r="Y28" s="1085"/>
      <c r="Z28" s="1085"/>
      <c r="AA28" s="1085">
        <v>32</v>
      </c>
      <c r="AB28" s="1085"/>
      <c r="AC28" s="1085"/>
      <c r="AD28" s="1085"/>
      <c r="AE28" s="1086"/>
      <c r="AF28" s="1087">
        <v>32</v>
      </c>
      <c r="AG28" s="1085"/>
      <c r="AH28" s="1085"/>
      <c r="AI28" s="1085"/>
      <c r="AJ28" s="1088"/>
      <c r="AK28" s="1089">
        <v>89</v>
      </c>
      <c r="AL28" s="1077"/>
      <c r="AM28" s="1077"/>
      <c r="AN28" s="1077"/>
      <c r="AO28" s="1077"/>
      <c r="AP28" s="1077" t="s">
        <v>570</v>
      </c>
      <c r="AQ28" s="1077"/>
      <c r="AR28" s="1077"/>
      <c r="AS28" s="1077"/>
      <c r="AT28" s="1077"/>
      <c r="AU28" s="1077" t="s">
        <v>570</v>
      </c>
      <c r="AV28" s="1077"/>
      <c r="AW28" s="1077"/>
      <c r="AX28" s="1077"/>
      <c r="AY28" s="1077"/>
      <c r="AZ28" s="1078" t="s">
        <v>570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462</v>
      </c>
      <c r="C29" s="1069"/>
      <c r="D29" s="1069"/>
      <c r="E29" s="1069"/>
      <c r="F29" s="1069"/>
      <c r="G29" s="1069"/>
      <c r="H29" s="1069"/>
      <c r="I29" s="1069"/>
      <c r="J29" s="1069"/>
      <c r="K29" s="1069"/>
      <c r="L29" s="1069"/>
      <c r="M29" s="1069"/>
      <c r="N29" s="1069"/>
      <c r="O29" s="1069"/>
      <c r="P29" s="1070"/>
      <c r="Q29" s="1074">
        <v>1174</v>
      </c>
      <c r="R29" s="1075"/>
      <c r="S29" s="1075"/>
      <c r="T29" s="1075"/>
      <c r="U29" s="1075"/>
      <c r="V29" s="1075">
        <v>1067</v>
      </c>
      <c r="W29" s="1075"/>
      <c r="X29" s="1075"/>
      <c r="Y29" s="1075"/>
      <c r="Z29" s="1075"/>
      <c r="AA29" s="1075">
        <v>107</v>
      </c>
      <c r="AB29" s="1075"/>
      <c r="AC29" s="1075"/>
      <c r="AD29" s="1075"/>
      <c r="AE29" s="1076"/>
      <c r="AF29" s="1050">
        <v>107</v>
      </c>
      <c r="AG29" s="1051"/>
      <c r="AH29" s="1051"/>
      <c r="AI29" s="1051"/>
      <c r="AJ29" s="1052"/>
      <c r="AK29" s="1011">
        <v>144</v>
      </c>
      <c r="AL29" s="1002"/>
      <c r="AM29" s="1002"/>
      <c r="AN29" s="1002"/>
      <c r="AO29" s="1002"/>
      <c r="AP29" s="1002" t="s">
        <v>570</v>
      </c>
      <c r="AQ29" s="1002"/>
      <c r="AR29" s="1002"/>
      <c r="AS29" s="1002"/>
      <c r="AT29" s="1002"/>
      <c r="AU29" s="1002" t="s">
        <v>570</v>
      </c>
      <c r="AV29" s="1002"/>
      <c r="AW29" s="1002"/>
      <c r="AX29" s="1002"/>
      <c r="AY29" s="1002"/>
      <c r="AZ29" s="1073" t="s">
        <v>570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396</v>
      </c>
      <c r="C30" s="1069"/>
      <c r="D30" s="1069"/>
      <c r="E30" s="1069"/>
      <c r="F30" s="1069"/>
      <c r="G30" s="1069"/>
      <c r="H30" s="1069"/>
      <c r="I30" s="1069"/>
      <c r="J30" s="1069"/>
      <c r="K30" s="1069"/>
      <c r="L30" s="1069"/>
      <c r="M30" s="1069"/>
      <c r="N30" s="1069"/>
      <c r="O30" s="1069"/>
      <c r="P30" s="1070"/>
      <c r="Q30" s="1074">
        <v>41</v>
      </c>
      <c r="R30" s="1075"/>
      <c r="S30" s="1075"/>
      <c r="T30" s="1075"/>
      <c r="U30" s="1075"/>
      <c r="V30" s="1075">
        <v>34</v>
      </c>
      <c r="W30" s="1075"/>
      <c r="X30" s="1075"/>
      <c r="Y30" s="1075"/>
      <c r="Z30" s="1075"/>
      <c r="AA30" s="1075">
        <v>7</v>
      </c>
      <c r="AB30" s="1075"/>
      <c r="AC30" s="1075"/>
      <c r="AD30" s="1075"/>
      <c r="AE30" s="1076"/>
      <c r="AF30" s="1050">
        <v>7</v>
      </c>
      <c r="AG30" s="1051"/>
      <c r="AH30" s="1051"/>
      <c r="AI30" s="1051"/>
      <c r="AJ30" s="1052"/>
      <c r="AK30" s="1011">
        <v>24</v>
      </c>
      <c r="AL30" s="1002"/>
      <c r="AM30" s="1002"/>
      <c r="AN30" s="1002"/>
      <c r="AO30" s="1002"/>
      <c r="AP30" s="1002" t="s">
        <v>570</v>
      </c>
      <c r="AQ30" s="1002"/>
      <c r="AR30" s="1002"/>
      <c r="AS30" s="1002"/>
      <c r="AT30" s="1002"/>
      <c r="AU30" s="1002" t="s">
        <v>570</v>
      </c>
      <c r="AV30" s="1002"/>
      <c r="AW30" s="1002"/>
      <c r="AX30" s="1002"/>
      <c r="AY30" s="1002"/>
      <c r="AZ30" s="1073" t="s">
        <v>570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397</v>
      </c>
      <c r="C31" s="1069"/>
      <c r="D31" s="1069"/>
      <c r="E31" s="1069"/>
      <c r="F31" s="1069"/>
      <c r="G31" s="1069"/>
      <c r="H31" s="1069"/>
      <c r="I31" s="1069"/>
      <c r="J31" s="1069"/>
      <c r="K31" s="1069"/>
      <c r="L31" s="1069"/>
      <c r="M31" s="1069"/>
      <c r="N31" s="1069"/>
      <c r="O31" s="1069"/>
      <c r="P31" s="1070"/>
      <c r="Q31" s="1074">
        <v>260</v>
      </c>
      <c r="R31" s="1075"/>
      <c r="S31" s="1075"/>
      <c r="T31" s="1075"/>
      <c r="U31" s="1075"/>
      <c r="V31" s="1075">
        <v>234</v>
      </c>
      <c r="W31" s="1075"/>
      <c r="X31" s="1075"/>
      <c r="Y31" s="1075"/>
      <c r="Z31" s="1075"/>
      <c r="AA31" s="1075">
        <v>26</v>
      </c>
      <c r="AB31" s="1075"/>
      <c r="AC31" s="1075"/>
      <c r="AD31" s="1075"/>
      <c r="AE31" s="1076"/>
      <c r="AF31" s="1050">
        <v>1</v>
      </c>
      <c r="AG31" s="1051"/>
      <c r="AH31" s="1051"/>
      <c r="AI31" s="1051"/>
      <c r="AJ31" s="1052"/>
      <c r="AK31" s="1011">
        <v>219</v>
      </c>
      <c r="AL31" s="1002"/>
      <c r="AM31" s="1002"/>
      <c r="AN31" s="1002"/>
      <c r="AO31" s="1002"/>
      <c r="AP31" s="1002">
        <v>1131</v>
      </c>
      <c r="AQ31" s="1002"/>
      <c r="AR31" s="1002"/>
      <c r="AS31" s="1002"/>
      <c r="AT31" s="1002"/>
      <c r="AU31" s="1002">
        <v>1030</v>
      </c>
      <c r="AV31" s="1002"/>
      <c r="AW31" s="1002"/>
      <c r="AX31" s="1002"/>
      <c r="AY31" s="1002"/>
      <c r="AZ31" s="1073" t="s">
        <v>570</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399</v>
      </c>
      <c r="C32" s="1069"/>
      <c r="D32" s="1069"/>
      <c r="E32" s="1069"/>
      <c r="F32" s="1069"/>
      <c r="G32" s="1069"/>
      <c r="H32" s="1069"/>
      <c r="I32" s="1069"/>
      <c r="J32" s="1069"/>
      <c r="K32" s="1069"/>
      <c r="L32" s="1069"/>
      <c r="M32" s="1069"/>
      <c r="N32" s="1069"/>
      <c r="O32" s="1069"/>
      <c r="P32" s="1070"/>
      <c r="Q32" s="1074">
        <v>2</v>
      </c>
      <c r="R32" s="1075"/>
      <c r="S32" s="1075"/>
      <c r="T32" s="1075"/>
      <c r="U32" s="1075"/>
      <c r="V32" s="1075">
        <v>2</v>
      </c>
      <c r="W32" s="1075"/>
      <c r="X32" s="1075"/>
      <c r="Y32" s="1075"/>
      <c r="Z32" s="1075"/>
      <c r="AA32" s="1075">
        <v>0</v>
      </c>
      <c r="AB32" s="1075"/>
      <c r="AC32" s="1075"/>
      <c r="AD32" s="1075"/>
      <c r="AE32" s="1076"/>
      <c r="AF32" s="1050">
        <v>29</v>
      </c>
      <c r="AG32" s="1051"/>
      <c r="AH32" s="1051"/>
      <c r="AI32" s="1051"/>
      <c r="AJ32" s="1052"/>
      <c r="AK32" s="1011" t="s">
        <v>570</v>
      </c>
      <c r="AL32" s="1002"/>
      <c r="AM32" s="1002"/>
      <c r="AN32" s="1002"/>
      <c r="AO32" s="1002"/>
      <c r="AP32" s="1002" t="s">
        <v>570</v>
      </c>
      <c r="AQ32" s="1002"/>
      <c r="AR32" s="1002"/>
      <c r="AS32" s="1002"/>
      <c r="AT32" s="1002"/>
      <c r="AU32" s="1002" t="s">
        <v>570</v>
      </c>
      <c r="AV32" s="1002"/>
      <c r="AW32" s="1002"/>
      <c r="AX32" s="1002"/>
      <c r="AY32" s="1002"/>
      <c r="AZ32" s="1073" t="s">
        <v>570</v>
      </c>
      <c r="BA32" s="1073"/>
      <c r="BB32" s="1073"/>
      <c r="BC32" s="1073"/>
      <c r="BD32" s="1073"/>
      <c r="BE32" s="1063" t="s">
        <v>398</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176</v>
      </c>
      <c r="AG63" s="990"/>
      <c r="AH63" s="990"/>
      <c r="AI63" s="990"/>
      <c r="AJ63" s="1061"/>
      <c r="AK63" s="1062"/>
      <c r="AL63" s="994"/>
      <c r="AM63" s="994"/>
      <c r="AN63" s="994"/>
      <c r="AO63" s="994"/>
      <c r="AP63" s="990">
        <v>1131</v>
      </c>
      <c r="AQ63" s="990"/>
      <c r="AR63" s="990"/>
      <c r="AS63" s="990"/>
      <c r="AT63" s="990"/>
      <c r="AU63" s="990">
        <v>1030</v>
      </c>
      <c r="AV63" s="990"/>
      <c r="AW63" s="990"/>
      <c r="AX63" s="990"/>
      <c r="AY63" s="990"/>
      <c r="AZ63" s="1056"/>
      <c r="BA63" s="1056"/>
      <c r="BB63" s="1056"/>
      <c r="BC63" s="1056"/>
      <c r="BD63" s="1056"/>
      <c r="BE63" s="991"/>
      <c r="BF63" s="991"/>
      <c r="BG63" s="991"/>
      <c r="BH63" s="991"/>
      <c r="BI63" s="992"/>
      <c r="BJ63" s="1057" t="s">
        <v>384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405</v>
      </c>
      <c r="W66" s="1033"/>
      <c r="X66" s="1033"/>
      <c r="Y66" s="1033"/>
      <c r="Z66" s="1034"/>
      <c r="AA66" s="1032" t="s">
        <v>406</v>
      </c>
      <c r="AB66" s="1033"/>
      <c r="AC66" s="1033"/>
      <c r="AD66" s="1033"/>
      <c r="AE66" s="1034"/>
      <c r="AF66" s="1038" t="s">
        <v>407</v>
      </c>
      <c r="AG66" s="1039"/>
      <c r="AH66" s="1039"/>
      <c r="AI66" s="1039"/>
      <c r="AJ66" s="1040"/>
      <c r="AK66" s="1032" t="s">
        <v>391</v>
      </c>
      <c r="AL66" s="1027"/>
      <c r="AM66" s="1027"/>
      <c r="AN66" s="1027"/>
      <c r="AO66" s="1028"/>
      <c r="AP66" s="1032" t="s">
        <v>408</v>
      </c>
      <c r="AQ66" s="1033"/>
      <c r="AR66" s="1033"/>
      <c r="AS66" s="1033"/>
      <c r="AT66" s="1034"/>
      <c r="AU66" s="1032" t="s">
        <v>409</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571</v>
      </c>
      <c r="C68" s="1017"/>
      <c r="D68" s="1017"/>
      <c r="E68" s="1017"/>
      <c r="F68" s="1017"/>
      <c r="G68" s="1017"/>
      <c r="H68" s="1017"/>
      <c r="I68" s="1017"/>
      <c r="J68" s="1017"/>
      <c r="K68" s="1017"/>
      <c r="L68" s="1017"/>
      <c r="M68" s="1017"/>
      <c r="N68" s="1017"/>
      <c r="O68" s="1017"/>
      <c r="P68" s="1018"/>
      <c r="Q68" s="1019">
        <v>4418</v>
      </c>
      <c r="R68" s="1013"/>
      <c r="S68" s="1013"/>
      <c r="T68" s="1013"/>
      <c r="U68" s="1013"/>
      <c r="V68" s="1013">
        <v>3305</v>
      </c>
      <c r="W68" s="1013"/>
      <c r="X68" s="1013"/>
      <c r="Y68" s="1013"/>
      <c r="Z68" s="1013"/>
      <c r="AA68" s="1013">
        <v>1113</v>
      </c>
      <c r="AB68" s="1013"/>
      <c r="AC68" s="1013"/>
      <c r="AD68" s="1013"/>
      <c r="AE68" s="1013"/>
      <c r="AF68" s="1013">
        <v>48</v>
      </c>
      <c r="AG68" s="1013"/>
      <c r="AH68" s="1013"/>
      <c r="AI68" s="1013"/>
      <c r="AJ68" s="1013"/>
      <c r="AK68" s="1013">
        <v>93</v>
      </c>
      <c r="AL68" s="1013"/>
      <c r="AM68" s="1013"/>
      <c r="AN68" s="1013"/>
      <c r="AO68" s="1013"/>
      <c r="AP68" s="1013">
        <v>760</v>
      </c>
      <c r="AQ68" s="1013"/>
      <c r="AR68" s="1013"/>
      <c r="AS68" s="1013"/>
      <c r="AT68" s="1013"/>
      <c r="AU68" s="1013">
        <v>58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572</v>
      </c>
      <c r="C69" s="1006"/>
      <c r="D69" s="1006"/>
      <c r="E69" s="1006"/>
      <c r="F69" s="1006"/>
      <c r="G69" s="1006"/>
      <c r="H69" s="1006"/>
      <c r="I69" s="1006"/>
      <c r="J69" s="1006"/>
      <c r="K69" s="1006"/>
      <c r="L69" s="1006"/>
      <c r="M69" s="1006"/>
      <c r="N69" s="1006"/>
      <c r="O69" s="1006"/>
      <c r="P69" s="1007"/>
      <c r="Q69" s="1008">
        <v>38</v>
      </c>
      <c r="R69" s="1002"/>
      <c r="S69" s="1002"/>
      <c r="T69" s="1002"/>
      <c r="U69" s="1002"/>
      <c r="V69" s="1002">
        <v>37</v>
      </c>
      <c r="W69" s="1002"/>
      <c r="X69" s="1002"/>
      <c r="Y69" s="1002"/>
      <c r="Z69" s="1002"/>
      <c r="AA69" s="1002">
        <v>1</v>
      </c>
      <c r="AB69" s="1002"/>
      <c r="AC69" s="1002"/>
      <c r="AD69" s="1002"/>
      <c r="AE69" s="1002"/>
      <c r="AF69" s="1002">
        <v>1</v>
      </c>
      <c r="AG69" s="1002"/>
      <c r="AH69" s="1002"/>
      <c r="AI69" s="1002"/>
      <c r="AJ69" s="1002"/>
      <c r="AK69" s="1002" t="s">
        <v>590</v>
      </c>
      <c r="AL69" s="1002"/>
      <c r="AM69" s="1002"/>
      <c r="AN69" s="1002"/>
      <c r="AO69" s="1002"/>
      <c r="AP69" s="1002" t="s">
        <v>590</v>
      </c>
      <c r="AQ69" s="1002"/>
      <c r="AR69" s="1002"/>
      <c r="AS69" s="1002"/>
      <c r="AT69" s="1002"/>
      <c r="AU69" s="1002" t="s">
        <v>590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573</v>
      </c>
      <c r="C70" s="1006"/>
      <c r="D70" s="1006"/>
      <c r="E70" s="1006"/>
      <c r="F70" s="1006"/>
      <c r="G70" s="1006"/>
      <c r="H70" s="1006"/>
      <c r="I70" s="1006"/>
      <c r="J70" s="1006"/>
      <c r="K70" s="1006"/>
      <c r="L70" s="1006"/>
      <c r="M70" s="1006"/>
      <c r="N70" s="1006"/>
      <c r="O70" s="1006"/>
      <c r="P70" s="1007"/>
      <c r="Q70" s="1008">
        <v>1391</v>
      </c>
      <c r="R70" s="1002"/>
      <c r="S70" s="1002"/>
      <c r="T70" s="1002"/>
      <c r="U70" s="1002"/>
      <c r="V70" s="1002">
        <v>1398</v>
      </c>
      <c r="W70" s="1002"/>
      <c r="X70" s="1002"/>
      <c r="Y70" s="1002"/>
      <c r="Z70" s="1002"/>
      <c r="AA70" s="1002">
        <v>-7</v>
      </c>
      <c r="AB70" s="1002"/>
      <c r="AC70" s="1002"/>
      <c r="AD70" s="1002"/>
      <c r="AE70" s="1002"/>
      <c r="AF70" s="1002">
        <v>2191</v>
      </c>
      <c r="AG70" s="1002"/>
      <c r="AH70" s="1002"/>
      <c r="AI70" s="1002"/>
      <c r="AJ70" s="1002"/>
      <c r="AK70" s="1002" t="s">
        <v>590</v>
      </c>
      <c r="AL70" s="1002"/>
      <c r="AM70" s="1002"/>
      <c r="AN70" s="1002"/>
      <c r="AO70" s="1002"/>
      <c r="AP70" s="1002">
        <v>2872</v>
      </c>
      <c r="AQ70" s="1002"/>
      <c r="AR70" s="1002"/>
      <c r="AS70" s="1002"/>
      <c r="AT70" s="1002"/>
      <c r="AU70" s="1002" t="s">
        <v>590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574</v>
      </c>
      <c r="C71" s="1006"/>
      <c r="D71" s="1006"/>
      <c r="E71" s="1006"/>
      <c r="F71" s="1006"/>
      <c r="G71" s="1006"/>
      <c r="H71" s="1006"/>
      <c r="I71" s="1006"/>
      <c r="J71" s="1006"/>
      <c r="K71" s="1006"/>
      <c r="L71" s="1006"/>
      <c r="M71" s="1006"/>
      <c r="N71" s="1006"/>
      <c r="O71" s="1006"/>
      <c r="P71" s="1007"/>
      <c r="Q71" s="1008">
        <v>683</v>
      </c>
      <c r="R71" s="1002"/>
      <c r="S71" s="1002"/>
      <c r="T71" s="1002"/>
      <c r="U71" s="1002"/>
      <c r="V71" s="1002">
        <v>541</v>
      </c>
      <c r="W71" s="1002"/>
      <c r="X71" s="1002"/>
      <c r="Y71" s="1002"/>
      <c r="Z71" s="1002"/>
      <c r="AA71" s="1002">
        <v>142</v>
      </c>
      <c r="AB71" s="1002"/>
      <c r="AC71" s="1002"/>
      <c r="AD71" s="1002"/>
      <c r="AE71" s="1002"/>
      <c r="AF71" s="1002">
        <v>760</v>
      </c>
      <c r="AG71" s="1002"/>
      <c r="AH71" s="1002"/>
      <c r="AI71" s="1002"/>
      <c r="AJ71" s="1002"/>
      <c r="AK71" s="1002" t="s">
        <v>590</v>
      </c>
      <c r="AL71" s="1002"/>
      <c r="AM71" s="1002"/>
      <c r="AN71" s="1002"/>
      <c r="AO71" s="1002"/>
      <c r="AP71" s="1002">
        <v>2575</v>
      </c>
      <c r="AQ71" s="1002"/>
      <c r="AR71" s="1002"/>
      <c r="AS71" s="1002"/>
      <c r="AT71" s="1002"/>
      <c r="AU71" s="1002" t="s">
        <v>591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575</v>
      </c>
      <c r="C72" s="1006"/>
      <c r="D72" s="1006"/>
      <c r="E72" s="1006"/>
      <c r="F72" s="1006"/>
      <c r="G72" s="1006"/>
      <c r="H72" s="1006"/>
      <c r="I72" s="1006"/>
      <c r="J72" s="1006"/>
      <c r="K72" s="1006"/>
      <c r="L72" s="1006"/>
      <c r="M72" s="1006"/>
      <c r="N72" s="1006"/>
      <c r="O72" s="1006"/>
      <c r="P72" s="1007"/>
      <c r="Q72" s="1008">
        <v>10004</v>
      </c>
      <c r="R72" s="1002"/>
      <c r="S72" s="1002"/>
      <c r="T72" s="1002"/>
      <c r="U72" s="1002"/>
      <c r="V72" s="1002">
        <v>9478</v>
      </c>
      <c r="W72" s="1002"/>
      <c r="X72" s="1002"/>
      <c r="Y72" s="1002"/>
      <c r="Z72" s="1002"/>
      <c r="AA72" s="1002">
        <v>526</v>
      </c>
      <c r="AB72" s="1002"/>
      <c r="AC72" s="1002"/>
      <c r="AD72" s="1002"/>
      <c r="AE72" s="1002"/>
      <c r="AF72" s="1002" t="s">
        <v>588</v>
      </c>
      <c r="AG72" s="1002"/>
      <c r="AH72" s="1002"/>
      <c r="AI72" s="1002"/>
      <c r="AJ72" s="1002"/>
      <c r="AK72" s="1002">
        <v>15</v>
      </c>
      <c r="AL72" s="1002"/>
      <c r="AM72" s="1002"/>
      <c r="AN72" s="1002"/>
      <c r="AO72" s="1002"/>
      <c r="AP72" s="1002" t="s">
        <v>588</v>
      </c>
      <c r="AQ72" s="1002"/>
      <c r="AR72" s="1002"/>
      <c r="AS72" s="1002"/>
      <c r="AT72" s="1002"/>
      <c r="AU72" s="1002" t="s">
        <v>588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576</v>
      </c>
      <c r="C73" s="1006"/>
      <c r="D73" s="1006"/>
      <c r="E73" s="1006"/>
      <c r="F73" s="1006"/>
      <c r="G73" s="1006"/>
      <c r="H73" s="1006"/>
      <c r="I73" s="1006"/>
      <c r="J73" s="1006"/>
      <c r="K73" s="1006"/>
      <c r="L73" s="1006"/>
      <c r="M73" s="1006"/>
      <c r="N73" s="1006"/>
      <c r="O73" s="1006"/>
      <c r="P73" s="1007"/>
      <c r="Q73" s="1008">
        <v>1564</v>
      </c>
      <c r="R73" s="1002"/>
      <c r="S73" s="1002"/>
      <c r="T73" s="1002"/>
      <c r="U73" s="1002"/>
      <c r="V73" s="1002">
        <v>1563</v>
      </c>
      <c r="W73" s="1002"/>
      <c r="X73" s="1002"/>
      <c r="Y73" s="1002"/>
      <c r="Z73" s="1002"/>
      <c r="AA73" s="1002">
        <v>1</v>
      </c>
      <c r="AB73" s="1002"/>
      <c r="AC73" s="1002"/>
      <c r="AD73" s="1002"/>
      <c r="AE73" s="1002"/>
      <c r="AF73" s="1002" t="s">
        <v>588</v>
      </c>
      <c r="AG73" s="1002"/>
      <c r="AH73" s="1002"/>
      <c r="AI73" s="1002"/>
      <c r="AJ73" s="1002"/>
      <c r="AK73" s="1002" t="s">
        <v>588</v>
      </c>
      <c r="AL73" s="1002"/>
      <c r="AM73" s="1002"/>
      <c r="AN73" s="1002"/>
      <c r="AO73" s="1002"/>
      <c r="AP73" s="1002" t="s">
        <v>589</v>
      </c>
      <c r="AQ73" s="1002"/>
      <c r="AR73" s="1002"/>
      <c r="AS73" s="1002"/>
      <c r="AT73" s="1002"/>
      <c r="AU73" s="1002" t="s">
        <v>588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577</v>
      </c>
      <c r="C74" s="1006"/>
      <c r="D74" s="1006"/>
      <c r="E74" s="1006"/>
      <c r="F74" s="1006"/>
      <c r="G74" s="1006"/>
      <c r="H74" s="1006"/>
      <c r="I74" s="1006"/>
      <c r="J74" s="1006"/>
      <c r="K74" s="1006"/>
      <c r="L74" s="1006"/>
      <c r="M74" s="1006"/>
      <c r="N74" s="1006"/>
      <c r="O74" s="1006"/>
      <c r="P74" s="1007"/>
      <c r="Q74" s="1008">
        <v>1</v>
      </c>
      <c r="R74" s="1002"/>
      <c r="S74" s="1002"/>
      <c r="T74" s="1002"/>
      <c r="U74" s="1002"/>
      <c r="V74" s="1002">
        <v>0</v>
      </c>
      <c r="W74" s="1002"/>
      <c r="X74" s="1002"/>
      <c r="Y74" s="1002"/>
      <c r="Z74" s="1002"/>
      <c r="AA74" s="1002">
        <v>1</v>
      </c>
      <c r="AB74" s="1002"/>
      <c r="AC74" s="1002"/>
      <c r="AD74" s="1002"/>
      <c r="AE74" s="1002"/>
      <c r="AF74" s="1002" t="s">
        <v>588</v>
      </c>
      <c r="AG74" s="1002"/>
      <c r="AH74" s="1002"/>
      <c r="AI74" s="1002"/>
      <c r="AJ74" s="1002"/>
      <c r="AK74" s="1002" t="s">
        <v>588</v>
      </c>
      <c r="AL74" s="1002"/>
      <c r="AM74" s="1002"/>
      <c r="AN74" s="1002"/>
      <c r="AO74" s="1002"/>
      <c r="AP74" s="1002" t="s">
        <v>588</v>
      </c>
      <c r="AQ74" s="1002"/>
      <c r="AR74" s="1002"/>
      <c r="AS74" s="1002"/>
      <c r="AT74" s="1002"/>
      <c r="AU74" s="1002" t="s">
        <v>588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578</v>
      </c>
      <c r="C75" s="1006"/>
      <c r="D75" s="1006"/>
      <c r="E75" s="1006"/>
      <c r="F75" s="1006"/>
      <c r="G75" s="1006"/>
      <c r="H75" s="1006"/>
      <c r="I75" s="1006"/>
      <c r="J75" s="1006"/>
      <c r="K75" s="1006"/>
      <c r="L75" s="1006"/>
      <c r="M75" s="1006"/>
      <c r="N75" s="1006"/>
      <c r="O75" s="1006"/>
      <c r="P75" s="1007"/>
      <c r="Q75" s="1009">
        <v>41</v>
      </c>
      <c r="R75" s="1010"/>
      <c r="S75" s="1010"/>
      <c r="T75" s="1010"/>
      <c r="U75" s="1011"/>
      <c r="V75" s="1012">
        <v>35</v>
      </c>
      <c r="W75" s="1010"/>
      <c r="X75" s="1010"/>
      <c r="Y75" s="1010"/>
      <c r="Z75" s="1011"/>
      <c r="AA75" s="1012">
        <v>6</v>
      </c>
      <c r="AB75" s="1010"/>
      <c r="AC75" s="1010"/>
      <c r="AD75" s="1010"/>
      <c r="AE75" s="1011"/>
      <c r="AF75" s="1012" t="s">
        <v>588</v>
      </c>
      <c r="AG75" s="1010"/>
      <c r="AH75" s="1010"/>
      <c r="AI75" s="1010"/>
      <c r="AJ75" s="1011"/>
      <c r="AK75" s="1012" t="s">
        <v>588</v>
      </c>
      <c r="AL75" s="1010"/>
      <c r="AM75" s="1010"/>
      <c r="AN75" s="1010"/>
      <c r="AO75" s="1011"/>
      <c r="AP75" s="1012" t="s">
        <v>588</v>
      </c>
      <c r="AQ75" s="1010"/>
      <c r="AR75" s="1010"/>
      <c r="AS75" s="1010"/>
      <c r="AT75" s="1011"/>
      <c r="AU75" s="1012" t="s">
        <v>588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579</v>
      </c>
      <c r="C76" s="1006"/>
      <c r="D76" s="1006"/>
      <c r="E76" s="1006"/>
      <c r="F76" s="1006"/>
      <c r="G76" s="1006"/>
      <c r="H76" s="1006"/>
      <c r="I76" s="1006"/>
      <c r="J76" s="1006"/>
      <c r="K76" s="1006"/>
      <c r="L76" s="1006"/>
      <c r="M76" s="1006"/>
      <c r="N76" s="1006"/>
      <c r="O76" s="1006"/>
      <c r="P76" s="1007"/>
      <c r="Q76" s="1009">
        <v>42</v>
      </c>
      <c r="R76" s="1010"/>
      <c r="S76" s="1010"/>
      <c r="T76" s="1010"/>
      <c r="U76" s="1011"/>
      <c r="V76" s="1012">
        <v>39</v>
      </c>
      <c r="W76" s="1010"/>
      <c r="X76" s="1010"/>
      <c r="Y76" s="1010"/>
      <c r="Z76" s="1011"/>
      <c r="AA76" s="1012">
        <v>3</v>
      </c>
      <c r="AB76" s="1010"/>
      <c r="AC76" s="1010"/>
      <c r="AD76" s="1010"/>
      <c r="AE76" s="1011"/>
      <c r="AF76" s="1012" t="s">
        <v>588</v>
      </c>
      <c r="AG76" s="1010"/>
      <c r="AH76" s="1010"/>
      <c r="AI76" s="1010"/>
      <c r="AJ76" s="1011"/>
      <c r="AK76" s="1012" t="s">
        <v>588</v>
      </c>
      <c r="AL76" s="1010"/>
      <c r="AM76" s="1010"/>
      <c r="AN76" s="1010"/>
      <c r="AO76" s="1011"/>
      <c r="AP76" s="1012" t="s">
        <v>588</v>
      </c>
      <c r="AQ76" s="1010"/>
      <c r="AR76" s="1010"/>
      <c r="AS76" s="1010"/>
      <c r="AT76" s="1011"/>
      <c r="AU76" s="1012" t="s">
        <v>588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585</v>
      </c>
      <c r="C77" s="1006"/>
      <c r="D77" s="1006"/>
      <c r="E77" s="1006"/>
      <c r="F77" s="1006"/>
      <c r="G77" s="1006"/>
      <c r="H77" s="1006"/>
      <c r="I77" s="1006"/>
      <c r="J77" s="1006"/>
      <c r="K77" s="1006"/>
      <c r="L77" s="1006"/>
      <c r="M77" s="1006"/>
      <c r="N77" s="1006"/>
      <c r="O77" s="1006"/>
      <c r="P77" s="1007"/>
      <c r="Q77" s="1009">
        <v>867</v>
      </c>
      <c r="R77" s="1010"/>
      <c r="S77" s="1010"/>
      <c r="T77" s="1010"/>
      <c r="U77" s="1011"/>
      <c r="V77" s="1012">
        <v>814</v>
      </c>
      <c r="W77" s="1010"/>
      <c r="X77" s="1010"/>
      <c r="Y77" s="1010"/>
      <c r="Z77" s="1011"/>
      <c r="AA77" s="1012">
        <v>53</v>
      </c>
      <c r="AB77" s="1010"/>
      <c r="AC77" s="1010"/>
      <c r="AD77" s="1010"/>
      <c r="AE77" s="1011"/>
      <c r="AF77" s="1012">
        <v>53</v>
      </c>
      <c r="AG77" s="1010"/>
      <c r="AH77" s="1010"/>
      <c r="AI77" s="1010"/>
      <c r="AJ77" s="1011"/>
      <c r="AK77" s="1012">
        <v>0</v>
      </c>
      <c r="AL77" s="1010"/>
      <c r="AM77" s="1010"/>
      <c r="AN77" s="1010"/>
      <c r="AO77" s="1011"/>
      <c r="AP77" s="1012" t="s">
        <v>587</v>
      </c>
      <c r="AQ77" s="1010"/>
      <c r="AR77" s="1010"/>
      <c r="AS77" s="1010"/>
      <c r="AT77" s="1011"/>
      <c r="AU77" s="1012" t="s">
        <v>587</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586</v>
      </c>
      <c r="C78" s="1006"/>
      <c r="D78" s="1006"/>
      <c r="E78" s="1006"/>
      <c r="F78" s="1006"/>
      <c r="G78" s="1006"/>
      <c r="H78" s="1006"/>
      <c r="I78" s="1006"/>
      <c r="J78" s="1006"/>
      <c r="K78" s="1006"/>
      <c r="L78" s="1006"/>
      <c r="M78" s="1006"/>
      <c r="N78" s="1006"/>
      <c r="O78" s="1006"/>
      <c r="P78" s="1007"/>
      <c r="Q78" s="1008">
        <v>250285</v>
      </c>
      <c r="R78" s="1002"/>
      <c r="S78" s="1002"/>
      <c r="T78" s="1002"/>
      <c r="U78" s="1002"/>
      <c r="V78" s="1002">
        <v>238827</v>
      </c>
      <c r="W78" s="1002"/>
      <c r="X78" s="1002"/>
      <c r="Y78" s="1002"/>
      <c r="Z78" s="1002"/>
      <c r="AA78" s="1002">
        <v>11458</v>
      </c>
      <c r="AB78" s="1002"/>
      <c r="AC78" s="1002"/>
      <c r="AD78" s="1002"/>
      <c r="AE78" s="1002"/>
      <c r="AF78" s="1002">
        <v>11458</v>
      </c>
      <c r="AG78" s="1002"/>
      <c r="AH78" s="1002"/>
      <c r="AI78" s="1002"/>
      <c r="AJ78" s="1002"/>
      <c r="AK78" s="1002">
        <v>608</v>
      </c>
      <c r="AL78" s="1002"/>
      <c r="AM78" s="1002"/>
      <c r="AN78" s="1002"/>
      <c r="AO78" s="1002"/>
      <c r="AP78" s="1002" t="s">
        <v>587</v>
      </c>
      <c r="AQ78" s="1002"/>
      <c r="AR78" s="1002"/>
      <c r="AS78" s="1002"/>
      <c r="AT78" s="1002"/>
      <c r="AU78" s="1002" t="s">
        <v>587</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299</v>
      </c>
      <c r="AG109" s="925"/>
      <c r="AH109" s="925"/>
      <c r="AI109" s="925"/>
      <c r="AJ109" s="926"/>
      <c r="AK109" s="927" t="s">
        <v>298</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299</v>
      </c>
      <c r="BW109" s="925"/>
      <c r="BX109" s="925"/>
      <c r="BY109" s="925"/>
      <c r="BZ109" s="926"/>
      <c r="CA109" s="927" t="s">
        <v>298</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299</v>
      </c>
      <c r="DM109" s="925"/>
      <c r="DN109" s="925"/>
      <c r="DO109" s="925"/>
      <c r="DP109" s="926"/>
      <c r="DQ109" s="927" t="s">
        <v>298</v>
      </c>
      <c r="DR109" s="925"/>
      <c r="DS109" s="925"/>
      <c r="DT109" s="925"/>
      <c r="DU109" s="926"/>
      <c r="DV109" s="927" t="s">
        <v>420</v>
      </c>
      <c r="DW109" s="925"/>
      <c r="DX109" s="925"/>
      <c r="DY109" s="925"/>
      <c r="DZ109" s="956"/>
    </row>
    <row r="110" spans="1:131" s="226" customFormat="1" ht="26.25" customHeight="1">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232175</v>
      </c>
      <c r="AB110" s="918"/>
      <c r="AC110" s="918"/>
      <c r="AD110" s="918"/>
      <c r="AE110" s="919"/>
      <c r="AF110" s="920">
        <v>231360</v>
      </c>
      <c r="AG110" s="918"/>
      <c r="AH110" s="918"/>
      <c r="AI110" s="918"/>
      <c r="AJ110" s="919"/>
      <c r="AK110" s="920">
        <v>234286</v>
      </c>
      <c r="AL110" s="918"/>
      <c r="AM110" s="918"/>
      <c r="AN110" s="918"/>
      <c r="AO110" s="919"/>
      <c r="AP110" s="921">
        <v>10.9</v>
      </c>
      <c r="AQ110" s="922"/>
      <c r="AR110" s="922"/>
      <c r="AS110" s="922"/>
      <c r="AT110" s="923"/>
      <c r="AU110" s="957" t="s">
        <v>67</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2654959</v>
      </c>
      <c r="BR110" s="865"/>
      <c r="BS110" s="865"/>
      <c r="BT110" s="865"/>
      <c r="BU110" s="865"/>
      <c r="BV110" s="865">
        <v>2450694</v>
      </c>
      <c r="BW110" s="865"/>
      <c r="BX110" s="865"/>
      <c r="BY110" s="865"/>
      <c r="BZ110" s="865"/>
      <c r="CA110" s="865">
        <v>2239455</v>
      </c>
      <c r="CB110" s="865"/>
      <c r="CC110" s="865"/>
      <c r="CD110" s="865"/>
      <c r="CE110" s="865"/>
      <c r="CF110" s="889">
        <v>103.8</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426</v>
      </c>
      <c r="DH110" s="865"/>
      <c r="DI110" s="865"/>
      <c r="DJ110" s="865"/>
      <c r="DK110" s="865"/>
      <c r="DL110" s="865" t="s">
        <v>140</v>
      </c>
      <c r="DM110" s="865"/>
      <c r="DN110" s="865"/>
      <c r="DO110" s="865"/>
      <c r="DP110" s="865"/>
      <c r="DQ110" s="865" t="s">
        <v>426</v>
      </c>
      <c r="DR110" s="865"/>
      <c r="DS110" s="865"/>
      <c r="DT110" s="865"/>
      <c r="DU110" s="865"/>
      <c r="DV110" s="866" t="s">
        <v>426</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428</v>
      </c>
      <c r="AG111" s="946"/>
      <c r="AH111" s="946"/>
      <c r="AI111" s="946"/>
      <c r="AJ111" s="947"/>
      <c r="AK111" s="948" t="s">
        <v>428</v>
      </c>
      <c r="AL111" s="946"/>
      <c r="AM111" s="946"/>
      <c r="AN111" s="946"/>
      <c r="AO111" s="947"/>
      <c r="AP111" s="949" t="s">
        <v>429</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v>84221</v>
      </c>
      <c r="BR111" s="837"/>
      <c r="BS111" s="837"/>
      <c r="BT111" s="837"/>
      <c r="BU111" s="837"/>
      <c r="BV111" s="837">
        <v>72416</v>
      </c>
      <c r="BW111" s="837"/>
      <c r="BX111" s="837"/>
      <c r="BY111" s="837"/>
      <c r="BZ111" s="837"/>
      <c r="CA111" s="837">
        <v>60265</v>
      </c>
      <c r="CB111" s="837"/>
      <c r="CC111" s="837"/>
      <c r="CD111" s="837"/>
      <c r="CE111" s="837"/>
      <c r="CF111" s="898">
        <v>2.8</v>
      </c>
      <c r="CG111" s="899"/>
      <c r="CH111" s="899"/>
      <c r="CI111" s="899"/>
      <c r="CJ111" s="899"/>
      <c r="CK111" s="954"/>
      <c r="CL111" s="841"/>
      <c r="CM111" s="844" t="s">
        <v>431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429</v>
      </c>
      <c r="DH111" s="837"/>
      <c r="DI111" s="837"/>
      <c r="DJ111" s="837"/>
      <c r="DK111" s="837"/>
      <c r="DL111" s="837" t="s">
        <v>384</v>
      </c>
      <c r="DM111" s="837"/>
      <c r="DN111" s="837"/>
      <c r="DO111" s="837"/>
      <c r="DP111" s="837"/>
      <c r="DQ111" s="837" t="s">
        <v>428</v>
      </c>
      <c r="DR111" s="837"/>
      <c r="DS111" s="837"/>
      <c r="DT111" s="837"/>
      <c r="DU111" s="837"/>
      <c r="DV111" s="814" t="s">
        <v>140</v>
      </c>
      <c r="DW111" s="814"/>
      <c r="DX111" s="814"/>
      <c r="DY111" s="814"/>
      <c r="DZ111" s="815"/>
    </row>
    <row r="112" spans="1:131" s="226" customFormat="1" ht="26.25" customHeight="1">
      <c r="A112" s="939" t="s">
        <v>432</v>
      </c>
      <c r="B112" s="940"/>
      <c r="C112" s="770" t="s">
        <v>433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429</v>
      </c>
      <c r="AB112" s="800"/>
      <c r="AC112" s="800"/>
      <c r="AD112" s="800"/>
      <c r="AE112" s="801"/>
      <c r="AF112" s="802" t="s">
        <v>434</v>
      </c>
      <c r="AG112" s="800"/>
      <c r="AH112" s="800"/>
      <c r="AI112" s="800"/>
      <c r="AJ112" s="801"/>
      <c r="AK112" s="802" t="s">
        <v>140</v>
      </c>
      <c r="AL112" s="800"/>
      <c r="AM112" s="800"/>
      <c r="AN112" s="800"/>
      <c r="AO112" s="801"/>
      <c r="AP112" s="847" t="s">
        <v>429</v>
      </c>
      <c r="AQ112" s="848"/>
      <c r="AR112" s="848"/>
      <c r="AS112" s="848"/>
      <c r="AT112" s="849"/>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1333486</v>
      </c>
      <c r="BR112" s="837"/>
      <c r="BS112" s="837"/>
      <c r="BT112" s="837"/>
      <c r="BU112" s="837"/>
      <c r="BV112" s="837">
        <v>1208037</v>
      </c>
      <c r="BW112" s="837"/>
      <c r="BX112" s="837"/>
      <c r="BY112" s="837"/>
      <c r="BZ112" s="837"/>
      <c r="CA112" s="837">
        <v>1030066</v>
      </c>
      <c r="CB112" s="837"/>
      <c r="CC112" s="837"/>
      <c r="CD112" s="837"/>
      <c r="CE112" s="837"/>
      <c r="CF112" s="898">
        <v>47.7</v>
      </c>
      <c r="CG112" s="899"/>
      <c r="CH112" s="899"/>
      <c r="CI112" s="899"/>
      <c r="CJ112" s="899"/>
      <c r="CK112" s="954"/>
      <c r="CL112" s="841"/>
      <c r="CM112" s="844" t="s">
        <v>436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84221</v>
      </c>
      <c r="DH112" s="837"/>
      <c r="DI112" s="837"/>
      <c r="DJ112" s="837"/>
      <c r="DK112" s="837"/>
      <c r="DL112" s="837">
        <v>72416</v>
      </c>
      <c r="DM112" s="837"/>
      <c r="DN112" s="837"/>
      <c r="DO112" s="837"/>
      <c r="DP112" s="837"/>
      <c r="DQ112" s="837">
        <v>60265</v>
      </c>
      <c r="DR112" s="837"/>
      <c r="DS112" s="837"/>
      <c r="DT112" s="837"/>
      <c r="DU112" s="837"/>
      <c r="DV112" s="814">
        <v>2.8</v>
      </c>
      <c r="DW112" s="814"/>
      <c r="DX112" s="814"/>
      <c r="DY112" s="814"/>
      <c r="DZ112" s="815"/>
    </row>
    <row r="113" spans="1:130" s="226" customFormat="1" ht="26.25" customHeight="1">
      <c r="A113" s="941"/>
      <c r="B113" s="942"/>
      <c r="C113" s="770" t="s">
        <v>437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290631</v>
      </c>
      <c r="AB113" s="946"/>
      <c r="AC113" s="946"/>
      <c r="AD113" s="946"/>
      <c r="AE113" s="947"/>
      <c r="AF113" s="948">
        <v>202041</v>
      </c>
      <c r="AG113" s="946"/>
      <c r="AH113" s="946"/>
      <c r="AI113" s="946"/>
      <c r="AJ113" s="947"/>
      <c r="AK113" s="948">
        <v>206309</v>
      </c>
      <c r="AL113" s="946"/>
      <c r="AM113" s="946"/>
      <c r="AN113" s="946"/>
      <c r="AO113" s="947"/>
      <c r="AP113" s="949">
        <v>9.6</v>
      </c>
      <c r="AQ113" s="950"/>
      <c r="AR113" s="950"/>
      <c r="AS113" s="950"/>
      <c r="AT113" s="951"/>
      <c r="AU113" s="959"/>
      <c r="AV113" s="960"/>
      <c r="AW113" s="960"/>
      <c r="AX113" s="960"/>
      <c r="AY113" s="960"/>
      <c r="AZ113" s="835" t="s">
        <v>438</v>
      </c>
      <c r="BA113" s="770"/>
      <c r="BB113" s="770"/>
      <c r="BC113" s="770"/>
      <c r="BD113" s="770"/>
      <c r="BE113" s="770"/>
      <c r="BF113" s="770"/>
      <c r="BG113" s="770"/>
      <c r="BH113" s="770"/>
      <c r="BI113" s="770"/>
      <c r="BJ113" s="770"/>
      <c r="BK113" s="770"/>
      <c r="BL113" s="770"/>
      <c r="BM113" s="770"/>
      <c r="BN113" s="770"/>
      <c r="BO113" s="770"/>
      <c r="BP113" s="771"/>
      <c r="BQ113" s="836">
        <v>75896</v>
      </c>
      <c r="BR113" s="837"/>
      <c r="BS113" s="837"/>
      <c r="BT113" s="837"/>
      <c r="BU113" s="837"/>
      <c r="BV113" s="837">
        <v>66159</v>
      </c>
      <c r="BW113" s="837"/>
      <c r="BX113" s="837"/>
      <c r="BY113" s="837"/>
      <c r="BZ113" s="837"/>
      <c r="CA113" s="837">
        <v>57774</v>
      </c>
      <c r="CB113" s="837"/>
      <c r="CC113" s="837"/>
      <c r="CD113" s="837"/>
      <c r="CE113" s="837"/>
      <c r="CF113" s="898">
        <v>2.7</v>
      </c>
      <c r="CG113" s="899"/>
      <c r="CH113" s="899"/>
      <c r="CI113" s="899"/>
      <c r="CJ113" s="899"/>
      <c r="CK113" s="954"/>
      <c r="CL113" s="841"/>
      <c r="CM113" s="844" t="s">
        <v>439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140</v>
      </c>
      <c r="DM113" s="800"/>
      <c r="DN113" s="800"/>
      <c r="DO113" s="800"/>
      <c r="DP113" s="801"/>
      <c r="DQ113" s="802" t="s">
        <v>434</v>
      </c>
      <c r="DR113" s="800"/>
      <c r="DS113" s="800"/>
      <c r="DT113" s="800"/>
      <c r="DU113" s="801"/>
      <c r="DV113" s="847" t="s">
        <v>140</v>
      </c>
      <c r="DW113" s="848"/>
      <c r="DX113" s="848"/>
      <c r="DY113" s="848"/>
      <c r="DZ113" s="849"/>
    </row>
    <row r="114" spans="1:130" s="226" customFormat="1" ht="26.25" customHeight="1">
      <c r="A114" s="941"/>
      <c r="B114" s="942"/>
      <c r="C114" s="770" t="s">
        <v>440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32414</v>
      </c>
      <c r="AB114" s="800"/>
      <c r="AC114" s="800"/>
      <c r="AD114" s="800"/>
      <c r="AE114" s="801"/>
      <c r="AF114" s="802">
        <v>35696</v>
      </c>
      <c r="AG114" s="800"/>
      <c r="AH114" s="800"/>
      <c r="AI114" s="800"/>
      <c r="AJ114" s="801"/>
      <c r="AK114" s="802">
        <v>34043</v>
      </c>
      <c r="AL114" s="800"/>
      <c r="AM114" s="800"/>
      <c r="AN114" s="800"/>
      <c r="AO114" s="801"/>
      <c r="AP114" s="847">
        <v>1.6</v>
      </c>
      <c r="AQ114" s="848"/>
      <c r="AR114" s="848"/>
      <c r="AS114" s="848"/>
      <c r="AT114" s="849"/>
      <c r="AU114" s="959"/>
      <c r="AV114" s="960"/>
      <c r="AW114" s="960"/>
      <c r="AX114" s="960"/>
      <c r="AY114" s="960"/>
      <c r="AZ114" s="835" t="s">
        <v>441</v>
      </c>
      <c r="BA114" s="770"/>
      <c r="BB114" s="770"/>
      <c r="BC114" s="770"/>
      <c r="BD114" s="770"/>
      <c r="BE114" s="770"/>
      <c r="BF114" s="770"/>
      <c r="BG114" s="770"/>
      <c r="BH114" s="770"/>
      <c r="BI114" s="770"/>
      <c r="BJ114" s="770"/>
      <c r="BK114" s="770"/>
      <c r="BL114" s="770"/>
      <c r="BM114" s="770"/>
      <c r="BN114" s="770"/>
      <c r="BO114" s="770"/>
      <c r="BP114" s="771"/>
      <c r="BQ114" s="836" t="s">
        <v>429</v>
      </c>
      <c r="BR114" s="837"/>
      <c r="BS114" s="837"/>
      <c r="BT114" s="837"/>
      <c r="BU114" s="837"/>
      <c r="BV114" s="837" t="s">
        <v>429</v>
      </c>
      <c r="BW114" s="837"/>
      <c r="BX114" s="837"/>
      <c r="BY114" s="837"/>
      <c r="BZ114" s="837"/>
      <c r="CA114" s="837" t="s">
        <v>434</v>
      </c>
      <c r="CB114" s="837"/>
      <c r="CC114" s="837"/>
      <c r="CD114" s="837"/>
      <c r="CE114" s="837"/>
      <c r="CF114" s="898" t="s">
        <v>140</v>
      </c>
      <c r="CG114" s="899"/>
      <c r="CH114" s="899"/>
      <c r="CI114" s="899"/>
      <c r="CJ114" s="899"/>
      <c r="CK114" s="954"/>
      <c r="CL114" s="841"/>
      <c r="CM114" s="844" t="s">
        <v>442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384</v>
      </c>
      <c r="DH114" s="800"/>
      <c r="DI114" s="800"/>
      <c r="DJ114" s="800"/>
      <c r="DK114" s="801"/>
      <c r="DL114" s="802" t="s">
        <v>140</v>
      </c>
      <c r="DM114" s="800"/>
      <c r="DN114" s="800"/>
      <c r="DO114" s="800"/>
      <c r="DP114" s="801"/>
      <c r="DQ114" s="802" t="s">
        <v>434</v>
      </c>
      <c r="DR114" s="800"/>
      <c r="DS114" s="800"/>
      <c r="DT114" s="800"/>
      <c r="DU114" s="801"/>
      <c r="DV114" s="847" t="s">
        <v>384</v>
      </c>
      <c r="DW114" s="848"/>
      <c r="DX114" s="848"/>
      <c r="DY114" s="848"/>
      <c r="DZ114" s="849"/>
    </row>
    <row r="115" spans="1:130" s="226" customFormat="1" ht="26.25" customHeight="1">
      <c r="A115" s="941"/>
      <c r="B115" s="942"/>
      <c r="C115" s="770" t="s">
        <v>443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13204</v>
      </c>
      <c r="AB115" s="946"/>
      <c r="AC115" s="946"/>
      <c r="AD115" s="946"/>
      <c r="AE115" s="947"/>
      <c r="AF115" s="948">
        <v>13204</v>
      </c>
      <c r="AG115" s="946"/>
      <c r="AH115" s="946"/>
      <c r="AI115" s="946"/>
      <c r="AJ115" s="947"/>
      <c r="AK115" s="948">
        <v>12982</v>
      </c>
      <c r="AL115" s="946"/>
      <c r="AM115" s="946"/>
      <c r="AN115" s="946"/>
      <c r="AO115" s="947"/>
      <c r="AP115" s="949">
        <v>0.6</v>
      </c>
      <c r="AQ115" s="950"/>
      <c r="AR115" s="950"/>
      <c r="AS115" s="950"/>
      <c r="AT115" s="951"/>
      <c r="AU115" s="959"/>
      <c r="AV115" s="960"/>
      <c r="AW115" s="960"/>
      <c r="AX115" s="960"/>
      <c r="AY115" s="960"/>
      <c r="AZ115" s="835" t="s">
        <v>444</v>
      </c>
      <c r="BA115" s="770"/>
      <c r="BB115" s="770"/>
      <c r="BC115" s="770"/>
      <c r="BD115" s="770"/>
      <c r="BE115" s="770"/>
      <c r="BF115" s="770"/>
      <c r="BG115" s="770"/>
      <c r="BH115" s="770"/>
      <c r="BI115" s="770"/>
      <c r="BJ115" s="770"/>
      <c r="BK115" s="770"/>
      <c r="BL115" s="770"/>
      <c r="BM115" s="770"/>
      <c r="BN115" s="770"/>
      <c r="BO115" s="770"/>
      <c r="BP115" s="771"/>
      <c r="BQ115" s="836" t="s">
        <v>384</v>
      </c>
      <c r="BR115" s="837"/>
      <c r="BS115" s="837"/>
      <c r="BT115" s="837"/>
      <c r="BU115" s="837"/>
      <c r="BV115" s="837" t="s">
        <v>434</v>
      </c>
      <c r="BW115" s="837"/>
      <c r="BX115" s="837"/>
      <c r="BY115" s="837"/>
      <c r="BZ115" s="837"/>
      <c r="CA115" s="837" t="s">
        <v>384</v>
      </c>
      <c r="CB115" s="837"/>
      <c r="CC115" s="837"/>
      <c r="CD115" s="837"/>
      <c r="CE115" s="837"/>
      <c r="CF115" s="898" t="s">
        <v>434</v>
      </c>
      <c r="CG115" s="899"/>
      <c r="CH115" s="899"/>
      <c r="CI115" s="899"/>
      <c r="CJ115" s="899"/>
      <c r="CK115" s="954"/>
      <c r="CL115" s="84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140</v>
      </c>
      <c r="DH115" s="800"/>
      <c r="DI115" s="800"/>
      <c r="DJ115" s="800"/>
      <c r="DK115" s="801"/>
      <c r="DL115" s="802" t="s">
        <v>434</v>
      </c>
      <c r="DM115" s="800"/>
      <c r="DN115" s="800"/>
      <c r="DO115" s="800"/>
      <c r="DP115" s="801"/>
      <c r="DQ115" s="802" t="s">
        <v>384</v>
      </c>
      <c r="DR115" s="800"/>
      <c r="DS115" s="800"/>
      <c r="DT115" s="800"/>
      <c r="DU115" s="801"/>
      <c r="DV115" s="847" t="s">
        <v>140</v>
      </c>
      <c r="DW115" s="848"/>
      <c r="DX115" s="848"/>
      <c r="DY115" s="848"/>
      <c r="DZ115" s="849"/>
    </row>
    <row r="116" spans="1:130" s="226" customFormat="1" ht="26.25" customHeight="1">
      <c r="A116" s="943"/>
      <c r="B116" s="944"/>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434</v>
      </c>
      <c r="AB116" s="800"/>
      <c r="AC116" s="800"/>
      <c r="AD116" s="800"/>
      <c r="AE116" s="801"/>
      <c r="AF116" s="802" t="s">
        <v>384</v>
      </c>
      <c r="AG116" s="800"/>
      <c r="AH116" s="800"/>
      <c r="AI116" s="800"/>
      <c r="AJ116" s="801"/>
      <c r="AK116" s="802" t="s">
        <v>429</v>
      </c>
      <c r="AL116" s="800"/>
      <c r="AM116" s="800"/>
      <c r="AN116" s="800"/>
      <c r="AO116" s="801"/>
      <c r="AP116" s="847" t="s">
        <v>434</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384</v>
      </c>
      <c r="BR116" s="837"/>
      <c r="BS116" s="837"/>
      <c r="BT116" s="837"/>
      <c r="BU116" s="837"/>
      <c r="BV116" s="837" t="s">
        <v>434</v>
      </c>
      <c r="BW116" s="837"/>
      <c r="BX116" s="837"/>
      <c r="BY116" s="837"/>
      <c r="BZ116" s="837"/>
      <c r="CA116" s="837" t="s">
        <v>140</v>
      </c>
      <c r="CB116" s="837"/>
      <c r="CC116" s="837"/>
      <c r="CD116" s="837"/>
      <c r="CE116" s="837"/>
      <c r="CF116" s="898" t="s">
        <v>429</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434</v>
      </c>
      <c r="DH116" s="800"/>
      <c r="DI116" s="800"/>
      <c r="DJ116" s="800"/>
      <c r="DK116" s="801"/>
      <c r="DL116" s="802" t="s">
        <v>140</v>
      </c>
      <c r="DM116" s="800"/>
      <c r="DN116" s="800"/>
      <c r="DO116" s="800"/>
      <c r="DP116" s="801"/>
      <c r="DQ116" s="802" t="s">
        <v>434</v>
      </c>
      <c r="DR116" s="800"/>
      <c r="DS116" s="800"/>
      <c r="DT116" s="800"/>
      <c r="DU116" s="801"/>
      <c r="DV116" s="847" t="s">
        <v>140</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568424</v>
      </c>
      <c r="AB117" s="932"/>
      <c r="AC117" s="932"/>
      <c r="AD117" s="932"/>
      <c r="AE117" s="933"/>
      <c r="AF117" s="934">
        <v>482301</v>
      </c>
      <c r="AG117" s="932"/>
      <c r="AH117" s="932"/>
      <c r="AI117" s="932"/>
      <c r="AJ117" s="933"/>
      <c r="AK117" s="934">
        <v>487620</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384</v>
      </c>
      <c r="BR117" s="837"/>
      <c r="BS117" s="837"/>
      <c r="BT117" s="837"/>
      <c r="BU117" s="837"/>
      <c r="BV117" s="837" t="s">
        <v>429</v>
      </c>
      <c r="BW117" s="837"/>
      <c r="BX117" s="837"/>
      <c r="BY117" s="837"/>
      <c r="BZ117" s="837"/>
      <c r="CA117" s="837" t="s">
        <v>428</v>
      </c>
      <c r="CB117" s="837"/>
      <c r="CC117" s="837"/>
      <c r="CD117" s="837"/>
      <c r="CE117" s="837"/>
      <c r="CF117" s="898" t="s">
        <v>429</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429</v>
      </c>
      <c r="DH117" s="800"/>
      <c r="DI117" s="800"/>
      <c r="DJ117" s="800"/>
      <c r="DK117" s="801"/>
      <c r="DL117" s="802" t="s">
        <v>429</v>
      </c>
      <c r="DM117" s="800"/>
      <c r="DN117" s="800"/>
      <c r="DO117" s="800"/>
      <c r="DP117" s="801"/>
      <c r="DQ117" s="802" t="s">
        <v>429</v>
      </c>
      <c r="DR117" s="800"/>
      <c r="DS117" s="800"/>
      <c r="DT117" s="800"/>
      <c r="DU117" s="801"/>
      <c r="DV117" s="847" t="s">
        <v>429</v>
      </c>
      <c r="DW117" s="848"/>
      <c r="DX117" s="848"/>
      <c r="DY117" s="848"/>
      <c r="DZ117" s="849"/>
    </row>
    <row r="118" spans="1:130" s="226" customFormat="1" ht="26.25" customHeight="1">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299</v>
      </c>
      <c r="AG118" s="925"/>
      <c r="AH118" s="925"/>
      <c r="AI118" s="925"/>
      <c r="AJ118" s="926"/>
      <c r="AK118" s="927" t="s">
        <v>298</v>
      </c>
      <c r="AL118" s="925"/>
      <c r="AM118" s="925"/>
      <c r="AN118" s="925"/>
      <c r="AO118" s="926"/>
      <c r="AP118" s="928" t="s">
        <v>420</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429</v>
      </c>
      <c r="BR118" s="868"/>
      <c r="BS118" s="868"/>
      <c r="BT118" s="868"/>
      <c r="BU118" s="868"/>
      <c r="BV118" s="868" t="s">
        <v>429</v>
      </c>
      <c r="BW118" s="868"/>
      <c r="BX118" s="868"/>
      <c r="BY118" s="868"/>
      <c r="BZ118" s="868"/>
      <c r="CA118" s="868" t="s">
        <v>384</v>
      </c>
      <c r="CB118" s="868"/>
      <c r="CC118" s="868"/>
      <c r="CD118" s="868"/>
      <c r="CE118" s="868"/>
      <c r="CF118" s="898" t="s">
        <v>429</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429</v>
      </c>
      <c r="DH118" s="800"/>
      <c r="DI118" s="800"/>
      <c r="DJ118" s="800"/>
      <c r="DK118" s="801"/>
      <c r="DL118" s="802" t="s">
        <v>429</v>
      </c>
      <c r="DM118" s="800"/>
      <c r="DN118" s="800"/>
      <c r="DO118" s="800"/>
      <c r="DP118" s="801"/>
      <c r="DQ118" s="802" t="s">
        <v>428</v>
      </c>
      <c r="DR118" s="800"/>
      <c r="DS118" s="800"/>
      <c r="DT118" s="800"/>
      <c r="DU118" s="801"/>
      <c r="DV118" s="847" t="s">
        <v>429</v>
      </c>
      <c r="DW118" s="848"/>
      <c r="DX118" s="848"/>
      <c r="DY118" s="848"/>
      <c r="DZ118" s="849"/>
    </row>
    <row r="119" spans="1:130" s="226" customFormat="1" ht="26.25" customHeight="1">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429</v>
      </c>
      <c r="AB119" s="918"/>
      <c r="AC119" s="918"/>
      <c r="AD119" s="918"/>
      <c r="AE119" s="919"/>
      <c r="AF119" s="920" t="s">
        <v>429</v>
      </c>
      <c r="AG119" s="918"/>
      <c r="AH119" s="918"/>
      <c r="AI119" s="918"/>
      <c r="AJ119" s="919"/>
      <c r="AK119" s="920" t="s">
        <v>429</v>
      </c>
      <c r="AL119" s="918"/>
      <c r="AM119" s="918"/>
      <c r="AN119" s="918"/>
      <c r="AO119" s="919"/>
      <c r="AP119" s="921" t="s">
        <v>384</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454</v>
      </c>
      <c r="BP119" s="901"/>
      <c r="BQ119" s="905">
        <v>4148562</v>
      </c>
      <c r="BR119" s="868"/>
      <c r="BS119" s="868"/>
      <c r="BT119" s="868"/>
      <c r="BU119" s="868"/>
      <c r="BV119" s="868">
        <v>3797306</v>
      </c>
      <c r="BW119" s="868"/>
      <c r="BX119" s="868"/>
      <c r="BY119" s="868"/>
      <c r="BZ119" s="868"/>
      <c r="CA119" s="868">
        <v>3387560</v>
      </c>
      <c r="CB119" s="868"/>
      <c r="CC119" s="868"/>
      <c r="CD119" s="868"/>
      <c r="CE119" s="868"/>
      <c r="CF119" s="766"/>
      <c r="CG119" s="767"/>
      <c r="CH119" s="767"/>
      <c r="CI119" s="767"/>
      <c r="CJ119" s="857"/>
      <c r="CK119" s="955"/>
      <c r="CL119" s="843"/>
      <c r="CM119" s="861" t="s">
        <v>455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429</v>
      </c>
      <c r="DH119" s="783"/>
      <c r="DI119" s="783"/>
      <c r="DJ119" s="783"/>
      <c r="DK119" s="784"/>
      <c r="DL119" s="785" t="s">
        <v>428</v>
      </c>
      <c r="DM119" s="783"/>
      <c r="DN119" s="783"/>
      <c r="DO119" s="783"/>
      <c r="DP119" s="784"/>
      <c r="DQ119" s="785" t="s">
        <v>428</v>
      </c>
      <c r="DR119" s="783"/>
      <c r="DS119" s="783"/>
      <c r="DT119" s="783"/>
      <c r="DU119" s="784"/>
      <c r="DV119" s="871" t="s">
        <v>428</v>
      </c>
      <c r="DW119" s="872"/>
      <c r="DX119" s="872"/>
      <c r="DY119" s="872"/>
      <c r="DZ119" s="873"/>
    </row>
    <row r="120" spans="1:130" s="226" customFormat="1" ht="26.25" customHeight="1">
      <c r="A120" s="840"/>
      <c r="B120" s="841"/>
      <c r="C120" s="844" t="s">
        <v>431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428</v>
      </c>
      <c r="AB120" s="800"/>
      <c r="AC120" s="800"/>
      <c r="AD120" s="800"/>
      <c r="AE120" s="801"/>
      <c r="AF120" s="802" t="s">
        <v>428</v>
      </c>
      <c r="AG120" s="800"/>
      <c r="AH120" s="800"/>
      <c r="AI120" s="800"/>
      <c r="AJ120" s="801"/>
      <c r="AK120" s="802" t="s">
        <v>428</v>
      </c>
      <c r="AL120" s="800"/>
      <c r="AM120" s="800"/>
      <c r="AN120" s="800"/>
      <c r="AO120" s="801"/>
      <c r="AP120" s="847" t="s">
        <v>428</v>
      </c>
      <c r="AQ120" s="848"/>
      <c r="AR120" s="848"/>
      <c r="AS120" s="848"/>
      <c r="AT120" s="849"/>
      <c r="AU120" s="906" t="s">
        <v>456</v>
      </c>
      <c r="AV120" s="907"/>
      <c r="AW120" s="907"/>
      <c r="AX120" s="907"/>
      <c r="AY120" s="908"/>
      <c r="AZ120" s="883" t="s">
        <v>457</v>
      </c>
      <c r="BA120" s="828"/>
      <c r="BB120" s="828"/>
      <c r="BC120" s="828"/>
      <c r="BD120" s="828"/>
      <c r="BE120" s="828"/>
      <c r="BF120" s="828"/>
      <c r="BG120" s="828"/>
      <c r="BH120" s="828"/>
      <c r="BI120" s="828"/>
      <c r="BJ120" s="828"/>
      <c r="BK120" s="828"/>
      <c r="BL120" s="828"/>
      <c r="BM120" s="828"/>
      <c r="BN120" s="828"/>
      <c r="BO120" s="828"/>
      <c r="BP120" s="829"/>
      <c r="BQ120" s="884">
        <v>6697774</v>
      </c>
      <c r="BR120" s="865"/>
      <c r="BS120" s="865"/>
      <c r="BT120" s="865"/>
      <c r="BU120" s="865"/>
      <c r="BV120" s="865">
        <v>7410927</v>
      </c>
      <c r="BW120" s="865"/>
      <c r="BX120" s="865"/>
      <c r="BY120" s="865"/>
      <c r="BZ120" s="865"/>
      <c r="CA120" s="865">
        <v>8009969</v>
      </c>
      <c r="CB120" s="865"/>
      <c r="CC120" s="865"/>
      <c r="CD120" s="865"/>
      <c r="CE120" s="865"/>
      <c r="CF120" s="889">
        <v>371.3</v>
      </c>
      <c r="CG120" s="890"/>
      <c r="CH120" s="890"/>
      <c r="CI120" s="890"/>
      <c r="CJ120" s="890"/>
      <c r="CK120" s="891" t="s">
        <v>458</v>
      </c>
      <c r="CL120" s="875"/>
      <c r="CM120" s="875"/>
      <c r="CN120" s="875"/>
      <c r="CO120" s="876"/>
      <c r="CP120" s="895" t="s">
        <v>459</v>
      </c>
      <c r="CQ120" s="896"/>
      <c r="CR120" s="896"/>
      <c r="CS120" s="896"/>
      <c r="CT120" s="896"/>
      <c r="CU120" s="896"/>
      <c r="CV120" s="896"/>
      <c r="CW120" s="896"/>
      <c r="CX120" s="896"/>
      <c r="CY120" s="896"/>
      <c r="CZ120" s="896"/>
      <c r="DA120" s="896"/>
      <c r="DB120" s="896"/>
      <c r="DC120" s="896"/>
      <c r="DD120" s="896"/>
      <c r="DE120" s="896"/>
      <c r="DF120" s="897"/>
      <c r="DG120" s="884">
        <v>1333486</v>
      </c>
      <c r="DH120" s="865"/>
      <c r="DI120" s="865"/>
      <c r="DJ120" s="865"/>
      <c r="DK120" s="865"/>
      <c r="DL120" s="865">
        <v>1208037</v>
      </c>
      <c r="DM120" s="865"/>
      <c r="DN120" s="865"/>
      <c r="DO120" s="865"/>
      <c r="DP120" s="865"/>
      <c r="DQ120" s="865">
        <v>1030066</v>
      </c>
      <c r="DR120" s="865"/>
      <c r="DS120" s="865"/>
      <c r="DT120" s="865"/>
      <c r="DU120" s="865"/>
      <c r="DV120" s="866">
        <v>47.7</v>
      </c>
      <c r="DW120" s="866"/>
      <c r="DX120" s="866"/>
      <c r="DY120" s="866"/>
      <c r="DZ120" s="867"/>
    </row>
    <row r="121" spans="1:130" s="226" customFormat="1" ht="26.25" customHeight="1">
      <c r="A121" s="840"/>
      <c r="B121" s="841"/>
      <c r="C121" s="886" t="s">
        <v>460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13204</v>
      </c>
      <c r="AB121" s="800"/>
      <c r="AC121" s="800"/>
      <c r="AD121" s="800"/>
      <c r="AE121" s="801"/>
      <c r="AF121" s="802">
        <v>13204</v>
      </c>
      <c r="AG121" s="800"/>
      <c r="AH121" s="800"/>
      <c r="AI121" s="800"/>
      <c r="AJ121" s="801"/>
      <c r="AK121" s="802">
        <v>12982</v>
      </c>
      <c r="AL121" s="800"/>
      <c r="AM121" s="800"/>
      <c r="AN121" s="800"/>
      <c r="AO121" s="801"/>
      <c r="AP121" s="847">
        <v>0.6</v>
      </c>
      <c r="AQ121" s="848"/>
      <c r="AR121" s="848"/>
      <c r="AS121" s="848"/>
      <c r="AT121" s="849"/>
      <c r="AU121" s="909"/>
      <c r="AV121" s="910"/>
      <c r="AW121" s="910"/>
      <c r="AX121" s="910"/>
      <c r="AY121" s="911"/>
      <c r="AZ121" s="835" t="s">
        <v>461</v>
      </c>
      <c r="BA121" s="770"/>
      <c r="BB121" s="770"/>
      <c r="BC121" s="770"/>
      <c r="BD121" s="770"/>
      <c r="BE121" s="770"/>
      <c r="BF121" s="770"/>
      <c r="BG121" s="770"/>
      <c r="BH121" s="770"/>
      <c r="BI121" s="770"/>
      <c r="BJ121" s="770"/>
      <c r="BK121" s="770"/>
      <c r="BL121" s="770"/>
      <c r="BM121" s="770"/>
      <c r="BN121" s="770"/>
      <c r="BO121" s="770"/>
      <c r="BP121" s="771"/>
      <c r="BQ121" s="836">
        <v>1074</v>
      </c>
      <c r="BR121" s="837"/>
      <c r="BS121" s="837"/>
      <c r="BT121" s="837"/>
      <c r="BU121" s="837"/>
      <c r="BV121" s="837" t="s">
        <v>428</v>
      </c>
      <c r="BW121" s="837"/>
      <c r="BX121" s="837"/>
      <c r="BY121" s="837"/>
      <c r="BZ121" s="837"/>
      <c r="CA121" s="837" t="s">
        <v>428</v>
      </c>
      <c r="CB121" s="837"/>
      <c r="CC121" s="837"/>
      <c r="CD121" s="837"/>
      <c r="CE121" s="837"/>
      <c r="CF121" s="898" t="s">
        <v>428</v>
      </c>
      <c r="CG121" s="899"/>
      <c r="CH121" s="899"/>
      <c r="CI121" s="899"/>
      <c r="CJ121" s="899"/>
      <c r="CK121" s="892"/>
      <c r="CL121" s="878"/>
      <c r="CM121" s="878"/>
      <c r="CN121" s="878"/>
      <c r="CO121" s="879"/>
      <c r="CP121" s="858" t="s">
        <v>462</v>
      </c>
      <c r="CQ121" s="859"/>
      <c r="CR121" s="859"/>
      <c r="CS121" s="859"/>
      <c r="CT121" s="859"/>
      <c r="CU121" s="859"/>
      <c r="CV121" s="859"/>
      <c r="CW121" s="859"/>
      <c r="CX121" s="859"/>
      <c r="CY121" s="859"/>
      <c r="CZ121" s="859"/>
      <c r="DA121" s="859"/>
      <c r="DB121" s="859"/>
      <c r="DC121" s="859"/>
      <c r="DD121" s="859"/>
      <c r="DE121" s="859"/>
      <c r="DF121" s="860"/>
      <c r="DG121" s="836" t="s">
        <v>428</v>
      </c>
      <c r="DH121" s="837"/>
      <c r="DI121" s="837"/>
      <c r="DJ121" s="837"/>
      <c r="DK121" s="837"/>
      <c r="DL121" s="837" t="s">
        <v>428</v>
      </c>
      <c r="DM121" s="837"/>
      <c r="DN121" s="837"/>
      <c r="DO121" s="837"/>
      <c r="DP121" s="837"/>
      <c r="DQ121" s="837" t="s">
        <v>428</v>
      </c>
      <c r="DR121" s="837"/>
      <c r="DS121" s="837"/>
      <c r="DT121" s="837"/>
      <c r="DU121" s="837"/>
      <c r="DV121" s="814" t="s">
        <v>428</v>
      </c>
      <c r="DW121" s="814"/>
      <c r="DX121" s="814"/>
      <c r="DY121" s="814"/>
      <c r="DZ121" s="815"/>
    </row>
    <row r="122" spans="1:130" s="226" customFormat="1" ht="26.25" customHeight="1">
      <c r="A122" s="840"/>
      <c r="B122" s="841"/>
      <c r="C122" s="844" t="s">
        <v>442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428</v>
      </c>
      <c r="AB122" s="800"/>
      <c r="AC122" s="800"/>
      <c r="AD122" s="800"/>
      <c r="AE122" s="801"/>
      <c r="AF122" s="802" t="s">
        <v>428</v>
      </c>
      <c r="AG122" s="800"/>
      <c r="AH122" s="800"/>
      <c r="AI122" s="800"/>
      <c r="AJ122" s="801"/>
      <c r="AK122" s="802" t="s">
        <v>428</v>
      </c>
      <c r="AL122" s="800"/>
      <c r="AM122" s="800"/>
      <c r="AN122" s="800"/>
      <c r="AO122" s="801"/>
      <c r="AP122" s="847" t="s">
        <v>428</v>
      </c>
      <c r="AQ122" s="848"/>
      <c r="AR122" s="848"/>
      <c r="AS122" s="848"/>
      <c r="AT122" s="849"/>
      <c r="AU122" s="909"/>
      <c r="AV122" s="910"/>
      <c r="AW122" s="910"/>
      <c r="AX122" s="910"/>
      <c r="AY122" s="911"/>
      <c r="AZ122" s="902" t="s">
        <v>463</v>
      </c>
      <c r="BA122" s="903"/>
      <c r="BB122" s="903"/>
      <c r="BC122" s="903"/>
      <c r="BD122" s="903"/>
      <c r="BE122" s="903"/>
      <c r="BF122" s="903"/>
      <c r="BG122" s="903"/>
      <c r="BH122" s="903"/>
      <c r="BI122" s="903"/>
      <c r="BJ122" s="903"/>
      <c r="BK122" s="903"/>
      <c r="BL122" s="903"/>
      <c r="BM122" s="903"/>
      <c r="BN122" s="903"/>
      <c r="BO122" s="903"/>
      <c r="BP122" s="904"/>
      <c r="BQ122" s="905">
        <v>3391997</v>
      </c>
      <c r="BR122" s="868"/>
      <c r="BS122" s="868"/>
      <c r="BT122" s="868"/>
      <c r="BU122" s="868"/>
      <c r="BV122" s="868">
        <v>3363897</v>
      </c>
      <c r="BW122" s="868"/>
      <c r="BX122" s="868"/>
      <c r="BY122" s="868"/>
      <c r="BZ122" s="868"/>
      <c r="CA122" s="868">
        <v>3292609</v>
      </c>
      <c r="CB122" s="868"/>
      <c r="CC122" s="868"/>
      <c r="CD122" s="868"/>
      <c r="CE122" s="868"/>
      <c r="CF122" s="869">
        <v>152.6</v>
      </c>
      <c r="CG122" s="870"/>
      <c r="CH122" s="870"/>
      <c r="CI122" s="870"/>
      <c r="CJ122" s="870"/>
      <c r="CK122" s="892"/>
      <c r="CL122" s="878"/>
      <c r="CM122" s="878"/>
      <c r="CN122" s="878"/>
      <c r="CO122" s="879"/>
      <c r="CP122" s="858" t="s">
        <v>464</v>
      </c>
      <c r="CQ122" s="859"/>
      <c r="CR122" s="859"/>
      <c r="CS122" s="859"/>
      <c r="CT122" s="859"/>
      <c r="CU122" s="859"/>
      <c r="CV122" s="859"/>
      <c r="CW122" s="859"/>
      <c r="CX122" s="859"/>
      <c r="CY122" s="859"/>
      <c r="CZ122" s="859"/>
      <c r="DA122" s="859"/>
      <c r="DB122" s="859"/>
      <c r="DC122" s="859"/>
      <c r="DD122" s="859"/>
      <c r="DE122" s="859"/>
      <c r="DF122" s="860"/>
      <c r="DG122" s="836" t="s">
        <v>465</v>
      </c>
      <c r="DH122" s="837"/>
      <c r="DI122" s="837"/>
      <c r="DJ122" s="837"/>
      <c r="DK122" s="837"/>
      <c r="DL122" s="837" t="s">
        <v>140</v>
      </c>
      <c r="DM122" s="837"/>
      <c r="DN122" s="837"/>
      <c r="DO122" s="837"/>
      <c r="DP122" s="837"/>
      <c r="DQ122" s="837" t="s">
        <v>466</v>
      </c>
      <c r="DR122" s="837"/>
      <c r="DS122" s="837"/>
      <c r="DT122" s="837"/>
      <c r="DU122" s="837"/>
      <c r="DV122" s="814" t="s">
        <v>467</v>
      </c>
      <c r="DW122" s="814"/>
      <c r="DX122" s="814"/>
      <c r="DY122" s="814"/>
      <c r="DZ122" s="815"/>
    </row>
    <row r="123" spans="1:130" s="226" customFormat="1" ht="26.25" customHeight="1">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468</v>
      </c>
      <c r="AB123" s="800"/>
      <c r="AC123" s="800"/>
      <c r="AD123" s="800"/>
      <c r="AE123" s="801"/>
      <c r="AF123" s="802" t="s">
        <v>468</v>
      </c>
      <c r="AG123" s="800"/>
      <c r="AH123" s="800"/>
      <c r="AI123" s="800"/>
      <c r="AJ123" s="801"/>
      <c r="AK123" s="802" t="s">
        <v>140</v>
      </c>
      <c r="AL123" s="800"/>
      <c r="AM123" s="800"/>
      <c r="AN123" s="800"/>
      <c r="AO123" s="801"/>
      <c r="AP123" s="847" t="s">
        <v>140</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469</v>
      </c>
      <c r="BP123" s="901"/>
      <c r="BQ123" s="855">
        <v>10090845</v>
      </c>
      <c r="BR123" s="856"/>
      <c r="BS123" s="856"/>
      <c r="BT123" s="856"/>
      <c r="BU123" s="856"/>
      <c r="BV123" s="856">
        <v>10774824</v>
      </c>
      <c r="BW123" s="856"/>
      <c r="BX123" s="856"/>
      <c r="BY123" s="856"/>
      <c r="BZ123" s="856"/>
      <c r="CA123" s="856">
        <v>11302578</v>
      </c>
      <c r="CB123" s="856"/>
      <c r="CC123" s="856"/>
      <c r="CD123" s="856"/>
      <c r="CE123" s="856"/>
      <c r="CF123" s="766"/>
      <c r="CG123" s="767"/>
      <c r="CH123" s="767"/>
      <c r="CI123" s="767"/>
      <c r="CJ123" s="857"/>
      <c r="CK123" s="892"/>
      <c r="CL123" s="878"/>
      <c r="CM123" s="878"/>
      <c r="CN123" s="878"/>
      <c r="CO123" s="879"/>
      <c r="CP123" s="858" t="s">
        <v>470</v>
      </c>
      <c r="CQ123" s="859"/>
      <c r="CR123" s="859"/>
      <c r="CS123" s="859"/>
      <c r="CT123" s="859"/>
      <c r="CU123" s="859"/>
      <c r="CV123" s="859"/>
      <c r="CW123" s="859"/>
      <c r="CX123" s="859"/>
      <c r="CY123" s="859"/>
      <c r="CZ123" s="859"/>
      <c r="DA123" s="859"/>
      <c r="DB123" s="859"/>
      <c r="DC123" s="859"/>
      <c r="DD123" s="859"/>
      <c r="DE123" s="859"/>
      <c r="DF123" s="860"/>
      <c r="DG123" s="799" t="s">
        <v>140</v>
      </c>
      <c r="DH123" s="800"/>
      <c r="DI123" s="800"/>
      <c r="DJ123" s="800"/>
      <c r="DK123" s="801"/>
      <c r="DL123" s="802" t="s">
        <v>468</v>
      </c>
      <c r="DM123" s="800"/>
      <c r="DN123" s="800"/>
      <c r="DO123" s="800"/>
      <c r="DP123" s="801"/>
      <c r="DQ123" s="802" t="s">
        <v>466</v>
      </c>
      <c r="DR123" s="800"/>
      <c r="DS123" s="800"/>
      <c r="DT123" s="800"/>
      <c r="DU123" s="801"/>
      <c r="DV123" s="847" t="s">
        <v>140</v>
      </c>
      <c r="DW123" s="848"/>
      <c r="DX123" s="848"/>
      <c r="DY123" s="848"/>
      <c r="DZ123" s="849"/>
    </row>
    <row r="124" spans="1:130" s="226" customFormat="1" ht="26.25" customHeight="1" thickBot="1">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140</v>
      </c>
      <c r="AB124" s="800"/>
      <c r="AC124" s="800"/>
      <c r="AD124" s="800"/>
      <c r="AE124" s="801"/>
      <c r="AF124" s="802" t="s">
        <v>140</v>
      </c>
      <c r="AG124" s="800"/>
      <c r="AH124" s="800"/>
      <c r="AI124" s="800"/>
      <c r="AJ124" s="801"/>
      <c r="AK124" s="802" t="s">
        <v>467</v>
      </c>
      <c r="AL124" s="800"/>
      <c r="AM124" s="800"/>
      <c r="AN124" s="800"/>
      <c r="AO124" s="801"/>
      <c r="AP124" s="847" t="s">
        <v>471</v>
      </c>
      <c r="AQ124" s="848"/>
      <c r="AR124" s="848"/>
      <c r="AS124" s="848"/>
      <c r="AT124" s="849"/>
      <c r="AU124" s="850" t="s">
        <v>472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467</v>
      </c>
      <c r="BR124" s="854"/>
      <c r="BS124" s="854"/>
      <c r="BT124" s="854"/>
      <c r="BU124" s="854"/>
      <c r="BV124" s="854" t="s">
        <v>467</v>
      </c>
      <c r="BW124" s="854"/>
      <c r="BX124" s="854"/>
      <c r="BY124" s="854"/>
      <c r="BZ124" s="854"/>
      <c r="CA124" s="854" t="s">
        <v>468</v>
      </c>
      <c r="CB124" s="854"/>
      <c r="CC124" s="854"/>
      <c r="CD124" s="854"/>
      <c r="CE124" s="854"/>
      <c r="CF124" s="744"/>
      <c r="CG124" s="745"/>
      <c r="CH124" s="745"/>
      <c r="CI124" s="745"/>
      <c r="CJ124" s="885"/>
      <c r="CK124" s="893"/>
      <c r="CL124" s="893"/>
      <c r="CM124" s="893"/>
      <c r="CN124" s="893"/>
      <c r="CO124" s="894"/>
      <c r="CP124" s="858" t="s">
        <v>473</v>
      </c>
      <c r="CQ124" s="859"/>
      <c r="CR124" s="859"/>
      <c r="CS124" s="859"/>
      <c r="CT124" s="859"/>
      <c r="CU124" s="859"/>
      <c r="CV124" s="859"/>
      <c r="CW124" s="859"/>
      <c r="CX124" s="859"/>
      <c r="CY124" s="859"/>
      <c r="CZ124" s="859"/>
      <c r="DA124" s="859"/>
      <c r="DB124" s="859"/>
      <c r="DC124" s="859"/>
      <c r="DD124" s="859"/>
      <c r="DE124" s="859"/>
      <c r="DF124" s="860"/>
      <c r="DG124" s="782" t="s">
        <v>140</v>
      </c>
      <c r="DH124" s="783"/>
      <c r="DI124" s="783"/>
      <c r="DJ124" s="783"/>
      <c r="DK124" s="784"/>
      <c r="DL124" s="785" t="s">
        <v>471</v>
      </c>
      <c r="DM124" s="783"/>
      <c r="DN124" s="783"/>
      <c r="DO124" s="783"/>
      <c r="DP124" s="784"/>
      <c r="DQ124" s="785" t="s">
        <v>140</v>
      </c>
      <c r="DR124" s="783"/>
      <c r="DS124" s="783"/>
      <c r="DT124" s="783"/>
      <c r="DU124" s="784"/>
      <c r="DV124" s="871" t="s">
        <v>434</v>
      </c>
      <c r="DW124" s="872"/>
      <c r="DX124" s="872"/>
      <c r="DY124" s="872"/>
      <c r="DZ124" s="873"/>
    </row>
    <row r="125" spans="1:130" s="226" customFormat="1" ht="26.25" customHeight="1">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474</v>
      </c>
      <c r="AB125" s="800"/>
      <c r="AC125" s="800"/>
      <c r="AD125" s="800"/>
      <c r="AE125" s="801"/>
      <c r="AF125" s="802" t="s">
        <v>140</v>
      </c>
      <c r="AG125" s="800"/>
      <c r="AH125" s="800"/>
      <c r="AI125" s="800"/>
      <c r="AJ125" s="801"/>
      <c r="AK125" s="802" t="s">
        <v>434</v>
      </c>
      <c r="AL125" s="800"/>
      <c r="AM125" s="800"/>
      <c r="AN125" s="800"/>
      <c r="AO125" s="801"/>
      <c r="AP125" s="847" t="s">
        <v>471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477</v>
      </c>
      <c r="DH125" s="865"/>
      <c r="DI125" s="865"/>
      <c r="DJ125" s="865"/>
      <c r="DK125" s="865"/>
      <c r="DL125" s="865" t="s">
        <v>467</v>
      </c>
      <c r="DM125" s="865"/>
      <c r="DN125" s="865"/>
      <c r="DO125" s="865"/>
      <c r="DP125" s="865"/>
      <c r="DQ125" s="865" t="s">
        <v>477</v>
      </c>
      <c r="DR125" s="865"/>
      <c r="DS125" s="865"/>
      <c r="DT125" s="865"/>
      <c r="DU125" s="865"/>
      <c r="DV125" s="866" t="s">
        <v>140</v>
      </c>
      <c r="DW125" s="866"/>
      <c r="DX125" s="866"/>
      <c r="DY125" s="866"/>
      <c r="DZ125" s="867"/>
    </row>
    <row r="126" spans="1:130" s="226" customFormat="1" ht="26.25" customHeight="1" thickBot="1">
      <c r="A126" s="840"/>
      <c r="B126" s="841"/>
      <c r="C126" s="844" t="s">
        <v>455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140</v>
      </c>
      <c r="AB126" s="800"/>
      <c r="AC126" s="800"/>
      <c r="AD126" s="800"/>
      <c r="AE126" s="801"/>
      <c r="AF126" s="802" t="s">
        <v>467</v>
      </c>
      <c r="AG126" s="800"/>
      <c r="AH126" s="800"/>
      <c r="AI126" s="800"/>
      <c r="AJ126" s="801"/>
      <c r="AK126" s="802" t="s">
        <v>465</v>
      </c>
      <c r="AL126" s="800"/>
      <c r="AM126" s="800"/>
      <c r="AN126" s="800"/>
      <c r="AO126" s="801"/>
      <c r="AP126" s="847" t="s">
        <v>467</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478</v>
      </c>
      <c r="CQ126" s="770"/>
      <c r="CR126" s="770"/>
      <c r="CS126" s="770"/>
      <c r="CT126" s="770"/>
      <c r="CU126" s="770"/>
      <c r="CV126" s="770"/>
      <c r="CW126" s="770"/>
      <c r="CX126" s="770"/>
      <c r="CY126" s="770"/>
      <c r="CZ126" s="770"/>
      <c r="DA126" s="770"/>
      <c r="DB126" s="770"/>
      <c r="DC126" s="770"/>
      <c r="DD126" s="770"/>
      <c r="DE126" s="770"/>
      <c r="DF126" s="771"/>
      <c r="DG126" s="836" t="s">
        <v>477</v>
      </c>
      <c r="DH126" s="837"/>
      <c r="DI126" s="837"/>
      <c r="DJ126" s="837"/>
      <c r="DK126" s="837"/>
      <c r="DL126" s="837" t="s">
        <v>467</v>
      </c>
      <c r="DM126" s="837"/>
      <c r="DN126" s="837"/>
      <c r="DO126" s="837"/>
      <c r="DP126" s="837"/>
      <c r="DQ126" s="837" t="s">
        <v>140</v>
      </c>
      <c r="DR126" s="837"/>
      <c r="DS126" s="837"/>
      <c r="DT126" s="837"/>
      <c r="DU126" s="837"/>
      <c r="DV126" s="814" t="s">
        <v>140</v>
      </c>
      <c r="DW126" s="814"/>
      <c r="DX126" s="814"/>
      <c r="DY126" s="814"/>
      <c r="DZ126" s="815"/>
    </row>
    <row r="127" spans="1:130" s="226" customFormat="1" ht="26.25" customHeight="1">
      <c r="A127" s="842"/>
      <c r="B127" s="843"/>
      <c r="C127" s="861" t="s">
        <v>479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480</v>
      </c>
      <c r="AB127" s="800"/>
      <c r="AC127" s="800"/>
      <c r="AD127" s="800"/>
      <c r="AE127" s="801"/>
      <c r="AF127" s="802" t="s">
        <v>465</v>
      </c>
      <c r="AG127" s="800"/>
      <c r="AH127" s="800"/>
      <c r="AI127" s="800"/>
      <c r="AJ127" s="801"/>
      <c r="AK127" s="802" t="s">
        <v>471</v>
      </c>
      <c r="AL127" s="800"/>
      <c r="AM127" s="800"/>
      <c r="AN127" s="800"/>
      <c r="AO127" s="801"/>
      <c r="AP127" s="847" t="s">
        <v>140</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468</v>
      </c>
      <c r="DH127" s="837"/>
      <c r="DI127" s="837"/>
      <c r="DJ127" s="837"/>
      <c r="DK127" s="837"/>
      <c r="DL127" s="837" t="s">
        <v>468</v>
      </c>
      <c r="DM127" s="837"/>
      <c r="DN127" s="837"/>
      <c r="DO127" s="837"/>
      <c r="DP127" s="837"/>
      <c r="DQ127" s="837" t="s">
        <v>468</v>
      </c>
      <c r="DR127" s="837"/>
      <c r="DS127" s="837"/>
      <c r="DT127" s="837"/>
      <c r="DU127" s="837"/>
      <c r="DV127" s="814" t="s">
        <v>467</v>
      </c>
      <c r="DW127" s="814"/>
      <c r="DX127" s="814"/>
      <c r="DY127" s="814"/>
      <c r="DZ127" s="815"/>
    </row>
    <row r="128" spans="1:130" s="226" customFormat="1" ht="26.25" customHeight="1" thickBot="1">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2842</v>
      </c>
      <c r="AB128" s="821"/>
      <c r="AC128" s="821"/>
      <c r="AD128" s="821"/>
      <c r="AE128" s="822"/>
      <c r="AF128" s="823">
        <v>2546</v>
      </c>
      <c r="AG128" s="821"/>
      <c r="AH128" s="821"/>
      <c r="AI128" s="821"/>
      <c r="AJ128" s="822"/>
      <c r="AK128" s="823" t="s">
        <v>467</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465</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t="s">
        <v>465</v>
      </c>
      <c r="DH128" s="811"/>
      <c r="DI128" s="811"/>
      <c r="DJ128" s="811"/>
      <c r="DK128" s="811"/>
      <c r="DL128" s="811" t="s">
        <v>474</v>
      </c>
      <c r="DM128" s="811"/>
      <c r="DN128" s="811"/>
      <c r="DO128" s="811"/>
      <c r="DP128" s="811"/>
      <c r="DQ128" s="811" t="s">
        <v>471</v>
      </c>
      <c r="DR128" s="811"/>
      <c r="DS128" s="811"/>
      <c r="DT128" s="811"/>
      <c r="DU128" s="811"/>
      <c r="DV128" s="812" t="s">
        <v>140</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2541584</v>
      </c>
      <c r="AB129" s="800"/>
      <c r="AC129" s="800"/>
      <c r="AD129" s="800"/>
      <c r="AE129" s="801"/>
      <c r="AF129" s="802">
        <v>2505767</v>
      </c>
      <c r="AG129" s="800"/>
      <c r="AH129" s="800"/>
      <c r="AI129" s="800"/>
      <c r="AJ129" s="801"/>
      <c r="AK129" s="802">
        <v>2460422</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471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325381</v>
      </c>
      <c r="AB130" s="800"/>
      <c r="AC130" s="800"/>
      <c r="AD130" s="800"/>
      <c r="AE130" s="801"/>
      <c r="AF130" s="802">
        <v>320309</v>
      </c>
      <c r="AG130" s="800"/>
      <c r="AH130" s="800"/>
      <c r="AI130" s="800"/>
      <c r="AJ130" s="801"/>
      <c r="AK130" s="802">
        <v>303002</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8.8000000000000007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2216203</v>
      </c>
      <c r="AB131" s="783"/>
      <c r="AC131" s="783"/>
      <c r="AD131" s="783"/>
      <c r="AE131" s="784"/>
      <c r="AF131" s="785">
        <v>2185458</v>
      </c>
      <c r="AG131" s="783"/>
      <c r="AH131" s="783"/>
      <c r="AI131" s="783"/>
      <c r="AJ131" s="784"/>
      <c r="AK131" s="785">
        <v>2157420</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t="s">
        <v>467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10.838402439999999</v>
      </c>
      <c r="AB132" s="763"/>
      <c r="AC132" s="763"/>
      <c r="AD132" s="763"/>
      <c r="AE132" s="764"/>
      <c r="AF132" s="765">
        <v>7.2957704980000004</v>
      </c>
      <c r="AG132" s="763"/>
      <c r="AH132" s="763"/>
      <c r="AI132" s="763"/>
      <c r="AJ132" s="764"/>
      <c r="AK132" s="765">
        <v>8.5573509100000003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12.6</v>
      </c>
      <c r="AB133" s="742"/>
      <c r="AC133" s="742"/>
      <c r="AD133" s="742"/>
      <c r="AE133" s="743"/>
      <c r="AF133" s="741">
        <v>9.8000000000000007</v>
      </c>
      <c r="AG133" s="742"/>
      <c r="AH133" s="742"/>
      <c r="AI133" s="742"/>
      <c r="AJ133" s="743"/>
      <c r="AK133" s="741">
        <v>8.8000000000000007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AD8tP9T5dLkh2SOfHawiNS23a0dJo2BHzPpfRTYnFPIT5ePAWDyamvuSaDeMOYe6fgRD1AbWh5pGKjLiOwzjg==" saltValue="pnP1t6sLg6pMkCgud2Hd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vAfDb+ixJ/jnauJ6YAAQlOH6lgkHAKajkcOK8WZ13WWRP1t51nSbpUFac7JNKy2ip9maYNN04vX45oWFTSjzw==" saltValue="96y1O7H7wT4zVppGOlI2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eWZJlz1YnuAlZCabwQbJ/MQDkkGYtdtvwWQVDpXvMehCRg48djHGri5Q2RglbQiT4aLwHWR4WQTNZ1HH7ReQ==" saltValue="A2ARRUaIpARaqJla4s/d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508</v>
      </c>
      <c r="AL9" s="1169"/>
      <c r="AM9" s="1169"/>
      <c r="AN9" s="1170"/>
      <c r="AO9" s="292">
        <v>835335</v>
      </c>
      <c r="AP9" s="292">
        <v>137368</v>
      </c>
      <c r="AQ9" s="293">
        <v>189734</v>
      </c>
      <c r="AR9" s="294">
        <v>-27.6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509</v>
      </c>
      <c r="AL10" s="1169"/>
      <c r="AM10" s="1169"/>
      <c r="AN10" s="1170"/>
      <c r="AO10" s="295">
        <v>76715</v>
      </c>
      <c r="AP10" s="295">
        <v>12616</v>
      </c>
      <c r="AQ10" s="296">
        <v>22180</v>
      </c>
      <c r="AR10" s="297">
        <v>-43.1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510</v>
      </c>
      <c r="AL11" s="1169"/>
      <c r="AM11" s="1169"/>
      <c r="AN11" s="1170"/>
      <c r="AO11" s="295">
        <v>90313</v>
      </c>
      <c r="AP11" s="295">
        <v>14852</v>
      </c>
      <c r="AQ11" s="296">
        <v>28692</v>
      </c>
      <c r="AR11" s="297">
        <v>-48.2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511</v>
      </c>
      <c r="AL12" s="1169"/>
      <c r="AM12" s="1169"/>
      <c r="AN12" s="1170"/>
      <c r="AO12" s="295" t="s">
        <v>512</v>
      </c>
      <c r="AP12" s="295" t="s">
        <v>512</v>
      </c>
      <c r="AQ12" s="296">
        <v>4806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514</v>
      </c>
      <c r="AL14" s="1169"/>
      <c r="AM14" s="1169"/>
      <c r="AN14" s="1170"/>
      <c r="AO14" s="295">
        <v>23551</v>
      </c>
      <c r="AP14" s="295">
        <v>3873</v>
      </c>
      <c r="AQ14" s="296">
        <v>8976</v>
      </c>
      <c r="AR14" s="297">
        <v>-56.9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515</v>
      </c>
      <c r="AL15" s="1169"/>
      <c r="AM15" s="1169"/>
      <c r="AN15" s="1170"/>
      <c r="AO15" s="295" t="s">
        <v>512</v>
      </c>
      <c r="AP15" s="295" t="s">
        <v>512</v>
      </c>
      <c r="AQ15" s="296">
        <v>4161</v>
      </c>
      <c r="AR15" s="297" t="s">
        <v>512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516</v>
      </c>
      <c r="AL16" s="1172"/>
      <c r="AM16" s="1172"/>
      <c r="AN16" s="1173"/>
      <c r="AO16" s="295">
        <v>-82411</v>
      </c>
      <c r="AP16" s="295">
        <v>-13552</v>
      </c>
      <c r="AQ16" s="296">
        <v>-17989</v>
      </c>
      <c r="AR16" s="297">
        <v>-24.7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943503</v>
      </c>
      <c r="AP17" s="295">
        <v>155156</v>
      </c>
      <c r="AQ17" s="296">
        <v>240560</v>
      </c>
      <c r="AR17" s="297">
        <v>-35.5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521</v>
      </c>
      <c r="AL21" s="1166"/>
      <c r="AM21" s="1166"/>
      <c r="AN21" s="1167"/>
      <c r="AO21" s="307">
        <v>14.31</v>
      </c>
      <c r="AP21" s="308">
        <v>21.65</v>
      </c>
      <c r="AQ21" s="309">
        <v>-7.34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522</v>
      </c>
      <c r="AL22" s="1166"/>
      <c r="AM22" s="1166"/>
      <c r="AN22" s="1167"/>
      <c r="AO22" s="312">
        <v>95.1</v>
      </c>
      <c r="AP22" s="313">
        <v>95.4</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527</v>
      </c>
      <c r="AL32" s="1157"/>
      <c r="AM32" s="1157"/>
      <c r="AN32" s="1158"/>
      <c r="AO32" s="322">
        <v>234286</v>
      </c>
      <c r="AP32" s="322">
        <v>38528</v>
      </c>
      <c r="AQ32" s="323">
        <v>139228</v>
      </c>
      <c r="AR32" s="324">
        <v>-72.3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528</v>
      </c>
      <c r="AL33" s="1157"/>
      <c r="AM33" s="1157"/>
      <c r="AN33" s="1158"/>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529</v>
      </c>
      <c r="AL34" s="1157"/>
      <c r="AM34" s="1157"/>
      <c r="AN34" s="1158"/>
      <c r="AO34" s="322" t="s">
        <v>512</v>
      </c>
      <c r="AP34" s="322" t="s">
        <v>512</v>
      </c>
      <c r="AQ34" s="323">
        <v>5</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530</v>
      </c>
      <c r="AL35" s="1157"/>
      <c r="AM35" s="1157"/>
      <c r="AN35" s="1158"/>
      <c r="AO35" s="322">
        <v>206309</v>
      </c>
      <c r="AP35" s="322">
        <v>33927</v>
      </c>
      <c r="AQ35" s="323">
        <v>32095</v>
      </c>
      <c r="AR35" s="324">
        <v>5.7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531</v>
      </c>
      <c r="AL36" s="1157"/>
      <c r="AM36" s="1157"/>
      <c r="AN36" s="1158"/>
      <c r="AO36" s="322">
        <v>34043</v>
      </c>
      <c r="AP36" s="322">
        <v>5598</v>
      </c>
      <c r="AQ36" s="323">
        <v>5254</v>
      </c>
      <c r="AR36" s="324">
        <v>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532</v>
      </c>
      <c r="AL37" s="1157"/>
      <c r="AM37" s="1157"/>
      <c r="AN37" s="1158"/>
      <c r="AO37" s="322">
        <v>12982</v>
      </c>
      <c r="AP37" s="322">
        <v>2135</v>
      </c>
      <c r="AQ37" s="323">
        <v>1384</v>
      </c>
      <c r="AR37" s="324">
        <v>54.3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533</v>
      </c>
      <c r="AL38" s="1160"/>
      <c r="AM38" s="1160"/>
      <c r="AN38" s="1161"/>
      <c r="AO38" s="325" t="s">
        <v>512</v>
      </c>
      <c r="AP38" s="325" t="s">
        <v>512</v>
      </c>
      <c r="AQ38" s="326">
        <v>32</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534</v>
      </c>
      <c r="AL39" s="1160"/>
      <c r="AM39" s="1160"/>
      <c r="AN39" s="1161"/>
      <c r="AO39" s="322" t="s">
        <v>512</v>
      </c>
      <c r="AP39" s="322" t="s">
        <v>512</v>
      </c>
      <c r="AQ39" s="323">
        <v>-8131</v>
      </c>
      <c r="AR39" s="324" t="s">
        <v>512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535</v>
      </c>
      <c r="AL40" s="1157"/>
      <c r="AM40" s="1157"/>
      <c r="AN40" s="1158"/>
      <c r="AO40" s="322">
        <v>-303002</v>
      </c>
      <c r="AP40" s="322">
        <v>-49828</v>
      </c>
      <c r="AQ40" s="323">
        <v>-126394</v>
      </c>
      <c r="AR40" s="324">
        <v>-60.6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184618</v>
      </c>
      <c r="AP41" s="322">
        <v>30360</v>
      </c>
      <c r="AQ41" s="323">
        <v>43473</v>
      </c>
      <c r="AR41" s="324">
        <v>-30.2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503</v>
      </c>
      <c r="AN49" s="1151" t="s">
        <v>539</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76215</v>
      </c>
      <c r="AN51" s="344">
        <v>11785</v>
      </c>
      <c r="AO51" s="345">
        <v>-30</v>
      </c>
      <c r="AP51" s="346">
        <v>119674</v>
      </c>
      <c r="AQ51" s="347">
        <v>26.2</v>
      </c>
      <c r="AR51" s="348">
        <v>-56.2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76215</v>
      </c>
      <c r="AN52" s="352">
        <v>11785</v>
      </c>
      <c r="AO52" s="353">
        <v>154.30000000000001</v>
      </c>
      <c r="AP52" s="354">
        <v>57803</v>
      </c>
      <c r="AQ52" s="355">
        <v>4.8</v>
      </c>
      <c r="AR52" s="356">
        <v>149.5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34222</v>
      </c>
      <c r="AN53" s="344">
        <v>5386</v>
      </c>
      <c r="AO53" s="345">
        <v>-54.3</v>
      </c>
      <c r="AP53" s="346">
        <v>119685</v>
      </c>
      <c r="AQ53" s="347">
        <v>0</v>
      </c>
      <c r="AR53" s="348">
        <v>-54.3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14061</v>
      </c>
      <c r="AN54" s="352">
        <v>2213</v>
      </c>
      <c r="AO54" s="353">
        <v>-81.2</v>
      </c>
      <c r="AP54" s="354">
        <v>68464</v>
      </c>
      <c r="AQ54" s="355">
        <v>18.399999999999999</v>
      </c>
      <c r="AR54" s="356">
        <v>-99.6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56638</v>
      </c>
      <c r="AN55" s="344">
        <v>9077</v>
      </c>
      <c r="AO55" s="345">
        <v>68.5</v>
      </c>
      <c r="AP55" s="346">
        <v>287914</v>
      </c>
      <c r="AQ55" s="347">
        <v>140.6</v>
      </c>
      <c r="AR55" s="348">
        <v>-72.099999999999994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35862</v>
      </c>
      <c r="AN56" s="352">
        <v>5747</v>
      </c>
      <c r="AO56" s="353">
        <v>159.69999999999999</v>
      </c>
      <c r="AP56" s="354">
        <v>146531</v>
      </c>
      <c r="AQ56" s="355">
        <v>114</v>
      </c>
      <c r="AR56" s="356">
        <v>45.7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408678</v>
      </c>
      <c r="AN57" s="344">
        <v>66247</v>
      </c>
      <c r="AO57" s="345">
        <v>629.79999999999995</v>
      </c>
      <c r="AP57" s="346">
        <v>291945</v>
      </c>
      <c r="AQ57" s="347">
        <v>1.4</v>
      </c>
      <c r="AR57" s="348">
        <v>628.4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129714</v>
      </c>
      <c r="AN58" s="352">
        <v>21027</v>
      </c>
      <c r="AO58" s="353">
        <v>265.89999999999998</v>
      </c>
      <c r="AP58" s="354">
        <v>127651</v>
      </c>
      <c r="AQ58" s="355">
        <v>-12.9</v>
      </c>
      <c r="AR58" s="356">
        <v>278.8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1855218</v>
      </c>
      <c r="AN59" s="344">
        <v>305084</v>
      </c>
      <c r="AO59" s="345">
        <v>360.5</v>
      </c>
      <c r="AP59" s="346">
        <v>291173</v>
      </c>
      <c r="AQ59" s="347">
        <v>-0.3</v>
      </c>
      <c r="AR59" s="348">
        <v>360.8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146341</v>
      </c>
      <c r="AN60" s="352">
        <v>24065</v>
      </c>
      <c r="AO60" s="353">
        <v>14.4</v>
      </c>
      <c r="AP60" s="354">
        <v>119071</v>
      </c>
      <c r="AQ60" s="355">
        <v>-6.7</v>
      </c>
      <c r="AR60" s="356">
        <v>21.1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486194</v>
      </c>
      <c r="AN61" s="359">
        <v>79516</v>
      </c>
      <c r="AO61" s="360">
        <v>194.9</v>
      </c>
      <c r="AP61" s="361">
        <v>222078</v>
      </c>
      <c r="AQ61" s="362">
        <v>33.6</v>
      </c>
      <c r="AR61" s="348">
        <v>161.30000000000001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80439</v>
      </c>
      <c r="AN62" s="352">
        <v>12967</v>
      </c>
      <c r="AO62" s="353">
        <v>102.6</v>
      </c>
      <c r="AP62" s="354">
        <v>103904</v>
      </c>
      <c r="AQ62" s="355">
        <v>23.5</v>
      </c>
      <c r="AR62" s="356">
        <v>79.099999999999994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31nqrw9BYJlINVFzIE3NUEu5RS1h9bK+lCWv6wjeM0rYOlWxvWnoF2v+sCjN9slMwYL1t7k5McBfZqfo4vleg==" saltValue="u2kxZp9syMJP8zyn1ZsW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un+xPlz9NwpF4JC4HofFSFc25irxS52kvlMagmfLVcYTvBnBPsR9QDT8nN7ZeNrCGMz2Pxxu4cnbST6Ln05oA==" saltValue="0Wv+H0n1e/QitPIkdr8U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kovyyZg0Br8o5pzR3ULm56vGE7ZJlluzbr8ssCDiWVT2rb0bAdgh53hy5nBPimAtDTINVDy9p3TH4q5I5KaNg==" saltValue="Yttoq4Kb4Z/vflyfkXnV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74" t="s">
        <v>3</v>
      </c>
      <c r="D47" s="1174"/>
      <c r="E47" s="1175"/>
      <c r="F47" s="11">
        <v>117.55</v>
      </c>
      <c r="G47" s="12">
        <v>126.88</v>
      </c>
      <c r="H47" s="12">
        <v>138.13999999999999</v>
      </c>
      <c r="I47" s="12">
        <v>134.33000000000001</v>
      </c>
      <c r="J47" s="13">
        <v>132.97999999999999</v>
      </c>
    </row>
    <row r="48" spans="2:10" ht="57.75" customHeight="1">
      <c r="B48" s="14"/>
      <c r="C48" s="1176" t="s">
        <v>4</v>
      </c>
      <c r="D48" s="1176"/>
      <c r="E48" s="1177"/>
      <c r="F48" s="15">
        <v>18.100000000000001</v>
      </c>
      <c r="G48" s="16">
        <v>22.6</v>
      </c>
      <c r="H48" s="16">
        <v>16.45</v>
      </c>
      <c r="I48" s="16">
        <v>23.35</v>
      </c>
      <c r="J48" s="17">
        <v>20.14</v>
      </c>
    </row>
    <row r="49" spans="2:10" ht="57.75" customHeight="1" thickBot="1">
      <c r="B49" s="18"/>
      <c r="C49" s="1178" t="s">
        <v>5</v>
      </c>
      <c r="D49" s="1178"/>
      <c r="E49" s="1179"/>
      <c r="F49" s="19">
        <v>37.79</v>
      </c>
      <c r="G49" s="20">
        <v>14.06</v>
      </c>
      <c r="H49" s="20">
        <v>5.35</v>
      </c>
      <c r="I49" s="20">
        <v>0.89</v>
      </c>
      <c r="J49" s="21" t="s">
        <v>560</v>
      </c>
    </row>
    <row r="50" spans="2:10" ht="13.5" customHeight="1"/>
    <row r="51" spans="2:10" ht="13.5" hidden="1" customHeight="1"/>
    <row r="52" spans="2:10" ht="13.5" hidden="1" customHeight="1"/>
    <row r="53" spans="2:10" ht="13.5" hidden="1" customHeight="1"/>
  </sheetData>
  <sheetProtection algorithmName="SHA-512" hashValue="kiQ3IaWzVN3NwIG/A4opZik+gSyO7770ky7tbDulgx/kaA4OieyaBaSOR8qBA6KSI47odRK/2PTyZGNBnMEe5Q==" saltValue="bboS3jmzMR8EhQYQF1JQ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2019-03-08T01:20:10Z</cp:lastPrinted>
  <dcterms:created xsi:type="dcterms:W3CDTF">2019-02-14T01:45:28Z</dcterms:created>
  <dcterms:modified xsi:type="dcterms:W3CDTF">2019-10-29T10:11:51Z</dcterms:modified>
  <cp:category/>
</cp:coreProperties>
</file>