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52.1.70\fs2\backup\財政\00.財政公表資料\市町村財政比較分析表(財政状況資料集）\H29財政状況資料集\20191023_【追加依頼】（新地町）財政状況資料集の追加分（公会計分）のダウンロード及び１回目分の修正について\【財政状況資料集】_075612_新地町_2017\"/>
    </mc:Choice>
  </mc:AlternateContent>
  <bookViews>
    <workbookView xWindow="0" yWindow="0" windowWidth="20490" windowHeight="907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<sst xmlns="http://schemas.openxmlformats.org/spreadsheetml/2006/main" count="1051" uniqueCount="591">
  <si>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</si>
  <si>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</si>
  <si>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</si>
  <si>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</si>
  <si>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</si>
  <si>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</si>
  <si>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</si>
  <si>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</si>
  <si>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</si>
  <si>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</si>
  <si>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</si>
  <si>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</si>
  <si>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</si>
  <si>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</si>
  <si>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</si>
  <si>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</si>
  <si>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</si>
  <si>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</si>
  <si>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</si>
  <si>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</si>
  <si>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</si>
  <si>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</si>
  <si>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</si>
  <si>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</si>
  <si>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</si>
  <si>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</si>
  <si>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</si>
  <si>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</si>
  <si>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</si>
  <si>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</si>
  <si>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</si>
  <si>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</si>
  <si>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</si>
  <si>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</si>
  <si>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</si>
  <si>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</si>
  <si>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</si>
  <si>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</si>
  <si>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</si>
  <si>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</si>
  <si>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</si>
  <si>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</si>
  <si>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</si>
  <si>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</si>
  <si>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</si>
  <si>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</si>
  <si>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</si>
  <si>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</si>
  <si>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</si>
  <si>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</si>
  <si>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</si>
  <si>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</si>
  <si>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</si>
  <si>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</si>
  <si>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</si>
  <si>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</si>
  <si>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</si>
  <si>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</si>
  <si>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</si>
  <si>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</si>
  <si>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</si>
  <si>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</si>
  <si>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</si>
  <si>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</si>
  <si>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</si>
  <si>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</si>
  <si>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</si>
  <si>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</si>
  <si>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</si>
  <si>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</si>
  <si>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</si>
  <si>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</si>
  <si>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</si>
  <si>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</si>
  <si>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</si>
  <si>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</si>
  <si>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</si>
  <si>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</si>
  <si>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</si>
  <si>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</si>
  <si>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</si>
  <si>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</si>
  <si>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</si>
  <si>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</si>
  <si>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</si>
  <si>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</si>
  <si>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</si>
  <si>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</si>
  <si>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</si>
  <si>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</si>
  <si>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</si>
  <si>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</si>
  <si>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</si>
  <si>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新地町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</si>
  <si>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</si>
  <si>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</si>
  <si>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</si>
  <si>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</si>
  <si>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</si>
  <si>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</si>
  <si>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</si>
  <si>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</si>
  <si>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</si>
  <si>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</si>
  <si>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</si>
  <si>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</si>
  <si>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</si>
  <si>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</si>
  <si>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</si>
  <si>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</si>
  <si>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</si>
  <si>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</si>
  <si>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</si>
  <si>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</si>
  <si>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</si>
  <si>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</si>
  <si>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</si>
  <si>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</si>
  <si>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</si>
  <si>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</si>
  <si>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</si>
  <si>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</si>
  <si>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</si>
  <si>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</si>
  <si>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</si>
  <si>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</si>
  <si>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</si>
  <si>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</si>
  <si>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</si>
  <si>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</si>
  <si>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</si>
  <si>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</si>
  <si>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</si>
  <si>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</si>
  <si>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</si>
  <si>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</si>
  <si>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</si>
  <si>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</si>
  <si>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</si>
  <si>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</si>
  <si>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</si>
  <si>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</si>
  <si>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</si>
  <si>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</si>
  <si>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</si>
  <si>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</si>
  <si>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</si>
  <si>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</si>
  <si>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</si>
  <si>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</si>
  <si>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</si>
  <si>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</si>
  <si>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</si>
  <si>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</si>
  <si>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</si>
  <si>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</si>
  <si>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</si>
  <si>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</si>
  <si>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</si>
  <si>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</si>
  <si>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</si>
  <si>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</si>
  <si>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</si>
  <si>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</si>
  <si>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</si>
  <si>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</si>
  <si>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</si>
  <si>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</si>
  <si>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</si>
  <si>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</si>
  <si>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</si>
  <si>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</si>
  <si>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</si>
  <si>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</si>
  <si>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</si>
  <si>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</si>
  <si>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</si>
  <si>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</si>
  <si>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</si>
  <si>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</si>
  <si>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</si>
  <si>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</si>
  <si>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</si>
  <si>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</si>
  <si>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</si>
  <si>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</si>
  <si>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</si>
  <si>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</si>
  <si>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</si>
  <si>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</si>
  <si>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</si>
  <si>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</si>
  <si>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</si>
  <si>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</si>
  <si>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</si>
  <si>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</si>
  <si>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</si>
  <si>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</si>
  <si>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</si>
  <si>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</si>
  <si>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</si>
  <si>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</si>
  <si>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</si>
  <si>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</si>
  <si>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</si>
  <si>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</si>
  <si>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</si>
  <si>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</si>
  <si>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</si>
  <si>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</si>
  <si>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</si>
  <si>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福島県新地町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</si>
  <si>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</si>
  <si>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</si>
  <si>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</si>
  <si>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</si>
  <si>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</si>
  <si>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</si>
  <si>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</si>
  <si>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</si>
  <si>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</si>
  <si>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</si>
  <si>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</si>
  <si>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</si>
  <si>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</si>
  <si>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</si>
  <si>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</si>
  <si>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</si>
  <si>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</si>
  <si>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</si>
  <si>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</si>
  <si>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</si>
  <si>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</si>
  <si>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</si>
  <si>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</si>
  <si>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</si>
  <si>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</si>
  <si>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</si>
  <si>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</si>
  <si>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</si>
  <si>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</si>
  <si>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</si>
  <si>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</si>
  <si>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</si>
  <si>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</si>
  <si>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</si>
  <si>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</si>
  <si>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</si>
  <si>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</si>
  <si>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</si>
  <si>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</si>
  <si>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</si>
  <si>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</si>
  <si>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</si>
  <si>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</si>
  <si>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</si>
  <si>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</si>
  <si>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</si>
  <si>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</si>
  <si>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</si>
  <si>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</si>
  <si>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</si>
  <si>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</si>
  <si>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</si>
  <si>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</si>
  <si>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</si>
  <si>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</si>
  <si>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</si>
  <si>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</si>
  <si>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</si>
  <si>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</si>
  <si>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</si>
  <si>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</si>
  <si>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</si>
  <si>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</si>
  <si>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</si>
  <si>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</si>
  <si>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</si>
  <si>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</si>
  <si>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</si>
  <si>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</si>
  <si>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</si>
  <si>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</si>
  <si>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</si>
  <si>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</si>
  <si>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</si>
  <si>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</si>
  <si>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</si>
  <si>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</si>
  <si>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</si>
  <si>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</si>
  <si>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</si>
  <si>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</si>
  <si>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</si>
  <si>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</si>
  <si>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</si>
  <si>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</si>
  <si>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</si>
  <si>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</si>
  <si>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</si>
  <si>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</si>
  <si>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</si>
  <si>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</si>
  <si>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</si>
  <si>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</si>
  <si>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</si>
  <si>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</si>
  <si>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</si>
  <si>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</si>
  <si>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</si>
  <si>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</si>
  <si>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</si>
  <si>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</si>
  <si>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</si>
  <si>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</si>
  <si>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</si>
  <si>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</si>
  <si>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</si>
  <si>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</si>
  <si>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</si>
  <si>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</si>
  <si>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</si>
  <si>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</si>
  <si>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</si>
  <si>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</si>
  <si>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</si>
  <si>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</si>
  <si>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</si>
  <si>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</si>
  <si>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</si>
  <si>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</si>
  <si>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</si>
  <si>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</si>
  <si>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</si>
  <si>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</si>
  <si>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</si>
  <si>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</si>
  <si>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</si>
  <si>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</si>
  <si>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</si>
  <si>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</si>
  <si>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</si>
  <si>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</si>
  <si>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</si>
  <si>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</si>
  <si>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</si>
  <si>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</si>
  <si>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</si>
  <si>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</si>
  <si>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</si>
  <si>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</si>
  <si>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</si>
  <si>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</si>
  <si>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</si>
  <si>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</si>
  <si>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</si>
  <si>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</si>
  <si>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</si>
  <si>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</si>
  <si>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</si>
  <si>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福島県新地町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</si>
  <si>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</si>
  <si>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</si>
  <si>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</si>
  <si>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</si>
  <si>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</si>
  <si>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</si>
  <si>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</si>
  <si>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</si>
  <si>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</si>
  <si>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</si>
  <si>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</si>
  <si>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</si>
  <si>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</si>
  <si>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</si>
  <si>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</si>
  <si>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</si>
  <si>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</si>
  <si>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</si>
  <si>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</si>
  <si>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</si>
  <si>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</si>
  <si>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</si>
  <si>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</si>
  <si>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</si>
  <si>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</si>
  <si>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</si>
  <si>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</si>
  <si>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</si>
  <si>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</si>
  <si>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</si>
  <si>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</si>
  <si>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</si>
  <si>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</si>
  <si>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</si>
  <si>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</si>
  <si>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</si>
  <si>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</si>
  <si>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</si>
  <si>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</si>
  <si>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</si>
  <si>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法非適用企業</t>
    <phoneticPr fontId="5"/>
  </si>
  <si>
    <t>新地南工業団地整備事業特別会計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</si>
  <si>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</si>
  <si>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</si>
  <si>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</si>
  <si>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</si>
  <si>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</si>
  <si>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</si>
  <si>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</si>
  <si>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</si>
  <si>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</si>
  <si>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</si>
  <si>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</si>
  <si>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</si>
  <si>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</si>
  <si>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</si>
  <si>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</si>
  <si>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</si>
  <si>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</si>
  <si>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</si>
  <si>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</si>
  <si>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</si>
  <si>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</si>
  <si>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</si>
  <si>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</si>
  <si>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</si>
  <si>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</si>
  <si>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</si>
  <si>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</si>
  <si>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</si>
  <si>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</si>
  <si>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</si>
  <si>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</si>
  <si>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</si>
  <si>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</si>
  <si>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</si>
  <si>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</si>
  <si>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</si>
  <si>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</si>
  <si>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</si>
  <si>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</si>
  <si>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</si>
  <si>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</si>
  <si>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</si>
  <si>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</si>
  <si>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</si>
  <si>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</si>
  <si>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</si>
  <si>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</si>
  <si>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</si>
  <si>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</si>
  <si>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</si>
  <si>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</si>
  <si>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</si>
  <si>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</si>
  <si>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</si>
  <si>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</si>
  <si>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</si>
  <si>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</si>
  <si>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</si>
  <si>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</si>
  <si>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</si>
  <si>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</si>
  <si>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</si>
  <si>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</si>
  <si>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</si>
  <si>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</si>
  <si>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</si>
  <si>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</si>
  <si>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</si>
  <si>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</si>
  <si>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</si>
  <si>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</si>
  <si>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</si>
  <si>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</si>
  <si>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</si>
  <si>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</si>
  <si>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</si>
  <si>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</si>
  <si>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</si>
  <si>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</si>
  <si>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</si>
  <si>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</si>
  <si>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</si>
  <si>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</si>
  <si>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</si>
  <si>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</si>
  <si>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</si>
  <si>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</si>
  <si>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</si>
  <si>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</si>
  <si>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</si>
  <si>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</si>
  <si>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</si>
  <si>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</si>
  <si>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</si>
  <si>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</si>
  <si>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</si>
  <si>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</si>
  <si>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</si>
  <si>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</si>
  <si>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</si>
  <si>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</si>
  <si>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</si>
  <si>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</si>
  <si>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</si>
  <si>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</si>
  <si>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</si>
  <si>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</si>
  <si>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</si>
  <si>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</si>
  <si>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</si>
  <si>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</si>
  <si>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</si>
  <si>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</si>
  <si>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</si>
  <si>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</si>
  <si>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</si>
  <si>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</si>
  <si>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</si>
  <si>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</si>
  <si>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</si>
  <si>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</si>
  <si>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</si>
  <si>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</si>
  <si>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</si>
  <si>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</si>
  <si>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</si>
  <si>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</si>
  <si>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</si>
  <si>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</si>
  <si>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</si>
  <si>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</si>
  <si>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</si>
  <si>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</si>
  <si>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</si>
  <si>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</si>
  <si>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</si>
  <si>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</si>
  <si>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</si>
  <si>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</si>
  <si>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</si>
  <si>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</si>
  <si>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</si>
  <si>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</si>
  <si>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</si>
  <si>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</si>
  <si>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</si>
  <si>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</si>
  <si>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</si>
  <si>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</si>
  <si>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</si>
  <si>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</si>
  <si>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</si>
  <si>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</si>
  <si>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</si>
  <si>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</si>
  <si>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</si>
  <si>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</si>
  <si>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</si>
  <si>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</si>
  <si>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</si>
  <si>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</si>
  <si>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</si>
  <si>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</si>
  <si>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19.57</t>
  </si>
  <si>
    <t>▲ 1.77</t>
  </si>
  <si>
    <t>▲ 2.30</t>
  </si>
  <si>
    <t>一般会計</t>
  </si>
  <si>
    <t>国民健康保険特別会計</t>
  </si>
  <si>
    <t>公共下水道事業特別会計</t>
  </si>
  <si>
    <t>介護保険特別会計</t>
  </si>
  <si>
    <t>農業集落排水事業特別会計</t>
  </si>
  <si>
    <t>後期高齢者医療特別会計</t>
  </si>
  <si>
    <t>新地南工業団地整備事業特別会計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</si>
  <si>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</si>
  <si>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</si>
  <si>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</si>
  <si>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</si>
  <si>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</si>
  <si>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</si>
  <si>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</si>
  <si>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</si>
  <si>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</si>
  <si>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</si>
  <si>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</si>
  <si>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</si>
  <si>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</si>
  <si>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</si>
  <si>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実質公債費比率は類似団体と比較し高いものの、将来負担比率は低くなっている。実質公債費比率については下水道事業等に対する繰入金であるが、償還金のピークを過ぎれば、減少していく見込みである。
将来負担比率は復興事業の積立金により比率は小さなものとなっているが、地方債や債務負担の減少に努め、引き続き財政の適正化に努めていく。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</si>
</sst>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138651</c:v>
                </c:pt>
                <c:pt idx="4">
                  <c:v>122882</c:v>
                </c:pt>
              </c:numCache>
            </c:numRef>
          </c:val>
          <c:smooth val="0"/>
          <c:extLst xmlns:c16r2="http://schemas.microsoft.com/office/drawing/2015/06/chart">
            <c:ext xmlns:c16="http://schemas.microsoft.com/office/drawing/2014/chart" uri="{C3380CC4-5D6E-409C-BE32-E72D297353CC}">
              <c16:uniqueId val="{00000000-D3A5-4B31-8A52-EB76FE431E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645993</c:v>
                </c:pt>
                <c:pt idx="1">
                  <c:v>804338</c:v>
                </c:pt>
                <c:pt idx="2">
                  <c:v>741901</c:v>
                </c:pt>
                <c:pt idx="3">
                  <c:v>830571</c:v>
                </c:pt>
                <c:pt idx="4">
                  <c:v>373090</c:v>
                </c:pt>
              </c:numCache>
            </c:numRef>
          </c:val>
          <c:smooth val="0"/>
          <c:extLst xmlns:c16r2="http://schemas.microsoft.com/office/drawing/2015/06/chart">
            <c:ext xmlns:c16="http://schemas.microsoft.com/office/drawing/2014/chart" uri="{C3380CC4-5D6E-409C-BE32-E72D297353CC}">
              <c16:uniqueId val="{00000001-D3A5-4B31-8A52-EB76FE431ED5}"/>
            </c:ext>
          </c:extLst>
        </c:ser>
        <c:dLbls>
          <c:showLegendKey val="0"/>
          <c:showVal val="0"/>
          <c:showCatName val="0"/>
          <c:showSerName val="0"/>
          <c:showPercent val="0"/>
          <c:showBubbleSize val="0"/>
        </c:dLbls>
        <c:marker val="1"/>
        <c:smooth val="0"/>
        <c:axId val="246125320"/>
        <c:axId val="246126496"/>
      </c:lineChart>
      <c:catAx>
        <c:axId val="246125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6126496"/>
        <c:crosses val="autoZero"/>
        <c:auto val="1"/>
        <c:lblAlgn val="ctr"/>
        <c:lblOffset val="100"/>
        <c:tickLblSkip val="1"/>
        <c:tickMarkSkip val="1"/>
        <c:noMultiLvlLbl val="0"/>
      </c:catAx>
      <c:valAx>
        <c:axId val="246126496"/>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6125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28.17</c:v>
                </c:pt>
                <c:pt idx="1">
                  <c:v>17.86</c:v>
                </c:pt>
                <c:pt idx="2">
                  <c:v>11.83</c:v>
                </c:pt>
                <c:pt idx="3">
                  <c:v>4.1100000000000003</c:v>
                </c:pt>
                <c:pt idx="4">
                  <c:v>11.86</c:v>
                </c:pt>
              </c:numCache>
            </c:numRef>
          </c:val>
          <c:extLst xmlns:c16r2="http://schemas.microsoft.com/office/drawing/2015/06/chart">
            <c:ext xmlns:c16="http://schemas.microsoft.com/office/drawing/2014/chart" uri="{C3380CC4-5D6E-409C-BE32-E72D297353CC}">
              <c16:uniqueId val="{00000000-65C9-4D13-9C18-F9D372E702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89.87</c:v>
                </c:pt>
                <c:pt idx="1">
                  <c:v>103.55</c:v>
                </c:pt>
                <c:pt idx="2">
                  <c:v>108.74</c:v>
                </c:pt>
                <c:pt idx="3">
                  <c:v>115</c:v>
                </c:pt>
                <c:pt idx="4">
                  <c:v>102.25</c:v>
                </c:pt>
              </c:numCache>
            </c:numRef>
          </c:val>
          <c:extLst xmlns:c16r2="http://schemas.microsoft.com/office/drawing/2015/06/chart">
            <c:ext xmlns:c16="http://schemas.microsoft.com/office/drawing/2014/chart" uri="{C3380CC4-5D6E-409C-BE32-E72D297353CC}">
              <c16:uniqueId val="{00000001-65C9-4D13-9C18-F9D372E702A2}"/>
            </c:ext>
          </c:extLst>
        </c:ser>
        <c:dLbls>
          <c:showLegendKey val="0"/>
          <c:showVal val="0"/>
          <c:showCatName val="0"/>
          <c:showSerName val="0"/>
          <c:showPercent val="0"/>
          <c:showBubbleSize val="0"/>
        </c:dLbls>
        <c:gapWidth val="250"/>
        <c:overlap val="100"/>
        <c:axId val="246128064"/>
        <c:axId val="246128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-19.57</c:v>
                </c:pt>
                <c:pt idx="1">
                  <c:v>3.9</c:v>
                </c:pt>
                <c:pt idx="2">
                  <c:v>3.29</c:v>
                </c:pt>
                <c:pt idx="3">
                  <c:v>-1.77</c:v>
                </c:pt>
                <c:pt idx="4">
                  <c:v>-2.2999999999999998</c:v>
                </c:pt>
              </c:numCache>
            </c:numRef>
          </c:val>
          <c:smooth val="0"/>
          <c:extLst xmlns:c16r2="http://schemas.microsoft.com/office/drawing/2015/06/chart">
            <c:ext xmlns:c16="http://schemas.microsoft.com/office/drawing/2014/chart" uri="{C3380CC4-5D6E-409C-BE32-E72D297353CC}">
              <c16:uniqueId val="{00000002-65C9-4D13-9C18-F9D372E702A2}"/>
            </c:ext>
          </c:extLst>
        </c:ser>
        <c:dLbls>
          <c:showLegendKey val="0"/>
          <c:showVal val="0"/>
          <c:showCatName val="0"/>
          <c:showSerName val="0"/>
          <c:showPercent val="0"/>
          <c:showBubbleSize val="0"/>
        </c:dLbls>
        <c:marker val="1"/>
        <c:smooth val="0"/>
        <c:axId val="246128064"/>
        <c:axId val="246128456"/>
      </c:lineChart>
      <c:catAx>
        <c:axId val="24612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6128456"/>
        <c:crosses val="autoZero"/>
        <c:auto val="1"/>
        <c:lblAlgn val="ctr"/>
        <c:lblOffset val="100"/>
        <c:tickLblSkip val="1"/>
        <c:tickMarkSkip val="1"/>
        <c:noMultiLvlLbl val="0"/>
      </c:catAx>
      <c:valAx>
        <c:axId val="246128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12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110-43A1-AA31-01C1C2F9D8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110-43A1-AA31-01C1C2F9D8A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110-43A1-AA31-01C1C2F9D8AA}"/>
            </c:ext>
          </c:extLst>
        </c:ser>
        <c:ser>
          <c:idx val="3"/>
          <c:order val="3"/>
          <c:tx>
            <c:strRef>
              <c:f>データシート!$A$30</c:f>
              <c:strCache>
                <c:ptCount val="1"/>
                <c:pt idx="0">
                  <c:v>新地南工業団地整備事業特別会計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6.52</c:v>
                </c:pt>
                <c:pt idx="4">
                  <c:v>#N/A</c:v>
                </c:pt>
                <c:pt idx="5">
                  <c:v>6.52</c:v>
                </c:pt>
                <c:pt idx="6">
                  <c:v>#N/A</c:v>
                </c:pt>
                <c:pt idx="7">
                  <c:v>6.43</c:v>
                </c:pt>
                <c:pt idx="8">
                  <c:v>#N/A</c:v>
                </c:pt>
                <c:pt idx="9">
                  <c:v>0</c:v>
                </c:pt>
              </c:numCache>
            </c:numRef>
          </c:val>
          <c:extLst xmlns:c16r2="http://schemas.microsoft.com/office/drawing/2015/06/chart">
            <c:ext xmlns:c16="http://schemas.microsoft.com/office/drawing/2014/chart" uri="{C3380CC4-5D6E-409C-BE32-E72D297353CC}">
              <c16:uniqueId val="{00000003-3110-43A1-AA31-01C1C2F9D8A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4-3110-43A1-AA31-01C1C2F9D8AA}"/>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1.1100000000000001</c:v>
                </c:pt>
                <c:pt idx="2">
                  <c:v>#N/A</c:v>
                </c:pt>
                <c:pt idx="3">
                  <c:v>0.89</c:v>
                </c:pt>
                <c:pt idx="4">
                  <c:v>#N/A</c:v>
                </c:pt>
                <c:pt idx="5">
                  <c:v>0.45</c:v>
                </c:pt>
                <c:pt idx="6">
                  <c:v>#N/A</c:v>
                </c:pt>
                <c:pt idx="7">
                  <c:v>0.24</c:v>
                </c:pt>
                <c:pt idx="8">
                  <c:v>#N/A</c:v>
                </c:pt>
                <c:pt idx="9">
                  <c:v>0.12</c:v>
                </c:pt>
              </c:numCache>
            </c:numRef>
          </c:val>
          <c:extLst xmlns:c16r2="http://schemas.microsoft.com/office/drawing/2015/06/chart">
            <c:ext xmlns:c16="http://schemas.microsoft.com/office/drawing/2014/chart" uri="{C3380CC4-5D6E-409C-BE32-E72D297353CC}">
              <c16:uniqueId val="{00000005-3110-43A1-AA31-01C1C2F9D8A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0.98</c:v>
                </c:pt>
                <c:pt idx="2">
                  <c:v>#N/A</c:v>
                </c:pt>
                <c:pt idx="3">
                  <c:v>1.27</c:v>
                </c:pt>
                <c:pt idx="4">
                  <c:v>#N/A</c:v>
                </c:pt>
                <c:pt idx="5">
                  <c:v>1.17</c:v>
                </c:pt>
                <c:pt idx="6">
                  <c:v>#N/A</c:v>
                </c:pt>
                <c:pt idx="7">
                  <c:v>0.78</c:v>
                </c:pt>
                <c:pt idx="8">
                  <c:v>#N/A</c:v>
                </c:pt>
                <c:pt idx="9">
                  <c:v>0.97</c:v>
                </c:pt>
              </c:numCache>
            </c:numRef>
          </c:val>
          <c:extLst xmlns:c16r2="http://schemas.microsoft.com/office/drawing/2015/06/chart">
            <c:ext xmlns:c16="http://schemas.microsoft.com/office/drawing/2014/chart" uri="{C3380CC4-5D6E-409C-BE32-E72D297353CC}">
              <c16:uniqueId val="{00000006-3110-43A1-AA31-01C1C2F9D8AA}"/>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2.1800000000000002</c:v>
                </c:pt>
                <c:pt idx="2">
                  <c:v>#N/A</c:v>
                </c:pt>
                <c:pt idx="3">
                  <c:v>1.58</c:v>
                </c:pt>
                <c:pt idx="4">
                  <c:v>#N/A</c:v>
                </c:pt>
                <c:pt idx="5">
                  <c:v>1.71</c:v>
                </c:pt>
                <c:pt idx="6">
                  <c:v>#N/A</c:v>
                </c:pt>
                <c:pt idx="7">
                  <c:v>1</c:v>
                </c:pt>
                <c:pt idx="8">
                  <c:v>#N/A</c:v>
                </c:pt>
                <c:pt idx="9">
                  <c:v>1.35</c:v>
                </c:pt>
              </c:numCache>
            </c:numRef>
          </c:val>
          <c:extLst xmlns:c16r2="http://schemas.microsoft.com/office/drawing/2015/06/chart">
            <c:ext xmlns:c16="http://schemas.microsoft.com/office/drawing/2014/chart" uri="{C3380CC4-5D6E-409C-BE32-E72D297353CC}">
              <c16:uniqueId val="{00000007-3110-43A1-AA31-01C1C2F9D8A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1.65</c:v>
                </c:pt>
                <c:pt idx="2">
                  <c:v>#N/A</c:v>
                </c:pt>
                <c:pt idx="3">
                  <c:v>1.82</c:v>
                </c:pt>
                <c:pt idx="4">
                  <c:v>#N/A</c:v>
                </c:pt>
                <c:pt idx="5">
                  <c:v>0.87</c:v>
                </c:pt>
                <c:pt idx="6">
                  <c:v>#N/A</c:v>
                </c:pt>
                <c:pt idx="7">
                  <c:v>3.63</c:v>
                </c:pt>
                <c:pt idx="8">
                  <c:v>#N/A</c:v>
                </c:pt>
                <c:pt idx="9">
                  <c:v>3.61</c:v>
                </c:pt>
              </c:numCache>
            </c:numRef>
          </c:val>
          <c:extLst xmlns:c16r2="http://schemas.microsoft.com/office/drawing/2015/06/chart">
            <c:ext xmlns:c16="http://schemas.microsoft.com/office/drawing/2014/chart" uri="{C3380CC4-5D6E-409C-BE32-E72D297353CC}">
              <c16:uniqueId val="{00000008-3110-43A1-AA31-01C1C2F9D8A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28.17</c:v>
                </c:pt>
                <c:pt idx="2">
                  <c:v>#N/A</c:v>
                </c:pt>
                <c:pt idx="3">
                  <c:v>17.86</c:v>
                </c:pt>
                <c:pt idx="4">
                  <c:v>#N/A</c:v>
                </c:pt>
                <c:pt idx="5">
                  <c:v>11.82</c:v>
                </c:pt>
                <c:pt idx="6">
                  <c:v>#N/A</c:v>
                </c:pt>
                <c:pt idx="7">
                  <c:v>4.1100000000000003</c:v>
                </c:pt>
                <c:pt idx="8">
                  <c:v>#N/A</c:v>
                </c:pt>
                <c:pt idx="9">
                  <c:v>11.86</c:v>
                </c:pt>
              </c:numCache>
            </c:numRef>
          </c:val>
          <c:extLst xmlns:c16r2="http://schemas.microsoft.com/office/drawing/2015/06/chart">
            <c:ext xmlns:c16="http://schemas.microsoft.com/office/drawing/2014/chart" uri="{C3380CC4-5D6E-409C-BE32-E72D297353CC}">
              <c16:uniqueId val="{00000009-3110-43A1-AA31-01C1C2F9D8AA}"/>
            </c:ext>
          </c:extLst>
        </c:ser>
        <c:dLbls>
          <c:showLegendKey val="0"/>
          <c:showVal val="0"/>
          <c:showCatName val="0"/>
          <c:showSerName val="0"/>
          <c:showPercent val="0"/>
          <c:showBubbleSize val="0"/>
        </c:dLbls>
        <c:gapWidth val="150"/>
        <c:overlap val="100"/>
        <c:axId val="246129240"/>
        <c:axId val="246129632"/>
      </c:barChart>
      <c:catAx>
        <c:axId val="246129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129632"/>
        <c:crosses val="autoZero"/>
        <c:auto val="1"/>
        <c:lblAlgn val="ctr"/>
        <c:lblOffset val="100"/>
        <c:tickLblSkip val="1"/>
        <c:tickMarkSkip val="1"/>
        <c:noMultiLvlLbl val="0"/>
      </c:catAx>
      <c:valAx>
        <c:axId val="246129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129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422</c:v>
                </c:pt>
                <c:pt idx="5">
                  <c:v>437</c:v>
                </c:pt>
                <c:pt idx="8">
                  <c:v>442</c:v>
                </c:pt>
                <c:pt idx="11">
                  <c:v>441</c:v>
                </c:pt>
                <c:pt idx="14">
                  <c:v>437</c:v>
                </c:pt>
              </c:numCache>
            </c:numRef>
          </c:val>
          <c:extLst xmlns:c16r2="http://schemas.microsoft.com/office/drawing/2015/06/chart">
            <c:ext xmlns:c16="http://schemas.microsoft.com/office/drawing/2014/chart" uri="{C3380CC4-5D6E-409C-BE32-E72D297353CC}">
              <c16:uniqueId val="{00000000-E638-433C-A409-844601452B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638-433C-A409-844601452B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66</c:v>
                </c:pt>
                <c:pt idx="3">
                  <c:v>52</c:v>
                </c:pt>
                <c:pt idx="6">
                  <c:v>52</c:v>
                </c:pt>
                <c:pt idx="9">
                  <c:v>52</c:v>
                </c:pt>
                <c:pt idx="12">
                  <c:v>52</c:v>
                </c:pt>
              </c:numCache>
            </c:numRef>
          </c:val>
          <c:extLst xmlns:c16r2="http://schemas.microsoft.com/office/drawing/2015/06/chart">
            <c:ext xmlns:c16="http://schemas.microsoft.com/office/drawing/2014/chart" uri="{C3380CC4-5D6E-409C-BE32-E72D297353CC}">
              <c16:uniqueId val="{00000002-E638-433C-A409-844601452B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63</c:v>
                </c:pt>
                <c:pt idx="3">
                  <c:v>51</c:v>
                </c:pt>
                <c:pt idx="6">
                  <c:v>56</c:v>
                </c:pt>
                <c:pt idx="9">
                  <c:v>61</c:v>
                </c:pt>
                <c:pt idx="12">
                  <c:v>63</c:v>
                </c:pt>
              </c:numCache>
            </c:numRef>
          </c:val>
          <c:extLst xmlns:c16r2="http://schemas.microsoft.com/office/drawing/2015/06/chart">
            <c:ext xmlns:c16="http://schemas.microsoft.com/office/drawing/2014/chart" uri="{C3380CC4-5D6E-409C-BE32-E72D297353CC}">
              <c16:uniqueId val="{00000003-E638-433C-A409-844601452B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34</c:v>
                </c:pt>
                <c:pt idx="3">
                  <c:v>142</c:v>
                </c:pt>
                <c:pt idx="6">
                  <c:v>150</c:v>
                </c:pt>
                <c:pt idx="9">
                  <c:v>156</c:v>
                </c:pt>
                <c:pt idx="12">
                  <c:v>167</c:v>
                </c:pt>
              </c:numCache>
            </c:numRef>
          </c:val>
          <c:extLst xmlns:c16r2="http://schemas.microsoft.com/office/drawing/2015/06/chart">
            <c:ext xmlns:c16="http://schemas.microsoft.com/office/drawing/2014/chart" uri="{C3380CC4-5D6E-409C-BE32-E72D297353CC}">
              <c16:uniqueId val="{00000004-E638-433C-A409-844601452B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638-433C-A409-844601452B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638-433C-A409-844601452B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469</c:v>
                </c:pt>
                <c:pt idx="3">
                  <c:v>459</c:v>
                </c:pt>
                <c:pt idx="6">
                  <c:v>468</c:v>
                </c:pt>
                <c:pt idx="9">
                  <c:v>458</c:v>
                </c:pt>
                <c:pt idx="12">
                  <c:v>410</c:v>
                </c:pt>
              </c:numCache>
            </c:numRef>
          </c:val>
          <c:extLst xmlns:c16r2="http://schemas.microsoft.com/office/drawing/2015/06/chart">
            <c:ext xmlns:c16="http://schemas.microsoft.com/office/drawing/2014/chart" uri="{C3380CC4-5D6E-409C-BE32-E72D297353CC}">
              <c16:uniqueId val="{00000007-E638-433C-A409-844601452BF6}"/>
            </c:ext>
          </c:extLst>
        </c:ser>
        <c:dLbls>
          <c:showLegendKey val="0"/>
          <c:showVal val="0"/>
          <c:showCatName val="0"/>
          <c:showSerName val="0"/>
          <c:showPercent val="0"/>
          <c:showBubbleSize val="0"/>
        </c:dLbls>
        <c:gapWidth val="100"/>
        <c:overlap val="100"/>
        <c:axId val="246131984"/>
        <c:axId val="246132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210</c:v>
                </c:pt>
                <c:pt idx="2">
                  <c:v>#N/A</c:v>
                </c:pt>
                <c:pt idx="3">
                  <c:v>#N/A</c:v>
                </c:pt>
                <c:pt idx="4">
                  <c:v>267</c:v>
                </c:pt>
                <c:pt idx="5">
                  <c:v>#N/A</c:v>
                </c:pt>
                <c:pt idx="6">
                  <c:v>#N/A</c:v>
                </c:pt>
                <c:pt idx="7">
                  <c:v>284</c:v>
                </c:pt>
                <c:pt idx="8">
                  <c:v>#N/A</c:v>
                </c:pt>
                <c:pt idx="9">
                  <c:v>#N/A</c:v>
                </c:pt>
                <c:pt idx="10">
                  <c:v>286</c:v>
                </c:pt>
                <c:pt idx="11">
                  <c:v>#N/A</c:v>
                </c:pt>
                <c:pt idx="12">
                  <c:v>#N/A</c:v>
                </c:pt>
                <c:pt idx="13">
                  <c:v>255</c:v>
                </c:pt>
                <c:pt idx="14">
                  <c:v>#N/A</c:v>
                </c:pt>
              </c:numCache>
            </c:numRef>
          </c:val>
          <c:smooth val="0"/>
          <c:extLst xmlns:c16r2="http://schemas.microsoft.com/office/drawing/2015/06/chart">
            <c:ext xmlns:c16="http://schemas.microsoft.com/office/drawing/2014/chart" uri="{C3380CC4-5D6E-409C-BE32-E72D297353CC}">
              <c16:uniqueId val="{00000008-E638-433C-A409-844601452BF6}"/>
            </c:ext>
          </c:extLst>
        </c:ser>
        <c:dLbls>
          <c:showLegendKey val="0"/>
          <c:showVal val="0"/>
          <c:showCatName val="0"/>
          <c:showSerName val="0"/>
          <c:showPercent val="0"/>
          <c:showBubbleSize val="0"/>
        </c:dLbls>
        <c:marker val="1"/>
        <c:smooth val="0"/>
        <c:axId val="246131984"/>
        <c:axId val="246132376"/>
      </c:lineChart>
      <c:catAx>
        <c:axId val="24613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132376"/>
        <c:crosses val="autoZero"/>
        <c:auto val="1"/>
        <c:lblAlgn val="ctr"/>
        <c:lblOffset val="100"/>
        <c:tickLblSkip val="1"/>
        <c:tickMarkSkip val="1"/>
        <c:noMultiLvlLbl val="0"/>
      </c:catAx>
      <c:valAx>
        <c:axId val="246132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131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4624</c:v>
                </c:pt>
                <c:pt idx="5">
                  <c:v>4702</c:v>
                </c:pt>
                <c:pt idx="8">
                  <c:v>4582</c:v>
                </c:pt>
                <c:pt idx="11">
                  <c:v>4429</c:v>
                </c:pt>
                <c:pt idx="14">
                  <c:v>4297</c:v>
                </c:pt>
              </c:numCache>
            </c:numRef>
          </c:val>
          <c:extLst xmlns:c16r2="http://schemas.microsoft.com/office/drawing/2015/06/chart">
            <c:ext xmlns:c16="http://schemas.microsoft.com/office/drawing/2014/chart" uri="{C3380CC4-5D6E-409C-BE32-E72D297353CC}">
              <c16:uniqueId val="{00000000-7A78-46E2-AE2C-11C971E39B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345</c:v>
                </c:pt>
                <c:pt idx="5">
                  <c:v>208</c:v>
                </c:pt>
                <c:pt idx="8">
                  <c:v>474</c:v>
                </c:pt>
                <c:pt idx="11">
                  <c:v>623</c:v>
                </c:pt>
                <c:pt idx="14">
                  <c:v>702</c:v>
                </c:pt>
              </c:numCache>
            </c:numRef>
          </c:val>
          <c:extLst xmlns:c16r2="http://schemas.microsoft.com/office/drawing/2015/06/chart">
            <c:ext xmlns:c16="http://schemas.microsoft.com/office/drawing/2014/chart" uri="{C3380CC4-5D6E-409C-BE32-E72D297353CC}">
              <c16:uniqueId val="{00000001-7A78-46E2-AE2C-11C971E39B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5829</c:v>
                </c:pt>
                <c:pt idx="5">
                  <c:v>6924</c:v>
                </c:pt>
                <c:pt idx="8">
                  <c:v>8204</c:v>
                </c:pt>
                <c:pt idx="11">
                  <c:v>8036</c:v>
                </c:pt>
                <c:pt idx="14">
                  <c:v>6925</c:v>
                </c:pt>
              </c:numCache>
            </c:numRef>
          </c:val>
          <c:extLst xmlns:c16r2="http://schemas.microsoft.com/office/drawing/2015/06/chart">
            <c:ext xmlns:c16="http://schemas.microsoft.com/office/drawing/2014/chart" uri="{C3380CC4-5D6E-409C-BE32-E72D297353CC}">
              <c16:uniqueId val="{00000002-7A78-46E2-AE2C-11C971E39B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25</c:v>
                </c:pt>
                <c:pt idx="3">
                  <c:v>0</c:v>
                </c:pt>
                <c:pt idx="6">
                  <c:v>0</c:v>
                </c:pt>
                <c:pt idx="9">
                  <c:v>11</c:v>
                </c:pt>
                <c:pt idx="12">
                  <c:v>84</c:v>
                </c:pt>
              </c:numCache>
            </c:numRef>
          </c:val>
          <c:extLst xmlns:c16r2="http://schemas.microsoft.com/office/drawing/2015/06/chart">
            <c:ext xmlns:c16="http://schemas.microsoft.com/office/drawing/2014/chart" uri="{C3380CC4-5D6E-409C-BE32-E72D297353CC}">
              <c16:uniqueId val="{00000003-7A78-46E2-AE2C-11C971E39B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A78-46E2-AE2C-11C971E39B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116</c:v>
                </c:pt>
                <c:pt idx="3">
                  <c:v>106</c:v>
                </c:pt>
                <c:pt idx="6">
                  <c:v>95</c:v>
                </c:pt>
                <c:pt idx="9">
                  <c:v>84</c:v>
                </c:pt>
                <c:pt idx="12">
                  <c:v>73</c:v>
                </c:pt>
              </c:numCache>
            </c:numRef>
          </c:val>
          <c:extLst xmlns:c16r2="http://schemas.microsoft.com/office/drawing/2015/06/chart">
            <c:ext xmlns:c16="http://schemas.microsoft.com/office/drawing/2014/chart" uri="{C3380CC4-5D6E-409C-BE32-E72D297353CC}">
              <c16:uniqueId val="{00000005-7A78-46E2-AE2C-11C971E39B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1165</c:v>
                </c:pt>
                <c:pt idx="3">
                  <c:v>1126</c:v>
                </c:pt>
                <c:pt idx="6">
                  <c:v>972</c:v>
                </c:pt>
                <c:pt idx="9">
                  <c:v>774</c:v>
                </c:pt>
                <c:pt idx="12">
                  <c:v>753</c:v>
                </c:pt>
              </c:numCache>
            </c:numRef>
          </c:val>
          <c:extLst xmlns:c16r2="http://schemas.microsoft.com/office/drawing/2015/06/chart">
            <c:ext xmlns:c16="http://schemas.microsoft.com/office/drawing/2014/chart" uri="{C3380CC4-5D6E-409C-BE32-E72D297353CC}">
              <c16:uniqueId val="{00000006-7A78-46E2-AE2C-11C971E39B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436</c:v>
                </c:pt>
                <c:pt idx="3">
                  <c:v>591</c:v>
                </c:pt>
                <c:pt idx="6">
                  <c:v>544</c:v>
                </c:pt>
                <c:pt idx="9">
                  <c:v>513</c:v>
                </c:pt>
                <c:pt idx="12">
                  <c:v>464</c:v>
                </c:pt>
              </c:numCache>
            </c:numRef>
          </c:val>
          <c:extLst xmlns:c16r2="http://schemas.microsoft.com/office/drawing/2015/06/chart">
            <c:ext xmlns:c16="http://schemas.microsoft.com/office/drawing/2014/chart" uri="{C3380CC4-5D6E-409C-BE32-E72D297353CC}">
              <c16:uniqueId val="{00000007-7A78-46E2-AE2C-11C971E39B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1409</c:v>
                </c:pt>
                <c:pt idx="3">
                  <c:v>1354</c:v>
                </c:pt>
                <c:pt idx="6">
                  <c:v>1505</c:v>
                </c:pt>
                <c:pt idx="9">
                  <c:v>1945</c:v>
                </c:pt>
                <c:pt idx="12">
                  <c:v>1917</c:v>
                </c:pt>
              </c:numCache>
            </c:numRef>
          </c:val>
          <c:extLst xmlns:c16r2="http://schemas.microsoft.com/office/drawing/2015/06/chart">
            <c:ext xmlns:c16="http://schemas.microsoft.com/office/drawing/2014/chart" uri="{C3380CC4-5D6E-409C-BE32-E72D297353CC}">
              <c16:uniqueId val="{00000008-7A78-46E2-AE2C-11C971E39B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531</c:v>
                </c:pt>
                <c:pt idx="3">
                  <c:v>471</c:v>
                </c:pt>
                <c:pt idx="6">
                  <c:v>690</c:v>
                </c:pt>
                <c:pt idx="9">
                  <c:v>638</c:v>
                </c:pt>
                <c:pt idx="12">
                  <c:v>586</c:v>
                </c:pt>
              </c:numCache>
            </c:numRef>
          </c:val>
          <c:extLst xmlns:c16r2="http://schemas.microsoft.com/office/drawing/2015/06/chart">
            <c:ext xmlns:c16="http://schemas.microsoft.com/office/drawing/2014/chart" uri="{C3380CC4-5D6E-409C-BE32-E72D297353CC}">
              <c16:uniqueId val="{00000009-7A78-46E2-AE2C-11C971E39B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4664</c:v>
                </c:pt>
                <c:pt idx="3">
                  <c:v>4761</c:v>
                </c:pt>
                <c:pt idx="6">
                  <c:v>4638</c:v>
                </c:pt>
                <c:pt idx="9">
                  <c:v>4691</c:v>
                </c:pt>
                <c:pt idx="12">
                  <c:v>4750</c:v>
                </c:pt>
              </c:numCache>
            </c:numRef>
          </c:val>
          <c:extLst xmlns:c16r2="http://schemas.microsoft.com/office/drawing/2015/06/chart">
            <c:ext xmlns:c16="http://schemas.microsoft.com/office/drawing/2014/chart" uri="{C3380CC4-5D6E-409C-BE32-E72D297353CC}">
              <c16:uniqueId val="{0000000A-7A78-46E2-AE2C-11C971E39B77}"/>
            </c:ext>
          </c:extLst>
        </c:ser>
        <c:dLbls>
          <c:showLegendKey val="0"/>
          <c:showVal val="0"/>
          <c:showCatName val="0"/>
          <c:showSerName val="0"/>
          <c:showPercent val="0"/>
          <c:showBubbleSize val="0"/>
        </c:dLbls>
        <c:gapWidth val="100"/>
        <c:overlap val="100"/>
        <c:axId val="281601560"/>
        <c:axId val="281601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A78-46E2-AE2C-11C971E39B77}"/>
            </c:ext>
          </c:extLst>
        </c:ser>
        <c:dLbls>
          <c:showLegendKey val="0"/>
          <c:showVal val="0"/>
          <c:showCatName val="0"/>
          <c:showSerName val="0"/>
          <c:showPercent val="0"/>
          <c:showBubbleSize val="0"/>
        </c:dLbls>
        <c:marker val="1"/>
        <c:smooth val="0"/>
        <c:axId val="281601560"/>
        <c:axId val="281601952"/>
      </c:lineChart>
      <c:catAx>
        <c:axId val="281601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1601952"/>
        <c:crosses val="autoZero"/>
        <c:auto val="1"/>
        <c:lblAlgn val="ctr"/>
        <c:lblOffset val="100"/>
        <c:tickLblSkip val="1"/>
        <c:tickMarkSkip val="1"/>
        <c:noMultiLvlLbl val="0"/>
      </c:catAx>
      <c:valAx>
        <c:axId val="281601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1601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3327</c:v>
                </c:pt>
                <c:pt idx="1">
                  <c:v>3510</c:v>
                </c:pt>
                <c:pt idx="2">
                  <c:v>3193</c:v>
                </c:pt>
              </c:numCache>
            </c:numRef>
          </c:val>
          <c:extLst xmlns:c16r2="http://schemas.microsoft.com/office/drawing/2015/06/chart">
            <c:ext xmlns:c16="http://schemas.microsoft.com/office/drawing/2014/chart" uri="{C3380CC4-5D6E-409C-BE32-E72D297353CC}">
              <c16:uniqueId val="{00000000-432B-4D2D-9642-172BC541CF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54</c:v>
                </c:pt>
                <c:pt idx="1">
                  <c:v>54</c:v>
                </c:pt>
                <c:pt idx="2">
                  <c:v>54</c:v>
                </c:pt>
              </c:numCache>
            </c:numRef>
          </c:val>
          <c:extLst xmlns:c16r2="http://schemas.microsoft.com/office/drawing/2015/06/chart">
            <c:ext xmlns:c16="http://schemas.microsoft.com/office/drawing/2014/chart" uri="{C3380CC4-5D6E-409C-BE32-E72D297353CC}">
              <c16:uniqueId val="{00000001-432B-4D2D-9642-172BC541CF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17486</c:v>
                </c:pt>
                <c:pt idx="1">
                  <c:v>13141</c:v>
                </c:pt>
                <c:pt idx="2">
                  <c:v>11419</c:v>
                </c:pt>
              </c:numCache>
            </c:numRef>
          </c:val>
          <c:extLst xmlns:c16r2="http://schemas.microsoft.com/office/drawing/2015/06/chart">
            <c:ext xmlns:c16="http://schemas.microsoft.com/office/drawing/2014/chart" uri="{C3380CC4-5D6E-409C-BE32-E72D297353CC}">
              <c16:uniqueId val="{00000002-432B-4D2D-9642-172BC541CF6E}"/>
            </c:ext>
          </c:extLst>
        </c:ser>
        <c:dLbls>
          <c:showLegendKey val="0"/>
          <c:showVal val="0"/>
          <c:showCatName val="0"/>
          <c:showSerName val="0"/>
          <c:showPercent val="0"/>
          <c:showBubbleSize val="0"/>
        </c:dLbls>
        <c:gapWidth val="120"/>
        <c:overlap val="100"/>
        <c:axId val="246131200"/>
        <c:axId val="246130808"/>
      </c:barChart>
      <c:catAx>
        <c:axId val="24613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6130808"/>
        <c:crosses val="autoZero"/>
        <c:auto val="1"/>
        <c:lblAlgn val="ctr"/>
        <c:lblOffset val="100"/>
        <c:tickLblSkip val="1"/>
        <c:tickMarkSkip val="1"/>
        <c:noMultiLvlLbl val="0"/>
      </c:catAx>
      <c:valAx>
        <c:axId val="246130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613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225-46C5-B454-B68A1C43DEEB}"/>
                </c:ext>
                <c:ext xmlns:c15="http://schemas.microsoft.com/office/drawing/2012/chart" uri="{CE6537A1-D6FC-4f65-9D91-7224C49458BB}">
                  <c15:dlblFieldTable>
                    <c15:dlblFTEntry>
                      <c15:txfldGUID>{0963780C-9892-4ABC-8AD6-B1EA1110D50D}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225-46C5-B454-B68A1C43DEEB}"/>
                </c:ext>
                <c:ext xmlns:c15="http://schemas.microsoft.com/office/drawing/2012/chart" uri="{CE6537A1-D6FC-4f65-9D91-7224C49458BB}">
                  <c15:dlblFieldTable>
                    <c15:dlblFTEntry>
                      <c15:txfldGUID>{0E4D1936-7711-4B49-A2A5-FFAE1C233960}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225-46C5-B454-B68A1C43DEEB}"/>
                </c:ext>
                <c:ext xmlns:c15="http://schemas.microsoft.com/office/drawing/2012/chart" uri="{CE6537A1-D6FC-4f65-9D91-7224C49458BB}">
                  <c15:dlblFieldTable>
                    <c15:dlblFTEntry>
                      <c15:txfldGUID>{DE2006E6-D41B-4BDC-B44F-323CF6B00393}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225-46C5-B454-B68A1C43DEEB}"/>
                </c:ext>
                <c:ext xmlns:c15="http://schemas.microsoft.com/office/drawing/2012/chart" uri="{CE6537A1-D6FC-4f65-9D91-7224C49458BB}">
                  <c15:dlblFieldTable>
                    <c15:dlblFTEntry>
                      <c15:txfldGUID>{B2636D2C-8A08-47BD-A8D6-CBE31D1EC7FF}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225-46C5-B454-B68A1C43DEEB}"/>
                </c:ext>
                <c:ext xmlns:c15="http://schemas.microsoft.com/office/drawing/2012/chart" uri="{CE6537A1-D6FC-4f65-9D91-7224C49458BB}">
                  <c15:dlblFieldTable>
                    <c15:dlblFTEntry>
                      <c15:txfldGUID>{C278607F-033A-403B-A023-C81D47A52007}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225-46C5-B454-B68A1C43DEEB}"/>
                </c:ext>
                <c:ext xmlns:c15="http://schemas.microsoft.com/office/drawing/2012/chart" uri="{CE6537A1-D6FC-4f65-9D91-7224C49458BB}">
                  <c15:dlblFieldTable>
                    <c15:dlblFTEntry>
                      <c15:txfldGUID>{6AB5C30D-252D-4AD3-A81E-64B0E58B809E}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225-46C5-B454-B68A1C43DEEB}"/>
                </c:ext>
                <c:ext xmlns:c15="http://schemas.microsoft.com/office/drawing/2012/chart" uri="{CE6537A1-D6FC-4f65-9D91-7224C49458BB}">
                  <c15:dlblFieldTable>
                    <c15:dlblFTEntry>
                      <c15:txfldGUID>{1A08B73E-1088-4A6D-8D4E-A3B0AF745664}</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225-46C5-B454-B68A1C43DEEB}"/>
                </c:ext>
                <c:ext xmlns:c15="http://schemas.microsoft.com/office/drawing/2012/chart" uri="{CE6537A1-D6FC-4f65-9D91-7224C49458BB}">
                  <c15:dlblFieldTable>
                    <c15:dlblFTEntry>
                      <c15:txfldGUID>{19BE8BA4-08D3-44C1-9036-823150A9F896}</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225-46C5-B454-B68A1C43DEEB}"/>
                </c:ext>
                <c:ext xmlns:c15="http://schemas.microsoft.com/office/drawing/2012/chart" uri="{CE6537A1-D6FC-4f65-9D91-7224C49458BB}">
                  <c15:dlblFieldTable>
                    <c15:dlblFTEntry>
                      <c15:txfldGUID>{EBD220F6-056C-4C4B-8F14-B87CB3744B7B}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225-46C5-B454-B68A1C43DE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225-46C5-B454-B68A1C43DEEB}"/>
                </c:ext>
                <c:ext xmlns:c15="http://schemas.microsoft.com/office/drawing/2012/chart" uri="{CE6537A1-D6FC-4f65-9D91-7224C49458BB}">
                  <c15:dlblFieldTable>
                    <c15:dlblFTEntry>
                      <c15:txfldGUID>{53AC60D2-B6ED-4241-843C-48868B82A4F6}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225-46C5-B454-B68A1C43DEEB}"/>
                </c:ext>
                <c:ext xmlns:c15="http://schemas.microsoft.com/office/drawing/2012/chart" uri="{CE6537A1-D6FC-4f65-9D91-7224C49458BB}">
                  <c15:dlblFieldTable>
                    <c15:dlblFTEntry>
                      <c15:txfldGUID>{32A6EC7D-2944-407A-96C2-438BD9C669C8}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225-46C5-B454-B68A1C43DEEB}"/>
                </c:ext>
                <c:ext xmlns:c15="http://schemas.microsoft.com/office/drawing/2012/chart" uri="{CE6537A1-D6FC-4f65-9D91-7224C49458BB}">
                  <c15:dlblFieldTable>
                    <c15:dlblFTEntry>
                      <c15:txfldGUID>{02BE7E12-FCFA-4DAA-8EC0-9DF727575D04}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225-46C5-B454-B68A1C43DEEB}"/>
                </c:ext>
                <c:ext xmlns:c15="http://schemas.microsoft.com/office/drawing/2012/chart" uri="{CE6537A1-D6FC-4f65-9D91-7224C49458BB}">
                  <c15:dlblFieldTable>
                    <c15:dlblFTEntry>
                      <c15:txfldGUID>{3848C20A-69CC-4424-891F-45E9411B3838}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225-46C5-B454-B68A1C43DEEB}"/>
                </c:ext>
                <c:ext xmlns:c15="http://schemas.microsoft.com/office/drawing/2012/chart" uri="{CE6537A1-D6FC-4f65-9D91-7224C49458BB}">
                  <c15:dlblFieldTable>
                    <c15:dlblFTEntry>
                      <c15:txfldGUID>{BB0CD9D7-BE7F-4052-9CFE-09C61349C99B}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225-46C5-B454-B68A1C43DEEB}"/>
                </c:ext>
                <c:ext xmlns:c15="http://schemas.microsoft.com/office/drawing/2012/chart" uri="{CE6537A1-D6FC-4f65-9D91-7224C49458BB}">
                  <c15:dlblFieldTable>
                    <c15:dlblFTEntry>
                      <c15:txfldGUID>{0FDD1AFB-6ED8-4964-9107-75373EEFB0DB}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225-46C5-B454-B68A1C43DEEB}"/>
                </c:ext>
                <c:ext xmlns:c15="http://schemas.microsoft.com/office/drawing/2012/chart" uri="{CE6537A1-D6FC-4f65-9D91-7224C49458BB}">
                  <c15:dlblFieldTable>
                    <c15:dlblFTEntry>
                      <c15:txfldGUID>{03AB4C9E-8B91-4330-96BC-9B89DDE43086}</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225-46C5-B454-B68A1C43DEEB}"/>
                </c:ext>
                <c:ext xmlns:c15="http://schemas.microsoft.com/office/drawing/2012/chart" uri="{CE6537A1-D6FC-4f65-9D91-7224C49458BB}">
                  <c15:dlblFieldTable>
                    <c15:dlblFTEntry>
                      <c15:txfldGUID>{999ED077-6FA9-4C64-8494-46603C839B3F}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225-46C5-B454-B68A1C43DEEB}"/>
                </c:ext>
                <c:ext xmlns:c15="http://schemas.microsoft.com/office/drawing/2012/chart" uri="{CE6537A1-D6FC-4f65-9D91-7224C49458BB}">
                  <c15:dlblFieldTable>
                    <c15:dlblFTEntry>
                      <c15:txfldGUID>{8009CF2C-8D90-42DC-AE79-CCFBB899FC69}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6225-46C5-B454-B68A1C43DEEB}"/>
            </c:ext>
          </c:extLst>
        </c:ser>
        <c:dLbls>
          <c:showLegendKey val="0"/>
          <c:showVal val="1"/>
          <c:showCatName val="0"/>
          <c:showSerName val="0"/>
          <c:showPercent val="0"/>
          <c:showBubbleSize val="0"/>
        </c:dLbls>
        <c:axId val="281601168"/>
        <c:axId val="281602344"/>
      </c:scatterChart>
      <c:valAx>
        <c:axId val="2816011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1602344"/>
        <c:crosses val="autoZero"/>
        <c:crossBetween val="midCat"/>
      </c:valAx>
      <c:valAx>
        <c:axId val="2816023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1601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BD7-4BCD-A6A4-E7227F14D8E4}"/>
                </c:ext>
                <c:ext xmlns:c15="http://schemas.microsoft.com/office/drawing/2012/chart" uri="{CE6537A1-D6FC-4f65-9D91-7224C49458BB}">
                  <c15:dlblFieldTable>
                    <c15:dlblFTEntry>
                      <c15:txfldGUID>{DA28A010-26A3-4311-A3AD-79C35ED0ED9F}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BD7-4BCD-A6A4-E7227F14D8E4}"/>
                </c:ext>
                <c:ext xmlns:c15="http://schemas.microsoft.com/office/drawing/2012/chart" uri="{CE6537A1-D6FC-4f65-9D91-7224C49458BB}">
                  <c15:dlblFieldTable>
                    <c15:dlblFTEntry>
                      <c15:txfldGUID>{63C75D82-C22A-493F-BB96-758D9918ABB5}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BD7-4BCD-A6A4-E7227F14D8E4}"/>
                </c:ext>
                <c:ext xmlns:c15="http://schemas.microsoft.com/office/drawing/2012/chart" uri="{CE6537A1-D6FC-4f65-9D91-7224C49458BB}">
                  <c15:dlblFieldTable>
                    <c15:dlblFTEntry>
                      <c15:txfldGUID>{5773DD38-0D24-4F38-B3D8-7AB259E6FAA6}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BD7-4BCD-A6A4-E7227F14D8E4}"/>
                </c:ext>
                <c:ext xmlns:c15="http://schemas.microsoft.com/office/drawing/2012/chart" uri="{CE6537A1-D6FC-4f65-9D91-7224C49458BB}">
                  <c15:dlblFieldTable>
                    <c15:dlblFTEntry>
                      <c15:txfldGUID>{11EF4AD3-7ED9-41B3-9CB2-9F1A4C2B7E5D}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BD7-4BCD-A6A4-E7227F14D8E4}"/>
                </c:ext>
                <c:ext xmlns:c15="http://schemas.microsoft.com/office/drawing/2012/chart" uri="{CE6537A1-D6FC-4f65-9D91-7224C49458BB}">
                  <c15:dlblFieldTable>
                    <c15:dlblFTEntry>
                      <c15:txfldGUID>{C0CF032F-4426-4AD2-BAF6-CE8B2506B279}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BD7-4BCD-A6A4-E7227F14D8E4}"/>
                </c:ext>
                <c:ext xmlns:c15="http://schemas.microsoft.com/office/drawing/2012/chart" uri="{CE6537A1-D6FC-4f65-9D91-7224C49458BB}">
                  <c15:dlblFieldTable>
                    <c15:dlblFTEntry>
                      <c15:txfldGUID>{6F9427BF-9E8C-41DA-ACE1-076057E02DCC}</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BD7-4BCD-A6A4-E7227F14D8E4}"/>
                </c:ext>
                <c:ext xmlns:c15="http://schemas.microsoft.com/office/drawing/2012/chart" uri="{CE6537A1-D6FC-4f65-9D91-7224C49458BB}">
                  <c15:dlblFieldTable>
                    <c15:dlblFTEntry>
                      <c15:txfldGUID>{E3A270E0-8BB9-4B77-A263-0E3032DAB988}</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BD7-4BCD-A6A4-E7227F14D8E4}"/>
                </c:ext>
                <c:ext xmlns:c15="http://schemas.microsoft.com/office/drawing/2012/chart" uri="{CE6537A1-D6FC-4f65-9D91-7224C49458BB}">
                  <c15:dlblFieldTable>
                    <c15:dlblFTEntry>
                      <c15:txfldGUID>{0AE2C03C-A10E-4953-8A6D-203875165AB5}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BD7-4BCD-A6A4-E7227F14D8E4}"/>
                </c:ext>
                <c:ext xmlns:c15="http://schemas.microsoft.com/office/drawing/2012/chart" uri="{CE6537A1-D6FC-4f65-9D91-7224C49458BB}">
                  <c15:dlblFieldTable>
                    <c15:dlblFTEntry>
                      <c15:txfldGUID>{47ABB20A-5A4A-4245-94C5-8600EBDF3BFB}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10.3</c:v>
                </c:pt>
                <c:pt idx="16">
                  <c:v>9.8000000000000007</c:v>
                </c:pt>
                <c:pt idx="24">
                  <c:v>10.7</c:v>
                </c:pt>
                <c:pt idx="32">
                  <c:v>10.3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8BD7-4BCD-A6A4-E7227F14D8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BD7-4BCD-A6A4-E7227F14D8E4}"/>
                </c:ext>
                <c:ext xmlns:c15="http://schemas.microsoft.com/office/drawing/2012/chart" uri="{CE6537A1-D6FC-4f65-9D91-7224C49458BB}">
                  <c15:layout/>
                  <c15:dlblFieldTable>
                    <c15:dlblFTEntry>
                      <c15:txfldGUID>{590F3CA0-171B-4520-8822-B91FA62012C9}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BD7-4BCD-A6A4-E7227F14D8E4}"/>
                </c:ext>
                <c:ext xmlns:c15="http://schemas.microsoft.com/office/drawing/2012/chart" uri="{CE6537A1-D6FC-4f65-9D91-7224C49458BB}">
                  <c15:dlblFieldTable>
                    <c15:dlblFTEntry>
                      <c15:txfldGUID>{75AE5C93-53BF-4392-89D7-6D23F6EAEEFD}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BD7-4BCD-A6A4-E7227F14D8E4}"/>
                </c:ext>
                <c:ext xmlns:c15="http://schemas.microsoft.com/office/drawing/2012/chart" uri="{CE6537A1-D6FC-4f65-9D91-7224C49458BB}">
                  <c15:dlblFieldTable>
                    <c15:dlblFTEntry>
                      <c15:txfldGUID>{C8456BD1-A548-40D7-87B9-88B3F9763A6C}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BD7-4BCD-A6A4-E7227F14D8E4}"/>
                </c:ext>
                <c:ext xmlns:c15="http://schemas.microsoft.com/office/drawing/2012/chart" uri="{CE6537A1-D6FC-4f65-9D91-7224C49458BB}">
                  <c15:dlblFieldTable>
                    <c15:dlblFTEntry>
                      <c15:txfldGUID>{9E8019FB-9482-434A-BB6B-EAFBFCA10C54}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BD7-4BCD-A6A4-E7227F14D8E4}"/>
                </c:ext>
                <c:ext xmlns:c15="http://schemas.microsoft.com/office/drawing/2012/chart" uri="{CE6537A1-D6FC-4f65-9D91-7224C49458BB}">
                  <c15:dlblFieldTable>
                    <c15:dlblFTEntry>
                      <c15:txfldGUID>{067A4E7C-629F-4C55-966A-E44A5372F804}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BD7-4BCD-A6A4-E7227F14D8E4}"/>
                </c:ext>
                <c:ext xmlns:c15="http://schemas.microsoft.com/office/drawing/2012/chart" uri="{CE6537A1-D6FC-4f65-9D91-7224C49458BB}">
                  <c15:layout/>
                  <c15:dlblFieldTable>
                    <c15:dlblFTEntry>
                      <c15:txfldGUID>{C9E500B5-6529-46CD-A2B6-9F0529FB8E89}</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BD7-4BCD-A6A4-E7227F14D8E4}"/>
                </c:ext>
                <c:ext xmlns:c15="http://schemas.microsoft.com/office/drawing/2012/chart" uri="{CE6537A1-D6FC-4f65-9D91-7224C49458BB}">
                  <c15:layout/>
                  <c15:dlblFieldTable>
                    <c15:dlblFTEntry>
                      <c15:txfldGUID>{28F076D4-5A3A-49D3-BBD0-D2074B06BB8D}</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1077049389352997E-2"/>
                  <c:y val="-4.349592131553585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BD7-4BCD-A6A4-E7227F14D8E4}"/>
                </c:ext>
                <c:ext xmlns:c15="http://schemas.microsoft.com/office/drawing/2012/chart" uri="{CE6537A1-D6FC-4f65-9D91-7224C49458BB}">
                  <c15:layout/>
                  <c15:dlblFieldTable>
                    <c15:dlblFTEntry>
                      <c15:txfldGUID>{D30B8B47-0B92-4AAF-89BF-59107205A79C}</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2318933848868289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BD7-4BCD-A6A4-E7227F14D8E4}"/>
                </c:ext>
                <c:ext xmlns:c15="http://schemas.microsoft.com/office/drawing/2012/chart" uri="{CE6537A1-D6FC-4f65-9D91-7224C49458BB}">
                  <c15:layout/>
                  <c15:dlblFieldTable>
                    <c15:dlblFTEntry>
                      <c15:txfldGUID>{E9CEA377-E838-43A6-9E4A-031C155A8E04}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8BD7-4BCD-A6A4-E7227F14D8E4}"/>
            </c:ext>
          </c:extLst>
        </c:ser>
        <c:dLbls>
          <c:showLegendKey val="0"/>
          <c:showVal val="1"/>
          <c:showCatName val="0"/>
          <c:showSerName val="0"/>
          <c:showPercent val="0"/>
          <c:showBubbleSize val="0"/>
        </c:dLbls>
        <c:axId val="281603912"/>
        <c:axId val="281604304"/>
      </c:scatterChart>
      <c:valAx>
        <c:axId val="281603912"/>
        <c:scaling>
          <c:orientation val="minMax"/>
          <c:max val="10.29999999999999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1604304"/>
        <c:crosses val="autoZero"/>
        <c:crossBetween val="midCat"/>
      </c:valAx>
      <c:valAx>
        <c:axId val="281604304"/>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1603912"/>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元利償還金については、下水道事業等公営企業及び一部事務組合への元利償還金に対する繰入金が増加したのが要因である。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今後とも、一般会計・特別会計を問わず地方債の発行を抑制し地方債残高を減らし、比率の減少に努めていく。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将来負担比額については、県営かんがい排水事業等による債務負担行為は減少しているが、下水道事業等の公営企業債等繰入見込額や、臨時財政対策債等の借入により地方債残高が増加している。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充当可能基金については微減となったが、前年度と比較しほぼ横ばいの状況である。引き続き、地方債現在高の減少に努め将来負担比率が増加しないように努める。今後は、復旧復興関連事業の進捗により充当可能財源が震災以前と同額になると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福島県新地町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としては、復興関連事業の進捗により、復興交付金金や復興基金の取り崩したことによる、前年度より減額となった。また、一般財源を財源とする普通建設事業が増加したため、財政調整基金の取り崩しをしたために前年度より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今後は、復興・創生期間の終了により復興交付金等の取り崩しは減少することが見込まれる。財政調整基金については、適切な財源確保と歳出の精査により取り崩し額を減少したい。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➀東日本大震災復興交付金基金：東日本大震災復興特別区域法第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条第１項に規定する復興交付金事業等に要する経費の財源に充てるため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②東日本大震災復興基金：東日本大震災の復興事業に充てるため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③新地町公共施設等整備基金：町が行う公共施設その他の施設の整備に要する資金を積み立てるため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④新地町地域福祉基金：高齢者等の保健福祉の増進を図るため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⑤保留地処分金基金：相馬都市計画事業新地駅周辺被災市街地復興土地区画整理事業の費用に充てるため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➀東日本大震災復興交付金基金：事業費に充当のため減少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②東日本大震災復興基金：事業費に充当のため減少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③新地町公共施設等整備基金：事業費に充当のため減少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④新地町地域福祉基金：利子及び寄附積立のため増加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⑤保留地処分金基金：事業費に充当のため減少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➀東日本大震災復興交付金基金：復興事業に充当、完了後精算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②東日本大震災復興基金：復興事業に充当、完了後精算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③新地町公共施設等整備基金：特になし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④新地町地域福祉基金：特になし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⑤保留地処分金基金：区画整理事業終了後（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年度）に精算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年度において一般財源不足を補うため繰入を行った。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短期的には減少する見込みであるが、今後は適切な財源確保と歳出の精査により取り崩し額を減少したい。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利子積立金に５，３６３円の増加。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地方債の償還計画を踏まえ適切に運用したい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8,077
8,028
46.70
9,499,278
9,053,393
370,482
3,123,051
4,750,448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5" name="正方形/長方形 5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6" name="正方形/長方形 5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おり、主な要因としては、企業立地により、固定資産税等の業務収入が類似団体と比較し大きいこと。また、類似団体と比較し充当可能基金（財政調整基金）が大きいためである。</a:t>
          </a: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72" name="テキスト ボックス 7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4" name="テキスト ボックス 7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6" name="テキスト ボックス 7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8" name="テキスト ボックス 7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80" name="テキスト ボックス 7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82" name="直線コネクタ 81"/>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85"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86" name="直線コネクタ 85"/>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87" name="債務償還可能年数平均値テキスト"/>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88" name="フローチャート: 判断 87"/>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152047</xdr:rowOff>
    </xdr:from>
    <xdr:to>
      <xdr:col>76</xdr:col>
      <xdr:colOff>73025</xdr:colOff>
      <xdr:row>34</xdr:row>
      <xdr:rowOff>82197</xdr:rowOff>
    </xdr:to>
    <xdr:sp macro="" textlink="">
      <xdr:nvSpPr>
        <xdr:cNvPr id="94" name="楕円 93"/>
        <xdr:cNvSpPr/>
      </xdr:nvSpPr>
      <xdr:spPr>
        <a:xfrm>
          <a:off x="14744700" y="658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66974</xdr:rowOff>
    </xdr:from>
    <xdr:ext cx="340478" cy="259045"/>
    <xdr:sp macro="" textlink="">
      <xdr:nvSpPr>
        <xdr:cNvPr id="95" name="債務償還可能年数該当値テキスト"/>
        <xdr:cNvSpPr txBox="1"/>
      </xdr:nvSpPr>
      <xdr:spPr>
        <a:xfrm>
          <a:off x="14846300" y="64963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8,077
8,028
46.70
9,499,278
9,053,393
370,482
3,123,051
4,750,448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8,077
8,028
46.70
9,499,278
9,053,393
370,482
3,123,051
4,750,448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8,077
8,028
46.70
9,499,278
9,053,393
370,482
3,123,051
4,750,448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力指数が類似団体の平均を上回っているのは、固定資産税をはじめとする地方税の割合が比較的高い。また、震災からの住宅再建などにより新築家屋の増加や誘致企業の設備投資などにより固定資産税が順調に推移している。町税の徴収率については、前年度と同ポイントとなっており、今後も徴収率の向上を努め、歳入確保を積極的に努めて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69548</xdr:rowOff>
    </xdr:from>
    <xdr:to>
      <xdr:col>23</xdr:col>
      <xdr:colOff>133350</xdr:colOff>
      <xdr:row>40</xdr:row>
      <xdr:rowOff>81038</xdr:rowOff>
    </xdr:to>
    <xdr:cxnSp macro="">
      <xdr:nvCxnSpPr>
        <xdr:cNvPr id="70" name="直線コネクタ 69"/>
        <xdr:cNvCxnSpPr/>
      </xdr:nvCxnSpPr>
      <xdr:spPr>
        <a:xfrm flipV="1">
          <a:off x="4114800" y="69275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81038</xdr:rowOff>
    </xdr:from>
    <xdr:to>
      <xdr:col>19</xdr:col>
      <xdr:colOff>133350</xdr:colOff>
      <xdr:row>40</xdr:row>
      <xdr:rowOff>81038</xdr:rowOff>
    </xdr:to>
    <xdr:cxnSp macro="">
      <xdr:nvCxnSpPr>
        <xdr:cNvPr id="73" name="直線コネクタ 72"/>
        <xdr:cNvCxnSpPr/>
      </xdr:nvCxnSpPr>
      <xdr:spPr>
        <a:xfrm>
          <a:off x="3225800" y="69390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81038</xdr:rowOff>
    </xdr:from>
    <xdr:to>
      <xdr:col>15</xdr:col>
      <xdr:colOff>82550</xdr:colOff>
      <xdr:row>40</xdr:row>
      <xdr:rowOff>115509</xdr:rowOff>
    </xdr:to>
    <xdr:cxnSp macro="">
      <xdr:nvCxnSpPr>
        <xdr:cNvPr id="76" name="直線コネクタ 75"/>
        <xdr:cNvCxnSpPr/>
      </xdr:nvCxnSpPr>
      <xdr:spPr>
        <a:xfrm flipV="1">
          <a:off x="2336800" y="69390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115509</xdr:rowOff>
    </xdr:from>
    <xdr:to>
      <xdr:col>11</xdr:col>
      <xdr:colOff>31750</xdr:colOff>
      <xdr:row>40</xdr:row>
      <xdr:rowOff>127000</xdr:rowOff>
    </xdr:to>
    <xdr:cxnSp macro="">
      <xdr:nvCxnSpPr>
        <xdr:cNvPr id="79" name="直線コネクタ 78"/>
        <xdr:cNvCxnSpPr/>
      </xdr:nvCxnSpPr>
      <xdr:spPr>
        <a:xfrm flipV="1">
          <a:off x="1447800" y="69735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81" name="テキスト ボックス 80"/>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83" name="テキスト ボックス 82"/>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18748</xdr:rowOff>
    </xdr:from>
    <xdr:to>
      <xdr:col>23</xdr:col>
      <xdr:colOff>184150</xdr:colOff>
      <xdr:row>40</xdr:row>
      <xdr:rowOff>120348</xdr:rowOff>
    </xdr:to>
    <xdr:sp macro="" textlink="">
      <xdr:nvSpPr>
        <xdr:cNvPr id="89" name="楕円 88"/>
        <xdr:cNvSpPr/>
      </xdr:nvSpPr>
      <xdr:spPr>
        <a:xfrm>
          <a:off x="4902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35275</xdr:rowOff>
    </xdr:from>
    <xdr:ext cx="762000" cy="259045"/>
    <xdr:sp macro="" textlink="">
      <xdr:nvSpPr>
        <xdr:cNvPr id="90" name="財政力該当値テキスト"/>
        <xdr:cNvSpPr txBox="1"/>
      </xdr:nvSpPr>
      <xdr:spPr>
        <a:xfrm>
          <a:off x="5041900" y="672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30238</xdr:rowOff>
    </xdr:from>
    <xdr:to>
      <xdr:col>19</xdr:col>
      <xdr:colOff>184150</xdr:colOff>
      <xdr:row>40</xdr:row>
      <xdr:rowOff>131838</xdr:rowOff>
    </xdr:to>
    <xdr:sp macro="" textlink="">
      <xdr:nvSpPr>
        <xdr:cNvPr id="91" name="楕円 90"/>
        <xdr:cNvSpPr/>
      </xdr:nvSpPr>
      <xdr:spPr>
        <a:xfrm>
          <a:off x="4064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142015</xdr:rowOff>
    </xdr:from>
    <xdr:ext cx="736600" cy="259045"/>
    <xdr:sp macro="" textlink="">
      <xdr:nvSpPr>
        <xdr:cNvPr id="92" name="テキスト ボックス 91"/>
        <xdr:cNvSpPr txBox="1"/>
      </xdr:nvSpPr>
      <xdr:spPr>
        <a:xfrm>
          <a:off x="3733800" y="665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30238</xdr:rowOff>
    </xdr:from>
    <xdr:to>
      <xdr:col>15</xdr:col>
      <xdr:colOff>133350</xdr:colOff>
      <xdr:row>40</xdr:row>
      <xdr:rowOff>131838</xdr:rowOff>
    </xdr:to>
    <xdr:sp macro="" textlink="">
      <xdr:nvSpPr>
        <xdr:cNvPr id="93" name="楕円 92"/>
        <xdr:cNvSpPr/>
      </xdr:nvSpPr>
      <xdr:spPr>
        <a:xfrm>
          <a:off x="3175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142015</xdr:rowOff>
    </xdr:from>
    <xdr:ext cx="762000" cy="259045"/>
    <xdr:sp macro="" textlink="">
      <xdr:nvSpPr>
        <xdr:cNvPr id="94" name="テキスト ボックス 93"/>
        <xdr:cNvSpPr txBox="1"/>
      </xdr:nvSpPr>
      <xdr:spPr>
        <a:xfrm>
          <a:off x="2844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64709</xdr:rowOff>
    </xdr:from>
    <xdr:to>
      <xdr:col>11</xdr:col>
      <xdr:colOff>82550</xdr:colOff>
      <xdr:row>40</xdr:row>
      <xdr:rowOff>166309</xdr:rowOff>
    </xdr:to>
    <xdr:sp macro="" textlink="">
      <xdr:nvSpPr>
        <xdr:cNvPr id="95" name="楕円 94"/>
        <xdr:cNvSpPr/>
      </xdr:nvSpPr>
      <xdr:spPr>
        <a:xfrm>
          <a:off x="2286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5036</xdr:rowOff>
    </xdr:from>
    <xdr:ext cx="762000" cy="259045"/>
    <xdr:sp macro="" textlink="">
      <xdr:nvSpPr>
        <xdr:cNvPr id="96" name="テキスト ボックス 95"/>
        <xdr:cNvSpPr txBox="1"/>
      </xdr:nvSpPr>
      <xdr:spPr>
        <a:xfrm>
          <a:off x="1955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7" name="楕円 96"/>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8" name="テキスト ボックス 97"/>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経常収支比率については、前年度と比較すると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これは、総額が減少しているものの、決算額に占める復興事業の割合が依然として高く、臨時的経費への充当額が大きくなっているのが要因である。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100754</xdr:rowOff>
    </xdr:from>
    <xdr:to>
      <xdr:col>23</xdr:col>
      <xdr:colOff>133350</xdr:colOff>
      <xdr:row>62</xdr:row>
      <xdr:rowOff>140970</xdr:rowOff>
    </xdr:to>
    <xdr:cxnSp macro="">
      <xdr:nvCxnSpPr>
        <xdr:cNvPr id="133" name="直線コネクタ 132"/>
        <xdr:cNvCxnSpPr/>
      </xdr:nvCxnSpPr>
      <xdr:spPr>
        <a:xfrm flipV="1">
          <a:off x="4114800" y="1073065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142029</xdr:rowOff>
    </xdr:from>
    <xdr:to>
      <xdr:col>19</xdr:col>
      <xdr:colOff>133350</xdr:colOff>
      <xdr:row>62</xdr:row>
      <xdr:rowOff>140970</xdr:rowOff>
    </xdr:to>
    <xdr:cxnSp macro="">
      <xdr:nvCxnSpPr>
        <xdr:cNvPr id="136" name="直線コネクタ 135"/>
        <xdr:cNvCxnSpPr/>
      </xdr:nvCxnSpPr>
      <xdr:spPr>
        <a:xfrm>
          <a:off x="3225800" y="10429029"/>
          <a:ext cx="8890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142029</xdr:rowOff>
    </xdr:from>
    <xdr:to>
      <xdr:col>15</xdr:col>
      <xdr:colOff>82550</xdr:colOff>
      <xdr:row>62</xdr:row>
      <xdr:rowOff>212</xdr:rowOff>
    </xdr:to>
    <xdr:cxnSp macro="">
      <xdr:nvCxnSpPr>
        <xdr:cNvPr id="139" name="直線コネクタ 138"/>
        <xdr:cNvCxnSpPr/>
      </xdr:nvCxnSpPr>
      <xdr:spPr>
        <a:xfrm flipV="1">
          <a:off x="2336800" y="10429029"/>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102675</xdr:rowOff>
    </xdr:from>
    <xdr:ext cx="762000" cy="259045"/>
    <xdr:sp macro="" textlink="">
      <xdr:nvSpPr>
        <xdr:cNvPr id="141" name="テキスト ボックス 140"/>
        <xdr:cNvSpPr txBox="1"/>
      </xdr:nvSpPr>
      <xdr:spPr>
        <a:xfrm>
          <a:off x="2844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212</xdr:rowOff>
    </xdr:from>
    <xdr:to>
      <xdr:col>11</xdr:col>
      <xdr:colOff>31750</xdr:colOff>
      <xdr:row>62</xdr:row>
      <xdr:rowOff>169121</xdr:rowOff>
    </xdr:to>
    <xdr:cxnSp macro="">
      <xdr:nvCxnSpPr>
        <xdr:cNvPr id="142" name="直線コネクタ 141"/>
        <xdr:cNvCxnSpPr/>
      </xdr:nvCxnSpPr>
      <xdr:spPr>
        <a:xfrm flipV="1">
          <a:off x="1447800" y="10630112"/>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37058</xdr:rowOff>
    </xdr:from>
    <xdr:ext cx="762000" cy="259045"/>
    <xdr:sp macro="" textlink="">
      <xdr:nvSpPr>
        <xdr:cNvPr id="144" name="テキスト ボックス 143"/>
        <xdr:cNvSpPr txBox="1"/>
      </xdr:nvSpPr>
      <xdr:spPr>
        <a:xfrm>
          <a:off x="1955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124054</xdr:rowOff>
    </xdr:from>
    <xdr:ext cx="762000" cy="259045"/>
    <xdr:sp macro="" textlink="">
      <xdr:nvSpPr>
        <xdr:cNvPr id="146" name="テキスト ボックス 145"/>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52" name="楕円 151"/>
        <xdr:cNvSpPr/>
      </xdr:nvSpPr>
      <xdr:spPr>
        <a:xfrm>
          <a:off x="4902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22031</xdr:rowOff>
    </xdr:from>
    <xdr:ext cx="762000" cy="259045"/>
    <xdr:sp macro="" textlink="">
      <xdr:nvSpPr>
        <xdr:cNvPr id="153" name="財政構造の弾力性該当値テキスト"/>
        <xdr:cNvSpPr txBox="1"/>
      </xdr:nvSpPr>
      <xdr:spPr>
        <a:xfrm>
          <a:off x="5041900" y="1065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4" name="楕円 153"/>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55" name="テキスト ボックス 154"/>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91229</xdr:rowOff>
    </xdr:from>
    <xdr:to>
      <xdr:col>15</xdr:col>
      <xdr:colOff>133350</xdr:colOff>
      <xdr:row>61</xdr:row>
      <xdr:rowOff>21379</xdr:rowOff>
    </xdr:to>
    <xdr:sp macro="" textlink="">
      <xdr:nvSpPr>
        <xdr:cNvPr id="156" name="楕円 155"/>
        <xdr:cNvSpPr/>
      </xdr:nvSpPr>
      <xdr:spPr>
        <a:xfrm>
          <a:off x="3175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31556</xdr:rowOff>
    </xdr:from>
    <xdr:ext cx="762000" cy="259045"/>
    <xdr:sp macro="" textlink="">
      <xdr:nvSpPr>
        <xdr:cNvPr id="157" name="テキスト ボックス 156"/>
        <xdr:cNvSpPr txBox="1"/>
      </xdr:nvSpPr>
      <xdr:spPr>
        <a:xfrm>
          <a:off x="2844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120862</xdr:rowOff>
    </xdr:from>
    <xdr:to>
      <xdr:col>11</xdr:col>
      <xdr:colOff>82550</xdr:colOff>
      <xdr:row>62</xdr:row>
      <xdr:rowOff>51012</xdr:rowOff>
    </xdr:to>
    <xdr:sp macro="" textlink="">
      <xdr:nvSpPr>
        <xdr:cNvPr id="158" name="楕円 157"/>
        <xdr:cNvSpPr/>
      </xdr:nvSpPr>
      <xdr:spPr>
        <a:xfrm>
          <a:off x="2286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35789</xdr:rowOff>
    </xdr:from>
    <xdr:ext cx="762000" cy="259045"/>
    <xdr:sp macro="" textlink="">
      <xdr:nvSpPr>
        <xdr:cNvPr id="159" name="テキスト ボックス 158"/>
        <xdr:cNvSpPr txBox="1"/>
      </xdr:nvSpPr>
      <xdr:spPr>
        <a:xfrm>
          <a:off x="1955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60" name="楕円 159"/>
        <xdr:cNvSpPr/>
      </xdr:nvSpPr>
      <xdr:spPr>
        <a:xfrm>
          <a:off x="1397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33248</xdr:rowOff>
    </xdr:from>
    <xdr:ext cx="762000" cy="259045"/>
    <xdr:sp macro="" textlink="">
      <xdr:nvSpPr>
        <xdr:cNvPr id="161" name="テキスト ボックス 160"/>
        <xdr:cNvSpPr txBox="1"/>
      </xdr:nvSpPr>
      <xdr:spPr>
        <a:xfrm>
          <a:off x="1066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[230,184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人件費は、類似団体平均を上回っている。これは直営で運営している保育所保育士の人件費と東日本大震災による復興事業への各自治体からの派遣職員の人件費負担によるものである。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物件費については、災害復旧、復興事業に係る物件費の大きな伸びが要因である。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133077</xdr:rowOff>
    </xdr:from>
    <xdr:to>
      <xdr:col>23</xdr:col>
      <xdr:colOff>133350</xdr:colOff>
      <xdr:row>83</xdr:row>
      <xdr:rowOff>1062</xdr:rowOff>
    </xdr:to>
    <xdr:cxnSp macro="">
      <xdr:nvCxnSpPr>
        <xdr:cNvPr id="198" name="直線コネクタ 197"/>
        <xdr:cNvCxnSpPr/>
      </xdr:nvCxnSpPr>
      <xdr:spPr>
        <a:xfrm flipV="1">
          <a:off x="4114800" y="14191977"/>
          <a:ext cx="838200" cy="3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119788</xdr:rowOff>
    </xdr:from>
    <xdr:to>
      <xdr:col>19</xdr:col>
      <xdr:colOff>133350</xdr:colOff>
      <xdr:row>83</xdr:row>
      <xdr:rowOff>1062</xdr:rowOff>
    </xdr:to>
    <xdr:cxnSp macro="">
      <xdr:nvCxnSpPr>
        <xdr:cNvPr id="201" name="直線コネクタ 200"/>
        <xdr:cNvCxnSpPr/>
      </xdr:nvCxnSpPr>
      <xdr:spPr>
        <a:xfrm>
          <a:off x="3225800" y="14178688"/>
          <a:ext cx="889000" cy="5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9994</xdr:rowOff>
    </xdr:from>
    <xdr:ext cx="736600" cy="259045"/>
    <xdr:sp macro="" textlink="">
      <xdr:nvSpPr>
        <xdr:cNvPr id="203" name="テキスト ボックス 202"/>
        <xdr:cNvSpPr txBox="1"/>
      </xdr:nvSpPr>
      <xdr:spPr>
        <a:xfrm>
          <a:off x="3733800" y="1389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119788</xdr:rowOff>
    </xdr:from>
    <xdr:to>
      <xdr:col>15</xdr:col>
      <xdr:colOff>82550</xdr:colOff>
      <xdr:row>83</xdr:row>
      <xdr:rowOff>91535</xdr:rowOff>
    </xdr:to>
    <xdr:cxnSp macro="">
      <xdr:nvCxnSpPr>
        <xdr:cNvPr id="204" name="直線コネクタ 203"/>
        <xdr:cNvCxnSpPr/>
      </xdr:nvCxnSpPr>
      <xdr:spPr>
        <a:xfrm flipV="1">
          <a:off x="2336800" y="14178688"/>
          <a:ext cx="889000" cy="14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150958</xdr:rowOff>
    </xdr:from>
    <xdr:ext cx="762000" cy="259045"/>
    <xdr:sp macro="" textlink="">
      <xdr:nvSpPr>
        <xdr:cNvPr id="206" name="テキスト ボックス 205"/>
        <xdr:cNvSpPr txBox="1"/>
      </xdr:nvSpPr>
      <xdr:spPr>
        <a:xfrm>
          <a:off x="2844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161916</xdr:rowOff>
    </xdr:from>
    <xdr:to>
      <xdr:col>11</xdr:col>
      <xdr:colOff>31750</xdr:colOff>
      <xdr:row>83</xdr:row>
      <xdr:rowOff>91535</xdr:rowOff>
    </xdr:to>
    <xdr:cxnSp macro="">
      <xdr:nvCxnSpPr>
        <xdr:cNvPr id="207" name="直線コネクタ 206"/>
        <xdr:cNvCxnSpPr/>
      </xdr:nvCxnSpPr>
      <xdr:spPr>
        <a:xfrm>
          <a:off x="1447800" y="14220816"/>
          <a:ext cx="889000" cy="10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162006</xdr:rowOff>
    </xdr:from>
    <xdr:ext cx="762000" cy="259045"/>
    <xdr:sp macro="" textlink="">
      <xdr:nvSpPr>
        <xdr:cNvPr id="209" name="テキスト ボックス 208"/>
        <xdr:cNvSpPr txBox="1"/>
      </xdr:nvSpPr>
      <xdr:spPr>
        <a:xfrm>
          <a:off x="1955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118397</xdr:rowOff>
    </xdr:from>
    <xdr:ext cx="762000" cy="259045"/>
    <xdr:sp macro="" textlink="">
      <xdr:nvSpPr>
        <xdr:cNvPr id="211" name="テキスト ボックス 210"/>
        <xdr:cNvSpPr txBox="1"/>
      </xdr:nvSpPr>
      <xdr:spPr>
        <a:xfrm>
          <a:off x="1066800" y="13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82277</xdr:rowOff>
    </xdr:from>
    <xdr:to>
      <xdr:col>23</xdr:col>
      <xdr:colOff>184150</xdr:colOff>
      <xdr:row>83</xdr:row>
      <xdr:rowOff>12427</xdr:rowOff>
    </xdr:to>
    <xdr:sp macro="" textlink="">
      <xdr:nvSpPr>
        <xdr:cNvPr id="217" name="楕円 216"/>
        <xdr:cNvSpPr/>
      </xdr:nvSpPr>
      <xdr:spPr>
        <a:xfrm>
          <a:off x="4902200" y="1414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54354</xdr:rowOff>
    </xdr:from>
    <xdr:ext cx="762000" cy="259045"/>
    <xdr:sp macro="" textlink="">
      <xdr:nvSpPr>
        <xdr:cNvPr id="218" name="人件費・物件費等の状況該当値テキスト"/>
        <xdr:cNvSpPr txBox="1"/>
      </xdr:nvSpPr>
      <xdr:spPr>
        <a:xfrm>
          <a:off x="5041900" y="1411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121712</xdr:rowOff>
    </xdr:from>
    <xdr:to>
      <xdr:col>19</xdr:col>
      <xdr:colOff>184150</xdr:colOff>
      <xdr:row>83</xdr:row>
      <xdr:rowOff>51862</xdr:rowOff>
    </xdr:to>
    <xdr:sp macro="" textlink="">
      <xdr:nvSpPr>
        <xdr:cNvPr id="219" name="楕円 218"/>
        <xdr:cNvSpPr/>
      </xdr:nvSpPr>
      <xdr:spPr>
        <a:xfrm>
          <a:off x="4064000" y="1418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36639</xdr:rowOff>
    </xdr:from>
    <xdr:ext cx="736600" cy="259045"/>
    <xdr:sp macro="" textlink="">
      <xdr:nvSpPr>
        <xdr:cNvPr id="220" name="テキスト ボックス 219"/>
        <xdr:cNvSpPr txBox="1"/>
      </xdr:nvSpPr>
      <xdr:spPr>
        <a:xfrm>
          <a:off x="3733800" y="1426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68988</xdr:rowOff>
    </xdr:from>
    <xdr:to>
      <xdr:col>15</xdr:col>
      <xdr:colOff>133350</xdr:colOff>
      <xdr:row>82</xdr:row>
      <xdr:rowOff>170588</xdr:rowOff>
    </xdr:to>
    <xdr:sp macro="" textlink="">
      <xdr:nvSpPr>
        <xdr:cNvPr id="221" name="楕円 220"/>
        <xdr:cNvSpPr/>
      </xdr:nvSpPr>
      <xdr:spPr>
        <a:xfrm>
          <a:off x="3175000" y="1412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155365</xdr:rowOff>
    </xdr:from>
    <xdr:ext cx="762000" cy="259045"/>
    <xdr:sp macro="" textlink="">
      <xdr:nvSpPr>
        <xdr:cNvPr id="222" name="テキスト ボックス 221"/>
        <xdr:cNvSpPr txBox="1"/>
      </xdr:nvSpPr>
      <xdr:spPr>
        <a:xfrm>
          <a:off x="2844800" y="1421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40735</xdr:rowOff>
    </xdr:from>
    <xdr:to>
      <xdr:col>11</xdr:col>
      <xdr:colOff>82550</xdr:colOff>
      <xdr:row>83</xdr:row>
      <xdr:rowOff>142335</xdr:rowOff>
    </xdr:to>
    <xdr:sp macro="" textlink="">
      <xdr:nvSpPr>
        <xdr:cNvPr id="223" name="楕円 222"/>
        <xdr:cNvSpPr/>
      </xdr:nvSpPr>
      <xdr:spPr>
        <a:xfrm>
          <a:off x="2286000" y="142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127112</xdr:rowOff>
    </xdr:from>
    <xdr:ext cx="762000" cy="259045"/>
    <xdr:sp macro="" textlink="">
      <xdr:nvSpPr>
        <xdr:cNvPr id="224" name="テキスト ボックス 223"/>
        <xdr:cNvSpPr txBox="1"/>
      </xdr:nvSpPr>
      <xdr:spPr>
        <a:xfrm>
          <a:off x="1955800" y="1435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111116</xdr:rowOff>
    </xdr:from>
    <xdr:to>
      <xdr:col>7</xdr:col>
      <xdr:colOff>31750</xdr:colOff>
      <xdr:row>83</xdr:row>
      <xdr:rowOff>41266</xdr:rowOff>
    </xdr:to>
    <xdr:sp macro="" textlink="">
      <xdr:nvSpPr>
        <xdr:cNvPr id="225" name="楕円 224"/>
        <xdr:cNvSpPr/>
      </xdr:nvSpPr>
      <xdr:spPr>
        <a:xfrm>
          <a:off x="1397000" y="1417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26043</xdr:rowOff>
    </xdr:from>
    <xdr:ext cx="762000" cy="259045"/>
    <xdr:sp macro="" textlink="">
      <xdr:nvSpPr>
        <xdr:cNvPr id="226" name="テキスト ボックス 225"/>
        <xdr:cNvSpPr txBox="1"/>
      </xdr:nvSpPr>
      <xdr:spPr>
        <a:xfrm>
          <a:off x="1066800" y="1425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管理職手当の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％カットや住居手当の減額を実施している。今後は、計画的に職員採用をおこなうとともに、給与体系の見直しや適正化に努め、類似団体の水準に近づけるよう努める。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今年度数値が未公表であるため、前年度数値を引用しています。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90109</xdr:rowOff>
    </xdr:from>
    <xdr:to>
      <xdr:col>81</xdr:col>
      <xdr:colOff>44450</xdr:colOff>
      <xdr:row>86</xdr:row>
      <xdr:rowOff>90109</xdr:rowOff>
    </xdr:to>
    <xdr:cxnSp macro="">
      <xdr:nvCxnSpPr>
        <xdr:cNvPr id="262" name="直線コネクタ 261"/>
        <xdr:cNvCxnSpPr/>
      </xdr:nvCxnSpPr>
      <xdr:spPr>
        <a:xfrm>
          <a:off x="16179800" y="14834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87</xdr:row>
      <xdr:rowOff>10584</xdr:rowOff>
    </xdr:to>
    <xdr:cxnSp macro="">
      <xdr:nvCxnSpPr>
        <xdr:cNvPr id="265" name="直線コネクタ 264"/>
        <xdr:cNvCxnSpPr/>
      </xdr:nvCxnSpPr>
      <xdr:spPr>
        <a:xfrm flipV="1">
          <a:off x="15290800" y="14834809"/>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87</xdr:row>
      <xdr:rowOff>10584</xdr:rowOff>
    </xdr:to>
    <xdr:cxnSp macro="">
      <xdr:nvCxnSpPr>
        <xdr:cNvPr id="268" name="直線コネクタ 267"/>
        <xdr:cNvCxnSpPr/>
      </xdr:nvCxnSpPr>
      <xdr:spPr>
        <a:xfrm>
          <a:off x="14401800" y="149037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70" name="テキスト ボックス 269"/>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159052</xdr:rowOff>
    </xdr:to>
    <xdr:cxnSp macro="">
      <xdr:nvCxnSpPr>
        <xdr:cNvPr id="271" name="直線コネクタ 270"/>
        <xdr:cNvCxnSpPr/>
      </xdr:nvCxnSpPr>
      <xdr:spPr>
        <a:xfrm>
          <a:off x="13512800" y="14765866"/>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2" name="フローチャート: 判断 271"/>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80329</xdr:rowOff>
    </xdr:from>
    <xdr:ext cx="762000" cy="259045"/>
    <xdr:sp macro="" textlink="">
      <xdr:nvSpPr>
        <xdr:cNvPr id="273" name="テキスト ボックス 272"/>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4" name="フローチャート: 判断 273"/>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34368</xdr:rowOff>
    </xdr:from>
    <xdr:ext cx="762000" cy="259045"/>
    <xdr:sp macro="" textlink="">
      <xdr:nvSpPr>
        <xdr:cNvPr id="275" name="テキスト ボックス 274"/>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81" name="楕円 280"/>
        <xdr:cNvSpPr/>
      </xdr:nvSpPr>
      <xdr:spPr>
        <a:xfrm>
          <a:off x="169672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11386</xdr:rowOff>
    </xdr:from>
    <xdr:ext cx="762000" cy="259045"/>
    <xdr:sp macro="" textlink="">
      <xdr:nvSpPr>
        <xdr:cNvPr id="282" name="給与水準   （国との比較）該当値テキスト"/>
        <xdr:cNvSpPr txBox="1"/>
      </xdr:nvSpPr>
      <xdr:spPr>
        <a:xfrm>
          <a:off x="17106900" y="1475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39309</xdr:rowOff>
    </xdr:from>
    <xdr:to>
      <xdr:col>77</xdr:col>
      <xdr:colOff>95250</xdr:colOff>
      <xdr:row>86</xdr:row>
      <xdr:rowOff>140909</xdr:rowOff>
    </xdr:to>
    <xdr:sp macro="" textlink="">
      <xdr:nvSpPr>
        <xdr:cNvPr id="283" name="楕円 282"/>
        <xdr:cNvSpPr/>
      </xdr:nvSpPr>
      <xdr:spPr>
        <a:xfrm>
          <a:off x="16129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84" name="テキスト ボックス 283"/>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5" name="楕円 284"/>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6" name="テキスト ボックス 285"/>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108252</xdr:rowOff>
    </xdr:from>
    <xdr:to>
      <xdr:col>68</xdr:col>
      <xdr:colOff>203200</xdr:colOff>
      <xdr:row>87</xdr:row>
      <xdr:rowOff>38402</xdr:rowOff>
    </xdr:to>
    <xdr:sp macro="" textlink="">
      <xdr:nvSpPr>
        <xdr:cNvPr id="287" name="楕円 286"/>
        <xdr:cNvSpPr/>
      </xdr:nvSpPr>
      <xdr:spPr>
        <a:xfrm>
          <a:off x="14351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23179</xdr:rowOff>
    </xdr:from>
    <xdr:ext cx="762000" cy="259045"/>
    <xdr:sp macro="" textlink="">
      <xdr:nvSpPr>
        <xdr:cNvPr id="288" name="テキスト ボックス 287"/>
        <xdr:cNvSpPr txBox="1"/>
      </xdr:nvSpPr>
      <xdr:spPr>
        <a:xfrm>
          <a:off x="14020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9" name="楕円 288"/>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90" name="テキスト ボックス 289"/>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定員管理計画に基づき職員数の削減に取り組んでいるが、福祉の町づくりとして直営で３保育所を運営していることや、東日本大震災による復興事業への各自治体からの派遣職員などにより類似団体に比べ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今後、検証・検討を行い、適正な定員管理を実施し簡素で効果的な行政運営に努める。</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138208</xdr:rowOff>
    </xdr:from>
    <xdr:to>
      <xdr:col>81</xdr:col>
      <xdr:colOff>44450</xdr:colOff>
      <xdr:row>60</xdr:row>
      <xdr:rowOff>140621</xdr:rowOff>
    </xdr:to>
    <xdr:cxnSp macro="">
      <xdr:nvCxnSpPr>
        <xdr:cNvPr id="321" name="直線コネクタ 320"/>
        <xdr:cNvCxnSpPr/>
      </xdr:nvCxnSpPr>
      <xdr:spPr>
        <a:xfrm flipV="1">
          <a:off x="16179800" y="10425208"/>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2" name="定員管理の状況平均値テキスト"/>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126746</xdr:rowOff>
    </xdr:from>
    <xdr:to>
      <xdr:col>77</xdr:col>
      <xdr:colOff>44450</xdr:colOff>
      <xdr:row>60</xdr:row>
      <xdr:rowOff>140621</xdr:rowOff>
    </xdr:to>
    <xdr:cxnSp macro="">
      <xdr:nvCxnSpPr>
        <xdr:cNvPr id="324" name="直線コネクタ 323"/>
        <xdr:cNvCxnSpPr/>
      </xdr:nvCxnSpPr>
      <xdr:spPr>
        <a:xfrm>
          <a:off x="15290800" y="10413746"/>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26" name="テキスト ボックス 325"/>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111665</xdr:rowOff>
    </xdr:from>
    <xdr:to>
      <xdr:col>72</xdr:col>
      <xdr:colOff>203200</xdr:colOff>
      <xdr:row>60</xdr:row>
      <xdr:rowOff>126746</xdr:rowOff>
    </xdr:to>
    <xdr:cxnSp macro="">
      <xdr:nvCxnSpPr>
        <xdr:cNvPr id="327" name="直線コネクタ 326"/>
        <xdr:cNvCxnSpPr/>
      </xdr:nvCxnSpPr>
      <xdr:spPr>
        <a:xfrm>
          <a:off x="14401800" y="1039866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29" name="テキスト ボックス 328"/>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97790</xdr:rowOff>
    </xdr:from>
    <xdr:to>
      <xdr:col>68</xdr:col>
      <xdr:colOff>152400</xdr:colOff>
      <xdr:row>60</xdr:row>
      <xdr:rowOff>111665</xdr:rowOff>
    </xdr:to>
    <xdr:cxnSp macro="">
      <xdr:nvCxnSpPr>
        <xdr:cNvPr id="330" name="直線コネクタ 329"/>
        <xdr:cNvCxnSpPr/>
      </xdr:nvCxnSpPr>
      <xdr:spPr>
        <a:xfrm>
          <a:off x="13512800" y="10384790"/>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1" name="フローチャート: 判断 330"/>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2" name="テキスト ボックス 331"/>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3" name="フローチャート: 判断 332"/>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87583</xdr:rowOff>
    </xdr:from>
    <xdr:ext cx="762000" cy="259045"/>
    <xdr:sp macro="" textlink="">
      <xdr:nvSpPr>
        <xdr:cNvPr id="334" name="テキスト ボックス 333"/>
        <xdr:cNvSpPr txBox="1"/>
      </xdr:nvSpPr>
      <xdr:spPr>
        <a:xfrm>
          <a:off x="13131800" y="1003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87408</xdr:rowOff>
    </xdr:from>
    <xdr:to>
      <xdr:col>81</xdr:col>
      <xdr:colOff>95250</xdr:colOff>
      <xdr:row>61</xdr:row>
      <xdr:rowOff>17558</xdr:rowOff>
    </xdr:to>
    <xdr:sp macro="" textlink="">
      <xdr:nvSpPr>
        <xdr:cNvPr id="340" name="楕円 339"/>
        <xdr:cNvSpPr/>
      </xdr:nvSpPr>
      <xdr:spPr>
        <a:xfrm>
          <a:off x="16967200" y="1037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59485</xdr:rowOff>
    </xdr:from>
    <xdr:ext cx="762000" cy="259045"/>
    <xdr:sp macro="" textlink="">
      <xdr:nvSpPr>
        <xdr:cNvPr id="341" name="定員管理の状況該当値テキスト"/>
        <xdr:cNvSpPr txBox="1"/>
      </xdr:nvSpPr>
      <xdr:spPr>
        <a:xfrm>
          <a:off x="17106900" y="1034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89821</xdr:rowOff>
    </xdr:from>
    <xdr:to>
      <xdr:col>77</xdr:col>
      <xdr:colOff>95250</xdr:colOff>
      <xdr:row>61</xdr:row>
      <xdr:rowOff>19971</xdr:rowOff>
    </xdr:to>
    <xdr:sp macro="" textlink="">
      <xdr:nvSpPr>
        <xdr:cNvPr id="342" name="楕円 341"/>
        <xdr:cNvSpPr/>
      </xdr:nvSpPr>
      <xdr:spPr>
        <a:xfrm>
          <a:off x="16129000" y="1037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4748</xdr:rowOff>
    </xdr:from>
    <xdr:ext cx="736600" cy="259045"/>
    <xdr:sp macro="" textlink="">
      <xdr:nvSpPr>
        <xdr:cNvPr id="343" name="テキスト ボックス 342"/>
        <xdr:cNvSpPr txBox="1"/>
      </xdr:nvSpPr>
      <xdr:spPr>
        <a:xfrm>
          <a:off x="15798800" y="10463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75946</xdr:rowOff>
    </xdr:from>
    <xdr:to>
      <xdr:col>73</xdr:col>
      <xdr:colOff>44450</xdr:colOff>
      <xdr:row>61</xdr:row>
      <xdr:rowOff>6096</xdr:rowOff>
    </xdr:to>
    <xdr:sp macro="" textlink="">
      <xdr:nvSpPr>
        <xdr:cNvPr id="344" name="楕円 343"/>
        <xdr:cNvSpPr/>
      </xdr:nvSpPr>
      <xdr:spPr>
        <a:xfrm>
          <a:off x="15240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162323</xdr:rowOff>
    </xdr:from>
    <xdr:ext cx="762000" cy="259045"/>
    <xdr:sp macro="" textlink="">
      <xdr:nvSpPr>
        <xdr:cNvPr id="345" name="テキスト ボックス 344"/>
        <xdr:cNvSpPr txBox="1"/>
      </xdr:nvSpPr>
      <xdr:spPr>
        <a:xfrm>
          <a:off x="149098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60865</xdr:rowOff>
    </xdr:from>
    <xdr:to>
      <xdr:col>68</xdr:col>
      <xdr:colOff>203200</xdr:colOff>
      <xdr:row>60</xdr:row>
      <xdr:rowOff>162465</xdr:rowOff>
    </xdr:to>
    <xdr:sp macro="" textlink="">
      <xdr:nvSpPr>
        <xdr:cNvPr id="346" name="楕円 345"/>
        <xdr:cNvSpPr/>
      </xdr:nvSpPr>
      <xdr:spPr>
        <a:xfrm>
          <a:off x="14351000" y="1034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147242</xdr:rowOff>
    </xdr:from>
    <xdr:ext cx="762000" cy="259045"/>
    <xdr:sp macro="" textlink="">
      <xdr:nvSpPr>
        <xdr:cNvPr id="347" name="テキスト ボックス 346"/>
        <xdr:cNvSpPr txBox="1"/>
      </xdr:nvSpPr>
      <xdr:spPr>
        <a:xfrm>
          <a:off x="14020800" y="1043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46990</xdr:rowOff>
    </xdr:from>
    <xdr:to>
      <xdr:col>64</xdr:col>
      <xdr:colOff>152400</xdr:colOff>
      <xdr:row>60</xdr:row>
      <xdr:rowOff>148590</xdr:rowOff>
    </xdr:to>
    <xdr:sp macro="" textlink="">
      <xdr:nvSpPr>
        <xdr:cNvPr id="348" name="楕円 347"/>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133367</xdr:rowOff>
    </xdr:from>
    <xdr:ext cx="762000" cy="259045"/>
    <xdr:sp macro="" textlink="">
      <xdr:nvSpPr>
        <xdr:cNvPr id="349" name="テキスト ボックス 348"/>
        <xdr:cNvSpPr txBox="1"/>
      </xdr:nvSpPr>
      <xdr:spPr>
        <a:xfrm>
          <a:off x="13131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臨時財政対策債等に係る起債の償還や県営事業松ヶ房ダム整備事業などの債務負担額に係る支出によって、類似団体の平均値を上回っている状況にある。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また、復興関連事業の起債借入により一時的に公債費残高が増加しますが、今後は復興関連事業の投資も減少することから、新規の起債発行の抑制にめ、実質公債比率の上昇防止に努める。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151795</xdr:rowOff>
    </xdr:to>
    <xdr:cxnSp macro="">
      <xdr:nvCxnSpPr>
        <xdr:cNvPr id="385" name="直線コネクタ 384"/>
        <xdr:cNvCxnSpPr/>
      </xdr:nvCxnSpPr>
      <xdr:spPr>
        <a:xfrm flipV="1">
          <a:off x="16179800" y="7306733"/>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48381</xdr:rowOff>
    </xdr:from>
    <xdr:to>
      <xdr:col>77</xdr:col>
      <xdr:colOff>44450</xdr:colOff>
      <xdr:row>42</xdr:row>
      <xdr:rowOff>151795</xdr:rowOff>
    </xdr:to>
    <xdr:cxnSp macro="">
      <xdr:nvCxnSpPr>
        <xdr:cNvPr id="388" name="直線コネクタ 387"/>
        <xdr:cNvCxnSpPr/>
      </xdr:nvCxnSpPr>
      <xdr:spPr>
        <a:xfrm>
          <a:off x="15290800" y="724928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48381</xdr:rowOff>
    </xdr:from>
    <xdr:to>
      <xdr:col>72</xdr:col>
      <xdr:colOff>203200</xdr:colOff>
      <xdr:row>42</xdr:row>
      <xdr:rowOff>105833</xdr:rowOff>
    </xdr:to>
    <xdr:cxnSp macro="">
      <xdr:nvCxnSpPr>
        <xdr:cNvPr id="391" name="直線コネクタ 390"/>
        <xdr:cNvCxnSpPr/>
      </xdr:nvCxnSpPr>
      <xdr:spPr>
        <a:xfrm flipV="1">
          <a:off x="14401800" y="72492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43</xdr:row>
      <xdr:rowOff>49288</xdr:rowOff>
    </xdr:to>
    <xdr:cxnSp macro="">
      <xdr:nvCxnSpPr>
        <xdr:cNvPr id="394" name="直線コネクタ 393"/>
        <xdr:cNvCxnSpPr/>
      </xdr:nvCxnSpPr>
      <xdr:spPr>
        <a:xfrm flipV="1">
          <a:off x="13512800" y="730673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6" name="テキスト ボックス 395"/>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397" name="フローチャート: 判断 396"/>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132339</xdr:rowOff>
    </xdr:from>
    <xdr:ext cx="762000" cy="259045"/>
    <xdr:sp macro="" textlink="">
      <xdr:nvSpPr>
        <xdr:cNvPr id="398" name="テキスト ボックス 397"/>
        <xdr:cNvSpPr txBox="1"/>
      </xdr:nvSpPr>
      <xdr:spPr>
        <a:xfrm>
          <a:off x="13131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404" name="楕円 403"/>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405" name="公債費負担の状況該当値テキスト"/>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100995</xdr:rowOff>
    </xdr:from>
    <xdr:to>
      <xdr:col>77</xdr:col>
      <xdr:colOff>95250</xdr:colOff>
      <xdr:row>43</xdr:row>
      <xdr:rowOff>31145</xdr:rowOff>
    </xdr:to>
    <xdr:sp macro="" textlink="">
      <xdr:nvSpPr>
        <xdr:cNvPr id="406" name="楕円 405"/>
        <xdr:cNvSpPr/>
      </xdr:nvSpPr>
      <xdr:spPr>
        <a:xfrm>
          <a:off x="16129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15922</xdr:rowOff>
    </xdr:from>
    <xdr:ext cx="736600" cy="259045"/>
    <xdr:sp macro="" textlink="">
      <xdr:nvSpPr>
        <xdr:cNvPr id="407" name="テキスト ボックス 406"/>
        <xdr:cNvSpPr txBox="1"/>
      </xdr:nvSpPr>
      <xdr:spPr>
        <a:xfrm>
          <a:off x="15798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169031</xdr:rowOff>
    </xdr:from>
    <xdr:to>
      <xdr:col>73</xdr:col>
      <xdr:colOff>44450</xdr:colOff>
      <xdr:row>42</xdr:row>
      <xdr:rowOff>99181</xdr:rowOff>
    </xdr:to>
    <xdr:sp macro="" textlink="">
      <xdr:nvSpPr>
        <xdr:cNvPr id="408" name="楕円 407"/>
        <xdr:cNvSpPr/>
      </xdr:nvSpPr>
      <xdr:spPr>
        <a:xfrm>
          <a:off x="15240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83958</xdr:rowOff>
    </xdr:from>
    <xdr:ext cx="762000" cy="259045"/>
    <xdr:sp macro="" textlink="">
      <xdr:nvSpPr>
        <xdr:cNvPr id="409" name="テキスト ボックス 408"/>
        <xdr:cNvSpPr txBox="1"/>
      </xdr:nvSpPr>
      <xdr:spPr>
        <a:xfrm>
          <a:off x="14909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10" name="楕円 409"/>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11" name="テキスト ボックス 410"/>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169938</xdr:rowOff>
    </xdr:from>
    <xdr:to>
      <xdr:col>64</xdr:col>
      <xdr:colOff>152400</xdr:colOff>
      <xdr:row>43</xdr:row>
      <xdr:rowOff>100088</xdr:rowOff>
    </xdr:to>
    <xdr:sp macro="" textlink="">
      <xdr:nvSpPr>
        <xdr:cNvPr id="412" name="楕円 411"/>
        <xdr:cNvSpPr/>
      </xdr:nvSpPr>
      <xdr:spPr>
        <a:xfrm>
          <a:off x="13462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84865</xdr:rowOff>
    </xdr:from>
    <xdr:ext cx="762000" cy="259045"/>
    <xdr:sp macro="" textlink="">
      <xdr:nvSpPr>
        <xdr:cNvPr id="413" name="テキスト ボックス 412"/>
        <xdr:cNvSpPr txBox="1"/>
      </xdr:nvSpPr>
      <xdr:spPr>
        <a:xfrm>
          <a:off x="13131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９年度においても将来負担比率は算出されておらず、類似団体の平均値と同等である。これは財政調整基金等充当可能基金等の増加によるものであるが、県営事業松ヶ房ダム整備に対する元利補給金などの債務負担行為や公共下水道事業などへの元利償還金に対する一般会計繰出金がある。平成２３年度以降大幅に減少しているのは、震災の影響により充当可能基金が新たに創設され、大幅に増加したためである。今後は充当可能財源が復旧・復興事業の進捗により震災前の水準に戻り一旦増加に転じると見込むが、その後は震災前同様に徐々にではあるが減少していく予定であ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97451</xdr:rowOff>
    </xdr:from>
    <xdr:to>
      <xdr:col>73</xdr:col>
      <xdr:colOff>44450</xdr:colOff>
      <xdr:row>14</xdr:row>
      <xdr:rowOff>27601</xdr:rowOff>
    </xdr:to>
    <xdr:sp macro="" textlink="">
      <xdr:nvSpPr>
        <xdr:cNvPr id="451" name="フローチャート: 判断 450"/>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2" name="テキスト ボックス 451"/>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101346</xdr:rowOff>
    </xdr:from>
    <xdr:to>
      <xdr:col>68</xdr:col>
      <xdr:colOff>203200</xdr:colOff>
      <xdr:row>15</xdr:row>
      <xdr:rowOff>31496</xdr:rowOff>
    </xdr:to>
    <xdr:sp macro="" textlink="">
      <xdr:nvSpPr>
        <xdr:cNvPr id="453" name="フローチャート: 判断 452"/>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54" name="テキスト ボックス 453"/>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5" name="フローチャート: 判断 454"/>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56" name="テキスト ボックス 455"/>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8,077
8,028
46.70
9,499,278
9,053,393
370,482
3,123,051
4,750,448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人件費は、類似団体平均を上回っている。これは直営で運営している保育所保育士の人件費と東日本大震災による復興事業への各自治体からの派遣職員の人件費負担によるものである。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90424</xdr:rowOff>
    </xdr:from>
    <xdr:to>
      <xdr:col>24</xdr:col>
      <xdr:colOff>25400</xdr:colOff>
      <xdr:row>38</xdr:row>
      <xdr:rowOff>104140</xdr:rowOff>
    </xdr:to>
    <xdr:cxnSp macro="">
      <xdr:nvCxnSpPr>
        <xdr:cNvPr id="64" name="直線コネクタ 63"/>
        <xdr:cNvCxnSpPr/>
      </xdr:nvCxnSpPr>
      <xdr:spPr>
        <a:xfrm>
          <a:off x="3987800" y="66055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110998</xdr:rowOff>
    </xdr:from>
    <xdr:to>
      <xdr:col>19</xdr:col>
      <xdr:colOff>187325</xdr:colOff>
      <xdr:row>38</xdr:row>
      <xdr:rowOff>90424</xdr:rowOff>
    </xdr:to>
    <xdr:cxnSp macro="">
      <xdr:nvCxnSpPr>
        <xdr:cNvPr id="67" name="直線コネクタ 66"/>
        <xdr:cNvCxnSpPr/>
      </xdr:nvCxnSpPr>
      <xdr:spPr>
        <a:xfrm>
          <a:off x="3098800" y="645464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110998</xdr:rowOff>
    </xdr:from>
    <xdr:to>
      <xdr:col>15</xdr:col>
      <xdr:colOff>98425</xdr:colOff>
      <xdr:row>38</xdr:row>
      <xdr:rowOff>58420</xdr:rowOff>
    </xdr:to>
    <xdr:cxnSp macro="">
      <xdr:nvCxnSpPr>
        <xdr:cNvPr id="70" name="直線コネクタ 69"/>
        <xdr:cNvCxnSpPr/>
      </xdr:nvCxnSpPr>
      <xdr:spPr>
        <a:xfrm flipV="1">
          <a:off x="2209800" y="64546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131572</xdr:rowOff>
    </xdr:to>
    <xdr:cxnSp macro="">
      <xdr:nvCxnSpPr>
        <xdr:cNvPr id="73" name="直線コネクタ 72"/>
        <xdr:cNvCxnSpPr/>
      </xdr:nvCxnSpPr>
      <xdr:spPr>
        <a:xfrm flipV="1">
          <a:off x="1320800" y="65735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3" name="楕円 82"/>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4"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39624</xdr:rowOff>
    </xdr:from>
    <xdr:to>
      <xdr:col>20</xdr:col>
      <xdr:colOff>38100</xdr:colOff>
      <xdr:row>38</xdr:row>
      <xdr:rowOff>141224</xdr:rowOff>
    </xdr:to>
    <xdr:sp macro="" textlink="">
      <xdr:nvSpPr>
        <xdr:cNvPr id="85" name="楕円 84"/>
        <xdr:cNvSpPr/>
      </xdr:nvSpPr>
      <xdr:spPr>
        <a:xfrm>
          <a:off x="3937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126001</xdr:rowOff>
    </xdr:from>
    <xdr:ext cx="736600" cy="259045"/>
    <xdr:sp macro="" textlink="">
      <xdr:nvSpPr>
        <xdr:cNvPr id="86" name="テキスト ボックス 85"/>
        <xdr:cNvSpPr txBox="1"/>
      </xdr:nvSpPr>
      <xdr:spPr>
        <a:xfrm>
          <a:off x="3606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60198</xdr:rowOff>
    </xdr:from>
    <xdr:to>
      <xdr:col>15</xdr:col>
      <xdr:colOff>149225</xdr:colOff>
      <xdr:row>37</xdr:row>
      <xdr:rowOff>161798</xdr:rowOff>
    </xdr:to>
    <xdr:sp macro="" textlink="">
      <xdr:nvSpPr>
        <xdr:cNvPr id="87" name="楕円 86"/>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88" name="テキスト ボックス 87"/>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89" name="楕円 88"/>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0" name="テキスト ボックス 89"/>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80772</xdr:rowOff>
    </xdr:from>
    <xdr:to>
      <xdr:col>6</xdr:col>
      <xdr:colOff>171450</xdr:colOff>
      <xdr:row>39</xdr:row>
      <xdr:rowOff>10922</xdr:rowOff>
    </xdr:to>
    <xdr:sp macro="" textlink="">
      <xdr:nvSpPr>
        <xdr:cNvPr id="91" name="楕円 90"/>
        <xdr:cNvSpPr/>
      </xdr:nvSpPr>
      <xdr:spPr>
        <a:xfrm>
          <a:off x="1270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167149</xdr:rowOff>
    </xdr:from>
    <xdr:ext cx="762000" cy="259045"/>
    <xdr:sp macro="" textlink="">
      <xdr:nvSpPr>
        <xdr:cNvPr id="92" name="テキスト ボックス 91"/>
        <xdr:cNvSpPr txBox="1"/>
      </xdr:nvSpPr>
      <xdr:spPr>
        <a:xfrm>
          <a:off x="939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物件費にかかる経常収支比率が高くなっているのは、電算関係等の委託料とともに東日本大震災に伴い復興事業に従事する臨時職員や保育所運営において、保育士職員数の増加を抑える臨時保育士を雇用するなど賃金の割合が大きくなっ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今後、内部経費の徹底した見直しを行い物件費経費の抑制に努める。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132715</xdr:rowOff>
    </xdr:to>
    <xdr:cxnSp macro="">
      <xdr:nvCxnSpPr>
        <xdr:cNvPr id="121" name="直線コネクタ 120"/>
        <xdr:cNvCxnSpPr/>
      </xdr:nvCxnSpPr>
      <xdr:spPr>
        <a:xfrm>
          <a:off x="15671800" y="275590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81280</xdr:rowOff>
    </xdr:to>
    <xdr:cxnSp macro="">
      <xdr:nvCxnSpPr>
        <xdr:cNvPr id="124" name="直線コネクタ 123"/>
        <xdr:cNvCxnSpPr/>
      </xdr:nvCxnSpPr>
      <xdr:spPr>
        <a:xfrm flipV="1">
          <a:off x="14782800" y="2755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6985</xdr:rowOff>
    </xdr:from>
    <xdr:to>
      <xdr:col>73</xdr:col>
      <xdr:colOff>180975</xdr:colOff>
      <xdr:row>16</xdr:row>
      <xdr:rowOff>81280</xdr:rowOff>
    </xdr:to>
    <xdr:cxnSp macro="">
      <xdr:nvCxnSpPr>
        <xdr:cNvPr id="127" name="直線コネクタ 126"/>
        <xdr:cNvCxnSpPr/>
      </xdr:nvCxnSpPr>
      <xdr:spPr>
        <a:xfrm>
          <a:off x="13893800" y="275018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6985</xdr:rowOff>
    </xdr:from>
    <xdr:to>
      <xdr:col>69</xdr:col>
      <xdr:colOff>92075</xdr:colOff>
      <xdr:row>16</xdr:row>
      <xdr:rowOff>144145</xdr:rowOff>
    </xdr:to>
    <xdr:cxnSp macro="">
      <xdr:nvCxnSpPr>
        <xdr:cNvPr id="130" name="直線コネクタ 129"/>
        <xdr:cNvCxnSpPr/>
      </xdr:nvCxnSpPr>
      <xdr:spPr>
        <a:xfrm flipV="1">
          <a:off x="13004800" y="275018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32" name="テキスト ボックス 131"/>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34" name="テキスト ボックス 133"/>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81915</xdr:rowOff>
    </xdr:from>
    <xdr:to>
      <xdr:col>82</xdr:col>
      <xdr:colOff>158750</xdr:colOff>
      <xdr:row>17</xdr:row>
      <xdr:rowOff>12065</xdr:rowOff>
    </xdr:to>
    <xdr:sp macro="" textlink="">
      <xdr:nvSpPr>
        <xdr:cNvPr id="140" name="楕円 139"/>
        <xdr:cNvSpPr/>
      </xdr:nvSpPr>
      <xdr:spPr>
        <a:xfrm>
          <a:off x="164592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53992</xdr:rowOff>
    </xdr:from>
    <xdr:ext cx="762000" cy="259045"/>
    <xdr:sp macro="" textlink="">
      <xdr:nvSpPr>
        <xdr:cNvPr id="141" name="物件費該当値テキスト"/>
        <xdr:cNvSpPr txBox="1"/>
      </xdr:nvSpPr>
      <xdr:spPr>
        <a:xfrm>
          <a:off x="165989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2" name="楕円 141"/>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43" name="テキスト ボックス 142"/>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4" name="楕円 143"/>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45" name="テキスト ボックス 144"/>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127635</xdr:rowOff>
    </xdr:from>
    <xdr:to>
      <xdr:col>69</xdr:col>
      <xdr:colOff>142875</xdr:colOff>
      <xdr:row>16</xdr:row>
      <xdr:rowOff>57785</xdr:rowOff>
    </xdr:to>
    <xdr:sp macro="" textlink="">
      <xdr:nvSpPr>
        <xdr:cNvPr id="146" name="楕円 145"/>
        <xdr:cNvSpPr/>
      </xdr:nvSpPr>
      <xdr:spPr>
        <a:xfrm>
          <a:off x="13843000" y="26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42562</xdr:rowOff>
    </xdr:from>
    <xdr:ext cx="762000" cy="259045"/>
    <xdr:sp macro="" textlink="">
      <xdr:nvSpPr>
        <xdr:cNvPr id="147" name="テキスト ボックス 146"/>
        <xdr:cNvSpPr txBox="1"/>
      </xdr:nvSpPr>
      <xdr:spPr>
        <a:xfrm>
          <a:off x="13512800" y="278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93345</xdr:rowOff>
    </xdr:from>
    <xdr:to>
      <xdr:col>65</xdr:col>
      <xdr:colOff>53975</xdr:colOff>
      <xdr:row>17</xdr:row>
      <xdr:rowOff>23495</xdr:rowOff>
    </xdr:to>
    <xdr:sp macro="" textlink="">
      <xdr:nvSpPr>
        <xdr:cNvPr id="148" name="楕円 147"/>
        <xdr:cNvSpPr/>
      </xdr:nvSpPr>
      <xdr:spPr>
        <a:xfrm>
          <a:off x="12954000" y="2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8272</xdr:rowOff>
    </xdr:from>
    <xdr:ext cx="762000" cy="259045"/>
    <xdr:sp macro="" textlink="">
      <xdr:nvSpPr>
        <xdr:cNvPr id="149" name="テキスト ボックス 148"/>
        <xdr:cNvSpPr txBox="1"/>
      </xdr:nvSpPr>
      <xdr:spPr>
        <a:xfrm>
          <a:off x="12623800" y="292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扶助費に係る経常収支比率は類似団体と同程度となっているが、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年度については、前年度にくらべ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減少したが、今後も少子高齢化に伴う社会保障費の増加が予測される。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107950</xdr:rowOff>
    </xdr:to>
    <xdr:cxnSp macro="">
      <xdr:nvCxnSpPr>
        <xdr:cNvPr id="182" name="直線コネクタ 181"/>
        <xdr:cNvCxnSpPr/>
      </xdr:nvCxnSpPr>
      <xdr:spPr>
        <a:xfrm>
          <a:off x="3987800" y="9518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165100</xdr:rowOff>
    </xdr:from>
    <xdr:to>
      <xdr:col>19</xdr:col>
      <xdr:colOff>187325</xdr:colOff>
      <xdr:row>55</xdr:row>
      <xdr:rowOff>88900</xdr:rowOff>
    </xdr:to>
    <xdr:cxnSp macro="">
      <xdr:nvCxnSpPr>
        <xdr:cNvPr id="185" name="直線コネクタ 184"/>
        <xdr:cNvCxnSpPr/>
      </xdr:nvCxnSpPr>
      <xdr:spPr>
        <a:xfrm>
          <a:off x="3098800" y="908050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146050</xdr:rowOff>
    </xdr:from>
    <xdr:to>
      <xdr:col>15</xdr:col>
      <xdr:colOff>98425</xdr:colOff>
      <xdr:row>52</xdr:row>
      <xdr:rowOff>165100</xdr:rowOff>
    </xdr:to>
    <xdr:cxnSp macro="">
      <xdr:nvCxnSpPr>
        <xdr:cNvPr id="188" name="直線コネクタ 187"/>
        <xdr:cNvCxnSpPr/>
      </xdr:nvCxnSpPr>
      <xdr:spPr>
        <a:xfrm>
          <a:off x="2209800" y="9061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0" name="テキスト ボックス 189"/>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146050</xdr:rowOff>
    </xdr:from>
    <xdr:to>
      <xdr:col>11</xdr:col>
      <xdr:colOff>9525</xdr:colOff>
      <xdr:row>54</xdr:row>
      <xdr:rowOff>12700</xdr:rowOff>
    </xdr:to>
    <xdr:cxnSp macro="">
      <xdr:nvCxnSpPr>
        <xdr:cNvPr id="191" name="直線コネクタ 190"/>
        <xdr:cNvCxnSpPr/>
      </xdr:nvCxnSpPr>
      <xdr:spPr>
        <a:xfrm flipV="1">
          <a:off x="1320800" y="90614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3" name="テキスト ボックス 192"/>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5" name="テキスト ボックス 194"/>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1" name="楕円 200"/>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2"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3" name="楕円 202"/>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204" name="テキスト ボックス 203"/>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114300</xdr:rowOff>
    </xdr:from>
    <xdr:to>
      <xdr:col>15</xdr:col>
      <xdr:colOff>149225</xdr:colOff>
      <xdr:row>53</xdr:row>
      <xdr:rowOff>44450</xdr:rowOff>
    </xdr:to>
    <xdr:sp macro="" textlink="">
      <xdr:nvSpPr>
        <xdr:cNvPr id="205" name="楕円 204"/>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54627</xdr:rowOff>
    </xdr:from>
    <xdr:ext cx="762000" cy="259045"/>
    <xdr:sp macro="" textlink="">
      <xdr:nvSpPr>
        <xdr:cNvPr id="206" name="テキスト ボックス 205"/>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95250</xdr:rowOff>
    </xdr:from>
    <xdr:to>
      <xdr:col>11</xdr:col>
      <xdr:colOff>60325</xdr:colOff>
      <xdr:row>53</xdr:row>
      <xdr:rowOff>25400</xdr:rowOff>
    </xdr:to>
    <xdr:sp macro="" textlink="">
      <xdr:nvSpPr>
        <xdr:cNvPr id="207" name="楕円 206"/>
        <xdr:cNvSpPr/>
      </xdr:nvSpPr>
      <xdr:spPr>
        <a:xfrm>
          <a:off x="2159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35577</xdr:rowOff>
    </xdr:from>
    <xdr:ext cx="762000" cy="259045"/>
    <xdr:sp macro="" textlink="">
      <xdr:nvSpPr>
        <xdr:cNvPr id="208" name="テキスト ボックス 207"/>
        <xdr:cNvSpPr txBox="1"/>
      </xdr:nvSpPr>
      <xdr:spPr>
        <a:xfrm>
          <a:off x="1828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09" name="楕円 208"/>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0" name="テキスト ボックス 209"/>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改良等による整備・改修率が高く修繕に要する経費が少ないことや教育施設の整備も終了し、施設に対する維持修繕費用が少ないことが要因となっている。また平成７年度から下水道事業事業整備を行ったことによる地方債発行に償還のピークが過ぎたことや、施設稼働率の上昇や下水道使用料の増加により公営企業会計への繰出金も少なくなっていることも挙げられる。今後も、受益者負担による財源確保に努め、財政の安定化を図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110998</xdr:rowOff>
    </xdr:from>
    <xdr:to>
      <xdr:col>82</xdr:col>
      <xdr:colOff>107950</xdr:colOff>
      <xdr:row>56</xdr:row>
      <xdr:rowOff>21844</xdr:rowOff>
    </xdr:to>
    <xdr:cxnSp macro="">
      <xdr:nvCxnSpPr>
        <xdr:cNvPr id="240" name="直線コネクタ 239"/>
        <xdr:cNvCxnSpPr/>
      </xdr:nvCxnSpPr>
      <xdr:spPr>
        <a:xfrm flipV="1">
          <a:off x="15671800" y="95407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133858</xdr:rowOff>
    </xdr:from>
    <xdr:to>
      <xdr:col>78</xdr:col>
      <xdr:colOff>69850</xdr:colOff>
      <xdr:row>56</xdr:row>
      <xdr:rowOff>21844</xdr:rowOff>
    </xdr:to>
    <xdr:cxnSp macro="">
      <xdr:nvCxnSpPr>
        <xdr:cNvPr id="243" name="直線コネクタ 242"/>
        <xdr:cNvCxnSpPr/>
      </xdr:nvCxnSpPr>
      <xdr:spPr>
        <a:xfrm>
          <a:off x="14782800" y="95636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133858</xdr:rowOff>
    </xdr:from>
    <xdr:to>
      <xdr:col>73</xdr:col>
      <xdr:colOff>180975</xdr:colOff>
      <xdr:row>55</xdr:row>
      <xdr:rowOff>133858</xdr:rowOff>
    </xdr:to>
    <xdr:cxnSp macro="">
      <xdr:nvCxnSpPr>
        <xdr:cNvPr id="246" name="直線コネクタ 245"/>
        <xdr:cNvCxnSpPr/>
      </xdr:nvCxnSpPr>
      <xdr:spPr>
        <a:xfrm>
          <a:off x="13893800" y="9563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110998</xdr:rowOff>
    </xdr:from>
    <xdr:to>
      <xdr:col>69</xdr:col>
      <xdr:colOff>92075</xdr:colOff>
      <xdr:row>55</xdr:row>
      <xdr:rowOff>133858</xdr:rowOff>
    </xdr:to>
    <xdr:cxnSp macro="">
      <xdr:nvCxnSpPr>
        <xdr:cNvPr id="249" name="直線コネクタ 248"/>
        <xdr:cNvCxnSpPr/>
      </xdr:nvCxnSpPr>
      <xdr:spPr>
        <a:xfrm>
          <a:off x="13004800" y="95407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51" name="テキスト ボックス 250"/>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3" name="テキスト ボックス 252"/>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60198</xdr:rowOff>
    </xdr:from>
    <xdr:to>
      <xdr:col>82</xdr:col>
      <xdr:colOff>158750</xdr:colOff>
      <xdr:row>55</xdr:row>
      <xdr:rowOff>161798</xdr:rowOff>
    </xdr:to>
    <xdr:sp macro="" textlink="">
      <xdr:nvSpPr>
        <xdr:cNvPr id="259" name="楕円 258"/>
        <xdr:cNvSpPr/>
      </xdr:nvSpPr>
      <xdr:spPr>
        <a:xfrm>
          <a:off x="164592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76725</xdr:rowOff>
    </xdr:from>
    <xdr:ext cx="762000" cy="259045"/>
    <xdr:sp macro="" textlink="">
      <xdr:nvSpPr>
        <xdr:cNvPr id="260" name="その他該当値テキスト"/>
        <xdr:cNvSpPr txBox="1"/>
      </xdr:nvSpPr>
      <xdr:spPr>
        <a:xfrm>
          <a:off x="16598900" y="933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142494</xdr:rowOff>
    </xdr:from>
    <xdr:to>
      <xdr:col>78</xdr:col>
      <xdr:colOff>120650</xdr:colOff>
      <xdr:row>56</xdr:row>
      <xdr:rowOff>72644</xdr:rowOff>
    </xdr:to>
    <xdr:sp macro="" textlink="">
      <xdr:nvSpPr>
        <xdr:cNvPr id="261" name="楕円 260"/>
        <xdr:cNvSpPr/>
      </xdr:nvSpPr>
      <xdr:spPr>
        <a:xfrm>
          <a:off x="15621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82821</xdr:rowOff>
    </xdr:from>
    <xdr:ext cx="736600" cy="259045"/>
    <xdr:sp macro="" textlink="">
      <xdr:nvSpPr>
        <xdr:cNvPr id="262" name="テキスト ボックス 261"/>
        <xdr:cNvSpPr txBox="1"/>
      </xdr:nvSpPr>
      <xdr:spPr>
        <a:xfrm>
          <a:off x="15290800" y="934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83058</xdr:rowOff>
    </xdr:from>
    <xdr:to>
      <xdr:col>74</xdr:col>
      <xdr:colOff>31750</xdr:colOff>
      <xdr:row>56</xdr:row>
      <xdr:rowOff>13208</xdr:rowOff>
    </xdr:to>
    <xdr:sp macro="" textlink="">
      <xdr:nvSpPr>
        <xdr:cNvPr id="263" name="楕円 262"/>
        <xdr:cNvSpPr/>
      </xdr:nvSpPr>
      <xdr:spPr>
        <a:xfrm>
          <a:off x="14732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23385</xdr:rowOff>
    </xdr:from>
    <xdr:ext cx="762000" cy="259045"/>
    <xdr:sp macro="" textlink="">
      <xdr:nvSpPr>
        <xdr:cNvPr id="264" name="テキスト ボックス 263"/>
        <xdr:cNvSpPr txBox="1"/>
      </xdr:nvSpPr>
      <xdr:spPr>
        <a:xfrm>
          <a:off x="14401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83058</xdr:rowOff>
    </xdr:from>
    <xdr:to>
      <xdr:col>69</xdr:col>
      <xdr:colOff>142875</xdr:colOff>
      <xdr:row>56</xdr:row>
      <xdr:rowOff>13208</xdr:rowOff>
    </xdr:to>
    <xdr:sp macro="" textlink="">
      <xdr:nvSpPr>
        <xdr:cNvPr id="265" name="楕円 264"/>
        <xdr:cNvSpPr/>
      </xdr:nvSpPr>
      <xdr:spPr>
        <a:xfrm>
          <a:off x="13843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23385</xdr:rowOff>
    </xdr:from>
    <xdr:ext cx="762000" cy="259045"/>
    <xdr:sp macro="" textlink="">
      <xdr:nvSpPr>
        <xdr:cNvPr id="266" name="テキスト ボックス 265"/>
        <xdr:cNvSpPr txBox="1"/>
      </xdr:nvSpPr>
      <xdr:spPr>
        <a:xfrm>
          <a:off x="13512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60198</xdr:rowOff>
    </xdr:from>
    <xdr:to>
      <xdr:col>65</xdr:col>
      <xdr:colOff>53975</xdr:colOff>
      <xdr:row>55</xdr:row>
      <xdr:rowOff>161798</xdr:rowOff>
    </xdr:to>
    <xdr:sp macro="" textlink="">
      <xdr:nvSpPr>
        <xdr:cNvPr id="267" name="楕円 266"/>
        <xdr:cNvSpPr/>
      </xdr:nvSpPr>
      <xdr:spPr>
        <a:xfrm>
          <a:off x="12954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525</xdr:rowOff>
    </xdr:from>
    <xdr:ext cx="762000" cy="259045"/>
    <xdr:sp macro="" textlink="">
      <xdr:nvSpPr>
        <xdr:cNvPr id="268" name="テキスト ボックス 267"/>
        <xdr:cNvSpPr txBox="1"/>
      </xdr:nvSpPr>
      <xdr:spPr>
        <a:xfrm>
          <a:off x="12623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行財政改革によって、これまでは類似団体の平均値に近い数値で推移してきたが、平成２３年度以降は東日本大震災からの復旧・復興事業により被災者支援としての補助費等が増加となっている。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今後、行政の責任分野、経費負担のありかた、行政効果などを勘案して明確な基準を設けて、見直し及び廃止を行っていく。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110998</xdr:rowOff>
    </xdr:to>
    <xdr:cxnSp macro="">
      <xdr:nvCxnSpPr>
        <xdr:cNvPr id="298" name="直線コネクタ 297"/>
        <xdr:cNvCxnSpPr/>
      </xdr:nvCxnSpPr>
      <xdr:spPr>
        <a:xfrm flipV="1">
          <a:off x="15671800" y="64500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110998</xdr:rowOff>
    </xdr:to>
    <xdr:cxnSp macro="">
      <xdr:nvCxnSpPr>
        <xdr:cNvPr id="301" name="直線コネクタ 300"/>
        <xdr:cNvCxnSpPr/>
      </xdr:nvCxnSpPr>
      <xdr:spPr>
        <a:xfrm>
          <a:off x="14782800" y="63769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3" name="テキスト ボックス 302"/>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110998</xdr:rowOff>
    </xdr:to>
    <xdr:cxnSp macro="">
      <xdr:nvCxnSpPr>
        <xdr:cNvPr id="304" name="直線コネクタ 303"/>
        <xdr:cNvCxnSpPr/>
      </xdr:nvCxnSpPr>
      <xdr:spPr>
        <a:xfrm flipV="1">
          <a:off x="13893800" y="63769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6" name="テキスト ボックス 305"/>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110998</xdr:rowOff>
    </xdr:to>
    <xdr:cxnSp macro="">
      <xdr:nvCxnSpPr>
        <xdr:cNvPr id="307" name="直線コネクタ 306"/>
        <xdr:cNvCxnSpPr/>
      </xdr:nvCxnSpPr>
      <xdr:spPr>
        <a:xfrm>
          <a:off x="13004800" y="63723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09" name="テキスト ボックス 308"/>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11" name="テキスト ボックス 310"/>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17" name="楕円 316"/>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18"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19" name="楕円 318"/>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20" name="テキスト ボックス 319"/>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1" name="楕円 320"/>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2" name="テキスト ボックス 321"/>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23" name="楕円 322"/>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24" name="テキスト ボックス 323"/>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25" name="楕円 324"/>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26" name="テキスト ボックス 325"/>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町債の発行については今後も引き続き交付税措置がなされるものを選択することなど必要最小限の事業を選別しながら公債費の適正な管理に努める。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77</xdr:row>
      <xdr:rowOff>14987</xdr:rowOff>
    </xdr:to>
    <xdr:cxnSp macro="">
      <xdr:nvCxnSpPr>
        <xdr:cNvPr id="356" name="直線コネクタ 355"/>
        <xdr:cNvCxnSpPr/>
      </xdr:nvCxnSpPr>
      <xdr:spPr>
        <a:xfrm flipV="1">
          <a:off x="3987800" y="13143485"/>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136144</xdr:rowOff>
    </xdr:from>
    <xdr:to>
      <xdr:col>19</xdr:col>
      <xdr:colOff>187325</xdr:colOff>
      <xdr:row>77</xdr:row>
      <xdr:rowOff>14987</xdr:rowOff>
    </xdr:to>
    <xdr:cxnSp macro="">
      <xdr:nvCxnSpPr>
        <xdr:cNvPr id="359" name="直線コネクタ 358"/>
        <xdr:cNvCxnSpPr/>
      </xdr:nvCxnSpPr>
      <xdr:spPr>
        <a:xfrm>
          <a:off x="3098800" y="131663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136144</xdr:rowOff>
    </xdr:from>
    <xdr:to>
      <xdr:col>15</xdr:col>
      <xdr:colOff>98425</xdr:colOff>
      <xdr:row>77</xdr:row>
      <xdr:rowOff>60706</xdr:rowOff>
    </xdr:to>
    <xdr:cxnSp macro="">
      <xdr:nvCxnSpPr>
        <xdr:cNvPr id="362" name="直線コネクタ 361"/>
        <xdr:cNvCxnSpPr/>
      </xdr:nvCxnSpPr>
      <xdr:spPr>
        <a:xfrm flipV="1">
          <a:off x="2209800" y="131663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60706</xdr:rowOff>
    </xdr:from>
    <xdr:to>
      <xdr:col>11</xdr:col>
      <xdr:colOff>9525</xdr:colOff>
      <xdr:row>77</xdr:row>
      <xdr:rowOff>124713</xdr:rowOff>
    </xdr:to>
    <xdr:cxnSp macro="">
      <xdr:nvCxnSpPr>
        <xdr:cNvPr id="365" name="直線コネクタ 364"/>
        <xdr:cNvCxnSpPr/>
      </xdr:nvCxnSpPr>
      <xdr:spPr>
        <a:xfrm flipV="1">
          <a:off x="1320800" y="132623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67" name="テキスト ボックス 366"/>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69" name="テキスト ボックス 368"/>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75" name="楕円 374"/>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76"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135637</xdr:rowOff>
    </xdr:from>
    <xdr:to>
      <xdr:col>20</xdr:col>
      <xdr:colOff>38100</xdr:colOff>
      <xdr:row>77</xdr:row>
      <xdr:rowOff>65787</xdr:rowOff>
    </xdr:to>
    <xdr:sp macro="" textlink="">
      <xdr:nvSpPr>
        <xdr:cNvPr id="377" name="楕円 376"/>
        <xdr:cNvSpPr/>
      </xdr:nvSpPr>
      <xdr:spPr>
        <a:xfrm>
          <a:off x="3937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75963</xdr:rowOff>
    </xdr:from>
    <xdr:ext cx="736600" cy="259045"/>
    <xdr:sp macro="" textlink="">
      <xdr:nvSpPr>
        <xdr:cNvPr id="378" name="テキスト ボックス 377"/>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79" name="楕円 378"/>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380" name="テキスト ボックス 379"/>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9906</xdr:rowOff>
    </xdr:from>
    <xdr:to>
      <xdr:col>11</xdr:col>
      <xdr:colOff>60325</xdr:colOff>
      <xdr:row>77</xdr:row>
      <xdr:rowOff>111506</xdr:rowOff>
    </xdr:to>
    <xdr:sp macro="" textlink="">
      <xdr:nvSpPr>
        <xdr:cNvPr id="381" name="楕円 380"/>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3" name="楕円 382"/>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4" name="テキスト ボックス 383"/>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類似団体よりも上回っている。これは東日本大震災の影響により普通建設事業費が増加したためである。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資材費の増など災害復旧・復興業務事業が増加したためである。今後、大規模建設工事の計画については、必要性・費用対効果を検討し、優先順位や取捨選択を行うなど、今まで以上に事業費の抑制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97282</xdr:rowOff>
    </xdr:from>
    <xdr:to>
      <xdr:col>82</xdr:col>
      <xdr:colOff>107950</xdr:colOff>
      <xdr:row>77</xdr:row>
      <xdr:rowOff>124713</xdr:rowOff>
    </xdr:to>
    <xdr:cxnSp macro="">
      <xdr:nvCxnSpPr>
        <xdr:cNvPr id="415" name="直線コネクタ 414"/>
        <xdr:cNvCxnSpPr/>
      </xdr:nvCxnSpPr>
      <xdr:spPr>
        <a:xfrm>
          <a:off x="15671800" y="1329893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101854</xdr:rowOff>
    </xdr:from>
    <xdr:to>
      <xdr:col>78</xdr:col>
      <xdr:colOff>69850</xdr:colOff>
      <xdr:row>77</xdr:row>
      <xdr:rowOff>97282</xdr:rowOff>
    </xdr:to>
    <xdr:cxnSp macro="">
      <xdr:nvCxnSpPr>
        <xdr:cNvPr id="418" name="直線コネクタ 417"/>
        <xdr:cNvCxnSpPr/>
      </xdr:nvCxnSpPr>
      <xdr:spPr>
        <a:xfrm>
          <a:off x="14782800" y="12960604"/>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101854</xdr:rowOff>
    </xdr:from>
    <xdr:to>
      <xdr:col>73</xdr:col>
      <xdr:colOff>180975</xdr:colOff>
      <xdr:row>76</xdr:row>
      <xdr:rowOff>62992</xdr:rowOff>
    </xdr:to>
    <xdr:cxnSp macro="">
      <xdr:nvCxnSpPr>
        <xdr:cNvPr id="421" name="直線コネクタ 420"/>
        <xdr:cNvCxnSpPr/>
      </xdr:nvCxnSpPr>
      <xdr:spPr>
        <a:xfrm flipV="1">
          <a:off x="13893800" y="1296060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77</xdr:row>
      <xdr:rowOff>19558</xdr:rowOff>
    </xdr:to>
    <xdr:cxnSp macro="">
      <xdr:nvCxnSpPr>
        <xdr:cNvPr id="424" name="直線コネクタ 423"/>
        <xdr:cNvCxnSpPr/>
      </xdr:nvCxnSpPr>
      <xdr:spPr>
        <a:xfrm flipV="1">
          <a:off x="13004800" y="130931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78486</xdr:rowOff>
    </xdr:from>
    <xdr:to>
      <xdr:col>69</xdr:col>
      <xdr:colOff>142875</xdr:colOff>
      <xdr:row>76</xdr:row>
      <xdr:rowOff>8635</xdr:rowOff>
    </xdr:to>
    <xdr:sp macro="" textlink="">
      <xdr:nvSpPr>
        <xdr:cNvPr id="425" name="フローチャート: 判断 424"/>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26" name="テキスト ボックス 425"/>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27" name="フローチャート: 判断 42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28" name="テキスト ボックス 427"/>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4" name="楕円 433"/>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45990</xdr:rowOff>
    </xdr:from>
    <xdr:ext cx="762000" cy="259045"/>
    <xdr:sp macro="" textlink="">
      <xdr:nvSpPr>
        <xdr:cNvPr id="435" name="公債費以外該当値テキスト"/>
        <xdr:cNvSpPr txBox="1"/>
      </xdr:nvSpPr>
      <xdr:spPr>
        <a:xfrm>
          <a:off x="16598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46482</xdr:rowOff>
    </xdr:from>
    <xdr:to>
      <xdr:col>78</xdr:col>
      <xdr:colOff>120650</xdr:colOff>
      <xdr:row>77</xdr:row>
      <xdr:rowOff>148082</xdr:rowOff>
    </xdr:to>
    <xdr:sp macro="" textlink="">
      <xdr:nvSpPr>
        <xdr:cNvPr id="436" name="楕円 435"/>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7" name="テキスト ボックス 436"/>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51054</xdr:rowOff>
    </xdr:from>
    <xdr:to>
      <xdr:col>74</xdr:col>
      <xdr:colOff>31750</xdr:colOff>
      <xdr:row>75</xdr:row>
      <xdr:rowOff>152654</xdr:rowOff>
    </xdr:to>
    <xdr:sp macro="" textlink="">
      <xdr:nvSpPr>
        <xdr:cNvPr id="438" name="楕円 437"/>
        <xdr:cNvSpPr/>
      </xdr:nvSpPr>
      <xdr:spPr>
        <a:xfrm>
          <a:off x="14732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137431</xdr:rowOff>
    </xdr:from>
    <xdr:ext cx="762000" cy="259045"/>
    <xdr:sp macro="" textlink="">
      <xdr:nvSpPr>
        <xdr:cNvPr id="439" name="テキスト ボックス 438"/>
        <xdr:cNvSpPr txBox="1"/>
      </xdr:nvSpPr>
      <xdr:spPr>
        <a:xfrm>
          <a:off x="144018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40" name="楕円 439"/>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98569</xdr:rowOff>
    </xdr:from>
    <xdr:ext cx="762000" cy="259045"/>
    <xdr:sp macro="" textlink="">
      <xdr:nvSpPr>
        <xdr:cNvPr id="441" name="テキスト ボックス 440"/>
        <xdr:cNvSpPr txBox="1"/>
      </xdr:nvSpPr>
      <xdr:spPr>
        <a:xfrm>
          <a:off x="13512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42" name="楕円 441"/>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55135</xdr:rowOff>
    </xdr:from>
    <xdr:ext cx="762000" cy="259045"/>
    <xdr:sp macro="" textlink="">
      <xdr:nvSpPr>
        <xdr:cNvPr id="443" name="テキスト ボックス 442"/>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75065</xdr:rowOff>
    </xdr:from>
    <xdr:to>
      <xdr:col>29</xdr:col>
      <xdr:colOff>127000</xdr:colOff>
      <xdr:row>17</xdr:row>
      <xdr:rowOff>150896</xdr:rowOff>
    </xdr:to>
    <xdr:cxnSp macro="">
      <xdr:nvCxnSpPr>
        <xdr:cNvPr id="48" name="直線コネクタ 47"/>
        <xdr:cNvCxnSpPr/>
      </xdr:nvCxnSpPr>
      <xdr:spPr bwMode="auto">
        <a:xfrm flipV="1">
          <a:off x="5003800" y="3037340"/>
          <a:ext cx="647700" cy="7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134490</xdr:rowOff>
    </xdr:from>
    <xdr:ext cx="762000" cy="259045"/>
    <xdr:sp macro="" textlink="">
      <xdr:nvSpPr>
        <xdr:cNvPr id="49" name="人口1人当たり決算額の推移平均値テキスト130"/>
        <xdr:cNvSpPr txBox="1"/>
      </xdr:nvSpPr>
      <xdr:spPr>
        <a:xfrm>
          <a:off x="5740400" y="309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87638</xdr:rowOff>
    </xdr:from>
    <xdr:to>
      <xdr:col>26</xdr:col>
      <xdr:colOff>50800</xdr:colOff>
      <xdr:row>17</xdr:row>
      <xdr:rowOff>150896</xdr:rowOff>
    </xdr:to>
    <xdr:cxnSp macro="">
      <xdr:nvCxnSpPr>
        <xdr:cNvPr id="51" name="直線コネクタ 50"/>
        <xdr:cNvCxnSpPr/>
      </xdr:nvCxnSpPr>
      <xdr:spPr bwMode="auto">
        <a:xfrm>
          <a:off x="4305300" y="3049913"/>
          <a:ext cx="698500" cy="6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82862</xdr:rowOff>
    </xdr:from>
    <xdr:ext cx="736600" cy="259045"/>
    <xdr:sp macro="" textlink="">
      <xdr:nvSpPr>
        <xdr:cNvPr id="53" name="テキスト ボックス 52"/>
        <xdr:cNvSpPr txBox="1"/>
      </xdr:nvSpPr>
      <xdr:spPr>
        <a:xfrm>
          <a:off x="4622800" y="321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72432</xdr:rowOff>
    </xdr:from>
    <xdr:to>
      <xdr:col>22</xdr:col>
      <xdr:colOff>114300</xdr:colOff>
      <xdr:row>17</xdr:row>
      <xdr:rowOff>87638</xdr:rowOff>
    </xdr:to>
    <xdr:cxnSp macro="">
      <xdr:nvCxnSpPr>
        <xdr:cNvPr id="54" name="直線コネクタ 53"/>
        <xdr:cNvCxnSpPr/>
      </xdr:nvCxnSpPr>
      <xdr:spPr bwMode="auto">
        <a:xfrm>
          <a:off x="3606800" y="3034707"/>
          <a:ext cx="698500" cy="15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109152</xdr:rowOff>
    </xdr:from>
    <xdr:ext cx="762000" cy="259045"/>
    <xdr:sp macro="" textlink="">
      <xdr:nvSpPr>
        <xdr:cNvPr id="56" name="テキスト ボックス 55"/>
        <xdr:cNvSpPr txBox="1"/>
      </xdr:nvSpPr>
      <xdr:spPr>
        <a:xfrm>
          <a:off x="3924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72432</xdr:rowOff>
    </xdr:from>
    <xdr:to>
      <xdr:col>18</xdr:col>
      <xdr:colOff>177800</xdr:colOff>
      <xdr:row>17</xdr:row>
      <xdr:rowOff>107188</xdr:rowOff>
    </xdr:to>
    <xdr:cxnSp macro="">
      <xdr:nvCxnSpPr>
        <xdr:cNvPr id="57" name="直線コネクタ 56"/>
        <xdr:cNvCxnSpPr/>
      </xdr:nvCxnSpPr>
      <xdr:spPr bwMode="auto">
        <a:xfrm flipV="1">
          <a:off x="2908300" y="3034707"/>
          <a:ext cx="698500" cy="34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xdr:cNvSpPr/>
      </xdr:nvSpPr>
      <xdr:spPr bwMode="auto">
        <a:xfrm>
          <a:off x="35560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94448</xdr:rowOff>
    </xdr:from>
    <xdr:ext cx="762000" cy="259045"/>
    <xdr:sp macro="" textlink="">
      <xdr:nvSpPr>
        <xdr:cNvPr id="59" name="テキスト ボックス 58"/>
        <xdr:cNvSpPr txBox="1"/>
      </xdr:nvSpPr>
      <xdr:spPr>
        <a:xfrm>
          <a:off x="32258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xdr:cNvSpPr/>
      </xdr:nvSpPr>
      <xdr:spPr bwMode="auto">
        <a:xfrm>
          <a:off x="28575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118616</xdr:rowOff>
    </xdr:from>
    <xdr:ext cx="762000" cy="259045"/>
    <xdr:sp macro="" textlink="">
      <xdr:nvSpPr>
        <xdr:cNvPr id="61" name="テキスト ボックス 60"/>
        <xdr:cNvSpPr txBox="1"/>
      </xdr:nvSpPr>
      <xdr:spPr>
        <a:xfrm>
          <a:off x="2527300" y="32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24265</xdr:rowOff>
    </xdr:from>
    <xdr:to>
      <xdr:col>29</xdr:col>
      <xdr:colOff>177800</xdr:colOff>
      <xdr:row>17</xdr:row>
      <xdr:rowOff>125865</xdr:rowOff>
    </xdr:to>
    <xdr:sp macro="" textlink="">
      <xdr:nvSpPr>
        <xdr:cNvPr id="67" name="楕円 66"/>
        <xdr:cNvSpPr/>
      </xdr:nvSpPr>
      <xdr:spPr bwMode="auto">
        <a:xfrm>
          <a:off x="5600700" y="2986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40792</xdr:rowOff>
    </xdr:from>
    <xdr:ext cx="762000" cy="259045"/>
    <xdr:sp macro="" textlink="">
      <xdr:nvSpPr>
        <xdr:cNvPr id="68" name="人口1人当たり決算額の推移該当値テキスト130"/>
        <xdr:cNvSpPr txBox="1"/>
      </xdr:nvSpPr>
      <xdr:spPr>
        <a:xfrm>
          <a:off x="5740400" y="283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100096</xdr:rowOff>
    </xdr:from>
    <xdr:to>
      <xdr:col>26</xdr:col>
      <xdr:colOff>101600</xdr:colOff>
      <xdr:row>18</xdr:row>
      <xdr:rowOff>30246</xdr:rowOff>
    </xdr:to>
    <xdr:sp macro="" textlink="">
      <xdr:nvSpPr>
        <xdr:cNvPr id="69" name="楕円 68"/>
        <xdr:cNvSpPr/>
      </xdr:nvSpPr>
      <xdr:spPr bwMode="auto">
        <a:xfrm>
          <a:off x="4953000" y="306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40423</xdr:rowOff>
    </xdr:from>
    <xdr:ext cx="736600" cy="259045"/>
    <xdr:sp macro="" textlink="">
      <xdr:nvSpPr>
        <xdr:cNvPr id="70" name="テキスト ボックス 69"/>
        <xdr:cNvSpPr txBox="1"/>
      </xdr:nvSpPr>
      <xdr:spPr>
        <a:xfrm>
          <a:off x="4622800" y="283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36838</xdr:rowOff>
    </xdr:from>
    <xdr:to>
      <xdr:col>22</xdr:col>
      <xdr:colOff>165100</xdr:colOff>
      <xdr:row>17</xdr:row>
      <xdr:rowOff>138438</xdr:rowOff>
    </xdr:to>
    <xdr:sp macro="" textlink="">
      <xdr:nvSpPr>
        <xdr:cNvPr id="71" name="楕円 70"/>
        <xdr:cNvSpPr/>
      </xdr:nvSpPr>
      <xdr:spPr bwMode="auto">
        <a:xfrm>
          <a:off x="4254500" y="2999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148615</xdr:rowOff>
    </xdr:from>
    <xdr:ext cx="762000" cy="259045"/>
    <xdr:sp macro="" textlink="">
      <xdr:nvSpPr>
        <xdr:cNvPr id="72" name="テキスト ボックス 71"/>
        <xdr:cNvSpPr txBox="1"/>
      </xdr:nvSpPr>
      <xdr:spPr>
        <a:xfrm>
          <a:off x="3924300" y="276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21632</xdr:rowOff>
    </xdr:from>
    <xdr:to>
      <xdr:col>19</xdr:col>
      <xdr:colOff>38100</xdr:colOff>
      <xdr:row>17</xdr:row>
      <xdr:rowOff>123232</xdr:rowOff>
    </xdr:to>
    <xdr:sp macro="" textlink="">
      <xdr:nvSpPr>
        <xdr:cNvPr id="73" name="楕円 72"/>
        <xdr:cNvSpPr/>
      </xdr:nvSpPr>
      <xdr:spPr bwMode="auto">
        <a:xfrm>
          <a:off x="3556000" y="2983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133409</xdr:rowOff>
    </xdr:from>
    <xdr:ext cx="762000" cy="259045"/>
    <xdr:sp macro="" textlink="">
      <xdr:nvSpPr>
        <xdr:cNvPr id="74" name="テキスト ボックス 73"/>
        <xdr:cNvSpPr txBox="1"/>
      </xdr:nvSpPr>
      <xdr:spPr>
        <a:xfrm>
          <a:off x="3225800" y="275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56388</xdr:rowOff>
    </xdr:from>
    <xdr:to>
      <xdr:col>15</xdr:col>
      <xdr:colOff>101600</xdr:colOff>
      <xdr:row>17</xdr:row>
      <xdr:rowOff>157988</xdr:rowOff>
    </xdr:to>
    <xdr:sp macro="" textlink="">
      <xdr:nvSpPr>
        <xdr:cNvPr id="75" name="楕円 74"/>
        <xdr:cNvSpPr/>
      </xdr:nvSpPr>
      <xdr:spPr bwMode="auto">
        <a:xfrm>
          <a:off x="2857500" y="3018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168165</xdr:rowOff>
    </xdr:from>
    <xdr:ext cx="762000" cy="259045"/>
    <xdr:sp macro="" textlink="">
      <xdr:nvSpPr>
        <xdr:cNvPr id="76" name="テキスト ボックス 75"/>
        <xdr:cNvSpPr txBox="1"/>
      </xdr:nvSpPr>
      <xdr:spPr>
        <a:xfrm>
          <a:off x="2527300" y="278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58009</xdr:rowOff>
    </xdr:from>
    <xdr:to>
      <xdr:col>29</xdr:col>
      <xdr:colOff>127000</xdr:colOff>
      <xdr:row>35</xdr:row>
      <xdr:rowOff>146796</xdr:rowOff>
    </xdr:to>
    <xdr:cxnSp macro="">
      <xdr:nvCxnSpPr>
        <xdr:cNvPr id="108" name="直線コネクタ 107"/>
        <xdr:cNvCxnSpPr/>
      </xdr:nvCxnSpPr>
      <xdr:spPr bwMode="auto">
        <a:xfrm>
          <a:off x="5003800" y="6668359"/>
          <a:ext cx="647700" cy="88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216435</xdr:rowOff>
    </xdr:from>
    <xdr:ext cx="762000" cy="259045"/>
    <xdr:sp macro="" textlink="">
      <xdr:nvSpPr>
        <xdr:cNvPr id="109" name="人口1人当たり決算額の推移平均値テキスト445"/>
        <xdr:cNvSpPr txBox="1"/>
      </xdr:nvSpPr>
      <xdr:spPr>
        <a:xfrm>
          <a:off x="5740400" y="68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58009</xdr:rowOff>
    </xdr:from>
    <xdr:to>
      <xdr:col>26</xdr:col>
      <xdr:colOff>50800</xdr:colOff>
      <xdr:row>35</xdr:row>
      <xdr:rowOff>60637</xdr:rowOff>
    </xdr:to>
    <xdr:cxnSp macro="">
      <xdr:nvCxnSpPr>
        <xdr:cNvPr id="111" name="直線コネクタ 110"/>
        <xdr:cNvCxnSpPr/>
      </xdr:nvCxnSpPr>
      <xdr:spPr bwMode="auto">
        <a:xfrm flipV="1">
          <a:off x="4305300" y="6668359"/>
          <a:ext cx="698500" cy="2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60637</xdr:rowOff>
    </xdr:from>
    <xdr:to>
      <xdr:col>22</xdr:col>
      <xdr:colOff>114300</xdr:colOff>
      <xdr:row>35</xdr:row>
      <xdr:rowOff>101626</xdr:rowOff>
    </xdr:to>
    <xdr:cxnSp macro="">
      <xdr:nvCxnSpPr>
        <xdr:cNvPr id="114" name="直線コネクタ 113"/>
        <xdr:cNvCxnSpPr/>
      </xdr:nvCxnSpPr>
      <xdr:spPr bwMode="auto">
        <a:xfrm flipV="1">
          <a:off x="3606800" y="6670987"/>
          <a:ext cx="698500" cy="40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332792</xdr:rowOff>
    </xdr:from>
    <xdr:ext cx="762000" cy="259045"/>
    <xdr:sp macro="" textlink="">
      <xdr:nvSpPr>
        <xdr:cNvPr id="116" name="テキスト ボックス 115"/>
        <xdr:cNvSpPr txBox="1"/>
      </xdr:nvSpPr>
      <xdr:spPr>
        <a:xfrm>
          <a:off x="3924300" y="694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101626</xdr:rowOff>
    </xdr:from>
    <xdr:to>
      <xdr:col>18</xdr:col>
      <xdr:colOff>177800</xdr:colOff>
      <xdr:row>35</xdr:row>
      <xdr:rowOff>262468</xdr:rowOff>
    </xdr:to>
    <xdr:cxnSp macro="">
      <xdr:nvCxnSpPr>
        <xdr:cNvPr id="117" name="直線コネクタ 116"/>
        <xdr:cNvCxnSpPr/>
      </xdr:nvCxnSpPr>
      <xdr:spPr bwMode="auto">
        <a:xfrm flipV="1">
          <a:off x="2908300" y="6711976"/>
          <a:ext cx="698500" cy="160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256280</xdr:rowOff>
    </xdr:from>
    <xdr:ext cx="762000" cy="259045"/>
    <xdr:sp macro="" textlink="">
      <xdr:nvSpPr>
        <xdr:cNvPr id="119" name="テキスト ボックス 118"/>
        <xdr:cNvSpPr txBox="1"/>
      </xdr:nvSpPr>
      <xdr:spPr>
        <a:xfrm>
          <a:off x="3225800" y="686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202105</xdr:rowOff>
    </xdr:from>
    <xdr:ext cx="762000" cy="259045"/>
    <xdr:sp macro="" textlink="">
      <xdr:nvSpPr>
        <xdr:cNvPr id="121" name="テキスト ボックス 120"/>
        <xdr:cNvSpPr txBox="1"/>
      </xdr:nvSpPr>
      <xdr:spPr>
        <a:xfrm>
          <a:off x="2527300" y="64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95996</xdr:rowOff>
    </xdr:from>
    <xdr:to>
      <xdr:col>29</xdr:col>
      <xdr:colOff>177800</xdr:colOff>
      <xdr:row>35</xdr:row>
      <xdr:rowOff>197596</xdr:rowOff>
    </xdr:to>
    <xdr:sp macro="" textlink="">
      <xdr:nvSpPr>
        <xdr:cNvPr id="127" name="楕円 126"/>
        <xdr:cNvSpPr/>
      </xdr:nvSpPr>
      <xdr:spPr bwMode="auto">
        <a:xfrm>
          <a:off x="5600700" y="6706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283973</xdr:rowOff>
    </xdr:from>
    <xdr:ext cx="762000" cy="259045"/>
    <xdr:sp macro="" textlink="">
      <xdr:nvSpPr>
        <xdr:cNvPr id="128" name="人口1人当たり決算額の推移該当値テキスト445"/>
        <xdr:cNvSpPr txBox="1"/>
      </xdr:nvSpPr>
      <xdr:spPr>
        <a:xfrm>
          <a:off x="5740400" y="65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7209</xdr:rowOff>
    </xdr:from>
    <xdr:to>
      <xdr:col>26</xdr:col>
      <xdr:colOff>101600</xdr:colOff>
      <xdr:row>35</xdr:row>
      <xdr:rowOff>108809</xdr:rowOff>
    </xdr:to>
    <xdr:sp macro="" textlink="">
      <xdr:nvSpPr>
        <xdr:cNvPr id="129" name="楕円 128"/>
        <xdr:cNvSpPr/>
      </xdr:nvSpPr>
      <xdr:spPr bwMode="auto">
        <a:xfrm>
          <a:off x="4953000" y="6617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118985</xdr:rowOff>
    </xdr:from>
    <xdr:ext cx="736600" cy="259045"/>
    <xdr:sp macro="" textlink="">
      <xdr:nvSpPr>
        <xdr:cNvPr id="130" name="テキスト ボックス 129"/>
        <xdr:cNvSpPr txBox="1"/>
      </xdr:nvSpPr>
      <xdr:spPr>
        <a:xfrm>
          <a:off x="4622800" y="638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9837</xdr:rowOff>
    </xdr:from>
    <xdr:to>
      <xdr:col>22</xdr:col>
      <xdr:colOff>165100</xdr:colOff>
      <xdr:row>35</xdr:row>
      <xdr:rowOff>111437</xdr:rowOff>
    </xdr:to>
    <xdr:sp macro="" textlink="">
      <xdr:nvSpPr>
        <xdr:cNvPr id="131" name="楕円 130"/>
        <xdr:cNvSpPr/>
      </xdr:nvSpPr>
      <xdr:spPr bwMode="auto">
        <a:xfrm>
          <a:off x="4254500" y="6620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121614</xdr:rowOff>
    </xdr:from>
    <xdr:ext cx="762000" cy="259045"/>
    <xdr:sp macro="" textlink="">
      <xdr:nvSpPr>
        <xdr:cNvPr id="132" name="テキスト ボックス 131"/>
        <xdr:cNvSpPr txBox="1"/>
      </xdr:nvSpPr>
      <xdr:spPr>
        <a:xfrm>
          <a:off x="3924300" y="638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50826</xdr:rowOff>
    </xdr:from>
    <xdr:to>
      <xdr:col>19</xdr:col>
      <xdr:colOff>38100</xdr:colOff>
      <xdr:row>35</xdr:row>
      <xdr:rowOff>152426</xdr:rowOff>
    </xdr:to>
    <xdr:sp macro="" textlink="">
      <xdr:nvSpPr>
        <xdr:cNvPr id="133" name="楕円 132"/>
        <xdr:cNvSpPr/>
      </xdr:nvSpPr>
      <xdr:spPr bwMode="auto">
        <a:xfrm>
          <a:off x="3556000" y="6661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162603</xdr:rowOff>
    </xdr:from>
    <xdr:ext cx="762000" cy="259045"/>
    <xdr:sp macro="" textlink="">
      <xdr:nvSpPr>
        <xdr:cNvPr id="134" name="テキスト ボックス 133"/>
        <xdr:cNvSpPr txBox="1"/>
      </xdr:nvSpPr>
      <xdr:spPr>
        <a:xfrm>
          <a:off x="3225800" y="64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211668</xdr:rowOff>
    </xdr:from>
    <xdr:to>
      <xdr:col>15</xdr:col>
      <xdr:colOff>101600</xdr:colOff>
      <xdr:row>35</xdr:row>
      <xdr:rowOff>313268</xdr:rowOff>
    </xdr:to>
    <xdr:sp macro="" textlink="">
      <xdr:nvSpPr>
        <xdr:cNvPr id="135" name="楕円 134"/>
        <xdr:cNvSpPr/>
      </xdr:nvSpPr>
      <xdr:spPr bwMode="auto">
        <a:xfrm>
          <a:off x="2857500" y="6822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298045</xdr:rowOff>
    </xdr:from>
    <xdr:ext cx="762000" cy="259045"/>
    <xdr:sp macro="" textlink="">
      <xdr:nvSpPr>
        <xdr:cNvPr id="136" name="テキスト ボックス 135"/>
        <xdr:cNvSpPr txBox="1"/>
      </xdr:nvSpPr>
      <xdr:spPr>
        <a:xfrm>
          <a:off x="2527300" y="690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8,077
8,028
46.70
9,499,278
9,053,393
370,482
3,123,051
4,750,448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159962</xdr:rowOff>
    </xdr:from>
    <xdr:to>
      <xdr:col>24</xdr:col>
      <xdr:colOff>63500</xdr:colOff>
      <xdr:row>36</xdr:row>
      <xdr:rowOff>29103</xdr:rowOff>
    </xdr:to>
    <xdr:cxnSp macro="">
      <xdr:nvCxnSpPr>
        <xdr:cNvPr id="61" name="直線コネクタ 60"/>
        <xdr:cNvCxnSpPr/>
      </xdr:nvCxnSpPr>
      <xdr:spPr>
        <a:xfrm flipV="1">
          <a:off x="3797300" y="6160712"/>
          <a:ext cx="838200" cy="4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169487</xdr:rowOff>
    </xdr:from>
    <xdr:to>
      <xdr:col>19</xdr:col>
      <xdr:colOff>177800</xdr:colOff>
      <xdr:row>36</xdr:row>
      <xdr:rowOff>29103</xdr:rowOff>
    </xdr:to>
    <xdr:cxnSp macro="">
      <xdr:nvCxnSpPr>
        <xdr:cNvPr id="64" name="直線コネクタ 63"/>
        <xdr:cNvCxnSpPr/>
      </xdr:nvCxnSpPr>
      <xdr:spPr>
        <a:xfrm>
          <a:off x="2908300" y="6170237"/>
          <a:ext cx="889000" cy="3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159118</xdr:rowOff>
    </xdr:from>
    <xdr:ext cx="599010" cy="259045"/>
    <xdr:sp macro="" textlink="">
      <xdr:nvSpPr>
        <xdr:cNvPr id="66" name="テキスト ボックス 65"/>
        <xdr:cNvSpPr txBox="1"/>
      </xdr:nvSpPr>
      <xdr:spPr>
        <a:xfrm>
          <a:off x="3497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169487</xdr:rowOff>
    </xdr:from>
    <xdr:to>
      <xdr:col>15</xdr:col>
      <xdr:colOff>50800</xdr:colOff>
      <xdr:row>36</xdr:row>
      <xdr:rowOff>38377</xdr:rowOff>
    </xdr:to>
    <xdr:cxnSp macro="">
      <xdr:nvCxnSpPr>
        <xdr:cNvPr id="67" name="直線コネクタ 66"/>
        <xdr:cNvCxnSpPr/>
      </xdr:nvCxnSpPr>
      <xdr:spPr>
        <a:xfrm flipV="1">
          <a:off x="2019300" y="6170237"/>
          <a:ext cx="889000" cy="4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9469</xdr:rowOff>
    </xdr:from>
    <xdr:ext cx="599010" cy="259045"/>
    <xdr:sp macro="" textlink="">
      <xdr:nvSpPr>
        <xdr:cNvPr id="69" name="テキスト ボックス 68"/>
        <xdr:cNvSpPr txBox="1"/>
      </xdr:nvSpPr>
      <xdr:spPr>
        <a:xfrm>
          <a:off x="2608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38377</xdr:rowOff>
    </xdr:from>
    <xdr:to>
      <xdr:col>10</xdr:col>
      <xdr:colOff>114300</xdr:colOff>
      <xdr:row>36</xdr:row>
      <xdr:rowOff>51758</xdr:rowOff>
    </xdr:to>
    <xdr:cxnSp macro="">
      <xdr:nvCxnSpPr>
        <xdr:cNvPr id="70" name="直線コネクタ 69"/>
        <xdr:cNvCxnSpPr/>
      </xdr:nvCxnSpPr>
      <xdr:spPr>
        <a:xfrm flipV="1">
          <a:off x="1130300" y="6210577"/>
          <a:ext cx="889000" cy="1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160893</xdr:rowOff>
    </xdr:from>
    <xdr:ext cx="599010" cy="259045"/>
    <xdr:sp macro="" textlink="">
      <xdr:nvSpPr>
        <xdr:cNvPr id="72" name="テキスト ボックス 71"/>
        <xdr:cNvSpPr txBox="1"/>
      </xdr:nvSpPr>
      <xdr:spPr>
        <a:xfrm>
          <a:off x="1719795" y="63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7038</xdr:rowOff>
    </xdr:from>
    <xdr:ext cx="599010" cy="259045"/>
    <xdr:sp macro="" textlink="">
      <xdr:nvSpPr>
        <xdr:cNvPr id="74" name="テキスト ボックス 73"/>
        <xdr:cNvSpPr txBox="1"/>
      </xdr:nvSpPr>
      <xdr:spPr>
        <a:xfrm>
          <a:off x="830795" y="635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109162</xdr:rowOff>
    </xdr:from>
    <xdr:to>
      <xdr:col>24</xdr:col>
      <xdr:colOff>114300</xdr:colOff>
      <xdr:row>36</xdr:row>
      <xdr:rowOff>39312</xdr:rowOff>
    </xdr:to>
    <xdr:sp macro="" textlink="">
      <xdr:nvSpPr>
        <xdr:cNvPr id="80" name="楕円 79"/>
        <xdr:cNvSpPr/>
      </xdr:nvSpPr>
      <xdr:spPr>
        <a:xfrm>
          <a:off x="4584700" y="61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132039</xdr:rowOff>
    </xdr:from>
    <xdr:ext cx="599010" cy="259045"/>
    <xdr:sp macro="" textlink="">
      <xdr:nvSpPr>
        <xdr:cNvPr id="81" name="人件費該当値テキスト"/>
        <xdr:cNvSpPr txBox="1"/>
      </xdr:nvSpPr>
      <xdr:spPr>
        <a:xfrm>
          <a:off x="4686300" y="596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149753</xdr:rowOff>
    </xdr:from>
    <xdr:to>
      <xdr:col>20</xdr:col>
      <xdr:colOff>38100</xdr:colOff>
      <xdr:row>36</xdr:row>
      <xdr:rowOff>79903</xdr:rowOff>
    </xdr:to>
    <xdr:sp macro="" textlink="">
      <xdr:nvSpPr>
        <xdr:cNvPr id="82" name="楕円 81"/>
        <xdr:cNvSpPr/>
      </xdr:nvSpPr>
      <xdr:spPr>
        <a:xfrm>
          <a:off x="3746500" y="61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96430</xdr:rowOff>
    </xdr:from>
    <xdr:ext cx="599010" cy="259045"/>
    <xdr:sp macro="" textlink="">
      <xdr:nvSpPr>
        <xdr:cNvPr id="83" name="テキスト ボックス 82"/>
        <xdr:cNvSpPr txBox="1"/>
      </xdr:nvSpPr>
      <xdr:spPr>
        <a:xfrm>
          <a:off x="3497795" y="592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118687</xdr:rowOff>
    </xdr:from>
    <xdr:to>
      <xdr:col>15</xdr:col>
      <xdr:colOff>101600</xdr:colOff>
      <xdr:row>36</xdr:row>
      <xdr:rowOff>48837</xdr:rowOff>
    </xdr:to>
    <xdr:sp macro="" textlink="">
      <xdr:nvSpPr>
        <xdr:cNvPr id="84" name="楕円 83"/>
        <xdr:cNvSpPr/>
      </xdr:nvSpPr>
      <xdr:spPr>
        <a:xfrm>
          <a:off x="2857500" y="61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65364</xdr:rowOff>
    </xdr:from>
    <xdr:ext cx="599010" cy="259045"/>
    <xdr:sp macro="" textlink="">
      <xdr:nvSpPr>
        <xdr:cNvPr id="85" name="テキスト ボックス 84"/>
        <xdr:cNvSpPr txBox="1"/>
      </xdr:nvSpPr>
      <xdr:spPr>
        <a:xfrm>
          <a:off x="2608795" y="589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159027</xdr:rowOff>
    </xdr:from>
    <xdr:to>
      <xdr:col>10</xdr:col>
      <xdr:colOff>165100</xdr:colOff>
      <xdr:row>36</xdr:row>
      <xdr:rowOff>89177</xdr:rowOff>
    </xdr:to>
    <xdr:sp macro="" textlink="">
      <xdr:nvSpPr>
        <xdr:cNvPr id="86" name="楕円 85"/>
        <xdr:cNvSpPr/>
      </xdr:nvSpPr>
      <xdr:spPr>
        <a:xfrm>
          <a:off x="1968500" y="615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105704</xdr:rowOff>
    </xdr:from>
    <xdr:ext cx="599010" cy="259045"/>
    <xdr:sp macro="" textlink="">
      <xdr:nvSpPr>
        <xdr:cNvPr id="87" name="テキスト ボックス 86"/>
        <xdr:cNvSpPr txBox="1"/>
      </xdr:nvSpPr>
      <xdr:spPr>
        <a:xfrm>
          <a:off x="1719795" y="5935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958</xdr:rowOff>
    </xdr:from>
    <xdr:to>
      <xdr:col>6</xdr:col>
      <xdr:colOff>38100</xdr:colOff>
      <xdr:row>36</xdr:row>
      <xdr:rowOff>102558</xdr:rowOff>
    </xdr:to>
    <xdr:sp macro="" textlink="">
      <xdr:nvSpPr>
        <xdr:cNvPr id="88" name="楕円 87"/>
        <xdr:cNvSpPr/>
      </xdr:nvSpPr>
      <xdr:spPr>
        <a:xfrm>
          <a:off x="1079500" y="617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119085</xdr:rowOff>
    </xdr:from>
    <xdr:ext cx="599010" cy="259045"/>
    <xdr:sp macro="" textlink="">
      <xdr:nvSpPr>
        <xdr:cNvPr id="89" name="テキスト ボックス 88"/>
        <xdr:cNvSpPr txBox="1"/>
      </xdr:nvSpPr>
      <xdr:spPr>
        <a:xfrm>
          <a:off x="830795" y="594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20381</xdr:rowOff>
    </xdr:from>
    <xdr:to>
      <xdr:col>24</xdr:col>
      <xdr:colOff>63500</xdr:colOff>
      <xdr:row>57</xdr:row>
      <xdr:rowOff>60810</xdr:rowOff>
    </xdr:to>
    <xdr:cxnSp macro="">
      <xdr:nvCxnSpPr>
        <xdr:cNvPr id="120" name="直線コネクタ 119"/>
        <xdr:cNvCxnSpPr/>
      </xdr:nvCxnSpPr>
      <xdr:spPr>
        <a:xfrm>
          <a:off x="3797300" y="9793031"/>
          <a:ext cx="838200" cy="4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20381</xdr:rowOff>
    </xdr:from>
    <xdr:to>
      <xdr:col>19</xdr:col>
      <xdr:colOff>177800</xdr:colOff>
      <xdr:row>57</xdr:row>
      <xdr:rowOff>72282</xdr:rowOff>
    </xdr:to>
    <xdr:cxnSp macro="">
      <xdr:nvCxnSpPr>
        <xdr:cNvPr id="123" name="直線コネクタ 122"/>
        <xdr:cNvCxnSpPr/>
      </xdr:nvCxnSpPr>
      <xdr:spPr>
        <a:xfrm flipV="1">
          <a:off x="2908300" y="9793031"/>
          <a:ext cx="889000" cy="5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103880</xdr:rowOff>
    </xdr:from>
    <xdr:ext cx="599010" cy="259045"/>
    <xdr:sp macro="" textlink="">
      <xdr:nvSpPr>
        <xdr:cNvPr id="125" name="テキスト ボックス 124"/>
        <xdr:cNvSpPr txBox="1"/>
      </xdr:nvSpPr>
      <xdr:spPr>
        <a:xfrm>
          <a:off x="3497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114773</xdr:rowOff>
    </xdr:from>
    <xdr:to>
      <xdr:col>15</xdr:col>
      <xdr:colOff>50800</xdr:colOff>
      <xdr:row>57</xdr:row>
      <xdr:rowOff>72282</xdr:rowOff>
    </xdr:to>
    <xdr:cxnSp macro="">
      <xdr:nvCxnSpPr>
        <xdr:cNvPr id="126" name="直線コネクタ 125"/>
        <xdr:cNvCxnSpPr/>
      </xdr:nvCxnSpPr>
      <xdr:spPr>
        <a:xfrm>
          <a:off x="2019300" y="9715973"/>
          <a:ext cx="889000" cy="12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118632</xdr:rowOff>
    </xdr:from>
    <xdr:ext cx="599010" cy="259045"/>
    <xdr:sp macro="" textlink="">
      <xdr:nvSpPr>
        <xdr:cNvPr id="128" name="テキスト ボックス 127"/>
        <xdr:cNvSpPr txBox="1"/>
      </xdr:nvSpPr>
      <xdr:spPr>
        <a:xfrm>
          <a:off x="2608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114773</xdr:rowOff>
    </xdr:from>
    <xdr:to>
      <xdr:col>10</xdr:col>
      <xdr:colOff>114300</xdr:colOff>
      <xdr:row>57</xdr:row>
      <xdr:rowOff>34972</xdr:rowOff>
    </xdr:to>
    <xdr:cxnSp macro="">
      <xdr:nvCxnSpPr>
        <xdr:cNvPr id="129" name="直線コネクタ 128"/>
        <xdr:cNvCxnSpPr/>
      </xdr:nvCxnSpPr>
      <xdr:spPr>
        <a:xfrm flipV="1">
          <a:off x="1130300" y="9715973"/>
          <a:ext cx="889000" cy="9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xdr:cNvSpPr/>
      </xdr:nvSpPr>
      <xdr:spPr>
        <a:xfrm>
          <a:off x="1968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127994</xdr:rowOff>
    </xdr:from>
    <xdr:ext cx="599010" cy="259045"/>
    <xdr:sp macro="" textlink="">
      <xdr:nvSpPr>
        <xdr:cNvPr id="131" name="テキスト ボックス 130"/>
        <xdr:cNvSpPr txBox="1"/>
      </xdr:nvSpPr>
      <xdr:spPr>
        <a:xfrm>
          <a:off x="1719795" y="990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xdr:cNvSpPr/>
      </xdr:nvSpPr>
      <xdr:spPr>
        <a:xfrm>
          <a:off x="1079500" y="98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155922</xdr:rowOff>
    </xdr:from>
    <xdr:ext cx="599010" cy="259045"/>
    <xdr:sp macro="" textlink="">
      <xdr:nvSpPr>
        <xdr:cNvPr id="133" name="テキスト ボックス 132"/>
        <xdr:cNvSpPr txBox="1"/>
      </xdr:nvSpPr>
      <xdr:spPr>
        <a:xfrm>
          <a:off x="830795" y="992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10010</xdr:rowOff>
    </xdr:from>
    <xdr:to>
      <xdr:col>24</xdr:col>
      <xdr:colOff>114300</xdr:colOff>
      <xdr:row>57</xdr:row>
      <xdr:rowOff>111610</xdr:rowOff>
    </xdr:to>
    <xdr:sp macro="" textlink="">
      <xdr:nvSpPr>
        <xdr:cNvPr id="139" name="楕円 138"/>
        <xdr:cNvSpPr/>
      </xdr:nvSpPr>
      <xdr:spPr>
        <a:xfrm>
          <a:off x="4584700" y="978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32887</xdr:rowOff>
    </xdr:from>
    <xdr:ext cx="599010" cy="259045"/>
    <xdr:sp macro="" textlink="">
      <xdr:nvSpPr>
        <xdr:cNvPr id="140" name="物件費該当値テキスト"/>
        <xdr:cNvSpPr txBox="1"/>
      </xdr:nvSpPr>
      <xdr:spPr>
        <a:xfrm>
          <a:off x="4686300" y="963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141031</xdr:rowOff>
    </xdr:from>
    <xdr:to>
      <xdr:col>20</xdr:col>
      <xdr:colOff>38100</xdr:colOff>
      <xdr:row>57</xdr:row>
      <xdr:rowOff>71181</xdr:rowOff>
    </xdr:to>
    <xdr:sp macro="" textlink="">
      <xdr:nvSpPr>
        <xdr:cNvPr id="141" name="楕円 140"/>
        <xdr:cNvSpPr/>
      </xdr:nvSpPr>
      <xdr:spPr>
        <a:xfrm>
          <a:off x="3746500" y="974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87708</xdr:rowOff>
    </xdr:from>
    <xdr:ext cx="599010" cy="259045"/>
    <xdr:sp macro="" textlink="">
      <xdr:nvSpPr>
        <xdr:cNvPr id="142" name="テキスト ボックス 141"/>
        <xdr:cNvSpPr txBox="1"/>
      </xdr:nvSpPr>
      <xdr:spPr>
        <a:xfrm>
          <a:off x="3497795" y="9517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21482</xdr:rowOff>
    </xdr:from>
    <xdr:to>
      <xdr:col>15</xdr:col>
      <xdr:colOff>101600</xdr:colOff>
      <xdr:row>57</xdr:row>
      <xdr:rowOff>123082</xdr:rowOff>
    </xdr:to>
    <xdr:sp macro="" textlink="">
      <xdr:nvSpPr>
        <xdr:cNvPr id="143" name="楕円 142"/>
        <xdr:cNvSpPr/>
      </xdr:nvSpPr>
      <xdr:spPr>
        <a:xfrm>
          <a:off x="2857500" y="979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139609</xdr:rowOff>
    </xdr:from>
    <xdr:ext cx="599010" cy="259045"/>
    <xdr:sp macro="" textlink="">
      <xdr:nvSpPr>
        <xdr:cNvPr id="144" name="テキスト ボックス 143"/>
        <xdr:cNvSpPr txBox="1"/>
      </xdr:nvSpPr>
      <xdr:spPr>
        <a:xfrm>
          <a:off x="2608795" y="956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63973</xdr:rowOff>
    </xdr:from>
    <xdr:to>
      <xdr:col>10</xdr:col>
      <xdr:colOff>165100</xdr:colOff>
      <xdr:row>56</xdr:row>
      <xdr:rowOff>165573</xdr:rowOff>
    </xdr:to>
    <xdr:sp macro="" textlink="">
      <xdr:nvSpPr>
        <xdr:cNvPr id="145" name="楕円 144"/>
        <xdr:cNvSpPr/>
      </xdr:nvSpPr>
      <xdr:spPr>
        <a:xfrm>
          <a:off x="1968500" y="966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10650</xdr:rowOff>
    </xdr:from>
    <xdr:ext cx="599010" cy="259045"/>
    <xdr:sp macro="" textlink="">
      <xdr:nvSpPr>
        <xdr:cNvPr id="146" name="テキスト ボックス 145"/>
        <xdr:cNvSpPr txBox="1"/>
      </xdr:nvSpPr>
      <xdr:spPr>
        <a:xfrm>
          <a:off x="1719795" y="944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155622</xdr:rowOff>
    </xdr:from>
    <xdr:to>
      <xdr:col>6</xdr:col>
      <xdr:colOff>38100</xdr:colOff>
      <xdr:row>57</xdr:row>
      <xdr:rowOff>85772</xdr:rowOff>
    </xdr:to>
    <xdr:sp macro="" textlink="">
      <xdr:nvSpPr>
        <xdr:cNvPr id="147" name="楕円 146"/>
        <xdr:cNvSpPr/>
      </xdr:nvSpPr>
      <xdr:spPr>
        <a:xfrm>
          <a:off x="1079500" y="975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102299</xdr:rowOff>
    </xdr:from>
    <xdr:ext cx="599010" cy="259045"/>
    <xdr:sp macro="" textlink="">
      <xdr:nvSpPr>
        <xdr:cNvPr id="148" name="テキスト ボックス 147"/>
        <xdr:cNvSpPr txBox="1"/>
      </xdr:nvSpPr>
      <xdr:spPr>
        <a:xfrm>
          <a:off x="830795" y="953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164218</xdr:rowOff>
    </xdr:from>
    <xdr:to>
      <xdr:col>24</xdr:col>
      <xdr:colOff>63500</xdr:colOff>
      <xdr:row>79</xdr:row>
      <xdr:rowOff>27172</xdr:rowOff>
    </xdr:to>
    <xdr:cxnSp macro="">
      <xdr:nvCxnSpPr>
        <xdr:cNvPr id="177" name="直線コネクタ 176"/>
        <xdr:cNvCxnSpPr/>
      </xdr:nvCxnSpPr>
      <xdr:spPr>
        <a:xfrm>
          <a:off x="3797300" y="13537318"/>
          <a:ext cx="8382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164218</xdr:rowOff>
    </xdr:from>
    <xdr:to>
      <xdr:col>19</xdr:col>
      <xdr:colOff>177800</xdr:colOff>
      <xdr:row>79</xdr:row>
      <xdr:rowOff>6750</xdr:rowOff>
    </xdr:to>
    <xdr:cxnSp macro="">
      <xdr:nvCxnSpPr>
        <xdr:cNvPr id="180" name="直線コネクタ 179"/>
        <xdr:cNvCxnSpPr/>
      </xdr:nvCxnSpPr>
      <xdr:spPr>
        <a:xfrm flipV="1">
          <a:off x="2908300" y="13537318"/>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6750</xdr:rowOff>
    </xdr:from>
    <xdr:to>
      <xdr:col>15</xdr:col>
      <xdr:colOff>50800</xdr:colOff>
      <xdr:row>79</xdr:row>
      <xdr:rowOff>13494</xdr:rowOff>
    </xdr:to>
    <xdr:cxnSp macro="">
      <xdr:nvCxnSpPr>
        <xdr:cNvPr id="183" name="直線コネクタ 182"/>
        <xdr:cNvCxnSpPr/>
      </xdr:nvCxnSpPr>
      <xdr:spPr>
        <a:xfrm flipV="1">
          <a:off x="2019300" y="13551300"/>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13494</xdr:rowOff>
    </xdr:from>
    <xdr:to>
      <xdr:col>10</xdr:col>
      <xdr:colOff>114300</xdr:colOff>
      <xdr:row>79</xdr:row>
      <xdr:rowOff>21076</xdr:rowOff>
    </xdr:to>
    <xdr:cxnSp macro="">
      <xdr:nvCxnSpPr>
        <xdr:cNvPr id="186" name="直線コネクタ 185"/>
        <xdr:cNvCxnSpPr/>
      </xdr:nvCxnSpPr>
      <xdr:spPr>
        <a:xfrm flipV="1">
          <a:off x="1130300" y="13558044"/>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45597</xdr:rowOff>
    </xdr:from>
    <xdr:ext cx="534377" cy="259045"/>
    <xdr:sp macro="" textlink="">
      <xdr:nvSpPr>
        <xdr:cNvPr id="188" name="テキスト ボックス 187"/>
        <xdr:cNvSpPr txBox="1"/>
      </xdr:nvSpPr>
      <xdr:spPr>
        <a:xfrm>
          <a:off x="1752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65219</xdr:rowOff>
    </xdr:from>
    <xdr:ext cx="534377" cy="259045"/>
    <xdr:sp macro="" textlink="">
      <xdr:nvSpPr>
        <xdr:cNvPr id="190" name="テキスト ボックス 189"/>
        <xdr:cNvSpPr txBox="1"/>
      </xdr:nvSpPr>
      <xdr:spPr>
        <a:xfrm>
          <a:off x="863111" y="13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147822</xdr:rowOff>
    </xdr:from>
    <xdr:to>
      <xdr:col>24</xdr:col>
      <xdr:colOff>114300</xdr:colOff>
      <xdr:row>79</xdr:row>
      <xdr:rowOff>77972</xdr:rowOff>
    </xdr:to>
    <xdr:sp macro="" textlink="">
      <xdr:nvSpPr>
        <xdr:cNvPr id="196" name="楕円 195"/>
        <xdr:cNvSpPr/>
      </xdr:nvSpPr>
      <xdr:spPr>
        <a:xfrm>
          <a:off x="4584700" y="135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62749</xdr:rowOff>
    </xdr:from>
    <xdr:ext cx="378565" cy="259045"/>
    <xdr:sp macro="" textlink="">
      <xdr:nvSpPr>
        <xdr:cNvPr id="197" name="維持補修費該当値テキスト"/>
        <xdr:cNvSpPr txBox="1"/>
      </xdr:nvSpPr>
      <xdr:spPr>
        <a:xfrm>
          <a:off x="4686300" y="13435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113418</xdr:rowOff>
    </xdr:from>
    <xdr:to>
      <xdr:col>20</xdr:col>
      <xdr:colOff>38100</xdr:colOff>
      <xdr:row>79</xdr:row>
      <xdr:rowOff>43568</xdr:rowOff>
    </xdr:to>
    <xdr:sp macro="" textlink="">
      <xdr:nvSpPr>
        <xdr:cNvPr id="198" name="楕円 197"/>
        <xdr:cNvSpPr/>
      </xdr:nvSpPr>
      <xdr:spPr>
        <a:xfrm>
          <a:off x="3746500" y="1348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34695</xdr:rowOff>
    </xdr:from>
    <xdr:ext cx="469744" cy="259045"/>
    <xdr:sp macro="" textlink="">
      <xdr:nvSpPr>
        <xdr:cNvPr id="199" name="テキスト ボックス 198"/>
        <xdr:cNvSpPr txBox="1"/>
      </xdr:nvSpPr>
      <xdr:spPr>
        <a:xfrm>
          <a:off x="3562428" y="1357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127400</xdr:rowOff>
    </xdr:from>
    <xdr:to>
      <xdr:col>15</xdr:col>
      <xdr:colOff>101600</xdr:colOff>
      <xdr:row>79</xdr:row>
      <xdr:rowOff>57550</xdr:rowOff>
    </xdr:to>
    <xdr:sp macro="" textlink="">
      <xdr:nvSpPr>
        <xdr:cNvPr id="200" name="楕円 199"/>
        <xdr:cNvSpPr/>
      </xdr:nvSpPr>
      <xdr:spPr>
        <a:xfrm>
          <a:off x="2857500" y="135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48677</xdr:rowOff>
    </xdr:from>
    <xdr:ext cx="469744" cy="259045"/>
    <xdr:sp macro="" textlink="">
      <xdr:nvSpPr>
        <xdr:cNvPr id="201" name="テキスト ボックス 200"/>
        <xdr:cNvSpPr txBox="1"/>
      </xdr:nvSpPr>
      <xdr:spPr>
        <a:xfrm>
          <a:off x="2673428" y="135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134144</xdr:rowOff>
    </xdr:from>
    <xdr:to>
      <xdr:col>10</xdr:col>
      <xdr:colOff>165100</xdr:colOff>
      <xdr:row>79</xdr:row>
      <xdr:rowOff>64294</xdr:rowOff>
    </xdr:to>
    <xdr:sp macro="" textlink="">
      <xdr:nvSpPr>
        <xdr:cNvPr id="202" name="楕円 201"/>
        <xdr:cNvSpPr/>
      </xdr:nvSpPr>
      <xdr:spPr>
        <a:xfrm>
          <a:off x="1968500" y="135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55421</xdr:rowOff>
    </xdr:from>
    <xdr:ext cx="469744" cy="259045"/>
    <xdr:sp macro="" textlink="">
      <xdr:nvSpPr>
        <xdr:cNvPr id="203" name="テキスト ボックス 202"/>
        <xdr:cNvSpPr txBox="1"/>
      </xdr:nvSpPr>
      <xdr:spPr>
        <a:xfrm>
          <a:off x="1784428" y="1359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141726</xdr:rowOff>
    </xdr:from>
    <xdr:to>
      <xdr:col>6</xdr:col>
      <xdr:colOff>38100</xdr:colOff>
      <xdr:row>79</xdr:row>
      <xdr:rowOff>71876</xdr:rowOff>
    </xdr:to>
    <xdr:sp macro="" textlink="">
      <xdr:nvSpPr>
        <xdr:cNvPr id="204" name="楕円 203"/>
        <xdr:cNvSpPr/>
      </xdr:nvSpPr>
      <xdr:spPr>
        <a:xfrm>
          <a:off x="1079500" y="135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63003</xdr:rowOff>
    </xdr:from>
    <xdr:ext cx="469744" cy="259045"/>
    <xdr:sp macro="" textlink="">
      <xdr:nvSpPr>
        <xdr:cNvPr id="205" name="テキスト ボックス 204"/>
        <xdr:cNvSpPr txBox="1"/>
      </xdr:nvSpPr>
      <xdr:spPr>
        <a:xfrm>
          <a:off x="895428" y="1360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145669</xdr:rowOff>
    </xdr:from>
    <xdr:to>
      <xdr:col>24</xdr:col>
      <xdr:colOff>63500</xdr:colOff>
      <xdr:row>97</xdr:row>
      <xdr:rowOff>159804</xdr:rowOff>
    </xdr:to>
    <xdr:cxnSp macro="">
      <xdr:nvCxnSpPr>
        <xdr:cNvPr id="235" name="直線コネクタ 234"/>
        <xdr:cNvCxnSpPr/>
      </xdr:nvCxnSpPr>
      <xdr:spPr>
        <a:xfrm>
          <a:off x="3797300" y="16776319"/>
          <a:ext cx="8382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145669</xdr:rowOff>
    </xdr:from>
    <xdr:to>
      <xdr:col>19</xdr:col>
      <xdr:colOff>177800</xdr:colOff>
      <xdr:row>98</xdr:row>
      <xdr:rowOff>111328</xdr:rowOff>
    </xdr:to>
    <xdr:cxnSp macro="">
      <xdr:nvCxnSpPr>
        <xdr:cNvPr id="238" name="直線コネクタ 237"/>
        <xdr:cNvCxnSpPr/>
      </xdr:nvCxnSpPr>
      <xdr:spPr>
        <a:xfrm flipV="1">
          <a:off x="2908300" y="16776319"/>
          <a:ext cx="889000" cy="1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96393</xdr:rowOff>
    </xdr:from>
    <xdr:to>
      <xdr:col>15</xdr:col>
      <xdr:colOff>50800</xdr:colOff>
      <xdr:row>98</xdr:row>
      <xdr:rowOff>111328</xdr:rowOff>
    </xdr:to>
    <xdr:cxnSp macro="">
      <xdr:nvCxnSpPr>
        <xdr:cNvPr id="241" name="直線コネクタ 240"/>
        <xdr:cNvCxnSpPr/>
      </xdr:nvCxnSpPr>
      <xdr:spPr>
        <a:xfrm>
          <a:off x="2019300" y="16898493"/>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96393</xdr:rowOff>
    </xdr:from>
    <xdr:to>
      <xdr:col>10</xdr:col>
      <xdr:colOff>114300</xdr:colOff>
      <xdr:row>98</xdr:row>
      <xdr:rowOff>108635</xdr:rowOff>
    </xdr:to>
    <xdr:cxnSp macro="">
      <xdr:nvCxnSpPr>
        <xdr:cNvPr id="244" name="直線コネクタ 243"/>
        <xdr:cNvCxnSpPr/>
      </xdr:nvCxnSpPr>
      <xdr:spPr>
        <a:xfrm flipV="1">
          <a:off x="1130300" y="16898493"/>
          <a:ext cx="889000" cy="1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152976</xdr:rowOff>
    </xdr:from>
    <xdr:ext cx="534377" cy="259045"/>
    <xdr:sp macro="" textlink="">
      <xdr:nvSpPr>
        <xdr:cNvPr id="246" name="テキスト ボックス 245"/>
        <xdr:cNvSpPr txBox="1"/>
      </xdr:nvSpPr>
      <xdr:spPr>
        <a:xfrm>
          <a:off x="1752111" y="164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41966</xdr:rowOff>
    </xdr:from>
    <xdr:ext cx="534377" cy="259045"/>
    <xdr:sp macro="" textlink="">
      <xdr:nvSpPr>
        <xdr:cNvPr id="248" name="テキスト ボックス 247"/>
        <xdr:cNvSpPr txBox="1"/>
      </xdr:nvSpPr>
      <xdr:spPr>
        <a:xfrm>
          <a:off x="863111" y="165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109004</xdr:rowOff>
    </xdr:from>
    <xdr:to>
      <xdr:col>24</xdr:col>
      <xdr:colOff>114300</xdr:colOff>
      <xdr:row>98</xdr:row>
      <xdr:rowOff>39154</xdr:rowOff>
    </xdr:to>
    <xdr:sp macro="" textlink="">
      <xdr:nvSpPr>
        <xdr:cNvPr id="254" name="楕円 253"/>
        <xdr:cNvSpPr/>
      </xdr:nvSpPr>
      <xdr:spPr>
        <a:xfrm>
          <a:off x="4584700" y="167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87431</xdr:rowOff>
    </xdr:from>
    <xdr:ext cx="534377" cy="259045"/>
    <xdr:sp macro="" textlink="">
      <xdr:nvSpPr>
        <xdr:cNvPr id="255" name="扶助費該当値テキスト"/>
        <xdr:cNvSpPr txBox="1"/>
      </xdr:nvSpPr>
      <xdr:spPr>
        <a:xfrm>
          <a:off x="4686300" y="1671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94869</xdr:rowOff>
    </xdr:from>
    <xdr:to>
      <xdr:col>20</xdr:col>
      <xdr:colOff>38100</xdr:colOff>
      <xdr:row>98</xdr:row>
      <xdr:rowOff>25019</xdr:rowOff>
    </xdr:to>
    <xdr:sp macro="" textlink="">
      <xdr:nvSpPr>
        <xdr:cNvPr id="256" name="楕円 255"/>
        <xdr:cNvSpPr/>
      </xdr:nvSpPr>
      <xdr:spPr>
        <a:xfrm>
          <a:off x="3746500" y="1672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16146</xdr:rowOff>
    </xdr:from>
    <xdr:ext cx="534377" cy="259045"/>
    <xdr:sp macro="" textlink="">
      <xdr:nvSpPr>
        <xdr:cNvPr id="257" name="テキスト ボックス 256"/>
        <xdr:cNvSpPr txBox="1"/>
      </xdr:nvSpPr>
      <xdr:spPr>
        <a:xfrm>
          <a:off x="3530111" y="1681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60528</xdr:rowOff>
    </xdr:from>
    <xdr:to>
      <xdr:col>15</xdr:col>
      <xdr:colOff>101600</xdr:colOff>
      <xdr:row>98</xdr:row>
      <xdr:rowOff>162128</xdr:rowOff>
    </xdr:to>
    <xdr:sp macro="" textlink="">
      <xdr:nvSpPr>
        <xdr:cNvPr id="258" name="楕円 257"/>
        <xdr:cNvSpPr/>
      </xdr:nvSpPr>
      <xdr:spPr>
        <a:xfrm>
          <a:off x="2857500" y="1686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153255</xdr:rowOff>
    </xdr:from>
    <xdr:ext cx="534377" cy="259045"/>
    <xdr:sp macro="" textlink="">
      <xdr:nvSpPr>
        <xdr:cNvPr id="259" name="テキスト ボックス 258"/>
        <xdr:cNvSpPr txBox="1"/>
      </xdr:nvSpPr>
      <xdr:spPr>
        <a:xfrm>
          <a:off x="2641111" y="1695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45593</xdr:rowOff>
    </xdr:from>
    <xdr:to>
      <xdr:col>10</xdr:col>
      <xdr:colOff>165100</xdr:colOff>
      <xdr:row>98</xdr:row>
      <xdr:rowOff>147193</xdr:rowOff>
    </xdr:to>
    <xdr:sp macro="" textlink="">
      <xdr:nvSpPr>
        <xdr:cNvPr id="260" name="楕円 259"/>
        <xdr:cNvSpPr/>
      </xdr:nvSpPr>
      <xdr:spPr>
        <a:xfrm>
          <a:off x="1968500" y="1684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138320</xdr:rowOff>
    </xdr:from>
    <xdr:ext cx="534377" cy="259045"/>
    <xdr:sp macro="" textlink="">
      <xdr:nvSpPr>
        <xdr:cNvPr id="261" name="テキスト ボックス 260"/>
        <xdr:cNvSpPr txBox="1"/>
      </xdr:nvSpPr>
      <xdr:spPr>
        <a:xfrm>
          <a:off x="1752111" y="1694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57835</xdr:rowOff>
    </xdr:from>
    <xdr:to>
      <xdr:col>6</xdr:col>
      <xdr:colOff>38100</xdr:colOff>
      <xdr:row>98</xdr:row>
      <xdr:rowOff>159435</xdr:rowOff>
    </xdr:to>
    <xdr:sp macro="" textlink="">
      <xdr:nvSpPr>
        <xdr:cNvPr id="262" name="楕円 261"/>
        <xdr:cNvSpPr/>
      </xdr:nvSpPr>
      <xdr:spPr>
        <a:xfrm>
          <a:off x="1079500" y="1685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150562</xdr:rowOff>
    </xdr:from>
    <xdr:ext cx="534377" cy="259045"/>
    <xdr:sp macro="" textlink="">
      <xdr:nvSpPr>
        <xdr:cNvPr id="263" name="テキスト ボックス 262"/>
        <xdr:cNvSpPr txBox="1"/>
      </xdr:nvSpPr>
      <xdr:spPr>
        <a:xfrm>
          <a:off x="863111" y="169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59349</xdr:rowOff>
    </xdr:from>
    <xdr:to>
      <xdr:col>55</xdr:col>
      <xdr:colOff>0</xdr:colOff>
      <xdr:row>37</xdr:row>
      <xdr:rowOff>87577</xdr:rowOff>
    </xdr:to>
    <xdr:cxnSp macro="">
      <xdr:nvCxnSpPr>
        <xdr:cNvPr id="290" name="直線コネクタ 289"/>
        <xdr:cNvCxnSpPr/>
      </xdr:nvCxnSpPr>
      <xdr:spPr>
        <a:xfrm>
          <a:off x="9639300" y="6402999"/>
          <a:ext cx="838200" cy="2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13081</xdr:rowOff>
    </xdr:from>
    <xdr:to>
      <xdr:col>50</xdr:col>
      <xdr:colOff>114300</xdr:colOff>
      <xdr:row>37</xdr:row>
      <xdr:rowOff>59349</xdr:rowOff>
    </xdr:to>
    <xdr:cxnSp macro="">
      <xdr:nvCxnSpPr>
        <xdr:cNvPr id="293" name="直線コネクタ 292"/>
        <xdr:cNvCxnSpPr/>
      </xdr:nvCxnSpPr>
      <xdr:spPr>
        <a:xfrm>
          <a:off x="8750300" y="6356731"/>
          <a:ext cx="889000" cy="4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132707</xdr:rowOff>
    </xdr:from>
    <xdr:ext cx="534377" cy="259045"/>
    <xdr:sp macro="" textlink="">
      <xdr:nvSpPr>
        <xdr:cNvPr id="295" name="テキスト ボックス 294"/>
        <xdr:cNvSpPr txBox="1"/>
      </xdr:nvSpPr>
      <xdr:spPr>
        <a:xfrm>
          <a:off x="9372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79679</xdr:rowOff>
    </xdr:from>
    <xdr:to>
      <xdr:col>45</xdr:col>
      <xdr:colOff>177800</xdr:colOff>
      <xdr:row>37</xdr:row>
      <xdr:rowOff>13081</xdr:rowOff>
    </xdr:to>
    <xdr:cxnSp macro="">
      <xdr:nvCxnSpPr>
        <xdr:cNvPr id="296" name="直線コネクタ 295"/>
        <xdr:cNvCxnSpPr/>
      </xdr:nvCxnSpPr>
      <xdr:spPr>
        <a:xfrm>
          <a:off x="7861300" y="6251879"/>
          <a:ext cx="889000" cy="10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140879</xdr:rowOff>
    </xdr:from>
    <xdr:ext cx="534377" cy="259045"/>
    <xdr:sp macro="" textlink="">
      <xdr:nvSpPr>
        <xdr:cNvPr id="298" name="テキスト ボックス 297"/>
        <xdr:cNvSpPr txBox="1"/>
      </xdr:nvSpPr>
      <xdr:spPr>
        <a:xfrm>
          <a:off x="8483111" y="648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79679</xdr:rowOff>
    </xdr:from>
    <xdr:to>
      <xdr:col>41</xdr:col>
      <xdr:colOff>50800</xdr:colOff>
      <xdr:row>36</xdr:row>
      <xdr:rowOff>150918</xdr:rowOff>
    </xdr:to>
    <xdr:cxnSp macro="">
      <xdr:nvCxnSpPr>
        <xdr:cNvPr id="299" name="直線コネクタ 298"/>
        <xdr:cNvCxnSpPr/>
      </xdr:nvCxnSpPr>
      <xdr:spPr>
        <a:xfrm flipV="1">
          <a:off x="6972300" y="6251879"/>
          <a:ext cx="889000" cy="7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150455</xdr:rowOff>
    </xdr:from>
    <xdr:ext cx="534377" cy="259045"/>
    <xdr:sp macro="" textlink="">
      <xdr:nvSpPr>
        <xdr:cNvPr id="301" name="テキスト ボックス 300"/>
        <xdr:cNvSpPr txBox="1"/>
      </xdr:nvSpPr>
      <xdr:spPr>
        <a:xfrm>
          <a:off x="7594111" y="649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164768</xdr:rowOff>
    </xdr:from>
    <xdr:ext cx="534377" cy="259045"/>
    <xdr:sp macro="" textlink="">
      <xdr:nvSpPr>
        <xdr:cNvPr id="303" name="テキスト ボックス 302"/>
        <xdr:cNvSpPr txBox="1"/>
      </xdr:nvSpPr>
      <xdr:spPr>
        <a:xfrm>
          <a:off x="6705111" y="65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36777</xdr:rowOff>
    </xdr:from>
    <xdr:to>
      <xdr:col>55</xdr:col>
      <xdr:colOff>50800</xdr:colOff>
      <xdr:row>37</xdr:row>
      <xdr:rowOff>138377</xdr:rowOff>
    </xdr:to>
    <xdr:sp macro="" textlink="">
      <xdr:nvSpPr>
        <xdr:cNvPr id="309" name="楕円 308"/>
        <xdr:cNvSpPr/>
      </xdr:nvSpPr>
      <xdr:spPr>
        <a:xfrm>
          <a:off x="10426700" y="638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15204</xdr:rowOff>
    </xdr:from>
    <xdr:ext cx="534377" cy="259045"/>
    <xdr:sp macro="" textlink="">
      <xdr:nvSpPr>
        <xdr:cNvPr id="310" name="補助費等該当値テキスト"/>
        <xdr:cNvSpPr txBox="1"/>
      </xdr:nvSpPr>
      <xdr:spPr>
        <a:xfrm>
          <a:off x="10528300" y="635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8549</xdr:rowOff>
    </xdr:from>
    <xdr:to>
      <xdr:col>50</xdr:col>
      <xdr:colOff>165100</xdr:colOff>
      <xdr:row>37</xdr:row>
      <xdr:rowOff>110149</xdr:rowOff>
    </xdr:to>
    <xdr:sp macro="" textlink="">
      <xdr:nvSpPr>
        <xdr:cNvPr id="311" name="楕円 310"/>
        <xdr:cNvSpPr/>
      </xdr:nvSpPr>
      <xdr:spPr>
        <a:xfrm>
          <a:off x="9588500" y="635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126676</xdr:rowOff>
    </xdr:from>
    <xdr:ext cx="599010" cy="259045"/>
    <xdr:sp macro="" textlink="">
      <xdr:nvSpPr>
        <xdr:cNvPr id="312" name="テキスト ボックス 311"/>
        <xdr:cNvSpPr txBox="1"/>
      </xdr:nvSpPr>
      <xdr:spPr>
        <a:xfrm>
          <a:off x="9339795" y="612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133731</xdr:rowOff>
    </xdr:from>
    <xdr:to>
      <xdr:col>46</xdr:col>
      <xdr:colOff>38100</xdr:colOff>
      <xdr:row>37</xdr:row>
      <xdr:rowOff>63881</xdr:rowOff>
    </xdr:to>
    <xdr:sp macro="" textlink="">
      <xdr:nvSpPr>
        <xdr:cNvPr id="313" name="楕円 312"/>
        <xdr:cNvSpPr/>
      </xdr:nvSpPr>
      <xdr:spPr>
        <a:xfrm>
          <a:off x="8699500" y="630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80408</xdr:rowOff>
    </xdr:from>
    <xdr:ext cx="599010" cy="259045"/>
    <xdr:sp macro="" textlink="">
      <xdr:nvSpPr>
        <xdr:cNvPr id="314" name="テキスト ボックス 313"/>
        <xdr:cNvSpPr txBox="1"/>
      </xdr:nvSpPr>
      <xdr:spPr>
        <a:xfrm>
          <a:off x="8450795" y="608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28879</xdr:rowOff>
    </xdr:from>
    <xdr:to>
      <xdr:col>41</xdr:col>
      <xdr:colOff>101600</xdr:colOff>
      <xdr:row>36</xdr:row>
      <xdr:rowOff>130479</xdr:rowOff>
    </xdr:to>
    <xdr:sp macro="" textlink="">
      <xdr:nvSpPr>
        <xdr:cNvPr id="315" name="楕円 314"/>
        <xdr:cNvSpPr/>
      </xdr:nvSpPr>
      <xdr:spPr>
        <a:xfrm>
          <a:off x="7810500" y="62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147006</xdr:rowOff>
    </xdr:from>
    <xdr:ext cx="599010" cy="259045"/>
    <xdr:sp macro="" textlink="">
      <xdr:nvSpPr>
        <xdr:cNvPr id="316" name="テキスト ボックス 315"/>
        <xdr:cNvSpPr txBox="1"/>
      </xdr:nvSpPr>
      <xdr:spPr>
        <a:xfrm>
          <a:off x="7561795" y="5976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100118</xdr:rowOff>
    </xdr:from>
    <xdr:to>
      <xdr:col>36</xdr:col>
      <xdr:colOff>165100</xdr:colOff>
      <xdr:row>37</xdr:row>
      <xdr:rowOff>30268</xdr:rowOff>
    </xdr:to>
    <xdr:sp macro="" textlink="">
      <xdr:nvSpPr>
        <xdr:cNvPr id="317" name="楕円 316"/>
        <xdr:cNvSpPr/>
      </xdr:nvSpPr>
      <xdr:spPr>
        <a:xfrm>
          <a:off x="6921500" y="627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46795</xdr:rowOff>
    </xdr:from>
    <xdr:ext cx="599010" cy="259045"/>
    <xdr:sp macro="" textlink="">
      <xdr:nvSpPr>
        <xdr:cNvPr id="318" name="テキスト ボックス 317"/>
        <xdr:cNvSpPr txBox="1"/>
      </xdr:nvSpPr>
      <xdr:spPr>
        <a:xfrm>
          <a:off x="6672795" y="604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121282</xdr:rowOff>
    </xdr:from>
    <xdr:to>
      <xdr:col>55</xdr:col>
      <xdr:colOff>0</xdr:colOff>
      <xdr:row>58</xdr:row>
      <xdr:rowOff>54411</xdr:rowOff>
    </xdr:to>
    <xdr:cxnSp macro="">
      <xdr:nvCxnSpPr>
        <xdr:cNvPr id="345" name="直線コネクタ 344"/>
        <xdr:cNvCxnSpPr/>
      </xdr:nvCxnSpPr>
      <xdr:spPr>
        <a:xfrm>
          <a:off x="9639300" y="9893932"/>
          <a:ext cx="838200" cy="10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121282</xdr:rowOff>
    </xdr:from>
    <xdr:to>
      <xdr:col>50</xdr:col>
      <xdr:colOff>114300</xdr:colOff>
      <xdr:row>57</xdr:row>
      <xdr:rowOff>141551</xdr:rowOff>
    </xdr:to>
    <xdr:cxnSp macro="">
      <xdr:nvCxnSpPr>
        <xdr:cNvPr id="348" name="直線コネクタ 347"/>
        <xdr:cNvCxnSpPr/>
      </xdr:nvCxnSpPr>
      <xdr:spPr>
        <a:xfrm flipV="1">
          <a:off x="8750300" y="9893932"/>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149931</xdr:rowOff>
    </xdr:from>
    <xdr:ext cx="599010" cy="259045"/>
    <xdr:sp macro="" textlink="">
      <xdr:nvSpPr>
        <xdr:cNvPr id="350" name="テキスト ボックス 349"/>
        <xdr:cNvSpPr txBox="1"/>
      </xdr:nvSpPr>
      <xdr:spPr>
        <a:xfrm>
          <a:off x="9339795" y="1009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127278</xdr:rowOff>
    </xdr:from>
    <xdr:to>
      <xdr:col>45</xdr:col>
      <xdr:colOff>177800</xdr:colOff>
      <xdr:row>57</xdr:row>
      <xdr:rowOff>141551</xdr:rowOff>
    </xdr:to>
    <xdr:cxnSp macro="">
      <xdr:nvCxnSpPr>
        <xdr:cNvPr id="351" name="直線コネクタ 350"/>
        <xdr:cNvCxnSpPr/>
      </xdr:nvCxnSpPr>
      <xdr:spPr>
        <a:xfrm>
          <a:off x="7861300" y="9899928"/>
          <a:ext cx="889000" cy="1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152226</xdr:rowOff>
    </xdr:from>
    <xdr:ext cx="599010" cy="259045"/>
    <xdr:sp macro="" textlink="">
      <xdr:nvSpPr>
        <xdr:cNvPr id="353" name="テキスト ボックス 352"/>
        <xdr:cNvSpPr txBox="1"/>
      </xdr:nvSpPr>
      <xdr:spPr>
        <a:xfrm>
          <a:off x="8450795" y="1009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127278</xdr:rowOff>
    </xdr:from>
    <xdr:to>
      <xdr:col>41</xdr:col>
      <xdr:colOff>50800</xdr:colOff>
      <xdr:row>57</xdr:row>
      <xdr:rowOff>163476</xdr:rowOff>
    </xdr:to>
    <xdr:cxnSp macro="">
      <xdr:nvCxnSpPr>
        <xdr:cNvPr id="354" name="直線コネクタ 353"/>
        <xdr:cNvCxnSpPr/>
      </xdr:nvCxnSpPr>
      <xdr:spPr>
        <a:xfrm flipV="1">
          <a:off x="6972300" y="9899928"/>
          <a:ext cx="889000" cy="3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152255</xdr:rowOff>
    </xdr:from>
    <xdr:ext cx="599010" cy="259045"/>
    <xdr:sp macro="" textlink="">
      <xdr:nvSpPr>
        <xdr:cNvPr id="356" name="テキスト ボックス 355"/>
        <xdr:cNvSpPr txBox="1"/>
      </xdr:nvSpPr>
      <xdr:spPr>
        <a:xfrm>
          <a:off x="7561795" y="1009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154602</xdr:rowOff>
    </xdr:from>
    <xdr:ext cx="599010" cy="259045"/>
    <xdr:sp macro="" textlink="">
      <xdr:nvSpPr>
        <xdr:cNvPr id="358" name="テキスト ボックス 357"/>
        <xdr:cNvSpPr txBox="1"/>
      </xdr:nvSpPr>
      <xdr:spPr>
        <a:xfrm>
          <a:off x="6672795" y="1009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3611</xdr:rowOff>
    </xdr:from>
    <xdr:to>
      <xdr:col>55</xdr:col>
      <xdr:colOff>50800</xdr:colOff>
      <xdr:row>58</xdr:row>
      <xdr:rowOff>105211</xdr:rowOff>
    </xdr:to>
    <xdr:sp macro="" textlink="">
      <xdr:nvSpPr>
        <xdr:cNvPr id="364" name="楕円 363"/>
        <xdr:cNvSpPr/>
      </xdr:nvSpPr>
      <xdr:spPr>
        <a:xfrm>
          <a:off x="10426700" y="994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134438</xdr:rowOff>
    </xdr:from>
    <xdr:ext cx="599010" cy="259045"/>
    <xdr:sp macro="" textlink="">
      <xdr:nvSpPr>
        <xdr:cNvPr id="365" name="普通建設事業費該当値テキスト"/>
        <xdr:cNvSpPr txBox="1"/>
      </xdr:nvSpPr>
      <xdr:spPr>
        <a:xfrm>
          <a:off x="10528300" y="973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70482</xdr:rowOff>
    </xdr:from>
    <xdr:to>
      <xdr:col>50</xdr:col>
      <xdr:colOff>165100</xdr:colOff>
      <xdr:row>58</xdr:row>
      <xdr:rowOff>632</xdr:rowOff>
    </xdr:to>
    <xdr:sp macro="" textlink="">
      <xdr:nvSpPr>
        <xdr:cNvPr id="366" name="楕円 365"/>
        <xdr:cNvSpPr/>
      </xdr:nvSpPr>
      <xdr:spPr>
        <a:xfrm>
          <a:off x="9588500" y="984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17159</xdr:rowOff>
    </xdr:from>
    <xdr:ext cx="599010" cy="259045"/>
    <xdr:sp macro="" textlink="">
      <xdr:nvSpPr>
        <xdr:cNvPr id="367" name="テキスト ボックス 366"/>
        <xdr:cNvSpPr txBox="1"/>
      </xdr:nvSpPr>
      <xdr:spPr>
        <a:xfrm>
          <a:off x="9339795" y="961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90751</xdr:rowOff>
    </xdr:from>
    <xdr:to>
      <xdr:col>46</xdr:col>
      <xdr:colOff>38100</xdr:colOff>
      <xdr:row>58</xdr:row>
      <xdr:rowOff>20901</xdr:rowOff>
    </xdr:to>
    <xdr:sp macro="" textlink="">
      <xdr:nvSpPr>
        <xdr:cNvPr id="368" name="楕円 367"/>
        <xdr:cNvSpPr/>
      </xdr:nvSpPr>
      <xdr:spPr>
        <a:xfrm>
          <a:off x="8699500" y="986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37428</xdr:rowOff>
    </xdr:from>
    <xdr:ext cx="599010" cy="259045"/>
    <xdr:sp macro="" textlink="">
      <xdr:nvSpPr>
        <xdr:cNvPr id="369" name="テキスト ボックス 368"/>
        <xdr:cNvSpPr txBox="1"/>
      </xdr:nvSpPr>
      <xdr:spPr>
        <a:xfrm>
          <a:off x="8450795" y="963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76478</xdr:rowOff>
    </xdr:from>
    <xdr:to>
      <xdr:col>41</xdr:col>
      <xdr:colOff>101600</xdr:colOff>
      <xdr:row>58</xdr:row>
      <xdr:rowOff>6628</xdr:rowOff>
    </xdr:to>
    <xdr:sp macro="" textlink="">
      <xdr:nvSpPr>
        <xdr:cNvPr id="370" name="楕円 369"/>
        <xdr:cNvSpPr/>
      </xdr:nvSpPr>
      <xdr:spPr>
        <a:xfrm>
          <a:off x="7810500" y="984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23155</xdr:rowOff>
    </xdr:from>
    <xdr:ext cx="599010" cy="259045"/>
    <xdr:sp macro="" textlink="">
      <xdr:nvSpPr>
        <xdr:cNvPr id="371" name="テキスト ボックス 370"/>
        <xdr:cNvSpPr txBox="1"/>
      </xdr:nvSpPr>
      <xdr:spPr>
        <a:xfrm>
          <a:off x="7561795" y="962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112676</xdr:rowOff>
    </xdr:from>
    <xdr:to>
      <xdr:col>36</xdr:col>
      <xdr:colOff>165100</xdr:colOff>
      <xdr:row>58</xdr:row>
      <xdr:rowOff>42826</xdr:rowOff>
    </xdr:to>
    <xdr:sp macro="" textlink="">
      <xdr:nvSpPr>
        <xdr:cNvPr id="372" name="楕円 371"/>
        <xdr:cNvSpPr/>
      </xdr:nvSpPr>
      <xdr:spPr>
        <a:xfrm>
          <a:off x="6921500" y="988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59353</xdr:rowOff>
    </xdr:from>
    <xdr:ext cx="599010" cy="259045"/>
    <xdr:sp macro="" textlink="">
      <xdr:nvSpPr>
        <xdr:cNvPr id="373" name="テキスト ボックス 372"/>
        <xdr:cNvSpPr txBox="1"/>
      </xdr:nvSpPr>
      <xdr:spPr>
        <a:xfrm>
          <a:off x="6672795" y="966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141456</xdr:rowOff>
    </xdr:from>
    <xdr:to>
      <xdr:col>55</xdr:col>
      <xdr:colOff>0</xdr:colOff>
      <xdr:row>78</xdr:row>
      <xdr:rowOff>68934</xdr:rowOff>
    </xdr:to>
    <xdr:cxnSp macro="">
      <xdr:nvCxnSpPr>
        <xdr:cNvPr id="400" name="直線コネクタ 399"/>
        <xdr:cNvCxnSpPr/>
      </xdr:nvCxnSpPr>
      <xdr:spPr>
        <a:xfrm>
          <a:off x="9639300" y="13343106"/>
          <a:ext cx="838200" cy="9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56148</xdr:rowOff>
    </xdr:from>
    <xdr:ext cx="534377" cy="259045"/>
    <xdr:sp macro="" textlink="">
      <xdr:nvSpPr>
        <xdr:cNvPr id="401" name="普通建設事業費 （ うち新規整備　）平均値テキスト"/>
        <xdr:cNvSpPr txBox="1"/>
      </xdr:nvSpPr>
      <xdr:spPr>
        <a:xfrm>
          <a:off x="10528300" y="1342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141456</xdr:rowOff>
    </xdr:from>
    <xdr:to>
      <xdr:col>50</xdr:col>
      <xdr:colOff>114300</xdr:colOff>
      <xdr:row>77</xdr:row>
      <xdr:rowOff>148983</xdr:rowOff>
    </xdr:to>
    <xdr:cxnSp macro="">
      <xdr:nvCxnSpPr>
        <xdr:cNvPr id="403" name="直線コネクタ 402"/>
        <xdr:cNvCxnSpPr/>
      </xdr:nvCxnSpPr>
      <xdr:spPr>
        <a:xfrm flipV="1">
          <a:off x="8750300" y="13343106"/>
          <a:ext cx="889000" cy="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167239</xdr:rowOff>
    </xdr:from>
    <xdr:ext cx="534377" cy="259045"/>
    <xdr:sp macro="" textlink="">
      <xdr:nvSpPr>
        <xdr:cNvPr id="405" name="テキスト ボックス 404"/>
        <xdr:cNvSpPr txBox="1"/>
      </xdr:nvSpPr>
      <xdr:spPr>
        <a:xfrm>
          <a:off x="9372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148983</xdr:rowOff>
    </xdr:from>
    <xdr:to>
      <xdr:col>45</xdr:col>
      <xdr:colOff>177800</xdr:colOff>
      <xdr:row>77</xdr:row>
      <xdr:rowOff>152988</xdr:rowOff>
    </xdr:to>
    <xdr:cxnSp macro="">
      <xdr:nvCxnSpPr>
        <xdr:cNvPr id="406" name="直線コネクタ 405"/>
        <xdr:cNvCxnSpPr/>
      </xdr:nvCxnSpPr>
      <xdr:spPr>
        <a:xfrm flipV="1">
          <a:off x="7861300" y="13350633"/>
          <a:ext cx="88900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166769</xdr:rowOff>
    </xdr:from>
    <xdr:ext cx="534377" cy="259045"/>
    <xdr:sp macro="" textlink="">
      <xdr:nvSpPr>
        <xdr:cNvPr id="408" name="テキスト ボックス 407"/>
        <xdr:cNvSpPr txBox="1"/>
      </xdr:nvSpPr>
      <xdr:spPr>
        <a:xfrm>
          <a:off x="8483111" y="135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171294</xdr:rowOff>
    </xdr:from>
    <xdr:ext cx="534377" cy="259045"/>
    <xdr:sp macro="" textlink="">
      <xdr:nvSpPr>
        <xdr:cNvPr id="410" name="テキスト ボックス 409"/>
        <xdr:cNvSpPr txBox="1"/>
      </xdr:nvSpPr>
      <xdr:spPr>
        <a:xfrm>
          <a:off x="7594111" y="1354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18134</xdr:rowOff>
    </xdr:from>
    <xdr:to>
      <xdr:col>55</xdr:col>
      <xdr:colOff>50800</xdr:colOff>
      <xdr:row>78</xdr:row>
      <xdr:rowOff>119734</xdr:rowOff>
    </xdr:to>
    <xdr:sp macro="" textlink="">
      <xdr:nvSpPr>
        <xdr:cNvPr id="416" name="楕円 415"/>
        <xdr:cNvSpPr/>
      </xdr:nvSpPr>
      <xdr:spPr>
        <a:xfrm>
          <a:off x="10426700" y="1339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148961</xdr:rowOff>
    </xdr:from>
    <xdr:ext cx="599010" cy="259045"/>
    <xdr:sp macro="" textlink="">
      <xdr:nvSpPr>
        <xdr:cNvPr id="417" name="普通建設事業費 （ うち新規整備　）該当値テキスト"/>
        <xdr:cNvSpPr txBox="1"/>
      </xdr:nvSpPr>
      <xdr:spPr>
        <a:xfrm>
          <a:off x="10528300" y="13179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90656</xdr:rowOff>
    </xdr:from>
    <xdr:to>
      <xdr:col>50</xdr:col>
      <xdr:colOff>165100</xdr:colOff>
      <xdr:row>78</xdr:row>
      <xdr:rowOff>20806</xdr:rowOff>
    </xdr:to>
    <xdr:sp macro="" textlink="">
      <xdr:nvSpPr>
        <xdr:cNvPr id="418" name="楕円 417"/>
        <xdr:cNvSpPr/>
      </xdr:nvSpPr>
      <xdr:spPr>
        <a:xfrm>
          <a:off x="9588500" y="13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37333</xdr:rowOff>
    </xdr:from>
    <xdr:ext cx="599010" cy="259045"/>
    <xdr:sp macro="" textlink="">
      <xdr:nvSpPr>
        <xdr:cNvPr id="419" name="テキスト ボックス 418"/>
        <xdr:cNvSpPr txBox="1"/>
      </xdr:nvSpPr>
      <xdr:spPr>
        <a:xfrm>
          <a:off x="9339795" y="1306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98183</xdr:rowOff>
    </xdr:from>
    <xdr:to>
      <xdr:col>46</xdr:col>
      <xdr:colOff>38100</xdr:colOff>
      <xdr:row>78</xdr:row>
      <xdr:rowOff>28333</xdr:rowOff>
    </xdr:to>
    <xdr:sp macro="" textlink="">
      <xdr:nvSpPr>
        <xdr:cNvPr id="420" name="楕円 419"/>
        <xdr:cNvSpPr/>
      </xdr:nvSpPr>
      <xdr:spPr>
        <a:xfrm>
          <a:off x="8699500" y="1329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44860</xdr:rowOff>
    </xdr:from>
    <xdr:ext cx="599010" cy="259045"/>
    <xdr:sp macro="" textlink="">
      <xdr:nvSpPr>
        <xdr:cNvPr id="421" name="テキスト ボックス 420"/>
        <xdr:cNvSpPr txBox="1"/>
      </xdr:nvSpPr>
      <xdr:spPr>
        <a:xfrm>
          <a:off x="8450795" y="1307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102188</xdr:rowOff>
    </xdr:from>
    <xdr:to>
      <xdr:col>41</xdr:col>
      <xdr:colOff>101600</xdr:colOff>
      <xdr:row>78</xdr:row>
      <xdr:rowOff>32338</xdr:rowOff>
    </xdr:to>
    <xdr:sp macro="" textlink="">
      <xdr:nvSpPr>
        <xdr:cNvPr id="422" name="楕円 421"/>
        <xdr:cNvSpPr/>
      </xdr:nvSpPr>
      <xdr:spPr>
        <a:xfrm>
          <a:off x="7810500" y="1330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48865</xdr:rowOff>
    </xdr:from>
    <xdr:ext cx="599010" cy="259045"/>
    <xdr:sp macro="" textlink="">
      <xdr:nvSpPr>
        <xdr:cNvPr id="423" name="テキスト ボックス 422"/>
        <xdr:cNvSpPr txBox="1"/>
      </xdr:nvSpPr>
      <xdr:spPr>
        <a:xfrm>
          <a:off x="7561795" y="1307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167528</xdr:rowOff>
    </xdr:from>
    <xdr:to>
      <xdr:col>55</xdr:col>
      <xdr:colOff>0</xdr:colOff>
      <xdr:row>99</xdr:row>
      <xdr:rowOff>27967</xdr:rowOff>
    </xdr:to>
    <xdr:cxnSp macro="">
      <xdr:nvCxnSpPr>
        <xdr:cNvPr id="452" name="直線コネクタ 451"/>
        <xdr:cNvCxnSpPr/>
      </xdr:nvCxnSpPr>
      <xdr:spPr>
        <a:xfrm flipV="1">
          <a:off x="9639300" y="16798178"/>
          <a:ext cx="838200" cy="20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27967</xdr:rowOff>
    </xdr:from>
    <xdr:to>
      <xdr:col>50</xdr:col>
      <xdr:colOff>114300</xdr:colOff>
      <xdr:row>99</xdr:row>
      <xdr:rowOff>39115</xdr:rowOff>
    </xdr:to>
    <xdr:cxnSp macro="">
      <xdr:nvCxnSpPr>
        <xdr:cNvPr id="455" name="直線コネクタ 454"/>
        <xdr:cNvCxnSpPr/>
      </xdr:nvCxnSpPr>
      <xdr:spPr>
        <a:xfrm flipV="1">
          <a:off x="8750300" y="17001517"/>
          <a:ext cx="889000" cy="1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39115</xdr:rowOff>
    </xdr:from>
    <xdr:to>
      <xdr:col>45</xdr:col>
      <xdr:colOff>177800</xdr:colOff>
      <xdr:row>99</xdr:row>
      <xdr:rowOff>39669</xdr:rowOff>
    </xdr:to>
    <xdr:cxnSp macro="">
      <xdr:nvCxnSpPr>
        <xdr:cNvPr id="458" name="直線コネクタ 457"/>
        <xdr:cNvCxnSpPr/>
      </xdr:nvCxnSpPr>
      <xdr:spPr>
        <a:xfrm flipV="1">
          <a:off x="7861300" y="17012665"/>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17434</xdr:rowOff>
    </xdr:from>
    <xdr:ext cx="534377" cy="259045"/>
    <xdr:sp macro="" textlink="">
      <xdr:nvSpPr>
        <xdr:cNvPr id="462" name="テキスト ボックス 461"/>
        <xdr:cNvSpPr txBox="1"/>
      </xdr:nvSpPr>
      <xdr:spPr>
        <a:xfrm>
          <a:off x="7594111" y="164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116728</xdr:rowOff>
    </xdr:from>
    <xdr:to>
      <xdr:col>55</xdr:col>
      <xdr:colOff>50800</xdr:colOff>
      <xdr:row>98</xdr:row>
      <xdr:rowOff>46878</xdr:rowOff>
    </xdr:to>
    <xdr:sp macro="" textlink="">
      <xdr:nvSpPr>
        <xdr:cNvPr id="468" name="楕円 467"/>
        <xdr:cNvSpPr/>
      </xdr:nvSpPr>
      <xdr:spPr>
        <a:xfrm>
          <a:off x="10426700" y="1674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95155</xdr:rowOff>
    </xdr:from>
    <xdr:ext cx="534377" cy="259045"/>
    <xdr:sp macro="" textlink="">
      <xdr:nvSpPr>
        <xdr:cNvPr id="469" name="普通建設事業費 （ うち更新整備　）該当値テキスト"/>
        <xdr:cNvSpPr txBox="1"/>
      </xdr:nvSpPr>
      <xdr:spPr>
        <a:xfrm>
          <a:off x="10528300" y="1672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148617</xdr:rowOff>
    </xdr:from>
    <xdr:to>
      <xdr:col>50</xdr:col>
      <xdr:colOff>165100</xdr:colOff>
      <xdr:row>99</xdr:row>
      <xdr:rowOff>78767</xdr:rowOff>
    </xdr:to>
    <xdr:sp macro="" textlink="">
      <xdr:nvSpPr>
        <xdr:cNvPr id="470" name="楕円 469"/>
        <xdr:cNvSpPr/>
      </xdr:nvSpPr>
      <xdr:spPr>
        <a:xfrm>
          <a:off x="9588500" y="169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69894</xdr:rowOff>
    </xdr:from>
    <xdr:ext cx="469744" cy="259045"/>
    <xdr:sp macro="" textlink="">
      <xdr:nvSpPr>
        <xdr:cNvPr id="471" name="テキスト ボックス 470"/>
        <xdr:cNvSpPr txBox="1"/>
      </xdr:nvSpPr>
      <xdr:spPr>
        <a:xfrm>
          <a:off x="9404428" y="1704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159765</xdr:rowOff>
    </xdr:from>
    <xdr:to>
      <xdr:col>46</xdr:col>
      <xdr:colOff>38100</xdr:colOff>
      <xdr:row>99</xdr:row>
      <xdr:rowOff>89915</xdr:rowOff>
    </xdr:to>
    <xdr:sp macro="" textlink="">
      <xdr:nvSpPr>
        <xdr:cNvPr id="472" name="楕円 471"/>
        <xdr:cNvSpPr/>
      </xdr:nvSpPr>
      <xdr:spPr>
        <a:xfrm>
          <a:off x="8699500" y="169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81042</xdr:rowOff>
    </xdr:from>
    <xdr:ext cx="469744" cy="259045"/>
    <xdr:sp macro="" textlink="">
      <xdr:nvSpPr>
        <xdr:cNvPr id="473" name="テキスト ボックス 472"/>
        <xdr:cNvSpPr txBox="1"/>
      </xdr:nvSpPr>
      <xdr:spPr>
        <a:xfrm>
          <a:off x="8515428" y="1705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160319</xdr:rowOff>
    </xdr:from>
    <xdr:to>
      <xdr:col>41</xdr:col>
      <xdr:colOff>101600</xdr:colOff>
      <xdr:row>99</xdr:row>
      <xdr:rowOff>90469</xdr:rowOff>
    </xdr:to>
    <xdr:sp macro="" textlink="">
      <xdr:nvSpPr>
        <xdr:cNvPr id="474" name="楕円 473"/>
        <xdr:cNvSpPr/>
      </xdr:nvSpPr>
      <xdr:spPr>
        <a:xfrm>
          <a:off x="7810500" y="1696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81596</xdr:rowOff>
    </xdr:from>
    <xdr:ext cx="469744" cy="259045"/>
    <xdr:sp macro="" textlink="">
      <xdr:nvSpPr>
        <xdr:cNvPr id="475" name="テキスト ボックス 474"/>
        <xdr:cNvSpPr txBox="1"/>
      </xdr:nvSpPr>
      <xdr:spPr>
        <a:xfrm>
          <a:off x="7626428" y="1705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123643</xdr:rowOff>
    </xdr:from>
    <xdr:to>
      <xdr:col>85</xdr:col>
      <xdr:colOff>127000</xdr:colOff>
      <xdr:row>38</xdr:row>
      <xdr:rowOff>107238</xdr:rowOff>
    </xdr:to>
    <xdr:cxnSp macro="">
      <xdr:nvCxnSpPr>
        <xdr:cNvPr id="504" name="直線コネクタ 503"/>
        <xdr:cNvCxnSpPr/>
      </xdr:nvCxnSpPr>
      <xdr:spPr>
        <a:xfrm flipV="1">
          <a:off x="15481300" y="6467293"/>
          <a:ext cx="838200" cy="15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124978</xdr:rowOff>
    </xdr:from>
    <xdr:ext cx="469744" cy="259045"/>
    <xdr:sp macro="" textlink="">
      <xdr:nvSpPr>
        <xdr:cNvPr id="505" name="災害復旧事業費平均値テキスト"/>
        <xdr:cNvSpPr txBox="1"/>
      </xdr:nvSpPr>
      <xdr:spPr>
        <a:xfrm>
          <a:off x="16370300" y="6640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107238</xdr:rowOff>
    </xdr:from>
    <xdr:to>
      <xdr:col>81</xdr:col>
      <xdr:colOff>50800</xdr:colOff>
      <xdr:row>38</xdr:row>
      <xdr:rowOff>168149</xdr:rowOff>
    </xdr:to>
    <xdr:cxnSp macro="">
      <xdr:nvCxnSpPr>
        <xdr:cNvPr id="507" name="直線コネクタ 506"/>
        <xdr:cNvCxnSpPr/>
      </xdr:nvCxnSpPr>
      <xdr:spPr>
        <a:xfrm flipV="1">
          <a:off x="14592300" y="6622338"/>
          <a:ext cx="889000" cy="6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68834</xdr:rowOff>
    </xdr:from>
    <xdr:ext cx="469744" cy="259045"/>
    <xdr:sp macro="" textlink="">
      <xdr:nvSpPr>
        <xdr:cNvPr id="509" name="テキスト ボックス 508"/>
        <xdr:cNvSpPr txBox="1"/>
      </xdr:nvSpPr>
      <xdr:spPr>
        <a:xfrm>
          <a:off x="15246428" y="675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168149</xdr:rowOff>
    </xdr:from>
    <xdr:to>
      <xdr:col>76</xdr:col>
      <xdr:colOff>114300</xdr:colOff>
      <xdr:row>39</xdr:row>
      <xdr:rowOff>24059</xdr:rowOff>
    </xdr:to>
    <xdr:cxnSp macro="">
      <xdr:nvCxnSpPr>
        <xdr:cNvPr id="510" name="直線コネクタ 509"/>
        <xdr:cNvCxnSpPr/>
      </xdr:nvCxnSpPr>
      <xdr:spPr>
        <a:xfrm flipV="1">
          <a:off x="13703300" y="6683249"/>
          <a:ext cx="889000" cy="2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74166</xdr:rowOff>
    </xdr:from>
    <xdr:ext cx="469744" cy="259045"/>
    <xdr:sp macro="" textlink="">
      <xdr:nvSpPr>
        <xdr:cNvPr id="512" name="テキスト ボックス 511"/>
        <xdr:cNvSpPr txBox="1"/>
      </xdr:nvSpPr>
      <xdr:spPr>
        <a:xfrm>
          <a:off x="14357428" y="67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15126</xdr:rowOff>
    </xdr:from>
    <xdr:to>
      <xdr:col>71</xdr:col>
      <xdr:colOff>177800</xdr:colOff>
      <xdr:row>39</xdr:row>
      <xdr:rowOff>24059</xdr:rowOff>
    </xdr:to>
    <xdr:cxnSp macro="">
      <xdr:nvCxnSpPr>
        <xdr:cNvPr id="513" name="直線コネクタ 512"/>
        <xdr:cNvCxnSpPr/>
      </xdr:nvCxnSpPr>
      <xdr:spPr>
        <a:xfrm>
          <a:off x="12814300" y="6187326"/>
          <a:ext cx="889000" cy="52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75195</xdr:rowOff>
    </xdr:from>
    <xdr:ext cx="469744" cy="259045"/>
    <xdr:sp macro="" textlink="">
      <xdr:nvSpPr>
        <xdr:cNvPr id="515" name="テキスト ボックス 514"/>
        <xdr:cNvSpPr txBox="1"/>
      </xdr:nvSpPr>
      <xdr:spPr>
        <a:xfrm>
          <a:off x="13468428" y="676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69278</xdr:rowOff>
    </xdr:from>
    <xdr:ext cx="469744" cy="259045"/>
    <xdr:sp macro="" textlink="">
      <xdr:nvSpPr>
        <xdr:cNvPr id="517" name="テキスト ボックス 516"/>
        <xdr:cNvSpPr txBox="1"/>
      </xdr:nvSpPr>
      <xdr:spPr>
        <a:xfrm>
          <a:off x="12579428" y="675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72843</xdr:rowOff>
    </xdr:from>
    <xdr:to>
      <xdr:col>85</xdr:col>
      <xdr:colOff>177800</xdr:colOff>
      <xdr:row>38</xdr:row>
      <xdr:rowOff>2993</xdr:rowOff>
    </xdr:to>
    <xdr:sp macro="" textlink="">
      <xdr:nvSpPr>
        <xdr:cNvPr id="523" name="楕円 522"/>
        <xdr:cNvSpPr/>
      </xdr:nvSpPr>
      <xdr:spPr>
        <a:xfrm>
          <a:off x="16268700" y="641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95720</xdr:rowOff>
    </xdr:from>
    <xdr:ext cx="599010" cy="259045"/>
    <xdr:sp macro="" textlink="">
      <xdr:nvSpPr>
        <xdr:cNvPr id="524" name="災害復旧事業費該当値テキスト"/>
        <xdr:cNvSpPr txBox="1"/>
      </xdr:nvSpPr>
      <xdr:spPr>
        <a:xfrm>
          <a:off x="16370300" y="626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56438</xdr:rowOff>
    </xdr:from>
    <xdr:to>
      <xdr:col>81</xdr:col>
      <xdr:colOff>101600</xdr:colOff>
      <xdr:row>38</xdr:row>
      <xdr:rowOff>158038</xdr:rowOff>
    </xdr:to>
    <xdr:sp macro="" textlink="">
      <xdr:nvSpPr>
        <xdr:cNvPr id="525" name="楕円 524"/>
        <xdr:cNvSpPr/>
      </xdr:nvSpPr>
      <xdr:spPr>
        <a:xfrm>
          <a:off x="15430500" y="65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3116</xdr:rowOff>
    </xdr:from>
    <xdr:ext cx="534377" cy="259045"/>
    <xdr:sp macro="" textlink="">
      <xdr:nvSpPr>
        <xdr:cNvPr id="526" name="テキスト ボックス 525"/>
        <xdr:cNvSpPr txBox="1"/>
      </xdr:nvSpPr>
      <xdr:spPr>
        <a:xfrm>
          <a:off x="15214111" y="634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117349</xdr:rowOff>
    </xdr:from>
    <xdr:to>
      <xdr:col>76</xdr:col>
      <xdr:colOff>165100</xdr:colOff>
      <xdr:row>39</xdr:row>
      <xdr:rowOff>47499</xdr:rowOff>
    </xdr:to>
    <xdr:sp macro="" textlink="">
      <xdr:nvSpPr>
        <xdr:cNvPr id="527" name="楕円 526"/>
        <xdr:cNvSpPr/>
      </xdr:nvSpPr>
      <xdr:spPr>
        <a:xfrm>
          <a:off x="14541500" y="66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64026</xdr:rowOff>
    </xdr:from>
    <xdr:ext cx="534377" cy="259045"/>
    <xdr:sp macro="" textlink="">
      <xdr:nvSpPr>
        <xdr:cNvPr id="528" name="テキスト ボックス 527"/>
        <xdr:cNvSpPr txBox="1"/>
      </xdr:nvSpPr>
      <xdr:spPr>
        <a:xfrm>
          <a:off x="14325111" y="640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144709</xdr:rowOff>
    </xdr:from>
    <xdr:to>
      <xdr:col>72</xdr:col>
      <xdr:colOff>38100</xdr:colOff>
      <xdr:row>39</xdr:row>
      <xdr:rowOff>74859</xdr:rowOff>
    </xdr:to>
    <xdr:sp macro="" textlink="">
      <xdr:nvSpPr>
        <xdr:cNvPr id="529" name="楕円 528"/>
        <xdr:cNvSpPr/>
      </xdr:nvSpPr>
      <xdr:spPr>
        <a:xfrm>
          <a:off x="13652500" y="66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91386</xdr:rowOff>
    </xdr:from>
    <xdr:ext cx="534377" cy="259045"/>
    <xdr:sp macro="" textlink="">
      <xdr:nvSpPr>
        <xdr:cNvPr id="530" name="テキスト ボックス 529"/>
        <xdr:cNvSpPr txBox="1"/>
      </xdr:nvSpPr>
      <xdr:spPr>
        <a:xfrm>
          <a:off x="13436111" y="643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135776</xdr:rowOff>
    </xdr:from>
    <xdr:to>
      <xdr:col>67</xdr:col>
      <xdr:colOff>101600</xdr:colOff>
      <xdr:row>36</xdr:row>
      <xdr:rowOff>65926</xdr:rowOff>
    </xdr:to>
    <xdr:sp macro="" textlink="">
      <xdr:nvSpPr>
        <xdr:cNvPr id="531" name="楕円 530"/>
        <xdr:cNvSpPr/>
      </xdr:nvSpPr>
      <xdr:spPr>
        <a:xfrm>
          <a:off x="12763500" y="613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82453</xdr:rowOff>
    </xdr:from>
    <xdr:ext cx="599010" cy="259045"/>
    <xdr:sp macro="" textlink="">
      <xdr:nvSpPr>
        <xdr:cNvPr id="532" name="テキスト ボックス 531"/>
        <xdr:cNvSpPr txBox="1"/>
      </xdr:nvSpPr>
      <xdr:spPr>
        <a:xfrm>
          <a:off x="12514795" y="5911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51095</xdr:rowOff>
    </xdr:from>
    <xdr:to>
      <xdr:col>85</xdr:col>
      <xdr:colOff>127000</xdr:colOff>
      <xdr:row>77</xdr:row>
      <xdr:rowOff>78915</xdr:rowOff>
    </xdr:to>
    <xdr:cxnSp macro="">
      <xdr:nvCxnSpPr>
        <xdr:cNvPr id="608" name="直線コネクタ 607"/>
        <xdr:cNvCxnSpPr/>
      </xdr:nvCxnSpPr>
      <xdr:spPr>
        <a:xfrm>
          <a:off x="15481300" y="13252745"/>
          <a:ext cx="838200" cy="2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45219</xdr:rowOff>
    </xdr:from>
    <xdr:to>
      <xdr:col>81</xdr:col>
      <xdr:colOff>50800</xdr:colOff>
      <xdr:row>77</xdr:row>
      <xdr:rowOff>51095</xdr:rowOff>
    </xdr:to>
    <xdr:cxnSp macro="">
      <xdr:nvCxnSpPr>
        <xdr:cNvPr id="611" name="直線コネクタ 610"/>
        <xdr:cNvCxnSpPr/>
      </xdr:nvCxnSpPr>
      <xdr:spPr>
        <a:xfrm>
          <a:off x="14592300" y="13246869"/>
          <a:ext cx="889000" cy="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45219</xdr:rowOff>
    </xdr:from>
    <xdr:to>
      <xdr:col>76</xdr:col>
      <xdr:colOff>114300</xdr:colOff>
      <xdr:row>77</xdr:row>
      <xdr:rowOff>47799</xdr:rowOff>
    </xdr:to>
    <xdr:cxnSp macro="">
      <xdr:nvCxnSpPr>
        <xdr:cNvPr id="614" name="直線コネクタ 613"/>
        <xdr:cNvCxnSpPr/>
      </xdr:nvCxnSpPr>
      <xdr:spPr>
        <a:xfrm flipV="1">
          <a:off x="13703300" y="13246869"/>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41425</xdr:rowOff>
    </xdr:from>
    <xdr:to>
      <xdr:col>71</xdr:col>
      <xdr:colOff>177800</xdr:colOff>
      <xdr:row>77</xdr:row>
      <xdr:rowOff>47799</xdr:rowOff>
    </xdr:to>
    <xdr:cxnSp macro="">
      <xdr:nvCxnSpPr>
        <xdr:cNvPr id="617" name="直線コネクタ 616"/>
        <xdr:cNvCxnSpPr/>
      </xdr:nvCxnSpPr>
      <xdr:spPr>
        <a:xfrm>
          <a:off x="12814300" y="13243075"/>
          <a:ext cx="889000" cy="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48104</xdr:rowOff>
    </xdr:from>
    <xdr:ext cx="534377" cy="259045"/>
    <xdr:sp macro="" textlink="">
      <xdr:nvSpPr>
        <xdr:cNvPr id="619" name="テキスト ボックス 618"/>
        <xdr:cNvSpPr txBox="1"/>
      </xdr:nvSpPr>
      <xdr:spPr>
        <a:xfrm>
          <a:off x="13436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39413</xdr:rowOff>
    </xdr:from>
    <xdr:ext cx="534377" cy="259045"/>
    <xdr:sp macro="" textlink="">
      <xdr:nvSpPr>
        <xdr:cNvPr id="621" name="テキスト ボックス 620"/>
        <xdr:cNvSpPr txBox="1"/>
      </xdr:nvSpPr>
      <xdr:spPr>
        <a:xfrm>
          <a:off x="12547111" y="128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28115</xdr:rowOff>
    </xdr:from>
    <xdr:to>
      <xdr:col>85</xdr:col>
      <xdr:colOff>177800</xdr:colOff>
      <xdr:row>77</xdr:row>
      <xdr:rowOff>129715</xdr:rowOff>
    </xdr:to>
    <xdr:sp macro="" textlink="">
      <xdr:nvSpPr>
        <xdr:cNvPr id="627" name="楕円 626"/>
        <xdr:cNvSpPr/>
      </xdr:nvSpPr>
      <xdr:spPr>
        <a:xfrm>
          <a:off x="16268700" y="1322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6542</xdr:rowOff>
    </xdr:from>
    <xdr:ext cx="534377" cy="259045"/>
    <xdr:sp macro="" textlink="">
      <xdr:nvSpPr>
        <xdr:cNvPr id="628" name="公債費該当値テキスト"/>
        <xdr:cNvSpPr txBox="1"/>
      </xdr:nvSpPr>
      <xdr:spPr>
        <a:xfrm>
          <a:off x="16370300" y="1320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295</xdr:rowOff>
    </xdr:from>
    <xdr:to>
      <xdr:col>81</xdr:col>
      <xdr:colOff>101600</xdr:colOff>
      <xdr:row>77</xdr:row>
      <xdr:rowOff>101895</xdr:rowOff>
    </xdr:to>
    <xdr:sp macro="" textlink="">
      <xdr:nvSpPr>
        <xdr:cNvPr id="629" name="楕円 628"/>
        <xdr:cNvSpPr/>
      </xdr:nvSpPr>
      <xdr:spPr>
        <a:xfrm>
          <a:off x="15430500" y="132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93022</xdr:rowOff>
    </xdr:from>
    <xdr:ext cx="534377" cy="259045"/>
    <xdr:sp macro="" textlink="">
      <xdr:nvSpPr>
        <xdr:cNvPr id="630" name="テキスト ボックス 629"/>
        <xdr:cNvSpPr txBox="1"/>
      </xdr:nvSpPr>
      <xdr:spPr>
        <a:xfrm>
          <a:off x="15214111" y="1329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165869</xdr:rowOff>
    </xdr:from>
    <xdr:to>
      <xdr:col>76</xdr:col>
      <xdr:colOff>165100</xdr:colOff>
      <xdr:row>77</xdr:row>
      <xdr:rowOff>96019</xdr:rowOff>
    </xdr:to>
    <xdr:sp macro="" textlink="">
      <xdr:nvSpPr>
        <xdr:cNvPr id="631" name="楕円 630"/>
        <xdr:cNvSpPr/>
      </xdr:nvSpPr>
      <xdr:spPr>
        <a:xfrm>
          <a:off x="14541500" y="131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87146</xdr:rowOff>
    </xdr:from>
    <xdr:ext cx="534377" cy="259045"/>
    <xdr:sp macro="" textlink="">
      <xdr:nvSpPr>
        <xdr:cNvPr id="632" name="テキスト ボックス 631"/>
        <xdr:cNvSpPr txBox="1"/>
      </xdr:nvSpPr>
      <xdr:spPr>
        <a:xfrm>
          <a:off x="14325111" y="1328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168449</xdr:rowOff>
    </xdr:from>
    <xdr:to>
      <xdr:col>72</xdr:col>
      <xdr:colOff>38100</xdr:colOff>
      <xdr:row>77</xdr:row>
      <xdr:rowOff>98599</xdr:rowOff>
    </xdr:to>
    <xdr:sp macro="" textlink="">
      <xdr:nvSpPr>
        <xdr:cNvPr id="633" name="楕円 632"/>
        <xdr:cNvSpPr/>
      </xdr:nvSpPr>
      <xdr:spPr>
        <a:xfrm>
          <a:off x="13652500" y="1319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89726</xdr:rowOff>
    </xdr:from>
    <xdr:ext cx="534377" cy="259045"/>
    <xdr:sp macro="" textlink="">
      <xdr:nvSpPr>
        <xdr:cNvPr id="634" name="テキスト ボックス 633"/>
        <xdr:cNvSpPr txBox="1"/>
      </xdr:nvSpPr>
      <xdr:spPr>
        <a:xfrm>
          <a:off x="13436111" y="1329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162075</xdr:rowOff>
    </xdr:from>
    <xdr:to>
      <xdr:col>67</xdr:col>
      <xdr:colOff>101600</xdr:colOff>
      <xdr:row>77</xdr:row>
      <xdr:rowOff>92225</xdr:rowOff>
    </xdr:to>
    <xdr:sp macro="" textlink="">
      <xdr:nvSpPr>
        <xdr:cNvPr id="635" name="楕円 634"/>
        <xdr:cNvSpPr/>
      </xdr:nvSpPr>
      <xdr:spPr>
        <a:xfrm>
          <a:off x="12763500" y="1319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83352</xdr:rowOff>
    </xdr:from>
    <xdr:ext cx="534377" cy="259045"/>
    <xdr:sp macro="" textlink="">
      <xdr:nvSpPr>
        <xdr:cNvPr id="636" name="テキスト ボックス 635"/>
        <xdr:cNvSpPr txBox="1"/>
      </xdr:nvSpPr>
      <xdr:spPr>
        <a:xfrm>
          <a:off x="12547111" y="132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25555</xdr:rowOff>
    </xdr:from>
    <xdr:to>
      <xdr:col>85</xdr:col>
      <xdr:colOff>127000</xdr:colOff>
      <xdr:row>98</xdr:row>
      <xdr:rowOff>97554</xdr:rowOff>
    </xdr:to>
    <xdr:cxnSp macro="">
      <xdr:nvCxnSpPr>
        <xdr:cNvPr id="665" name="直線コネクタ 664"/>
        <xdr:cNvCxnSpPr/>
      </xdr:nvCxnSpPr>
      <xdr:spPr>
        <a:xfrm>
          <a:off x="15481300" y="16827655"/>
          <a:ext cx="838200" cy="7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103962</xdr:rowOff>
    </xdr:from>
    <xdr:ext cx="534377" cy="259045"/>
    <xdr:sp macro="" textlink="">
      <xdr:nvSpPr>
        <xdr:cNvPr id="666" name="積立金平均値テキスト"/>
        <xdr:cNvSpPr txBox="1"/>
      </xdr:nvSpPr>
      <xdr:spPr>
        <a:xfrm>
          <a:off x="16370300" y="16906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38250</xdr:rowOff>
    </xdr:from>
    <xdr:to>
      <xdr:col>81</xdr:col>
      <xdr:colOff>50800</xdr:colOff>
      <xdr:row>98</xdr:row>
      <xdr:rowOff>25555</xdr:rowOff>
    </xdr:to>
    <xdr:cxnSp macro="">
      <xdr:nvCxnSpPr>
        <xdr:cNvPr id="668" name="直線コネクタ 667"/>
        <xdr:cNvCxnSpPr/>
      </xdr:nvCxnSpPr>
      <xdr:spPr>
        <a:xfrm>
          <a:off x="14592300" y="16497450"/>
          <a:ext cx="889000" cy="33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70" name="テキスト ボックス 669"/>
        <xdr:cNvSpPr txBox="1"/>
      </xdr:nvSpPr>
      <xdr:spPr>
        <a:xfrm>
          <a:off x="15214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5601</xdr:rowOff>
    </xdr:from>
    <xdr:to>
      <xdr:col>76</xdr:col>
      <xdr:colOff>114300</xdr:colOff>
      <xdr:row>96</xdr:row>
      <xdr:rowOff>38250</xdr:rowOff>
    </xdr:to>
    <xdr:cxnSp macro="">
      <xdr:nvCxnSpPr>
        <xdr:cNvPr id="671" name="直線コネクタ 670"/>
        <xdr:cNvCxnSpPr/>
      </xdr:nvCxnSpPr>
      <xdr:spPr>
        <a:xfrm>
          <a:off x="13703300" y="15779001"/>
          <a:ext cx="889000" cy="71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36171</xdr:rowOff>
    </xdr:from>
    <xdr:ext cx="534377" cy="259045"/>
    <xdr:sp macro="" textlink="">
      <xdr:nvSpPr>
        <xdr:cNvPr id="673" name="テキスト ボックス 672"/>
        <xdr:cNvSpPr txBox="1"/>
      </xdr:nvSpPr>
      <xdr:spPr>
        <a:xfrm>
          <a:off x="14325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128388</xdr:rowOff>
    </xdr:from>
    <xdr:to>
      <xdr:col>71</xdr:col>
      <xdr:colOff>177800</xdr:colOff>
      <xdr:row>92</xdr:row>
      <xdr:rowOff>5601</xdr:rowOff>
    </xdr:to>
    <xdr:cxnSp macro="">
      <xdr:nvCxnSpPr>
        <xdr:cNvPr id="674" name="直線コネクタ 673"/>
        <xdr:cNvCxnSpPr/>
      </xdr:nvCxnSpPr>
      <xdr:spPr>
        <a:xfrm>
          <a:off x="12814300" y="15730338"/>
          <a:ext cx="889000" cy="4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43784</xdr:rowOff>
    </xdr:from>
    <xdr:ext cx="534377" cy="259045"/>
    <xdr:sp macro="" textlink="">
      <xdr:nvSpPr>
        <xdr:cNvPr id="676" name="テキスト ボックス 675"/>
        <xdr:cNvSpPr txBox="1"/>
      </xdr:nvSpPr>
      <xdr:spPr>
        <a:xfrm>
          <a:off x="13436111" y="1701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33692</xdr:rowOff>
    </xdr:from>
    <xdr:ext cx="534377" cy="259045"/>
    <xdr:sp macro="" textlink="">
      <xdr:nvSpPr>
        <xdr:cNvPr id="678" name="テキスト ボックス 677"/>
        <xdr:cNvSpPr txBox="1"/>
      </xdr:nvSpPr>
      <xdr:spPr>
        <a:xfrm>
          <a:off x="12547111" y="170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46754</xdr:rowOff>
    </xdr:from>
    <xdr:to>
      <xdr:col>85</xdr:col>
      <xdr:colOff>177800</xdr:colOff>
      <xdr:row>98</xdr:row>
      <xdr:rowOff>148354</xdr:rowOff>
    </xdr:to>
    <xdr:sp macro="" textlink="">
      <xdr:nvSpPr>
        <xdr:cNvPr id="684" name="楕円 683"/>
        <xdr:cNvSpPr/>
      </xdr:nvSpPr>
      <xdr:spPr>
        <a:xfrm>
          <a:off x="16268700" y="1684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6131</xdr:rowOff>
    </xdr:from>
    <xdr:ext cx="534377" cy="259045"/>
    <xdr:sp macro="" textlink="">
      <xdr:nvSpPr>
        <xdr:cNvPr id="685" name="積立金該当値テキスト"/>
        <xdr:cNvSpPr txBox="1"/>
      </xdr:nvSpPr>
      <xdr:spPr>
        <a:xfrm>
          <a:off x="16370300" y="1663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146205</xdr:rowOff>
    </xdr:from>
    <xdr:to>
      <xdr:col>81</xdr:col>
      <xdr:colOff>101600</xdr:colOff>
      <xdr:row>98</xdr:row>
      <xdr:rowOff>76355</xdr:rowOff>
    </xdr:to>
    <xdr:sp macro="" textlink="">
      <xdr:nvSpPr>
        <xdr:cNvPr id="686" name="楕円 685"/>
        <xdr:cNvSpPr/>
      </xdr:nvSpPr>
      <xdr:spPr>
        <a:xfrm>
          <a:off x="15430500" y="1677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92882</xdr:rowOff>
    </xdr:from>
    <xdr:ext cx="599010" cy="259045"/>
    <xdr:sp macro="" textlink="">
      <xdr:nvSpPr>
        <xdr:cNvPr id="687" name="テキスト ボックス 686"/>
        <xdr:cNvSpPr txBox="1"/>
      </xdr:nvSpPr>
      <xdr:spPr>
        <a:xfrm>
          <a:off x="15181795" y="1655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158900</xdr:rowOff>
    </xdr:from>
    <xdr:to>
      <xdr:col>76</xdr:col>
      <xdr:colOff>165100</xdr:colOff>
      <xdr:row>96</xdr:row>
      <xdr:rowOff>89050</xdr:rowOff>
    </xdr:to>
    <xdr:sp macro="" textlink="">
      <xdr:nvSpPr>
        <xdr:cNvPr id="688" name="楕円 687"/>
        <xdr:cNvSpPr/>
      </xdr:nvSpPr>
      <xdr:spPr>
        <a:xfrm>
          <a:off x="14541500" y="164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105577</xdr:rowOff>
    </xdr:from>
    <xdr:ext cx="599010" cy="259045"/>
    <xdr:sp macro="" textlink="">
      <xdr:nvSpPr>
        <xdr:cNvPr id="689" name="テキスト ボックス 688"/>
        <xdr:cNvSpPr txBox="1"/>
      </xdr:nvSpPr>
      <xdr:spPr>
        <a:xfrm>
          <a:off x="14292795" y="1622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126251</xdr:rowOff>
    </xdr:from>
    <xdr:to>
      <xdr:col>72</xdr:col>
      <xdr:colOff>38100</xdr:colOff>
      <xdr:row>92</xdr:row>
      <xdr:rowOff>56401</xdr:rowOff>
    </xdr:to>
    <xdr:sp macro="" textlink="">
      <xdr:nvSpPr>
        <xdr:cNvPr id="690" name="楕円 689"/>
        <xdr:cNvSpPr/>
      </xdr:nvSpPr>
      <xdr:spPr>
        <a:xfrm>
          <a:off x="13652500" y="1572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72928</xdr:rowOff>
    </xdr:from>
    <xdr:ext cx="599010" cy="259045"/>
    <xdr:sp macro="" textlink="">
      <xdr:nvSpPr>
        <xdr:cNvPr id="691" name="テキスト ボックス 690"/>
        <xdr:cNvSpPr txBox="1"/>
      </xdr:nvSpPr>
      <xdr:spPr>
        <a:xfrm>
          <a:off x="13403795" y="1550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77588</xdr:rowOff>
    </xdr:from>
    <xdr:to>
      <xdr:col>67</xdr:col>
      <xdr:colOff>101600</xdr:colOff>
      <xdr:row>92</xdr:row>
      <xdr:rowOff>7738</xdr:rowOff>
    </xdr:to>
    <xdr:sp macro="" textlink="">
      <xdr:nvSpPr>
        <xdr:cNvPr id="692" name="楕円 691"/>
        <xdr:cNvSpPr/>
      </xdr:nvSpPr>
      <xdr:spPr>
        <a:xfrm>
          <a:off x="12763500" y="156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90</xdr:row>
      <xdr:rowOff>24265</xdr:rowOff>
    </xdr:from>
    <xdr:ext cx="690189" cy="259045"/>
    <xdr:sp macro="" textlink="">
      <xdr:nvSpPr>
        <xdr:cNvPr id="693" name="テキスト ボックス 692"/>
        <xdr:cNvSpPr txBox="1"/>
      </xdr:nvSpPr>
      <xdr:spPr>
        <a:xfrm>
          <a:off x="12469205" y="15454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162697</xdr:rowOff>
    </xdr:from>
    <xdr:to>
      <xdr:col>116</xdr:col>
      <xdr:colOff>63500</xdr:colOff>
      <xdr:row>37</xdr:row>
      <xdr:rowOff>120864</xdr:rowOff>
    </xdr:to>
    <xdr:cxnSp macro="">
      <xdr:nvCxnSpPr>
        <xdr:cNvPr id="720" name="直線コネクタ 719"/>
        <xdr:cNvCxnSpPr/>
      </xdr:nvCxnSpPr>
      <xdr:spPr>
        <a:xfrm flipV="1">
          <a:off x="21323300" y="6334897"/>
          <a:ext cx="838200" cy="12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132295</xdr:rowOff>
    </xdr:from>
    <xdr:ext cx="469744" cy="259045"/>
    <xdr:sp macro="" textlink="">
      <xdr:nvSpPr>
        <xdr:cNvPr id="721" name="投資及び出資金平均値テキスト"/>
        <xdr:cNvSpPr txBox="1"/>
      </xdr:nvSpPr>
      <xdr:spPr>
        <a:xfrm>
          <a:off x="22212300" y="647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120864</xdr:rowOff>
    </xdr:from>
    <xdr:to>
      <xdr:col>111</xdr:col>
      <xdr:colOff>177800</xdr:colOff>
      <xdr:row>37</xdr:row>
      <xdr:rowOff>145369</xdr:rowOff>
    </xdr:to>
    <xdr:cxnSp macro="">
      <xdr:nvCxnSpPr>
        <xdr:cNvPr id="723" name="直線コネクタ 722"/>
        <xdr:cNvCxnSpPr/>
      </xdr:nvCxnSpPr>
      <xdr:spPr>
        <a:xfrm flipV="1">
          <a:off x="20434300" y="6464514"/>
          <a:ext cx="889000" cy="2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71168</xdr:rowOff>
    </xdr:from>
    <xdr:ext cx="469744" cy="259045"/>
    <xdr:sp macro="" textlink="">
      <xdr:nvSpPr>
        <xdr:cNvPr id="725" name="テキスト ボックス 724"/>
        <xdr:cNvSpPr txBox="1"/>
      </xdr:nvSpPr>
      <xdr:spPr>
        <a:xfrm>
          <a:off x="21088428" y="658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163017</xdr:rowOff>
    </xdr:from>
    <xdr:to>
      <xdr:col>107</xdr:col>
      <xdr:colOff>50800</xdr:colOff>
      <xdr:row>37</xdr:row>
      <xdr:rowOff>145369</xdr:rowOff>
    </xdr:to>
    <xdr:cxnSp macro="">
      <xdr:nvCxnSpPr>
        <xdr:cNvPr id="726" name="直線コネクタ 725"/>
        <xdr:cNvCxnSpPr/>
      </xdr:nvCxnSpPr>
      <xdr:spPr>
        <a:xfrm>
          <a:off x="19545300" y="6335217"/>
          <a:ext cx="889000" cy="15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77385</xdr:rowOff>
    </xdr:from>
    <xdr:ext cx="469744" cy="259045"/>
    <xdr:sp macro="" textlink="">
      <xdr:nvSpPr>
        <xdr:cNvPr id="728" name="テキスト ボックス 727"/>
        <xdr:cNvSpPr txBox="1"/>
      </xdr:nvSpPr>
      <xdr:spPr>
        <a:xfrm>
          <a:off x="20199428"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163017</xdr:rowOff>
    </xdr:from>
    <xdr:to>
      <xdr:col>102</xdr:col>
      <xdr:colOff>114300</xdr:colOff>
      <xdr:row>38</xdr:row>
      <xdr:rowOff>4414</xdr:rowOff>
    </xdr:to>
    <xdr:cxnSp macro="">
      <xdr:nvCxnSpPr>
        <xdr:cNvPr id="729" name="直線コネクタ 728"/>
        <xdr:cNvCxnSpPr/>
      </xdr:nvCxnSpPr>
      <xdr:spPr>
        <a:xfrm flipV="1">
          <a:off x="18656300" y="6335217"/>
          <a:ext cx="889000" cy="18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31" name="テキスト ボックス 730"/>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71467</xdr:rowOff>
    </xdr:from>
    <xdr:ext cx="469744" cy="259045"/>
    <xdr:sp macro="" textlink="">
      <xdr:nvSpPr>
        <xdr:cNvPr id="733" name="テキスト ボックス 732"/>
        <xdr:cNvSpPr txBox="1"/>
      </xdr:nvSpPr>
      <xdr:spPr>
        <a:xfrm>
          <a:off x="18421428"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111897</xdr:rowOff>
    </xdr:from>
    <xdr:to>
      <xdr:col>116</xdr:col>
      <xdr:colOff>114300</xdr:colOff>
      <xdr:row>37</xdr:row>
      <xdr:rowOff>42047</xdr:rowOff>
    </xdr:to>
    <xdr:sp macro="" textlink="">
      <xdr:nvSpPr>
        <xdr:cNvPr id="739" name="楕円 738"/>
        <xdr:cNvSpPr/>
      </xdr:nvSpPr>
      <xdr:spPr>
        <a:xfrm>
          <a:off x="22110700" y="628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134774</xdr:rowOff>
    </xdr:from>
    <xdr:ext cx="469744" cy="259045"/>
    <xdr:sp macro="" textlink="">
      <xdr:nvSpPr>
        <xdr:cNvPr id="740" name="投資及び出資金該当値テキスト"/>
        <xdr:cNvSpPr txBox="1"/>
      </xdr:nvSpPr>
      <xdr:spPr>
        <a:xfrm>
          <a:off x="22212300" y="6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70064</xdr:rowOff>
    </xdr:from>
    <xdr:to>
      <xdr:col>112</xdr:col>
      <xdr:colOff>38100</xdr:colOff>
      <xdr:row>38</xdr:row>
      <xdr:rowOff>214</xdr:rowOff>
    </xdr:to>
    <xdr:sp macro="" textlink="">
      <xdr:nvSpPr>
        <xdr:cNvPr id="741" name="楕円 740"/>
        <xdr:cNvSpPr/>
      </xdr:nvSpPr>
      <xdr:spPr>
        <a:xfrm>
          <a:off x="21272500" y="64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16741</xdr:rowOff>
    </xdr:from>
    <xdr:ext cx="469744" cy="259045"/>
    <xdr:sp macro="" textlink="">
      <xdr:nvSpPr>
        <xdr:cNvPr id="742" name="テキスト ボックス 741"/>
        <xdr:cNvSpPr txBox="1"/>
      </xdr:nvSpPr>
      <xdr:spPr>
        <a:xfrm>
          <a:off x="21088428" y="618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94569</xdr:rowOff>
    </xdr:from>
    <xdr:to>
      <xdr:col>107</xdr:col>
      <xdr:colOff>101600</xdr:colOff>
      <xdr:row>38</xdr:row>
      <xdr:rowOff>24719</xdr:rowOff>
    </xdr:to>
    <xdr:sp macro="" textlink="">
      <xdr:nvSpPr>
        <xdr:cNvPr id="743" name="楕円 742"/>
        <xdr:cNvSpPr/>
      </xdr:nvSpPr>
      <xdr:spPr>
        <a:xfrm>
          <a:off x="20383500" y="64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41246</xdr:rowOff>
    </xdr:from>
    <xdr:ext cx="469744" cy="259045"/>
    <xdr:sp macro="" textlink="">
      <xdr:nvSpPr>
        <xdr:cNvPr id="744" name="テキスト ボックス 743"/>
        <xdr:cNvSpPr txBox="1"/>
      </xdr:nvSpPr>
      <xdr:spPr>
        <a:xfrm>
          <a:off x="20199428" y="621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112217</xdr:rowOff>
    </xdr:from>
    <xdr:to>
      <xdr:col>102</xdr:col>
      <xdr:colOff>165100</xdr:colOff>
      <xdr:row>37</xdr:row>
      <xdr:rowOff>42367</xdr:rowOff>
    </xdr:to>
    <xdr:sp macro="" textlink="">
      <xdr:nvSpPr>
        <xdr:cNvPr id="745" name="楕円 744"/>
        <xdr:cNvSpPr/>
      </xdr:nvSpPr>
      <xdr:spPr>
        <a:xfrm>
          <a:off x="19494500" y="62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58894</xdr:rowOff>
    </xdr:from>
    <xdr:ext cx="469744" cy="259045"/>
    <xdr:sp macro="" textlink="">
      <xdr:nvSpPr>
        <xdr:cNvPr id="746" name="テキスト ボックス 745"/>
        <xdr:cNvSpPr txBox="1"/>
      </xdr:nvSpPr>
      <xdr:spPr>
        <a:xfrm>
          <a:off x="19310428" y="60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125064</xdr:rowOff>
    </xdr:from>
    <xdr:to>
      <xdr:col>98</xdr:col>
      <xdr:colOff>38100</xdr:colOff>
      <xdr:row>38</xdr:row>
      <xdr:rowOff>55214</xdr:rowOff>
    </xdr:to>
    <xdr:sp macro="" textlink="">
      <xdr:nvSpPr>
        <xdr:cNvPr id="747" name="楕円 746"/>
        <xdr:cNvSpPr/>
      </xdr:nvSpPr>
      <xdr:spPr>
        <a:xfrm>
          <a:off x="18605500" y="64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46341</xdr:rowOff>
    </xdr:from>
    <xdr:ext cx="469744" cy="259045"/>
    <xdr:sp macro="" textlink="">
      <xdr:nvSpPr>
        <xdr:cNvPr id="748" name="テキスト ボックス 747"/>
        <xdr:cNvSpPr txBox="1"/>
      </xdr:nvSpPr>
      <xdr:spPr>
        <a:xfrm>
          <a:off x="18421428" y="65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75124</xdr:rowOff>
    </xdr:from>
    <xdr:to>
      <xdr:col>116</xdr:col>
      <xdr:colOff>63500</xdr:colOff>
      <xdr:row>59</xdr:row>
      <xdr:rowOff>84793</xdr:rowOff>
    </xdr:to>
    <xdr:cxnSp macro="">
      <xdr:nvCxnSpPr>
        <xdr:cNvPr id="779" name="直線コネクタ 778"/>
        <xdr:cNvCxnSpPr/>
      </xdr:nvCxnSpPr>
      <xdr:spPr>
        <a:xfrm>
          <a:off x="21323300" y="10190674"/>
          <a:ext cx="838200" cy="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15591</xdr:rowOff>
    </xdr:from>
    <xdr:ext cx="469744" cy="259045"/>
    <xdr:sp macro="" textlink="">
      <xdr:nvSpPr>
        <xdr:cNvPr id="780" name="貸付金平均値テキスト"/>
        <xdr:cNvSpPr txBox="1"/>
      </xdr:nvSpPr>
      <xdr:spPr>
        <a:xfrm>
          <a:off x="22212300" y="10131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74239</xdr:rowOff>
    </xdr:from>
    <xdr:to>
      <xdr:col>111</xdr:col>
      <xdr:colOff>177800</xdr:colOff>
      <xdr:row>59</xdr:row>
      <xdr:rowOff>75124</xdr:rowOff>
    </xdr:to>
    <xdr:cxnSp macro="">
      <xdr:nvCxnSpPr>
        <xdr:cNvPr id="782" name="直線コネクタ 781"/>
        <xdr:cNvCxnSpPr/>
      </xdr:nvCxnSpPr>
      <xdr:spPr>
        <a:xfrm>
          <a:off x="20434300" y="10189789"/>
          <a:ext cx="889000" cy="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129102</xdr:rowOff>
    </xdr:from>
    <xdr:ext cx="469744" cy="259045"/>
    <xdr:sp macro="" textlink="">
      <xdr:nvSpPr>
        <xdr:cNvPr id="784" name="テキスト ボックス 783"/>
        <xdr:cNvSpPr txBox="1"/>
      </xdr:nvSpPr>
      <xdr:spPr>
        <a:xfrm>
          <a:off x="21088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73119</xdr:rowOff>
    </xdr:from>
    <xdr:to>
      <xdr:col>107</xdr:col>
      <xdr:colOff>50800</xdr:colOff>
      <xdr:row>59</xdr:row>
      <xdr:rowOff>74239</xdr:rowOff>
    </xdr:to>
    <xdr:cxnSp macro="">
      <xdr:nvCxnSpPr>
        <xdr:cNvPr id="785" name="直線コネクタ 784"/>
        <xdr:cNvCxnSpPr/>
      </xdr:nvCxnSpPr>
      <xdr:spPr>
        <a:xfrm>
          <a:off x="19545300" y="10188669"/>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127458</xdr:rowOff>
    </xdr:from>
    <xdr:ext cx="469744" cy="259045"/>
    <xdr:sp macro="" textlink="">
      <xdr:nvSpPr>
        <xdr:cNvPr id="787" name="テキスト ボックス 786"/>
        <xdr:cNvSpPr txBox="1"/>
      </xdr:nvSpPr>
      <xdr:spPr>
        <a:xfrm>
          <a:off x="20199428" y="1024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73119</xdr:rowOff>
    </xdr:from>
    <xdr:to>
      <xdr:col>102</xdr:col>
      <xdr:colOff>114300</xdr:colOff>
      <xdr:row>59</xdr:row>
      <xdr:rowOff>73380</xdr:rowOff>
    </xdr:to>
    <xdr:cxnSp macro="">
      <xdr:nvCxnSpPr>
        <xdr:cNvPr id="788" name="直線コネクタ 787"/>
        <xdr:cNvCxnSpPr/>
      </xdr:nvCxnSpPr>
      <xdr:spPr>
        <a:xfrm flipV="1">
          <a:off x="18656300" y="10188669"/>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133132</xdr:rowOff>
    </xdr:from>
    <xdr:ext cx="469744" cy="259045"/>
    <xdr:sp macro="" textlink="">
      <xdr:nvSpPr>
        <xdr:cNvPr id="790" name="テキスト ボックス 789"/>
        <xdr:cNvSpPr txBox="1"/>
      </xdr:nvSpPr>
      <xdr:spPr>
        <a:xfrm>
          <a:off x="19310428" y="102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130936</xdr:rowOff>
    </xdr:from>
    <xdr:ext cx="469744" cy="259045"/>
    <xdr:sp macro="" textlink="">
      <xdr:nvSpPr>
        <xdr:cNvPr id="792" name="テキスト ボックス 791"/>
        <xdr:cNvSpPr txBox="1"/>
      </xdr:nvSpPr>
      <xdr:spPr>
        <a:xfrm>
          <a:off x="18421428" y="1024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33993</xdr:rowOff>
    </xdr:from>
    <xdr:to>
      <xdr:col>116</xdr:col>
      <xdr:colOff>114300</xdr:colOff>
      <xdr:row>59</xdr:row>
      <xdr:rowOff>135593</xdr:rowOff>
    </xdr:to>
    <xdr:sp macro="" textlink="">
      <xdr:nvSpPr>
        <xdr:cNvPr id="798" name="楕円 797"/>
        <xdr:cNvSpPr/>
      </xdr:nvSpPr>
      <xdr:spPr>
        <a:xfrm>
          <a:off x="22110700" y="101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164820</xdr:rowOff>
    </xdr:from>
    <xdr:ext cx="469744" cy="259045"/>
    <xdr:sp macro="" textlink="">
      <xdr:nvSpPr>
        <xdr:cNvPr id="799" name="貸付金該当値テキスト"/>
        <xdr:cNvSpPr txBox="1"/>
      </xdr:nvSpPr>
      <xdr:spPr>
        <a:xfrm>
          <a:off x="22212300" y="993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24324</xdr:rowOff>
    </xdr:from>
    <xdr:to>
      <xdr:col>112</xdr:col>
      <xdr:colOff>38100</xdr:colOff>
      <xdr:row>59</xdr:row>
      <xdr:rowOff>125924</xdr:rowOff>
    </xdr:to>
    <xdr:sp macro="" textlink="">
      <xdr:nvSpPr>
        <xdr:cNvPr id="800" name="楕円 799"/>
        <xdr:cNvSpPr/>
      </xdr:nvSpPr>
      <xdr:spPr>
        <a:xfrm>
          <a:off x="21272500" y="1013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142451</xdr:rowOff>
    </xdr:from>
    <xdr:ext cx="469744" cy="259045"/>
    <xdr:sp macro="" textlink="">
      <xdr:nvSpPr>
        <xdr:cNvPr id="801" name="テキスト ボックス 800"/>
        <xdr:cNvSpPr txBox="1"/>
      </xdr:nvSpPr>
      <xdr:spPr>
        <a:xfrm>
          <a:off x="21088428" y="991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23439</xdr:rowOff>
    </xdr:from>
    <xdr:to>
      <xdr:col>107</xdr:col>
      <xdr:colOff>101600</xdr:colOff>
      <xdr:row>59</xdr:row>
      <xdr:rowOff>125039</xdr:rowOff>
    </xdr:to>
    <xdr:sp macro="" textlink="">
      <xdr:nvSpPr>
        <xdr:cNvPr id="802" name="楕円 801"/>
        <xdr:cNvSpPr/>
      </xdr:nvSpPr>
      <xdr:spPr>
        <a:xfrm>
          <a:off x="20383500" y="1013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141566</xdr:rowOff>
    </xdr:from>
    <xdr:ext cx="469744" cy="259045"/>
    <xdr:sp macro="" textlink="">
      <xdr:nvSpPr>
        <xdr:cNvPr id="803" name="テキスト ボックス 802"/>
        <xdr:cNvSpPr txBox="1"/>
      </xdr:nvSpPr>
      <xdr:spPr>
        <a:xfrm>
          <a:off x="20199428" y="991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22319</xdr:rowOff>
    </xdr:from>
    <xdr:to>
      <xdr:col>102</xdr:col>
      <xdr:colOff>165100</xdr:colOff>
      <xdr:row>59</xdr:row>
      <xdr:rowOff>123919</xdr:rowOff>
    </xdr:to>
    <xdr:sp macro="" textlink="">
      <xdr:nvSpPr>
        <xdr:cNvPr id="804" name="楕円 803"/>
        <xdr:cNvSpPr/>
      </xdr:nvSpPr>
      <xdr:spPr>
        <a:xfrm>
          <a:off x="19494500" y="1013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140446</xdr:rowOff>
    </xdr:from>
    <xdr:ext cx="469744" cy="259045"/>
    <xdr:sp macro="" textlink="">
      <xdr:nvSpPr>
        <xdr:cNvPr id="805" name="テキスト ボックス 804"/>
        <xdr:cNvSpPr txBox="1"/>
      </xdr:nvSpPr>
      <xdr:spPr>
        <a:xfrm>
          <a:off x="19310428" y="991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22580</xdr:rowOff>
    </xdr:from>
    <xdr:to>
      <xdr:col>98</xdr:col>
      <xdr:colOff>38100</xdr:colOff>
      <xdr:row>59</xdr:row>
      <xdr:rowOff>124180</xdr:rowOff>
    </xdr:to>
    <xdr:sp macro="" textlink="">
      <xdr:nvSpPr>
        <xdr:cNvPr id="806" name="楕円 805"/>
        <xdr:cNvSpPr/>
      </xdr:nvSpPr>
      <xdr:spPr>
        <a:xfrm>
          <a:off x="18605500" y="101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140707</xdr:rowOff>
    </xdr:from>
    <xdr:ext cx="469744" cy="259045"/>
    <xdr:sp macro="" textlink="">
      <xdr:nvSpPr>
        <xdr:cNvPr id="807" name="テキスト ボックス 806"/>
        <xdr:cNvSpPr txBox="1"/>
      </xdr:nvSpPr>
      <xdr:spPr>
        <a:xfrm>
          <a:off x="18421428" y="99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82741</xdr:rowOff>
    </xdr:from>
    <xdr:to>
      <xdr:col>116</xdr:col>
      <xdr:colOff>63500</xdr:colOff>
      <xdr:row>76</xdr:row>
      <xdr:rowOff>102209</xdr:rowOff>
    </xdr:to>
    <xdr:cxnSp macro="">
      <xdr:nvCxnSpPr>
        <xdr:cNvPr id="837" name="直線コネクタ 836"/>
        <xdr:cNvCxnSpPr/>
      </xdr:nvCxnSpPr>
      <xdr:spPr>
        <a:xfrm>
          <a:off x="21323300" y="13112941"/>
          <a:ext cx="838200" cy="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82131</xdr:rowOff>
    </xdr:from>
    <xdr:to>
      <xdr:col>111</xdr:col>
      <xdr:colOff>177800</xdr:colOff>
      <xdr:row>76</xdr:row>
      <xdr:rowOff>82741</xdr:rowOff>
    </xdr:to>
    <xdr:cxnSp macro="">
      <xdr:nvCxnSpPr>
        <xdr:cNvPr id="840" name="直線コネクタ 839"/>
        <xdr:cNvCxnSpPr/>
      </xdr:nvCxnSpPr>
      <xdr:spPr>
        <a:xfrm>
          <a:off x="20434300" y="13112331"/>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2" name="テキスト ボックス 841"/>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82131</xdr:rowOff>
    </xdr:from>
    <xdr:to>
      <xdr:col>107</xdr:col>
      <xdr:colOff>50800</xdr:colOff>
      <xdr:row>76</xdr:row>
      <xdr:rowOff>97625</xdr:rowOff>
    </xdr:to>
    <xdr:cxnSp macro="">
      <xdr:nvCxnSpPr>
        <xdr:cNvPr id="843" name="直線コネクタ 842"/>
        <xdr:cNvCxnSpPr/>
      </xdr:nvCxnSpPr>
      <xdr:spPr>
        <a:xfrm flipV="1">
          <a:off x="19545300" y="13112331"/>
          <a:ext cx="8890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5" name="テキスト ボックス 844"/>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97625</xdr:rowOff>
    </xdr:from>
    <xdr:to>
      <xdr:col>102</xdr:col>
      <xdr:colOff>114300</xdr:colOff>
      <xdr:row>78</xdr:row>
      <xdr:rowOff>83083</xdr:rowOff>
    </xdr:to>
    <xdr:cxnSp macro="">
      <xdr:nvCxnSpPr>
        <xdr:cNvPr id="846" name="直線コネクタ 845"/>
        <xdr:cNvCxnSpPr/>
      </xdr:nvCxnSpPr>
      <xdr:spPr>
        <a:xfrm flipV="1">
          <a:off x="18656300" y="13127825"/>
          <a:ext cx="889000" cy="32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7" name="フローチャート: 判断 846"/>
        <xdr:cNvSpPr/>
      </xdr:nvSpPr>
      <xdr:spPr>
        <a:xfrm>
          <a:off x="19494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108780</xdr:rowOff>
    </xdr:from>
    <xdr:ext cx="534377" cy="259045"/>
    <xdr:sp macro="" textlink="">
      <xdr:nvSpPr>
        <xdr:cNvPr id="848" name="テキスト ボックス 847"/>
        <xdr:cNvSpPr txBox="1"/>
      </xdr:nvSpPr>
      <xdr:spPr>
        <a:xfrm>
          <a:off x="19278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9" name="フローチャート: 判断 848"/>
        <xdr:cNvSpPr/>
      </xdr:nvSpPr>
      <xdr:spPr>
        <a:xfrm>
          <a:off x="18605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131081</xdr:rowOff>
    </xdr:from>
    <xdr:ext cx="534377" cy="259045"/>
    <xdr:sp macro="" textlink="">
      <xdr:nvSpPr>
        <xdr:cNvPr id="850" name="テキスト ボックス 849"/>
        <xdr:cNvSpPr txBox="1"/>
      </xdr:nvSpPr>
      <xdr:spPr>
        <a:xfrm>
          <a:off x="18389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51409</xdr:rowOff>
    </xdr:from>
    <xdr:to>
      <xdr:col>116</xdr:col>
      <xdr:colOff>114300</xdr:colOff>
      <xdr:row>76</xdr:row>
      <xdr:rowOff>153009</xdr:rowOff>
    </xdr:to>
    <xdr:sp macro="" textlink="">
      <xdr:nvSpPr>
        <xdr:cNvPr id="856" name="楕円 855"/>
        <xdr:cNvSpPr/>
      </xdr:nvSpPr>
      <xdr:spPr>
        <a:xfrm>
          <a:off x="22110700" y="1308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29836</xdr:rowOff>
    </xdr:from>
    <xdr:ext cx="534377" cy="259045"/>
    <xdr:sp macro="" textlink="">
      <xdr:nvSpPr>
        <xdr:cNvPr id="857" name="繰出金該当値テキスト"/>
        <xdr:cNvSpPr txBox="1"/>
      </xdr:nvSpPr>
      <xdr:spPr>
        <a:xfrm>
          <a:off x="22212300" y="1306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31941</xdr:rowOff>
    </xdr:from>
    <xdr:to>
      <xdr:col>112</xdr:col>
      <xdr:colOff>38100</xdr:colOff>
      <xdr:row>76</xdr:row>
      <xdr:rowOff>133541</xdr:rowOff>
    </xdr:to>
    <xdr:sp macro="" textlink="">
      <xdr:nvSpPr>
        <xdr:cNvPr id="858" name="楕円 857"/>
        <xdr:cNvSpPr/>
      </xdr:nvSpPr>
      <xdr:spPr>
        <a:xfrm>
          <a:off x="21272500" y="130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124668</xdr:rowOff>
    </xdr:from>
    <xdr:ext cx="534377" cy="259045"/>
    <xdr:sp macro="" textlink="">
      <xdr:nvSpPr>
        <xdr:cNvPr id="859" name="テキスト ボックス 858"/>
        <xdr:cNvSpPr txBox="1"/>
      </xdr:nvSpPr>
      <xdr:spPr>
        <a:xfrm>
          <a:off x="21056111" y="131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31331</xdr:rowOff>
    </xdr:from>
    <xdr:to>
      <xdr:col>107</xdr:col>
      <xdr:colOff>101600</xdr:colOff>
      <xdr:row>76</xdr:row>
      <xdr:rowOff>132931</xdr:rowOff>
    </xdr:to>
    <xdr:sp macro="" textlink="">
      <xdr:nvSpPr>
        <xdr:cNvPr id="860" name="楕円 859"/>
        <xdr:cNvSpPr/>
      </xdr:nvSpPr>
      <xdr:spPr>
        <a:xfrm>
          <a:off x="20383500" y="130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124058</xdr:rowOff>
    </xdr:from>
    <xdr:ext cx="534377" cy="259045"/>
    <xdr:sp macro="" textlink="">
      <xdr:nvSpPr>
        <xdr:cNvPr id="861" name="テキスト ボックス 860"/>
        <xdr:cNvSpPr txBox="1"/>
      </xdr:nvSpPr>
      <xdr:spPr>
        <a:xfrm>
          <a:off x="20167111" y="1315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46825</xdr:rowOff>
    </xdr:from>
    <xdr:to>
      <xdr:col>102</xdr:col>
      <xdr:colOff>165100</xdr:colOff>
      <xdr:row>76</xdr:row>
      <xdr:rowOff>148425</xdr:rowOff>
    </xdr:to>
    <xdr:sp macro="" textlink="">
      <xdr:nvSpPr>
        <xdr:cNvPr id="862" name="楕円 861"/>
        <xdr:cNvSpPr/>
      </xdr:nvSpPr>
      <xdr:spPr>
        <a:xfrm>
          <a:off x="19494500" y="130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139552</xdr:rowOff>
    </xdr:from>
    <xdr:ext cx="534377" cy="259045"/>
    <xdr:sp macro="" textlink="">
      <xdr:nvSpPr>
        <xdr:cNvPr id="863" name="テキスト ボックス 862"/>
        <xdr:cNvSpPr txBox="1"/>
      </xdr:nvSpPr>
      <xdr:spPr>
        <a:xfrm>
          <a:off x="19278111" y="1316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32283</xdr:rowOff>
    </xdr:from>
    <xdr:to>
      <xdr:col>98</xdr:col>
      <xdr:colOff>38100</xdr:colOff>
      <xdr:row>78</xdr:row>
      <xdr:rowOff>133883</xdr:rowOff>
    </xdr:to>
    <xdr:sp macro="" textlink="">
      <xdr:nvSpPr>
        <xdr:cNvPr id="864" name="楕円 863"/>
        <xdr:cNvSpPr/>
      </xdr:nvSpPr>
      <xdr:spPr>
        <a:xfrm>
          <a:off x="18605500" y="1340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125010</xdr:rowOff>
    </xdr:from>
    <xdr:ext cx="534377" cy="259045"/>
    <xdr:sp macro="" textlink="">
      <xdr:nvSpPr>
        <xdr:cNvPr id="865" name="テキスト ボックス 864"/>
        <xdr:cNvSpPr txBox="1"/>
      </xdr:nvSpPr>
      <xdr:spPr>
        <a:xfrm>
          <a:off x="18389111" y="1349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１５８万３千円となっている。主な構成項目としては災害復旧費が住民一人あたり１３万８，４２９円となっており、類似団体と比較して一人あたりコストが高い状況になっている。これは、東日本大震災による農地及び農業用施設の災害復旧事業によるものである。また、積立金については、住民一人あたり９万３，１８６円となっているが、これは復興関連の基金の積立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8,077
8,028
46.70
9,499,278
9,053,393
370,482
3,123,051
4,750,448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31931</xdr:rowOff>
    </xdr:from>
    <xdr:to>
      <xdr:col>24</xdr:col>
      <xdr:colOff>63500</xdr:colOff>
      <xdr:row>33</xdr:row>
      <xdr:rowOff>139210</xdr:rowOff>
    </xdr:to>
    <xdr:cxnSp macro="">
      <xdr:nvCxnSpPr>
        <xdr:cNvPr id="63" name="直線コネクタ 62"/>
        <xdr:cNvCxnSpPr/>
      </xdr:nvCxnSpPr>
      <xdr:spPr>
        <a:xfrm>
          <a:off x="3797300" y="5689781"/>
          <a:ext cx="838200" cy="10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128760</xdr:rowOff>
    </xdr:from>
    <xdr:to>
      <xdr:col>19</xdr:col>
      <xdr:colOff>177800</xdr:colOff>
      <xdr:row>33</xdr:row>
      <xdr:rowOff>31931</xdr:rowOff>
    </xdr:to>
    <xdr:cxnSp macro="">
      <xdr:nvCxnSpPr>
        <xdr:cNvPr id="66" name="直線コネクタ 65"/>
        <xdr:cNvCxnSpPr/>
      </xdr:nvCxnSpPr>
      <xdr:spPr>
        <a:xfrm>
          <a:off x="2908300" y="5443710"/>
          <a:ext cx="889000" cy="24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128760</xdr:rowOff>
    </xdr:from>
    <xdr:to>
      <xdr:col>15</xdr:col>
      <xdr:colOff>50800</xdr:colOff>
      <xdr:row>32</xdr:row>
      <xdr:rowOff>55608</xdr:rowOff>
    </xdr:to>
    <xdr:cxnSp macro="">
      <xdr:nvCxnSpPr>
        <xdr:cNvPr id="69" name="直線コネクタ 68"/>
        <xdr:cNvCxnSpPr/>
      </xdr:nvCxnSpPr>
      <xdr:spPr>
        <a:xfrm flipV="1">
          <a:off x="2019300" y="544371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68307</xdr:rowOff>
    </xdr:from>
    <xdr:ext cx="469744" cy="259045"/>
    <xdr:sp macro="" textlink="">
      <xdr:nvSpPr>
        <xdr:cNvPr id="71" name="テキスト ボックス 70"/>
        <xdr:cNvSpPr txBox="1"/>
      </xdr:nvSpPr>
      <xdr:spPr>
        <a:xfrm>
          <a:off x="2673428" y="5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55608</xdr:rowOff>
    </xdr:from>
    <xdr:to>
      <xdr:col>10</xdr:col>
      <xdr:colOff>114300</xdr:colOff>
      <xdr:row>32</xdr:row>
      <xdr:rowOff>99042</xdr:rowOff>
    </xdr:to>
    <xdr:cxnSp macro="">
      <xdr:nvCxnSpPr>
        <xdr:cNvPr id="72" name="直線コネクタ 71"/>
        <xdr:cNvCxnSpPr/>
      </xdr:nvCxnSpPr>
      <xdr:spPr>
        <a:xfrm flipV="1">
          <a:off x="1130300" y="554200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103250</xdr:rowOff>
    </xdr:from>
    <xdr:ext cx="469744" cy="259045"/>
    <xdr:sp macro="" textlink="">
      <xdr:nvSpPr>
        <xdr:cNvPr id="74" name="テキスト ボックス 73"/>
        <xdr:cNvSpPr txBox="1"/>
      </xdr:nvSpPr>
      <xdr:spPr>
        <a:xfrm>
          <a:off x="1784428" y="593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142928</xdr:rowOff>
    </xdr:from>
    <xdr:ext cx="469744" cy="259045"/>
    <xdr:sp macro="" textlink="">
      <xdr:nvSpPr>
        <xdr:cNvPr id="76" name="テキスト ボックス 75"/>
        <xdr:cNvSpPr txBox="1"/>
      </xdr:nvSpPr>
      <xdr:spPr>
        <a:xfrm>
          <a:off x="895428" y="597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88410</xdr:rowOff>
    </xdr:from>
    <xdr:to>
      <xdr:col>24</xdr:col>
      <xdr:colOff>114300</xdr:colOff>
      <xdr:row>34</xdr:row>
      <xdr:rowOff>18560</xdr:rowOff>
    </xdr:to>
    <xdr:sp macro="" textlink="">
      <xdr:nvSpPr>
        <xdr:cNvPr id="82" name="楕円 81"/>
        <xdr:cNvSpPr/>
      </xdr:nvSpPr>
      <xdr:spPr>
        <a:xfrm>
          <a:off x="4584700" y="57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111287</xdr:rowOff>
    </xdr:from>
    <xdr:ext cx="534377" cy="259045"/>
    <xdr:sp macro="" textlink="">
      <xdr:nvSpPr>
        <xdr:cNvPr id="83" name="議会費該当値テキスト"/>
        <xdr:cNvSpPr txBox="1"/>
      </xdr:nvSpPr>
      <xdr:spPr>
        <a:xfrm>
          <a:off x="4686300" y="559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152581</xdr:rowOff>
    </xdr:from>
    <xdr:to>
      <xdr:col>20</xdr:col>
      <xdr:colOff>38100</xdr:colOff>
      <xdr:row>33</xdr:row>
      <xdr:rowOff>82731</xdr:rowOff>
    </xdr:to>
    <xdr:sp macro="" textlink="">
      <xdr:nvSpPr>
        <xdr:cNvPr id="84" name="楕円 83"/>
        <xdr:cNvSpPr/>
      </xdr:nvSpPr>
      <xdr:spPr>
        <a:xfrm>
          <a:off x="3746500" y="56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99258</xdr:rowOff>
    </xdr:from>
    <xdr:ext cx="534377" cy="259045"/>
    <xdr:sp macro="" textlink="">
      <xdr:nvSpPr>
        <xdr:cNvPr id="85" name="テキスト ボックス 84"/>
        <xdr:cNvSpPr txBox="1"/>
      </xdr:nvSpPr>
      <xdr:spPr>
        <a:xfrm>
          <a:off x="3530111" y="541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77960</xdr:rowOff>
    </xdr:from>
    <xdr:to>
      <xdr:col>15</xdr:col>
      <xdr:colOff>101600</xdr:colOff>
      <xdr:row>32</xdr:row>
      <xdr:rowOff>8110</xdr:rowOff>
    </xdr:to>
    <xdr:sp macro="" textlink="">
      <xdr:nvSpPr>
        <xdr:cNvPr id="86" name="楕円 85"/>
        <xdr:cNvSpPr/>
      </xdr:nvSpPr>
      <xdr:spPr>
        <a:xfrm>
          <a:off x="2857500" y="53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24637</xdr:rowOff>
    </xdr:from>
    <xdr:ext cx="534377" cy="259045"/>
    <xdr:sp macro="" textlink="">
      <xdr:nvSpPr>
        <xdr:cNvPr id="87" name="テキスト ボックス 86"/>
        <xdr:cNvSpPr txBox="1"/>
      </xdr:nvSpPr>
      <xdr:spPr>
        <a:xfrm>
          <a:off x="2641111" y="51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4808</xdr:rowOff>
    </xdr:from>
    <xdr:to>
      <xdr:col>10</xdr:col>
      <xdr:colOff>165100</xdr:colOff>
      <xdr:row>32</xdr:row>
      <xdr:rowOff>106408</xdr:rowOff>
    </xdr:to>
    <xdr:sp macro="" textlink="">
      <xdr:nvSpPr>
        <xdr:cNvPr id="88" name="楕円 87"/>
        <xdr:cNvSpPr/>
      </xdr:nvSpPr>
      <xdr:spPr>
        <a:xfrm>
          <a:off x="1968500" y="549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122935</xdr:rowOff>
    </xdr:from>
    <xdr:ext cx="534377" cy="259045"/>
    <xdr:sp macro="" textlink="">
      <xdr:nvSpPr>
        <xdr:cNvPr id="89" name="テキスト ボックス 88"/>
        <xdr:cNvSpPr txBox="1"/>
      </xdr:nvSpPr>
      <xdr:spPr>
        <a:xfrm>
          <a:off x="1752111" y="526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48242</xdr:rowOff>
    </xdr:from>
    <xdr:to>
      <xdr:col>6</xdr:col>
      <xdr:colOff>38100</xdr:colOff>
      <xdr:row>32</xdr:row>
      <xdr:rowOff>149842</xdr:rowOff>
    </xdr:to>
    <xdr:sp macro="" textlink="">
      <xdr:nvSpPr>
        <xdr:cNvPr id="90" name="楕円 89"/>
        <xdr:cNvSpPr/>
      </xdr:nvSpPr>
      <xdr:spPr>
        <a:xfrm>
          <a:off x="1079500" y="553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166369</xdr:rowOff>
    </xdr:from>
    <xdr:ext cx="534377" cy="259045"/>
    <xdr:sp macro="" textlink="">
      <xdr:nvSpPr>
        <xdr:cNvPr id="91" name="テキスト ボックス 90"/>
        <xdr:cNvSpPr txBox="1"/>
      </xdr:nvSpPr>
      <xdr:spPr>
        <a:xfrm>
          <a:off x="863111" y="53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128832</xdr:rowOff>
    </xdr:from>
    <xdr:to>
      <xdr:col>24</xdr:col>
      <xdr:colOff>63500</xdr:colOff>
      <xdr:row>58</xdr:row>
      <xdr:rowOff>130181</xdr:rowOff>
    </xdr:to>
    <xdr:cxnSp macro="">
      <xdr:nvCxnSpPr>
        <xdr:cNvPr id="122" name="直線コネクタ 121"/>
        <xdr:cNvCxnSpPr/>
      </xdr:nvCxnSpPr>
      <xdr:spPr>
        <a:xfrm>
          <a:off x="3797300" y="10072932"/>
          <a:ext cx="8382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81519</xdr:rowOff>
    </xdr:from>
    <xdr:to>
      <xdr:col>19</xdr:col>
      <xdr:colOff>177800</xdr:colOff>
      <xdr:row>58</xdr:row>
      <xdr:rowOff>128832</xdr:rowOff>
    </xdr:to>
    <xdr:cxnSp macro="">
      <xdr:nvCxnSpPr>
        <xdr:cNvPr id="125" name="直線コネクタ 124"/>
        <xdr:cNvCxnSpPr/>
      </xdr:nvCxnSpPr>
      <xdr:spPr>
        <a:xfrm>
          <a:off x="2908300" y="10025619"/>
          <a:ext cx="889000" cy="4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81519</xdr:rowOff>
    </xdr:from>
    <xdr:to>
      <xdr:col>15</xdr:col>
      <xdr:colOff>50800</xdr:colOff>
      <xdr:row>58</xdr:row>
      <xdr:rowOff>108439</xdr:rowOff>
    </xdr:to>
    <xdr:cxnSp macro="">
      <xdr:nvCxnSpPr>
        <xdr:cNvPr id="128" name="直線コネクタ 127"/>
        <xdr:cNvCxnSpPr/>
      </xdr:nvCxnSpPr>
      <xdr:spPr>
        <a:xfrm flipV="1">
          <a:off x="2019300" y="10025619"/>
          <a:ext cx="889000" cy="2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1557</xdr:rowOff>
    </xdr:from>
    <xdr:ext cx="599010" cy="259045"/>
    <xdr:sp macro="" textlink="">
      <xdr:nvSpPr>
        <xdr:cNvPr id="130" name="テキスト ボックス 129"/>
        <xdr:cNvSpPr txBox="1"/>
      </xdr:nvSpPr>
      <xdr:spPr>
        <a:xfrm>
          <a:off x="2608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108439</xdr:rowOff>
    </xdr:from>
    <xdr:to>
      <xdr:col>10</xdr:col>
      <xdr:colOff>114300</xdr:colOff>
      <xdr:row>58</xdr:row>
      <xdr:rowOff>146585</xdr:rowOff>
    </xdr:to>
    <xdr:cxnSp macro="">
      <xdr:nvCxnSpPr>
        <xdr:cNvPr id="131" name="直線コネクタ 130"/>
        <xdr:cNvCxnSpPr/>
      </xdr:nvCxnSpPr>
      <xdr:spPr>
        <a:xfrm flipV="1">
          <a:off x="1130300" y="10052539"/>
          <a:ext cx="889000" cy="3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15430</xdr:rowOff>
    </xdr:from>
    <xdr:ext cx="599010" cy="259045"/>
    <xdr:sp macro="" textlink="">
      <xdr:nvSpPr>
        <xdr:cNvPr id="133" name="テキスト ボックス 132"/>
        <xdr:cNvSpPr txBox="1"/>
      </xdr:nvSpPr>
      <xdr:spPr>
        <a:xfrm>
          <a:off x="1719795" y="1013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38679</xdr:rowOff>
    </xdr:from>
    <xdr:ext cx="599010" cy="259045"/>
    <xdr:sp macro="" textlink="">
      <xdr:nvSpPr>
        <xdr:cNvPr id="135" name="テキスト ボックス 134"/>
        <xdr:cNvSpPr txBox="1"/>
      </xdr:nvSpPr>
      <xdr:spPr>
        <a:xfrm>
          <a:off x="830795" y="981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79381</xdr:rowOff>
    </xdr:from>
    <xdr:to>
      <xdr:col>24</xdr:col>
      <xdr:colOff>114300</xdr:colOff>
      <xdr:row>59</xdr:row>
      <xdr:rowOff>9531</xdr:rowOff>
    </xdr:to>
    <xdr:sp macro="" textlink="">
      <xdr:nvSpPr>
        <xdr:cNvPr id="141" name="楕円 140"/>
        <xdr:cNvSpPr/>
      </xdr:nvSpPr>
      <xdr:spPr>
        <a:xfrm>
          <a:off x="4584700" y="1002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52553</xdr:rowOff>
    </xdr:from>
    <xdr:ext cx="599010" cy="259045"/>
    <xdr:sp macro="" textlink="">
      <xdr:nvSpPr>
        <xdr:cNvPr id="142" name="総務費該当値テキスト"/>
        <xdr:cNvSpPr txBox="1"/>
      </xdr:nvSpPr>
      <xdr:spPr>
        <a:xfrm>
          <a:off x="4686300" y="99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78032</xdr:rowOff>
    </xdr:from>
    <xdr:to>
      <xdr:col>20</xdr:col>
      <xdr:colOff>38100</xdr:colOff>
      <xdr:row>59</xdr:row>
      <xdr:rowOff>8182</xdr:rowOff>
    </xdr:to>
    <xdr:sp macro="" textlink="">
      <xdr:nvSpPr>
        <xdr:cNvPr id="143" name="楕円 142"/>
        <xdr:cNvSpPr/>
      </xdr:nvSpPr>
      <xdr:spPr>
        <a:xfrm>
          <a:off x="3746500" y="1002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170759</xdr:rowOff>
    </xdr:from>
    <xdr:ext cx="599010" cy="259045"/>
    <xdr:sp macro="" textlink="">
      <xdr:nvSpPr>
        <xdr:cNvPr id="144" name="テキスト ボックス 143"/>
        <xdr:cNvSpPr txBox="1"/>
      </xdr:nvSpPr>
      <xdr:spPr>
        <a:xfrm>
          <a:off x="3497795" y="1011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30719</xdr:rowOff>
    </xdr:from>
    <xdr:to>
      <xdr:col>15</xdr:col>
      <xdr:colOff>101600</xdr:colOff>
      <xdr:row>58</xdr:row>
      <xdr:rowOff>132319</xdr:rowOff>
    </xdr:to>
    <xdr:sp macro="" textlink="">
      <xdr:nvSpPr>
        <xdr:cNvPr id="145" name="楕円 144"/>
        <xdr:cNvSpPr/>
      </xdr:nvSpPr>
      <xdr:spPr>
        <a:xfrm>
          <a:off x="2857500" y="997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148846</xdr:rowOff>
    </xdr:from>
    <xdr:ext cx="599010" cy="259045"/>
    <xdr:sp macro="" textlink="">
      <xdr:nvSpPr>
        <xdr:cNvPr id="146" name="テキスト ボックス 145"/>
        <xdr:cNvSpPr txBox="1"/>
      </xdr:nvSpPr>
      <xdr:spPr>
        <a:xfrm>
          <a:off x="2608795" y="975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57639</xdr:rowOff>
    </xdr:from>
    <xdr:to>
      <xdr:col>10</xdr:col>
      <xdr:colOff>165100</xdr:colOff>
      <xdr:row>58</xdr:row>
      <xdr:rowOff>159239</xdr:rowOff>
    </xdr:to>
    <xdr:sp macro="" textlink="">
      <xdr:nvSpPr>
        <xdr:cNvPr id="147" name="楕円 146"/>
        <xdr:cNvSpPr/>
      </xdr:nvSpPr>
      <xdr:spPr>
        <a:xfrm>
          <a:off x="1968500" y="1000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4316</xdr:rowOff>
    </xdr:from>
    <xdr:ext cx="599010" cy="259045"/>
    <xdr:sp macro="" textlink="">
      <xdr:nvSpPr>
        <xdr:cNvPr id="148" name="テキスト ボックス 147"/>
        <xdr:cNvSpPr txBox="1"/>
      </xdr:nvSpPr>
      <xdr:spPr>
        <a:xfrm>
          <a:off x="1719795" y="977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95785</xdr:rowOff>
    </xdr:from>
    <xdr:to>
      <xdr:col>6</xdr:col>
      <xdr:colOff>38100</xdr:colOff>
      <xdr:row>59</xdr:row>
      <xdr:rowOff>25935</xdr:rowOff>
    </xdr:to>
    <xdr:sp macro="" textlink="">
      <xdr:nvSpPr>
        <xdr:cNvPr id="149" name="楕円 148"/>
        <xdr:cNvSpPr/>
      </xdr:nvSpPr>
      <xdr:spPr>
        <a:xfrm>
          <a:off x="1079500" y="1003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17062</xdr:rowOff>
    </xdr:from>
    <xdr:ext cx="599010" cy="259045"/>
    <xdr:sp macro="" textlink="">
      <xdr:nvSpPr>
        <xdr:cNvPr id="150" name="テキスト ボックス 149"/>
        <xdr:cNvSpPr txBox="1"/>
      </xdr:nvSpPr>
      <xdr:spPr>
        <a:xfrm>
          <a:off x="830795" y="1013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164526</xdr:rowOff>
    </xdr:from>
    <xdr:to>
      <xdr:col>24</xdr:col>
      <xdr:colOff>63500</xdr:colOff>
      <xdr:row>78</xdr:row>
      <xdr:rowOff>9048</xdr:rowOff>
    </xdr:to>
    <xdr:cxnSp macro="">
      <xdr:nvCxnSpPr>
        <xdr:cNvPr id="180" name="直線コネクタ 179"/>
        <xdr:cNvCxnSpPr/>
      </xdr:nvCxnSpPr>
      <xdr:spPr>
        <a:xfrm>
          <a:off x="3797300" y="13366176"/>
          <a:ext cx="838200" cy="1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xdr:cNvSpPr txBox="1"/>
      </xdr:nvSpPr>
      <xdr:spPr>
        <a:xfrm>
          <a:off x="4686300" y="12959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164526</xdr:rowOff>
    </xdr:from>
    <xdr:to>
      <xdr:col>19</xdr:col>
      <xdr:colOff>177800</xdr:colOff>
      <xdr:row>77</xdr:row>
      <xdr:rowOff>167353</xdr:rowOff>
    </xdr:to>
    <xdr:cxnSp macro="">
      <xdr:nvCxnSpPr>
        <xdr:cNvPr id="183" name="直線コネクタ 182"/>
        <xdr:cNvCxnSpPr/>
      </xdr:nvCxnSpPr>
      <xdr:spPr>
        <a:xfrm flipV="1">
          <a:off x="2908300" y="13366176"/>
          <a:ext cx="88900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154346</xdr:rowOff>
    </xdr:from>
    <xdr:to>
      <xdr:col>15</xdr:col>
      <xdr:colOff>50800</xdr:colOff>
      <xdr:row>77</xdr:row>
      <xdr:rowOff>167353</xdr:rowOff>
    </xdr:to>
    <xdr:cxnSp macro="">
      <xdr:nvCxnSpPr>
        <xdr:cNvPr id="186" name="直線コネクタ 185"/>
        <xdr:cNvCxnSpPr/>
      </xdr:nvCxnSpPr>
      <xdr:spPr>
        <a:xfrm>
          <a:off x="2019300" y="13013096"/>
          <a:ext cx="889000" cy="35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154346</xdr:rowOff>
    </xdr:from>
    <xdr:to>
      <xdr:col>10</xdr:col>
      <xdr:colOff>114300</xdr:colOff>
      <xdr:row>76</xdr:row>
      <xdr:rowOff>54759</xdr:rowOff>
    </xdr:to>
    <xdr:cxnSp macro="">
      <xdr:nvCxnSpPr>
        <xdr:cNvPr id="189" name="直線コネクタ 188"/>
        <xdr:cNvCxnSpPr/>
      </xdr:nvCxnSpPr>
      <xdr:spPr>
        <a:xfrm flipV="1">
          <a:off x="1130300" y="13013096"/>
          <a:ext cx="889000" cy="7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31964</xdr:rowOff>
    </xdr:from>
    <xdr:to>
      <xdr:col>10</xdr:col>
      <xdr:colOff>165100</xdr:colOff>
      <xdr:row>76</xdr:row>
      <xdr:rowOff>133564</xdr:rowOff>
    </xdr:to>
    <xdr:sp macro="" textlink="">
      <xdr:nvSpPr>
        <xdr:cNvPr id="190" name="フローチャート: 判断 189"/>
        <xdr:cNvSpPr/>
      </xdr:nvSpPr>
      <xdr:spPr>
        <a:xfrm>
          <a:off x="1968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124691</xdr:rowOff>
    </xdr:from>
    <xdr:ext cx="599010" cy="259045"/>
    <xdr:sp macro="" textlink="">
      <xdr:nvSpPr>
        <xdr:cNvPr id="191" name="テキスト ボックス 190"/>
        <xdr:cNvSpPr txBox="1"/>
      </xdr:nvSpPr>
      <xdr:spPr>
        <a:xfrm>
          <a:off x="1719795" y="131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149189</xdr:rowOff>
    </xdr:from>
    <xdr:to>
      <xdr:col>6</xdr:col>
      <xdr:colOff>38100</xdr:colOff>
      <xdr:row>77</xdr:row>
      <xdr:rowOff>79339</xdr:rowOff>
    </xdr:to>
    <xdr:sp macro="" textlink="">
      <xdr:nvSpPr>
        <xdr:cNvPr id="192" name="フローチャート: 判断 191"/>
        <xdr:cNvSpPr/>
      </xdr:nvSpPr>
      <xdr:spPr>
        <a:xfrm>
          <a:off x="1079500" y="131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70466</xdr:rowOff>
    </xdr:from>
    <xdr:ext cx="599010" cy="259045"/>
    <xdr:sp macro="" textlink="">
      <xdr:nvSpPr>
        <xdr:cNvPr id="193" name="テキスト ボックス 192"/>
        <xdr:cNvSpPr txBox="1"/>
      </xdr:nvSpPr>
      <xdr:spPr>
        <a:xfrm>
          <a:off x="830795" y="1327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129698</xdr:rowOff>
    </xdr:from>
    <xdr:to>
      <xdr:col>24</xdr:col>
      <xdr:colOff>114300</xdr:colOff>
      <xdr:row>78</xdr:row>
      <xdr:rowOff>59848</xdr:rowOff>
    </xdr:to>
    <xdr:sp macro="" textlink="">
      <xdr:nvSpPr>
        <xdr:cNvPr id="199" name="楕円 198"/>
        <xdr:cNvSpPr/>
      </xdr:nvSpPr>
      <xdr:spPr>
        <a:xfrm>
          <a:off x="4584700" y="1333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108125</xdr:rowOff>
    </xdr:from>
    <xdr:ext cx="599010" cy="259045"/>
    <xdr:sp macro="" textlink="">
      <xdr:nvSpPr>
        <xdr:cNvPr id="200" name="民生費該当値テキスト"/>
        <xdr:cNvSpPr txBox="1"/>
      </xdr:nvSpPr>
      <xdr:spPr>
        <a:xfrm>
          <a:off x="4686300" y="1330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113726</xdr:rowOff>
    </xdr:from>
    <xdr:to>
      <xdr:col>20</xdr:col>
      <xdr:colOff>38100</xdr:colOff>
      <xdr:row>78</xdr:row>
      <xdr:rowOff>43876</xdr:rowOff>
    </xdr:to>
    <xdr:sp macro="" textlink="">
      <xdr:nvSpPr>
        <xdr:cNvPr id="201" name="楕円 200"/>
        <xdr:cNvSpPr/>
      </xdr:nvSpPr>
      <xdr:spPr>
        <a:xfrm>
          <a:off x="3746500" y="1331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35003</xdr:rowOff>
    </xdr:from>
    <xdr:ext cx="599010" cy="259045"/>
    <xdr:sp macro="" textlink="">
      <xdr:nvSpPr>
        <xdr:cNvPr id="202" name="テキスト ボックス 201"/>
        <xdr:cNvSpPr txBox="1"/>
      </xdr:nvSpPr>
      <xdr:spPr>
        <a:xfrm>
          <a:off x="3497795" y="1340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116553</xdr:rowOff>
    </xdr:from>
    <xdr:to>
      <xdr:col>15</xdr:col>
      <xdr:colOff>101600</xdr:colOff>
      <xdr:row>78</xdr:row>
      <xdr:rowOff>46703</xdr:rowOff>
    </xdr:to>
    <xdr:sp macro="" textlink="">
      <xdr:nvSpPr>
        <xdr:cNvPr id="203" name="楕円 202"/>
        <xdr:cNvSpPr/>
      </xdr:nvSpPr>
      <xdr:spPr>
        <a:xfrm>
          <a:off x="2857500" y="1331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37830</xdr:rowOff>
    </xdr:from>
    <xdr:ext cx="599010" cy="259045"/>
    <xdr:sp macro="" textlink="">
      <xdr:nvSpPr>
        <xdr:cNvPr id="204" name="テキスト ボックス 203"/>
        <xdr:cNvSpPr txBox="1"/>
      </xdr:nvSpPr>
      <xdr:spPr>
        <a:xfrm>
          <a:off x="2608795" y="1341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103546</xdr:rowOff>
    </xdr:from>
    <xdr:to>
      <xdr:col>10</xdr:col>
      <xdr:colOff>165100</xdr:colOff>
      <xdr:row>76</xdr:row>
      <xdr:rowOff>33696</xdr:rowOff>
    </xdr:to>
    <xdr:sp macro="" textlink="">
      <xdr:nvSpPr>
        <xdr:cNvPr id="205" name="楕円 204"/>
        <xdr:cNvSpPr/>
      </xdr:nvSpPr>
      <xdr:spPr>
        <a:xfrm>
          <a:off x="1968500" y="1296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50223</xdr:rowOff>
    </xdr:from>
    <xdr:ext cx="599010" cy="259045"/>
    <xdr:sp macro="" textlink="">
      <xdr:nvSpPr>
        <xdr:cNvPr id="206" name="テキスト ボックス 205"/>
        <xdr:cNvSpPr txBox="1"/>
      </xdr:nvSpPr>
      <xdr:spPr>
        <a:xfrm>
          <a:off x="1719795" y="1273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3959</xdr:rowOff>
    </xdr:from>
    <xdr:to>
      <xdr:col>6</xdr:col>
      <xdr:colOff>38100</xdr:colOff>
      <xdr:row>76</xdr:row>
      <xdr:rowOff>105559</xdr:rowOff>
    </xdr:to>
    <xdr:sp macro="" textlink="">
      <xdr:nvSpPr>
        <xdr:cNvPr id="207" name="楕円 206"/>
        <xdr:cNvSpPr/>
      </xdr:nvSpPr>
      <xdr:spPr>
        <a:xfrm>
          <a:off x="1079500" y="1303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122087</xdr:rowOff>
    </xdr:from>
    <xdr:ext cx="599010" cy="259045"/>
    <xdr:sp macro="" textlink="">
      <xdr:nvSpPr>
        <xdr:cNvPr id="208" name="テキスト ボックス 207"/>
        <xdr:cNvSpPr txBox="1"/>
      </xdr:nvSpPr>
      <xdr:spPr>
        <a:xfrm>
          <a:off x="830795" y="1280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15140</xdr:rowOff>
    </xdr:from>
    <xdr:to>
      <xdr:col>24</xdr:col>
      <xdr:colOff>63500</xdr:colOff>
      <xdr:row>98</xdr:row>
      <xdr:rowOff>20245</xdr:rowOff>
    </xdr:to>
    <xdr:cxnSp macro="">
      <xdr:nvCxnSpPr>
        <xdr:cNvPr id="235" name="直線コネクタ 234"/>
        <xdr:cNvCxnSpPr/>
      </xdr:nvCxnSpPr>
      <xdr:spPr>
        <a:xfrm>
          <a:off x="3797300" y="16817240"/>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160770</xdr:rowOff>
    </xdr:from>
    <xdr:to>
      <xdr:col>19</xdr:col>
      <xdr:colOff>177800</xdr:colOff>
      <xdr:row>98</xdr:row>
      <xdr:rowOff>15140</xdr:rowOff>
    </xdr:to>
    <xdr:cxnSp macro="">
      <xdr:nvCxnSpPr>
        <xdr:cNvPr id="238" name="直線コネクタ 237"/>
        <xdr:cNvCxnSpPr/>
      </xdr:nvCxnSpPr>
      <xdr:spPr>
        <a:xfrm>
          <a:off x="2908300" y="16791420"/>
          <a:ext cx="889000" cy="2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160770</xdr:rowOff>
    </xdr:from>
    <xdr:to>
      <xdr:col>15</xdr:col>
      <xdr:colOff>50800</xdr:colOff>
      <xdr:row>98</xdr:row>
      <xdr:rowOff>17698</xdr:rowOff>
    </xdr:to>
    <xdr:cxnSp macro="">
      <xdr:nvCxnSpPr>
        <xdr:cNvPr id="241" name="直線コネクタ 240"/>
        <xdr:cNvCxnSpPr/>
      </xdr:nvCxnSpPr>
      <xdr:spPr>
        <a:xfrm flipV="1">
          <a:off x="2019300" y="16791420"/>
          <a:ext cx="889000" cy="2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49553</xdr:rowOff>
    </xdr:from>
    <xdr:ext cx="534377" cy="259045"/>
    <xdr:sp macro="" textlink="">
      <xdr:nvSpPr>
        <xdr:cNvPr id="243" name="テキスト ボックス 242"/>
        <xdr:cNvSpPr txBox="1"/>
      </xdr:nvSpPr>
      <xdr:spPr>
        <a:xfrm>
          <a:off x="2641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17698</xdr:rowOff>
    </xdr:from>
    <xdr:to>
      <xdr:col>10</xdr:col>
      <xdr:colOff>114300</xdr:colOff>
      <xdr:row>98</xdr:row>
      <xdr:rowOff>34903</xdr:rowOff>
    </xdr:to>
    <xdr:cxnSp macro="">
      <xdr:nvCxnSpPr>
        <xdr:cNvPr id="244" name="直線コネクタ 243"/>
        <xdr:cNvCxnSpPr/>
      </xdr:nvCxnSpPr>
      <xdr:spPr>
        <a:xfrm flipV="1">
          <a:off x="1130300" y="16819798"/>
          <a:ext cx="889000" cy="1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75849</xdr:rowOff>
    </xdr:from>
    <xdr:ext cx="534377" cy="259045"/>
    <xdr:sp macro="" textlink="">
      <xdr:nvSpPr>
        <xdr:cNvPr id="246" name="テキスト ボックス 245"/>
        <xdr:cNvSpPr txBox="1"/>
      </xdr:nvSpPr>
      <xdr:spPr>
        <a:xfrm>
          <a:off x="1752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75370</xdr:rowOff>
    </xdr:from>
    <xdr:ext cx="534377" cy="259045"/>
    <xdr:sp macro="" textlink="">
      <xdr:nvSpPr>
        <xdr:cNvPr id="248" name="テキスト ボックス 247"/>
        <xdr:cNvSpPr txBox="1"/>
      </xdr:nvSpPr>
      <xdr:spPr>
        <a:xfrm>
          <a:off x="863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140895</xdr:rowOff>
    </xdr:from>
    <xdr:to>
      <xdr:col>24</xdr:col>
      <xdr:colOff>114300</xdr:colOff>
      <xdr:row>98</xdr:row>
      <xdr:rowOff>71045</xdr:rowOff>
    </xdr:to>
    <xdr:sp macro="" textlink="">
      <xdr:nvSpPr>
        <xdr:cNvPr id="254" name="楕円 253"/>
        <xdr:cNvSpPr/>
      </xdr:nvSpPr>
      <xdr:spPr>
        <a:xfrm>
          <a:off x="4584700" y="167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98380</xdr:rowOff>
    </xdr:from>
    <xdr:ext cx="534377" cy="259045"/>
    <xdr:sp macro="" textlink="">
      <xdr:nvSpPr>
        <xdr:cNvPr id="255" name="衛生費該当値テキスト"/>
        <xdr:cNvSpPr txBox="1"/>
      </xdr:nvSpPr>
      <xdr:spPr>
        <a:xfrm>
          <a:off x="4686300" y="167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135790</xdr:rowOff>
    </xdr:from>
    <xdr:to>
      <xdr:col>20</xdr:col>
      <xdr:colOff>38100</xdr:colOff>
      <xdr:row>98</xdr:row>
      <xdr:rowOff>65940</xdr:rowOff>
    </xdr:to>
    <xdr:sp macro="" textlink="">
      <xdr:nvSpPr>
        <xdr:cNvPr id="256" name="楕円 255"/>
        <xdr:cNvSpPr/>
      </xdr:nvSpPr>
      <xdr:spPr>
        <a:xfrm>
          <a:off x="3746500" y="1676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57067</xdr:rowOff>
    </xdr:from>
    <xdr:ext cx="534377" cy="259045"/>
    <xdr:sp macro="" textlink="">
      <xdr:nvSpPr>
        <xdr:cNvPr id="257" name="テキスト ボックス 256"/>
        <xdr:cNvSpPr txBox="1"/>
      </xdr:nvSpPr>
      <xdr:spPr>
        <a:xfrm>
          <a:off x="3530111" y="1685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109970</xdr:rowOff>
    </xdr:from>
    <xdr:to>
      <xdr:col>15</xdr:col>
      <xdr:colOff>101600</xdr:colOff>
      <xdr:row>98</xdr:row>
      <xdr:rowOff>40120</xdr:rowOff>
    </xdr:to>
    <xdr:sp macro="" textlink="">
      <xdr:nvSpPr>
        <xdr:cNvPr id="258" name="楕円 257"/>
        <xdr:cNvSpPr/>
      </xdr:nvSpPr>
      <xdr:spPr>
        <a:xfrm>
          <a:off x="2857500" y="167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56647</xdr:rowOff>
    </xdr:from>
    <xdr:ext cx="534377" cy="259045"/>
    <xdr:sp macro="" textlink="">
      <xdr:nvSpPr>
        <xdr:cNvPr id="259" name="テキスト ボックス 258"/>
        <xdr:cNvSpPr txBox="1"/>
      </xdr:nvSpPr>
      <xdr:spPr>
        <a:xfrm>
          <a:off x="2641111" y="1651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138348</xdr:rowOff>
    </xdr:from>
    <xdr:to>
      <xdr:col>10</xdr:col>
      <xdr:colOff>165100</xdr:colOff>
      <xdr:row>98</xdr:row>
      <xdr:rowOff>68498</xdr:rowOff>
    </xdr:to>
    <xdr:sp macro="" textlink="">
      <xdr:nvSpPr>
        <xdr:cNvPr id="260" name="楕円 259"/>
        <xdr:cNvSpPr/>
      </xdr:nvSpPr>
      <xdr:spPr>
        <a:xfrm>
          <a:off x="1968500" y="167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59625</xdr:rowOff>
    </xdr:from>
    <xdr:ext cx="534377" cy="259045"/>
    <xdr:sp macro="" textlink="">
      <xdr:nvSpPr>
        <xdr:cNvPr id="261" name="テキスト ボックス 260"/>
        <xdr:cNvSpPr txBox="1"/>
      </xdr:nvSpPr>
      <xdr:spPr>
        <a:xfrm>
          <a:off x="1752111" y="1686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155553</xdr:rowOff>
    </xdr:from>
    <xdr:to>
      <xdr:col>6</xdr:col>
      <xdr:colOff>38100</xdr:colOff>
      <xdr:row>98</xdr:row>
      <xdr:rowOff>85703</xdr:rowOff>
    </xdr:to>
    <xdr:sp macro="" textlink="">
      <xdr:nvSpPr>
        <xdr:cNvPr id="262" name="楕円 261"/>
        <xdr:cNvSpPr/>
      </xdr:nvSpPr>
      <xdr:spPr>
        <a:xfrm>
          <a:off x="1079500" y="1678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76830</xdr:rowOff>
    </xdr:from>
    <xdr:ext cx="534377" cy="259045"/>
    <xdr:sp macro="" textlink="">
      <xdr:nvSpPr>
        <xdr:cNvPr id="263" name="テキスト ボックス 262"/>
        <xdr:cNvSpPr txBox="1"/>
      </xdr:nvSpPr>
      <xdr:spPr>
        <a:xfrm>
          <a:off x="863111" y="1687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27178</xdr:rowOff>
    </xdr:from>
    <xdr:to>
      <xdr:col>54</xdr:col>
      <xdr:colOff>189865</xdr:colOff>
      <xdr:row>39</xdr:row>
      <xdr:rowOff>44450</xdr:rowOff>
    </xdr:to>
    <xdr:cxnSp macro="">
      <xdr:nvCxnSpPr>
        <xdr:cNvPr id="287" name="直線コネクタ 286"/>
        <xdr:cNvCxnSpPr/>
      </xdr:nvCxnSpPr>
      <xdr:spPr>
        <a:xfrm flipV="1">
          <a:off x="10475595" y="6199378"/>
          <a:ext cx="1270" cy="531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145305</xdr:rowOff>
    </xdr:from>
    <xdr:ext cx="469744" cy="259045"/>
    <xdr:sp macro="" textlink="">
      <xdr:nvSpPr>
        <xdr:cNvPr id="290" name="労働費最大値テキスト"/>
        <xdr:cNvSpPr txBox="1"/>
      </xdr:nvSpPr>
      <xdr:spPr>
        <a:xfrm>
          <a:off x="10528300" y="597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36</xdr:row>
      <xdr:rowOff>27178</xdr:rowOff>
    </xdr:from>
    <xdr:to>
      <xdr:col>55</xdr:col>
      <xdr:colOff>88900</xdr:colOff>
      <xdr:row>36</xdr:row>
      <xdr:rowOff>27178</xdr:rowOff>
    </xdr:to>
    <xdr:cxnSp macro="">
      <xdr:nvCxnSpPr>
        <xdr:cNvPr id="291" name="直線コネクタ 290"/>
        <xdr:cNvCxnSpPr/>
      </xdr:nvCxnSpPr>
      <xdr:spPr>
        <a:xfrm>
          <a:off x="10388600" y="619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160782</xdr:rowOff>
    </xdr:from>
    <xdr:to>
      <xdr:col>55</xdr:col>
      <xdr:colOff>0</xdr:colOff>
      <xdr:row>38</xdr:row>
      <xdr:rowOff>62357</xdr:rowOff>
    </xdr:to>
    <xdr:cxnSp macro="">
      <xdr:nvCxnSpPr>
        <xdr:cNvPr id="292" name="直線コネクタ 291"/>
        <xdr:cNvCxnSpPr/>
      </xdr:nvCxnSpPr>
      <xdr:spPr>
        <a:xfrm>
          <a:off x="9639300" y="5990082"/>
          <a:ext cx="838200" cy="58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84091</xdr:rowOff>
    </xdr:from>
    <xdr:ext cx="378565" cy="259045"/>
    <xdr:sp macro="" textlink="">
      <xdr:nvSpPr>
        <xdr:cNvPr id="293" name="労働費平均値テキスト"/>
        <xdr:cNvSpPr txBox="1"/>
      </xdr:nvSpPr>
      <xdr:spPr>
        <a:xfrm>
          <a:off x="10528300" y="659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105664</xdr:rowOff>
    </xdr:from>
    <xdr:to>
      <xdr:col>55</xdr:col>
      <xdr:colOff>50800</xdr:colOff>
      <xdr:row>39</xdr:row>
      <xdr:rowOff>35814</xdr:rowOff>
    </xdr:to>
    <xdr:sp macro="" textlink="">
      <xdr:nvSpPr>
        <xdr:cNvPr id="294" name="フローチャート: 判断 293"/>
        <xdr:cNvSpPr/>
      </xdr:nvSpPr>
      <xdr:spPr>
        <a:xfrm>
          <a:off x="10426700" y="662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134112</xdr:rowOff>
    </xdr:from>
    <xdr:to>
      <xdr:col>50</xdr:col>
      <xdr:colOff>114300</xdr:colOff>
      <xdr:row>34</xdr:row>
      <xdr:rowOff>160782</xdr:rowOff>
    </xdr:to>
    <xdr:cxnSp macro="">
      <xdr:nvCxnSpPr>
        <xdr:cNvPr id="295" name="直線コネクタ 294"/>
        <xdr:cNvCxnSpPr/>
      </xdr:nvCxnSpPr>
      <xdr:spPr>
        <a:xfrm>
          <a:off x="8750300" y="5277612"/>
          <a:ext cx="889000" cy="7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48768</xdr:rowOff>
    </xdr:from>
    <xdr:to>
      <xdr:col>50</xdr:col>
      <xdr:colOff>165100</xdr:colOff>
      <xdr:row>38</xdr:row>
      <xdr:rowOff>150368</xdr:rowOff>
    </xdr:to>
    <xdr:sp macro="" textlink="">
      <xdr:nvSpPr>
        <xdr:cNvPr id="296" name="フローチャート: 判断 295"/>
        <xdr:cNvSpPr/>
      </xdr:nvSpPr>
      <xdr:spPr>
        <a:xfrm>
          <a:off x="9588500" y="656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141495</xdr:rowOff>
    </xdr:from>
    <xdr:ext cx="378565" cy="259045"/>
    <xdr:sp macro="" textlink="">
      <xdr:nvSpPr>
        <xdr:cNvPr id="297" name="テキスト ボックス 296"/>
        <xdr:cNvSpPr txBox="1"/>
      </xdr:nvSpPr>
      <xdr:spPr>
        <a:xfrm>
          <a:off x="9450017" y="6656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134112</xdr:rowOff>
    </xdr:from>
    <xdr:to>
      <xdr:col>45</xdr:col>
      <xdr:colOff>177800</xdr:colOff>
      <xdr:row>38</xdr:row>
      <xdr:rowOff>150749</xdr:rowOff>
    </xdr:to>
    <xdr:cxnSp macro="">
      <xdr:nvCxnSpPr>
        <xdr:cNvPr id="298" name="直線コネクタ 297"/>
        <xdr:cNvCxnSpPr/>
      </xdr:nvCxnSpPr>
      <xdr:spPr>
        <a:xfrm flipV="1">
          <a:off x="7861300" y="5277612"/>
          <a:ext cx="889000" cy="138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4699</xdr:rowOff>
    </xdr:from>
    <xdr:to>
      <xdr:col>46</xdr:col>
      <xdr:colOff>38100</xdr:colOff>
      <xdr:row>38</xdr:row>
      <xdr:rowOff>106299</xdr:rowOff>
    </xdr:to>
    <xdr:sp macro="" textlink="">
      <xdr:nvSpPr>
        <xdr:cNvPr id="299" name="フローチャート: 判断 298"/>
        <xdr:cNvSpPr/>
      </xdr:nvSpPr>
      <xdr:spPr>
        <a:xfrm>
          <a:off x="8699500" y="651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97426</xdr:rowOff>
    </xdr:from>
    <xdr:ext cx="469744" cy="259045"/>
    <xdr:sp macro="" textlink="">
      <xdr:nvSpPr>
        <xdr:cNvPr id="300" name="テキスト ボックス 299"/>
        <xdr:cNvSpPr txBox="1"/>
      </xdr:nvSpPr>
      <xdr:spPr>
        <a:xfrm>
          <a:off x="8515428" y="661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150749</xdr:rowOff>
    </xdr:from>
    <xdr:to>
      <xdr:col>41</xdr:col>
      <xdr:colOff>50800</xdr:colOff>
      <xdr:row>38</xdr:row>
      <xdr:rowOff>152527</xdr:rowOff>
    </xdr:to>
    <xdr:cxnSp macro="">
      <xdr:nvCxnSpPr>
        <xdr:cNvPr id="301" name="直線コネクタ 300"/>
        <xdr:cNvCxnSpPr/>
      </xdr:nvCxnSpPr>
      <xdr:spPr>
        <a:xfrm flipV="1">
          <a:off x="6972300" y="6665849"/>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118745</xdr:rowOff>
    </xdr:from>
    <xdr:to>
      <xdr:col>41</xdr:col>
      <xdr:colOff>101600</xdr:colOff>
      <xdr:row>38</xdr:row>
      <xdr:rowOff>48895</xdr:rowOff>
    </xdr:to>
    <xdr:sp macro="" textlink="">
      <xdr:nvSpPr>
        <xdr:cNvPr id="302" name="フローチャート: 判断 301"/>
        <xdr:cNvSpPr/>
      </xdr:nvSpPr>
      <xdr:spPr>
        <a:xfrm>
          <a:off x="7810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65422</xdr:rowOff>
    </xdr:from>
    <xdr:ext cx="469744" cy="259045"/>
    <xdr:sp macro="" textlink="">
      <xdr:nvSpPr>
        <xdr:cNvPr id="303" name="テキスト ボックス 302"/>
        <xdr:cNvSpPr txBox="1"/>
      </xdr:nvSpPr>
      <xdr:spPr>
        <a:xfrm>
          <a:off x="7626428" y="623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46609</xdr:rowOff>
    </xdr:from>
    <xdr:to>
      <xdr:col>36</xdr:col>
      <xdr:colOff>165100</xdr:colOff>
      <xdr:row>36</xdr:row>
      <xdr:rowOff>148209</xdr:rowOff>
    </xdr:to>
    <xdr:sp macro="" textlink="">
      <xdr:nvSpPr>
        <xdr:cNvPr id="304" name="フローチャート: 判断 303"/>
        <xdr:cNvSpPr/>
      </xdr:nvSpPr>
      <xdr:spPr>
        <a:xfrm>
          <a:off x="6921500" y="621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164736</xdr:rowOff>
    </xdr:from>
    <xdr:ext cx="469744" cy="259045"/>
    <xdr:sp macro="" textlink="">
      <xdr:nvSpPr>
        <xdr:cNvPr id="305" name="テキスト ボックス 304"/>
        <xdr:cNvSpPr txBox="1"/>
      </xdr:nvSpPr>
      <xdr:spPr>
        <a:xfrm>
          <a:off x="6737428" y="599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11557</xdr:rowOff>
    </xdr:from>
    <xdr:to>
      <xdr:col>55</xdr:col>
      <xdr:colOff>50800</xdr:colOff>
      <xdr:row>38</xdr:row>
      <xdr:rowOff>113157</xdr:rowOff>
    </xdr:to>
    <xdr:sp macro="" textlink="">
      <xdr:nvSpPr>
        <xdr:cNvPr id="311" name="楕円 310"/>
        <xdr:cNvSpPr/>
      </xdr:nvSpPr>
      <xdr:spPr>
        <a:xfrm>
          <a:off x="10426700" y="652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34434</xdr:rowOff>
    </xdr:from>
    <xdr:ext cx="469744" cy="259045"/>
    <xdr:sp macro="" textlink="">
      <xdr:nvSpPr>
        <xdr:cNvPr id="312" name="労働費該当値テキスト"/>
        <xdr:cNvSpPr txBox="1"/>
      </xdr:nvSpPr>
      <xdr:spPr>
        <a:xfrm>
          <a:off x="10528300" y="63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109982</xdr:rowOff>
    </xdr:from>
    <xdr:to>
      <xdr:col>50</xdr:col>
      <xdr:colOff>165100</xdr:colOff>
      <xdr:row>35</xdr:row>
      <xdr:rowOff>40132</xdr:rowOff>
    </xdr:to>
    <xdr:sp macro="" textlink="">
      <xdr:nvSpPr>
        <xdr:cNvPr id="313" name="楕円 312"/>
        <xdr:cNvSpPr/>
      </xdr:nvSpPr>
      <xdr:spPr>
        <a:xfrm>
          <a:off x="9588500" y="59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56659</xdr:rowOff>
    </xdr:from>
    <xdr:ext cx="469744" cy="259045"/>
    <xdr:sp macro="" textlink="">
      <xdr:nvSpPr>
        <xdr:cNvPr id="314" name="テキスト ボックス 313"/>
        <xdr:cNvSpPr txBox="1"/>
      </xdr:nvSpPr>
      <xdr:spPr>
        <a:xfrm>
          <a:off x="9404428" y="57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83312</xdr:rowOff>
    </xdr:from>
    <xdr:to>
      <xdr:col>46</xdr:col>
      <xdr:colOff>38100</xdr:colOff>
      <xdr:row>31</xdr:row>
      <xdr:rowOff>13462</xdr:rowOff>
    </xdr:to>
    <xdr:sp macro="" textlink="">
      <xdr:nvSpPr>
        <xdr:cNvPr id="315" name="楕円 314"/>
        <xdr:cNvSpPr/>
      </xdr:nvSpPr>
      <xdr:spPr>
        <a:xfrm>
          <a:off x="8699500" y="522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29989</xdr:rowOff>
    </xdr:from>
    <xdr:ext cx="534377" cy="259045"/>
    <xdr:sp macro="" textlink="">
      <xdr:nvSpPr>
        <xdr:cNvPr id="316" name="テキスト ボックス 315"/>
        <xdr:cNvSpPr txBox="1"/>
      </xdr:nvSpPr>
      <xdr:spPr>
        <a:xfrm>
          <a:off x="8483111" y="50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99949</xdr:rowOff>
    </xdr:from>
    <xdr:to>
      <xdr:col>41</xdr:col>
      <xdr:colOff>101600</xdr:colOff>
      <xdr:row>39</xdr:row>
      <xdr:rowOff>30099</xdr:rowOff>
    </xdr:to>
    <xdr:sp macro="" textlink="">
      <xdr:nvSpPr>
        <xdr:cNvPr id="317" name="楕円 316"/>
        <xdr:cNvSpPr/>
      </xdr:nvSpPr>
      <xdr:spPr>
        <a:xfrm>
          <a:off x="7810500" y="66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21226</xdr:rowOff>
    </xdr:from>
    <xdr:ext cx="378565" cy="259045"/>
    <xdr:sp macro="" textlink="">
      <xdr:nvSpPr>
        <xdr:cNvPr id="318" name="テキスト ボックス 317"/>
        <xdr:cNvSpPr txBox="1"/>
      </xdr:nvSpPr>
      <xdr:spPr>
        <a:xfrm>
          <a:off x="7672017" y="670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101727</xdr:rowOff>
    </xdr:from>
    <xdr:to>
      <xdr:col>36</xdr:col>
      <xdr:colOff>165100</xdr:colOff>
      <xdr:row>39</xdr:row>
      <xdr:rowOff>31877</xdr:rowOff>
    </xdr:to>
    <xdr:sp macro="" textlink="">
      <xdr:nvSpPr>
        <xdr:cNvPr id="319" name="楕円 318"/>
        <xdr:cNvSpPr/>
      </xdr:nvSpPr>
      <xdr:spPr>
        <a:xfrm>
          <a:off x="6921500" y="661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23004</xdr:rowOff>
    </xdr:from>
    <xdr:ext cx="378565" cy="259045"/>
    <xdr:sp macro="" textlink="">
      <xdr:nvSpPr>
        <xdr:cNvPr id="320" name="テキスト ボックス 319"/>
        <xdr:cNvSpPr txBox="1"/>
      </xdr:nvSpPr>
      <xdr:spPr>
        <a:xfrm>
          <a:off x="6783017" y="6709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159949</xdr:rowOff>
    </xdr:from>
    <xdr:to>
      <xdr:col>55</xdr:col>
      <xdr:colOff>0</xdr:colOff>
      <xdr:row>58</xdr:row>
      <xdr:rowOff>35932</xdr:rowOff>
    </xdr:to>
    <xdr:cxnSp macro="">
      <xdr:nvCxnSpPr>
        <xdr:cNvPr id="351" name="直線コネクタ 350"/>
        <xdr:cNvCxnSpPr/>
      </xdr:nvCxnSpPr>
      <xdr:spPr>
        <a:xfrm>
          <a:off x="9639300" y="9932599"/>
          <a:ext cx="838200" cy="4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102677</xdr:rowOff>
    </xdr:from>
    <xdr:ext cx="534377" cy="259045"/>
    <xdr:sp macro="" textlink="">
      <xdr:nvSpPr>
        <xdr:cNvPr id="352" name="農林水産業費平均値テキスト"/>
        <xdr:cNvSpPr txBox="1"/>
      </xdr:nvSpPr>
      <xdr:spPr>
        <a:xfrm>
          <a:off x="10528300" y="100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159949</xdr:rowOff>
    </xdr:from>
    <xdr:to>
      <xdr:col>50</xdr:col>
      <xdr:colOff>114300</xdr:colOff>
      <xdr:row>58</xdr:row>
      <xdr:rowOff>65606</xdr:rowOff>
    </xdr:to>
    <xdr:cxnSp macro="">
      <xdr:nvCxnSpPr>
        <xdr:cNvPr id="354" name="直線コネクタ 353"/>
        <xdr:cNvCxnSpPr/>
      </xdr:nvCxnSpPr>
      <xdr:spPr>
        <a:xfrm flipV="1">
          <a:off x="8750300" y="9932599"/>
          <a:ext cx="889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6" name="テキスト ボックス 355"/>
        <xdr:cNvSpPr txBox="1"/>
      </xdr:nvSpPr>
      <xdr:spPr>
        <a:xfrm>
          <a:off x="9372111" y="101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65606</xdr:rowOff>
    </xdr:from>
    <xdr:to>
      <xdr:col>45</xdr:col>
      <xdr:colOff>177800</xdr:colOff>
      <xdr:row>58</xdr:row>
      <xdr:rowOff>95384</xdr:rowOff>
    </xdr:to>
    <xdr:cxnSp macro="">
      <xdr:nvCxnSpPr>
        <xdr:cNvPr id="357" name="直線コネクタ 356"/>
        <xdr:cNvCxnSpPr/>
      </xdr:nvCxnSpPr>
      <xdr:spPr>
        <a:xfrm flipV="1">
          <a:off x="7861300" y="10009706"/>
          <a:ext cx="889000" cy="2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62030</xdr:rowOff>
    </xdr:from>
    <xdr:ext cx="534377" cy="259045"/>
    <xdr:sp macro="" textlink="">
      <xdr:nvSpPr>
        <xdr:cNvPr id="359" name="テキスト ボックス 358"/>
        <xdr:cNvSpPr txBox="1"/>
      </xdr:nvSpPr>
      <xdr:spPr>
        <a:xfrm>
          <a:off x="8483111" y="101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95004</xdr:rowOff>
    </xdr:from>
    <xdr:to>
      <xdr:col>41</xdr:col>
      <xdr:colOff>50800</xdr:colOff>
      <xdr:row>58</xdr:row>
      <xdr:rowOff>95384</xdr:rowOff>
    </xdr:to>
    <xdr:cxnSp macro="">
      <xdr:nvCxnSpPr>
        <xdr:cNvPr id="360" name="直線コネクタ 359"/>
        <xdr:cNvCxnSpPr/>
      </xdr:nvCxnSpPr>
      <xdr:spPr>
        <a:xfrm>
          <a:off x="6972300" y="1003910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61" name="フローチャート: 判断 360"/>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58306</xdr:rowOff>
    </xdr:from>
    <xdr:ext cx="534377" cy="259045"/>
    <xdr:sp macro="" textlink="">
      <xdr:nvSpPr>
        <xdr:cNvPr id="362" name="テキスト ボックス 361"/>
        <xdr:cNvSpPr txBox="1"/>
      </xdr:nvSpPr>
      <xdr:spPr>
        <a:xfrm>
          <a:off x="7594111" y="101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3" name="フローチャート: 判断 362"/>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57589</xdr:rowOff>
    </xdr:from>
    <xdr:ext cx="534377" cy="259045"/>
    <xdr:sp macro="" textlink="">
      <xdr:nvSpPr>
        <xdr:cNvPr id="364" name="テキスト ボックス 363"/>
        <xdr:cNvSpPr txBox="1"/>
      </xdr:nvSpPr>
      <xdr:spPr>
        <a:xfrm>
          <a:off x="6705111" y="101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156582</xdr:rowOff>
    </xdr:from>
    <xdr:to>
      <xdr:col>55</xdr:col>
      <xdr:colOff>50800</xdr:colOff>
      <xdr:row>58</xdr:row>
      <xdr:rowOff>86732</xdr:rowOff>
    </xdr:to>
    <xdr:sp macro="" textlink="">
      <xdr:nvSpPr>
        <xdr:cNvPr id="370" name="楕円 369"/>
        <xdr:cNvSpPr/>
      </xdr:nvSpPr>
      <xdr:spPr>
        <a:xfrm>
          <a:off x="10426700" y="99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8009</xdr:rowOff>
    </xdr:from>
    <xdr:ext cx="599010" cy="259045"/>
    <xdr:sp macro="" textlink="">
      <xdr:nvSpPr>
        <xdr:cNvPr id="371" name="農林水産業費該当値テキスト"/>
        <xdr:cNvSpPr txBox="1"/>
      </xdr:nvSpPr>
      <xdr:spPr>
        <a:xfrm>
          <a:off x="10528300" y="978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109149</xdr:rowOff>
    </xdr:from>
    <xdr:to>
      <xdr:col>50</xdr:col>
      <xdr:colOff>165100</xdr:colOff>
      <xdr:row>58</xdr:row>
      <xdr:rowOff>39299</xdr:rowOff>
    </xdr:to>
    <xdr:sp macro="" textlink="">
      <xdr:nvSpPr>
        <xdr:cNvPr id="372" name="楕円 371"/>
        <xdr:cNvSpPr/>
      </xdr:nvSpPr>
      <xdr:spPr>
        <a:xfrm>
          <a:off x="9588500" y="988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55826</xdr:rowOff>
    </xdr:from>
    <xdr:ext cx="599010" cy="259045"/>
    <xdr:sp macro="" textlink="">
      <xdr:nvSpPr>
        <xdr:cNvPr id="373" name="テキスト ボックス 372"/>
        <xdr:cNvSpPr txBox="1"/>
      </xdr:nvSpPr>
      <xdr:spPr>
        <a:xfrm>
          <a:off x="9339795" y="965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14806</xdr:rowOff>
    </xdr:from>
    <xdr:to>
      <xdr:col>46</xdr:col>
      <xdr:colOff>38100</xdr:colOff>
      <xdr:row>58</xdr:row>
      <xdr:rowOff>116406</xdr:rowOff>
    </xdr:to>
    <xdr:sp macro="" textlink="">
      <xdr:nvSpPr>
        <xdr:cNvPr id="374" name="楕円 373"/>
        <xdr:cNvSpPr/>
      </xdr:nvSpPr>
      <xdr:spPr>
        <a:xfrm>
          <a:off x="8699500" y="995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132933</xdr:rowOff>
    </xdr:from>
    <xdr:ext cx="599010" cy="259045"/>
    <xdr:sp macro="" textlink="">
      <xdr:nvSpPr>
        <xdr:cNvPr id="375" name="テキスト ボックス 374"/>
        <xdr:cNvSpPr txBox="1"/>
      </xdr:nvSpPr>
      <xdr:spPr>
        <a:xfrm>
          <a:off x="8450795" y="973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44584</xdr:rowOff>
    </xdr:from>
    <xdr:to>
      <xdr:col>41</xdr:col>
      <xdr:colOff>101600</xdr:colOff>
      <xdr:row>58</xdr:row>
      <xdr:rowOff>146184</xdr:rowOff>
    </xdr:to>
    <xdr:sp macro="" textlink="">
      <xdr:nvSpPr>
        <xdr:cNvPr id="376" name="楕円 375"/>
        <xdr:cNvSpPr/>
      </xdr:nvSpPr>
      <xdr:spPr>
        <a:xfrm>
          <a:off x="7810500" y="99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162711</xdr:rowOff>
    </xdr:from>
    <xdr:ext cx="599010" cy="259045"/>
    <xdr:sp macro="" textlink="">
      <xdr:nvSpPr>
        <xdr:cNvPr id="377" name="テキスト ボックス 376"/>
        <xdr:cNvSpPr txBox="1"/>
      </xdr:nvSpPr>
      <xdr:spPr>
        <a:xfrm>
          <a:off x="7561795" y="9763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44204</xdr:rowOff>
    </xdr:from>
    <xdr:to>
      <xdr:col>36</xdr:col>
      <xdr:colOff>165100</xdr:colOff>
      <xdr:row>58</xdr:row>
      <xdr:rowOff>145804</xdr:rowOff>
    </xdr:to>
    <xdr:sp macro="" textlink="">
      <xdr:nvSpPr>
        <xdr:cNvPr id="378" name="楕円 377"/>
        <xdr:cNvSpPr/>
      </xdr:nvSpPr>
      <xdr:spPr>
        <a:xfrm>
          <a:off x="6921500" y="99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162331</xdr:rowOff>
    </xdr:from>
    <xdr:ext cx="599010" cy="259045"/>
    <xdr:sp macro="" textlink="">
      <xdr:nvSpPr>
        <xdr:cNvPr id="379" name="テキスト ボックス 378"/>
        <xdr:cNvSpPr txBox="1"/>
      </xdr:nvSpPr>
      <xdr:spPr>
        <a:xfrm>
          <a:off x="6672795" y="976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95999</xdr:rowOff>
    </xdr:from>
    <xdr:to>
      <xdr:col>55</xdr:col>
      <xdr:colOff>0</xdr:colOff>
      <xdr:row>78</xdr:row>
      <xdr:rowOff>110058</xdr:rowOff>
    </xdr:to>
    <xdr:cxnSp macro="">
      <xdr:nvCxnSpPr>
        <xdr:cNvPr id="408" name="直線コネクタ 407"/>
        <xdr:cNvCxnSpPr/>
      </xdr:nvCxnSpPr>
      <xdr:spPr>
        <a:xfrm>
          <a:off x="9639300" y="13469099"/>
          <a:ext cx="8382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69425</xdr:rowOff>
    </xdr:from>
    <xdr:to>
      <xdr:col>50</xdr:col>
      <xdr:colOff>114300</xdr:colOff>
      <xdr:row>78</xdr:row>
      <xdr:rowOff>95999</xdr:rowOff>
    </xdr:to>
    <xdr:cxnSp macro="">
      <xdr:nvCxnSpPr>
        <xdr:cNvPr id="411" name="直線コネクタ 410"/>
        <xdr:cNvCxnSpPr/>
      </xdr:nvCxnSpPr>
      <xdr:spPr>
        <a:xfrm>
          <a:off x="8750300" y="13442525"/>
          <a:ext cx="889000" cy="2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62700</xdr:rowOff>
    </xdr:from>
    <xdr:to>
      <xdr:col>45</xdr:col>
      <xdr:colOff>177800</xdr:colOff>
      <xdr:row>78</xdr:row>
      <xdr:rowOff>69425</xdr:rowOff>
    </xdr:to>
    <xdr:cxnSp macro="">
      <xdr:nvCxnSpPr>
        <xdr:cNvPr id="414" name="直線コネクタ 413"/>
        <xdr:cNvCxnSpPr/>
      </xdr:nvCxnSpPr>
      <xdr:spPr>
        <a:xfrm>
          <a:off x="7861300" y="13435800"/>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62700</xdr:rowOff>
    </xdr:from>
    <xdr:to>
      <xdr:col>41</xdr:col>
      <xdr:colOff>50800</xdr:colOff>
      <xdr:row>78</xdr:row>
      <xdr:rowOff>74340</xdr:rowOff>
    </xdr:to>
    <xdr:cxnSp macro="">
      <xdr:nvCxnSpPr>
        <xdr:cNvPr id="417" name="直線コネクタ 416"/>
        <xdr:cNvCxnSpPr/>
      </xdr:nvCxnSpPr>
      <xdr:spPr>
        <a:xfrm flipV="1">
          <a:off x="6972300" y="13435800"/>
          <a:ext cx="8890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18" name="フローチャート: 判断 417"/>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112138</xdr:rowOff>
    </xdr:from>
    <xdr:ext cx="534377" cy="259045"/>
    <xdr:sp macro="" textlink="">
      <xdr:nvSpPr>
        <xdr:cNvPr id="419" name="テキスト ボックス 418"/>
        <xdr:cNvSpPr txBox="1"/>
      </xdr:nvSpPr>
      <xdr:spPr>
        <a:xfrm>
          <a:off x="7594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20" name="フローチャート: 判断 419"/>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111720</xdr:rowOff>
    </xdr:from>
    <xdr:ext cx="534377" cy="259045"/>
    <xdr:sp macro="" textlink="">
      <xdr:nvSpPr>
        <xdr:cNvPr id="421" name="テキスト ボックス 420"/>
        <xdr:cNvSpPr txBox="1"/>
      </xdr:nvSpPr>
      <xdr:spPr>
        <a:xfrm>
          <a:off x="6705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59258</xdr:rowOff>
    </xdr:from>
    <xdr:to>
      <xdr:col>55</xdr:col>
      <xdr:colOff>50800</xdr:colOff>
      <xdr:row>78</xdr:row>
      <xdr:rowOff>160858</xdr:rowOff>
    </xdr:to>
    <xdr:sp macro="" textlink="">
      <xdr:nvSpPr>
        <xdr:cNvPr id="427" name="楕円 426"/>
        <xdr:cNvSpPr/>
      </xdr:nvSpPr>
      <xdr:spPr>
        <a:xfrm>
          <a:off x="10426700" y="134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145635</xdr:rowOff>
    </xdr:from>
    <xdr:ext cx="469744" cy="259045"/>
    <xdr:sp macro="" textlink="">
      <xdr:nvSpPr>
        <xdr:cNvPr id="428" name="商工費該当値テキスト"/>
        <xdr:cNvSpPr txBox="1"/>
      </xdr:nvSpPr>
      <xdr:spPr>
        <a:xfrm>
          <a:off x="10528300" y="1334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45199</xdr:rowOff>
    </xdr:from>
    <xdr:to>
      <xdr:col>50</xdr:col>
      <xdr:colOff>165100</xdr:colOff>
      <xdr:row>78</xdr:row>
      <xdr:rowOff>146799</xdr:rowOff>
    </xdr:to>
    <xdr:sp macro="" textlink="">
      <xdr:nvSpPr>
        <xdr:cNvPr id="429" name="楕円 428"/>
        <xdr:cNvSpPr/>
      </xdr:nvSpPr>
      <xdr:spPr>
        <a:xfrm>
          <a:off x="9588500" y="134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137926</xdr:rowOff>
    </xdr:from>
    <xdr:ext cx="469744" cy="259045"/>
    <xdr:sp macro="" textlink="">
      <xdr:nvSpPr>
        <xdr:cNvPr id="430" name="テキスト ボックス 429"/>
        <xdr:cNvSpPr txBox="1"/>
      </xdr:nvSpPr>
      <xdr:spPr>
        <a:xfrm>
          <a:off x="9404428" y="135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18625</xdr:rowOff>
    </xdr:from>
    <xdr:to>
      <xdr:col>46</xdr:col>
      <xdr:colOff>38100</xdr:colOff>
      <xdr:row>78</xdr:row>
      <xdr:rowOff>120225</xdr:rowOff>
    </xdr:to>
    <xdr:sp macro="" textlink="">
      <xdr:nvSpPr>
        <xdr:cNvPr id="431" name="楕円 430"/>
        <xdr:cNvSpPr/>
      </xdr:nvSpPr>
      <xdr:spPr>
        <a:xfrm>
          <a:off x="8699500" y="133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111352</xdr:rowOff>
    </xdr:from>
    <xdr:ext cx="469744" cy="259045"/>
    <xdr:sp macro="" textlink="">
      <xdr:nvSpPr>
        <xdr:cNvPr id="432" name="テキスト ボックス 431"/>
        <xdr:cNvSpPr txBox="1"/>
      </xdr:nvSpPr>
      <xdr:spPr>
        <a:xfrm>
          <a:off x="8515428" y="1348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11900</xdr:rowOff>
    </xdr:from>
    <xdr:to>
      <xdr:col>41</xdr:col>
      <xdr:colOff>101600</xdr:colOff>
      <xdr:row>78</xdr:row>
      <xdr:rowOff>113500</xdr:rowOff>
    </xdr:to>
    <xdr:sp macro="" textlink="">
      <xdr:nvSpPr>
        <xdr:cNvPr id="433" name="楕円 432"/>
        <xdr:cNvSpPr/>
      </xdr:nvSpPr>
      <xdr:spPr>
        <a:xfrm>
          <a:off x="7810500" y="133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104627</xdr:rowOff>
    </xdr:from>
    <xdr:ext cx="469744" cy="259045"/>
    <xdr:sp macro="" textlink="">
      <xdr:nvSpPr>
        <xdr:cNvPr id="434" name="テキスト ボックス 433"/>
        <xdr:cNvSpPr txBox="1"/>
      </xdr:nvSpPr>
      <xdr:spPr>
        <a:xfrm>
          <a:off x="7626428" y="134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23540</xdr:rowOff>
    </xdr:from>
    <xdr:to>
      <xdr:col>36</xdr:col>
      <xdr:colOff>165100</xdr:colOff>
      <xdr:row>78</xdr:row>
      <xdr:rowOff>125140</xdr:rowOff>
    </xdr:to>
    <xdr:sp macro="" textlink="">
      <xdr:nvSpPr>
        <xdr:cNvPr id="435" name="楕円 434"/>
        <xdr:cNvSpPr/>
      </xdr:nvSpPr>
      <xdr:spPr>
        <a:xfrm>
          <a:off x="6921500" y="133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116267</xdr:rowOff>
    </xdr:from>
    <xdr:ext cx="469744" cy="259045"/>
    <xdr:sp macro="" textlink="">
      <xdr:nvSpPr>
        <xdr:cNvPr id="436" name="テキスト ボックス 435"/>
        <xdr:cNvSpPr txBox="1"/>
      </xdr:nvSpPr>
      <xdr:spPr>
        <a:xfrm>
          <a:off x="6737428" y="1348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155617</xdr:rowOff>
    </xdr:from>
    <xdr:to>
      <xdr:col>55</xdr:col>
      <xdr:colOff>0</xdr:colOff>
      <xdr:row>98</xdr:row>
      <xdr:rowOff>147469</xdr:rowOff>
    </xdr:to>
    <xdr:cxnSp macro="">
      <xdr:nvCxnSpPr>
        <xdr:cNvPr id="467" name="直線コネクタ 466"/>
        <xdr:cNvCxnSpPr/>
      </xdr:nvCxnSpPr>
      <xdr:spPr>
        <a:xfrm>
          <a:off x="9639300" y="16786267"/>
          <a:ext cx="838200" cy="16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867</xdr:rowOff>
    </xdr:from>
    <xdr:ext cx="534377" cy="259045"/>
    <xdr:sp macro="" textlink="">
      <xdr:nvSpPr>
        <xdr:cNvPr id="468" name="土木費平均値テキスト"/>
        <xdr:cNvSpPr txBox="1"/>
      </xdr:nvSpPr>
      <xdr:spPr>
        <a:xfrm>
          <a:off x="10528300" y="1697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104890</xdr:rowOff>
    </xdr:from>
    <xdr:to>
      <xdr:col>50</xdr:col>
      <xdr:colOff>114300</xdr:colOff>
      <xdr:row>97</xdr:row>
      <xdr:rowOff>155617</xdr:rowOff>
    </xdr:to>
    <xdr:cxnSp macro="">
      <xdr:nvCxnSpPr>
        <xdr:cNvPr id="470" name="直線コネクタ 469"/>
        <xdr:cNvCxnSpPr/>
      </xdr:nvCxnSpPr>
      <xdr:spPr>
        <a:xfrm>
          <a:off x="8750300" y="16735540"/>
          <a:ext cx="889000" cy="5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112022</xdr:rowOff>
    </xdr:from>
    <xdr:ext cx="534377" cy="259045"/>
    <xdr:sp macro="" textlink="">
      <xdr:nvSpPr>
        <xdr:cNvPr id="472" name="テキスト ボックス 471"/>
        <xdr:cNvSpPr txBox="1"/>
      </xdr:nvSpPr>
      <xdr:spPr>
        <a:xfrm>
          <a:off x="9372111" y="170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42249</xdr:rowOff>
    </xdr:from>
    <xdr:to>
      <xdr:col>45</xdr:col>
      <xdr:colOff>177800</xdr:colOff>
      <xdr:row>97</xdr:row>
      <xdr:rowOff>104890</xdr:rowOff>
    </xdr:to>
    <xdr:cxnSp macro="">
      <xdr:nvCxnSpPr>
        <xdr:cNvPr id="473" name="直線コネクタ 472"/>
        <xdr:cNvCxnSpPr/>
      </xdr:nvCxnSpPr>
      <xdr:spPr>
        <a:xfrm>
          <a:off x="7861300" y="16501449"/>
          <a:ext cx="889000" cy="23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111476</xdr:rowOff>
    </xdr:from>
    <xdr:ext cx="534377" cy="259045"/>
    <xdr:sp macro="" textlink="">
      <xdr:nvSpPr>
        <xdr:cNvPr id="475" name="テキスト ボックス 474"/>
        <xdr:cNvSpPr txBox="1"/>
      </xdr:nvSpPr>
      <xdr:spPr>
        <a:xfrm>
          <a:off x="8483111" y="170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42249</xdr:rowOff>
    </xdr:from>
    <xdr:to>
      <xdr:col>41</xdr:col>
      <xdr:colOff>50800</xdr:colOff>
      <xdr:row>96</xdr:row>
      <xdr:rowOff>91847</xdr:rowOff>
    </xdr:to>
    <xdr:cxnSp macro="">
      <xdr:nvCxnSpPr>
        <xdr:cNvPr id="476" name="直線コネクタ 475"/>
        <xdr:cNvCxnSpPr/>
      </xdr:nvCxnSpPr>
      <xdr:spPr>
        <a:xfrm flipV="1">
          <a:off x="6972300" y="16501449"/>
          <a:ext cx="889000" cy="4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7" name="フローチャート: 判断 476"/>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114568</xdr:rowOff>
    </xdr:from>
    <xdr:ext cx="534377" cy="259045"/>
    <xdr:sp macro="" textlink="">
      <xdr:nvSpPr>
        <xdr:cNvPr id="478" name="テキスト ボックス 477"/>
        <xdr:cNvSpPr txBox="1"/>
      </xdr:nvSpPr>
      <xdr:spPr>
        <a:xfrm>
          <a:off x="7594111" y="1708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79" name="フローチャート: 判断 478"/>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117406</xdr:rowOff>
    </xdr:from>
    <xdr:ext cx="534377" cy="259045"/>
    <xdr:sp macro="" textlink="">
      <xdr:nvSpPr>
        <xdr:cNvPr id="480" name="テキスト ボックス 479"/>
        <xdr:cNvSpPr txBox="1"/>
      </xdr:nvSpPr>
      <xdr:spPr>
        <a:xfrm>
          <a:off x="6705111" y="1709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96669</xdr:rowOff>
    </xdr:from>
    <xdr:to>
      <xdr:col>55</xdr:col>
      <xdr:colOff>50800</xdr:colOff>
      <xdr:row>99</xdr:row>
      <xdr:rowOff>26819</xdr:rowOff>
    </xdr:to>
    <xdr:sp macro="" textlink="">
      <xdr:nvSpPr>
        <xdr:cNvPr id="486" name="楕円 485"/>
        <xdr:cNvSpPr/>
      </xdr:nvSpPr>
      <xdr:spPr>
        <a:xfrm>
          <a:off x="10426700" y="1689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56046</xdr:rowOff>
    </xdr:from>
    <xdr:ext cx="599010" cy="259045"/>
    <xdr:sp macro="" textlink="">
      <xdr:nvSpPr>
        <xdr:cNvPr id="487" name="土木費該当値テキスト"/>
        <xdr:cNvSpPr txBox="1"/>
      </xdr:nvSpPr>
      <xdr:spPr>
        <a:xfrm>
          <a:off x="10528300" y="1668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104817</xdr:rowOff>
    </xdr:from>
    <xdr:to>
      <xdr:col>50</xdr:col>
      <xdr:colOff>165100</xdr:colOff>
      <xdr:row>98</xdr:row>
      <xdr:rowOff>34967</xdr:rowOff>
    </xdr:to>
    <xdr:sp macro="" textlink="">
      <xdr:nvSpPr>
        <xdr:cNvPr id="488" name="楕円 487"/>
        <xdr:cNvSpPr/>
      </xdr:nvSpPr>
      <xdr:spPr>
        <a:xfrm>
          <a:off x="9588500" y="1673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51494</xdr:rowOff>
    </xdr:from>
    <xdr:ext cx="599010" cy="259045"/>
    <xdr:sp macro="" textlink="">
      <xdr:nvSpPr>
        <xdr:cNvPr id="489" name="テキスト ボックス 488"/>
        <xdr:cNvSpPr txBox="1"/>
      </xdr:nvSpPr>
      <xdr:spPr>
        <a:xfrm>
          <a:off x="9339795" y="1651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54090</xdr:rowOff>
    </xdr:from>
    <xdr:to>
      <xdr:col>46</xdr:col>
      <xdr:colOff>38100</xdr:colOff>
      <xdr:row>97</xdr:row>
      <xdr:rowOff>155690</xdr:rowOff>
    </xdr:to>
    <xdr:sp macro="" textlink="">
      <xdr:nvSpPr>
        <xdr:cNvPr id="490" name="楕円 489"/>
        <xdr:cNvSpPr/>
      </xdr:nvSpPr>
      <xdr:spPr>
        <a:xfrm>
          <a:off x="8699500" y="166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96</xdr:row>
      <xdr:rowOff>767</xdr:rowOff>
    </xdr:from>
    <xdr:ext cx="690189" cy="259045"/>
    <xdr:sp macro="" textlink="">
      <xdr:nvSpPr>
        <xdr:cNvPr id="491" name="テキスト ボックス 490"/>
        <xdr:cNvSpPr txBox="1"/>
      </xdr:nvSpPr>
      <xdr:spPr>
        <a:xfrm>
          <a:off x="8405205" y="16459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162899</xdr:rowOff>
    </xdr:from>
    <xdr:to>
      <xdr:col>41</xdr:col>
      <xdr:colOff>101600</xdr:colOff>
      <xdr:row>96</xdr:row>
      <xdr:rowOff>93049</xdr:rowOff>
    </xdr:to>
    <xdr:sp macro="" textlink="">
      <xdr:nvSpPr>
        <xdr:cNvPr id="492" name="楕円 491"/>
        <xdr:cNvSpPr/>
      </xdr:nvSpPr>
      <xdr:spPr>
        <a:xfrm>
          <a:off x="7810500" y="1645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94</xdr:row>
      <xdr:rowOff>109576</xdr:rowOff>
    </xdr:from>
    <xdr:ext cx="690189" cy="259045"/>
    <xdr:sp macro="" textlink="">
      <xdr:nvSpPr>
        <xdr:cNvPr id="493" name="テキスト ボックス 492"/>
        <xdr:cNvSpPr txBox="1"/>
      </xdr:nvSpPr>
      <xdr:spPr>
        <a:xfrm>
          <a:off x="7516205" y="162258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41047</xdr:rowOff>
    </xdr:from>
    <xdr:to>
      <xdr:col>36</xdr:col>
      <xdr:colOff>165100</xdr:colOff>
      <xdr:row>96</xdr:row>
      <xdr:rowOff>142647</xdr:rowOff>
    </xdr:to>
    <xdr:sp macro="" textlink="">
      <xdr:nvSpPr>
        <xdr:cNvPr id="494" name="楕円 493"/>
        <xdr:cNvSpPr/>
      </xdr:nvSpPr>
      <xdr:spPr>
        <a:xfrm>
          <a:off x="6921500" y="165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94</xdr:row>
      <xdr:rowOff>159174</xdr:rowOff>
    </xdr:from>
    <xdr:ext cx="690189" cy="259045"/>
    <xdr:sp macro="" textlink="">
      <xdr:nvSpPr>
        <xdr:cNvPr id="495" name="テキスト ボックス 494"/>
        <xdr:cNvSpPr txBox="1"/>
      </xdr:nvSpPr>
      <xdr:spPr>
        <a:xfrm>
          <a:off x="6627205" y="162754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118048</xdr:rowOff>
    </xdr:from>
    <xdr:to>
      <xdr:col>85</xdr:col>
      <xdr:colOff>127000</xdr:colOff>
      <xdr:row>38</xdr:row>
      <xdr:rowOff>18662</xdr:rowOff>
    </xdr:to>
    <xdr:cxnSp macro="">
      <xdr:nvCxnSpPr>
        <xdr:cNvPr id="526" name="直線コネクタ 525"/>
        <xdr:cNvCxnSpPr/>
      </xdr:nvCxnSpPr>
      <xdr:spPr>
        <a:xfrm>
          <a:off x="15481300" y="6461698"/>
          <a:ext cx="838200" cy="7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96396</xdr:rowOff>
    </xdr:from>
    <xdr:to>
      <xdr:col>81</xdr:col>
      <xdr:colOff>50800</xdr:colOff>
      <xdr:row>37</xdr:row>
      <xdr:rowOff>118048</xdr:rowOff>
    </xdr:to>
    <xdr:cxnSp macro="">
      <xdr:nvCxnSpPr>
        <xdr:cNvPr id="529" name="直線コネクタ 528"/>
        <xdr:cNvCxnSpPr/>
      </xdr:nvCxnSpPr>
      <xdr:spPr>
        <a:xfrm>
          <a:off x="14592300" y="6440046"/>
          <a:ext cx="889000" cy="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96396</xdr:rowOff>
    </xdr:from>
    <xdr:to>
      <xdr:col>76</xdr:col>
      <xdr:colOff>114300</xdr:colOff>
      <xdr:row>38</xdr:row>
      <xdr:rowOff>48510</xdr:rowOff>
    </xdr:to>
    <xdr:cxnSp macro="">
      <xdr:nvCxnSpPr>
        <xdr:cNvPr id="532" name="直線コネクタ 531"/>
        <xdr:cNvCxnSpPr/>
      </xdr:nvCxnSpPr>
      <xdr:spPr>
        <a:xfrm flipV="1">
          <a:off x="13703300" y="6440046"/>
          <a:ext cx="889000" cy="12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142068</xdr:rowOff>
    </xdr:from>
    <xdr:ext cx="534377" cy="259045"/>
    <xdr:sp macro="" textlink="">
      <xdr:nvSpPr>
        <xdr:cNvPr id="534" name="テキスト ボックス 533"/>
        <xdr:cNvSpPr txBox="1"/>
      </xdr:nvSpPr>
      <xdr:spPr>
        <a:xfrm>
          <a:off x="14325111" y="648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63609</xdr:rowOff>
    </xdr:from>
    <xdr:to>
      <xdr:col>71</xdr:col>
      <xdr:colOff>177800</xdr:colOff>
      <xdr:row>38</xdr:row>
      <xdr:rowOff>48510</xdr:rowOff>
    </xdr:to>
    <xdr:cxnSp macro="">
      <xdr:nvCxnSpPr>
        <xdr:cNvPr id="535" name="直線コネクタ 534"/>
        <xdr:cNvCxnSpPr/>
      </xdr:nvCxnSpPr>
      <xdr:spPr>
        <a:xfrm>
          <a:off x="12814300" y="6407259"/>
          <a:ext cx="889000" cy="15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6" name="フローチャート: 判断 535"/>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131513</xdr:rowOff>
    </xdr:from>
    <xdr:ext cx="534377" cy="259045"/>
    <xdr:sp macro="" textlink="">
      <xdr:nvSpPr>
        <xdr:cNvPr id="537" name="テキスト ボックス 536"/>
        <xdr:cNvSpPr txBox="1"/>
      </xdr:nvSpPr>
      <xdr:spPr>
        <a:xfrm>
          <a:off x="13436111" y="61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38" name="フローチャート: 判断 537"/>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148981</xdr:rowOff>
    </xdr:from>
    <xdr:ext cx="534377" cy="259045"/>
    <xdr:sp macro="" textlink="">
      <xdr:nvSpPr>
        <xdr:cNvPr id="539" name="テキスト ボックス 538"/>
        <xdr:cNvSpPr txBox="1"/>
      </xdr:nvSpPr>
      <xdr:spPr>
        <a:xfrm>
          <a:off x="12547111" y="649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139312</xdr:rowOff>
    </xdr:from>
    <xdr:to>
      <xdr:col>85</xdr:col>
      <xdr:colOff>177800</xdr:colOff>
      <xdr:row>38</xdr:row>
      <xdr:rowOff>69462</xdr:rowOff>
    </xdr:to>
    <xdr:sp macro="" textlink="">
      <xdr:nvSpPr>
        <xdr:cNvPr id="545" name="楕円 544"/>
        <xdr:cNvSpPr/>
      </xdr:nvSpPr>
      <xdr:spPr>
        <a:xfrm>
          <a:off x="16268700" y="64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54239</xdr:rowOff>
    </xdr:from>
    <xdr:ext cx="534377" cy="259045"/>
    <xdr:sp macro="" textlink="">
      <xdr:nvSpPr>
        <xdr:cNvPr id="546" name="消防費該当値テキスト"/>
        <xdr:cNvSpPr txBox="1"/>
      </xdr:nvSpPr>
      <xdr:spPr>
        <a:xfrm>
          <a:off x="16370300" y="639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67248</xdr:rowOff>
    </xdr:from>
    <xdr:to>
      <xdr:col>81</xdr:col>
      <xdr:colOff>101600</xdr:colOff>
      <xdr:row>37</xdr:row>
      <xdr:rowOff>168849</xdr:rowOff>
    </xdr:to>
    <xdr:sp macro="" textlink="">
      <xdr:nvSpPr>
        <xdr:cNvPr id="547" name="楕円 546"/>
        <xdr:cNvSpPr/>
      </xdr:nvSpPr>
      <xdr:spPr>
        <a:xfrm>
          <a:off x="15430500" y="64108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159976</xdr:rowOff>
    </xdr:from>
    <xdr:ext cx="534377" cy="259045"/>
    <xdr:sp macro="" textlink="">
      <xdr:nvSpPr>
        <xdr:cNvPr id="548" name="テキスト ボックス 547"/>
        <xdr:cNvSpPr txBox="1"/>
      </xdr:nvSpPr>
      <xdr:spPr>
        <a:xfrm>
          <a:off x="15214111" y="650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45596</xdr:rowOff>
    </xdr:from>
    <xdr:to>
      <xdr:col>76</xdr:col>
      <xdr:colOff>165100</xdr:colOff>
      <xdr:row>37</xdr:row>
      <xdr:rowOff>147196</xdr:rowOff>
    </xdr:to>
    <xdr:sp macro="" textlink="">
      <xdr:nvSpPr>
        <xdr:cNvPr id="549" name="楕円 548"/>
        <xdr:cNvSpPr/>
      </xdr:nvSpPr>
      <xdr:spPr>
        <a:xfrm>
          <a:off x="14541500" y="638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163723</xdr:rowOff>
    </xdr:from>
    <xdr:ext cx="534377" cy="259045"/>
    <xdr:sp macro="" textlink="">
      <xdr:nvSpPr>
        <xdr:cNvPr id="550" name="テキスト ボックス 549"/>
        <xdr:cNvSpPr txBox="1"/>
      </xdr:nvSpPr>
      <xdr:spPr>
        <a:xfrm>
          <a:off x="14325111" y="616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169160</xdr:rowOff>
    </xdr:from>
    <xdr:to>
      <xdr:col>72</xdr:col>
      <xdr:colOff>38100</xdr:colOff>
      <xdr:row>38</xdr:row>
      <xdr:rowOff>99310</xdr:rowOff>
    </xdr:to>
    <xdr:sp macro="" textlink="">
      <xdr:nvSpPr>
        <xdr:cNvPr id="551" name="楕円 550"/>
        <xdr:cNvSpPr/>
      </xdr:nvSpPr>
      <xdr:spPr>
        <a:xfrm>
          <a:off x="13652500" y="651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90437</xdr:rowOff>
    </xdr:from>
    <xdr:ext cx="534377" cy="259045"/>
    <xdr:sp macro="" textlink="">
      <xdr:nvSpPr>
        <xdr:cNvPr id="552" name="テキスト ボックス 551"/>
        <xdr:cNvSpPr txBox="1"/>
      </xdr:nvSpPr>
      <xdr:spPr>
        <a:xfrm>
          <a:off x="13436111" y="660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12809</xdr:rowOff>
    </xdr:from>
    <xdr:to>
      <xdr:col>67</xdr:col>
      <xdr:colOff>101600</xdr:colOff>
      <xdr:row>37</xdr:row>
      <xdr:rowOff>114409</xdr:rowOff>
    </xdr:to>
    <xdr:sp macro="" textlink="">
      <xdr:nvSpPr>
        <xdr:cNvPr id="553" name="楕円 552"/>
        <xdr:cNvSpPr/>
      </xdr:nvSpPr>
      <xdr:spPr>
        <a:xfrm>
          <a:off x="12763500" y="635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130936</xdr:rowOff>
    </xdr:from>
    <xdr:ext cx="534377" cy="259045"/>
    <xdr:sp macro="" textlink="">
      <xdr:nvSpPr>
        <xdr:cNvPr id="554" name="テキスト ボックス 553"/>
        <xdr:cNvSpPr txBox="1"/>
      </xdr:nvSpPr>
      <xdr:spPr>
        <a:xfrm>
          <a:off x="12547111" y="613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19374</xdr:rowOff>
    </xdr:from>
    <xdr:to>
      <xdr:col>85</xdr:col>
      <xdr:colOff>127000</xdr:colOff>
      <xdr:row>57</xdr:row>
      <xdr:rowOff>61244</xdr:rowOff>
    </xdr:to>
    <xdr:cxnSp macro="">
      <xdr:nvCxnSpPr>
        <xdr:cNvPr id="581" name="直線コネクタ 580"/>
        <xdr:cNvCxnSpPr/>
      </xdr:nvCxnSpPr>
      <xdr:spPr>
        <a:xfrm flipV="1">
          <a:off x="15481300" y="9792024"/>
          <a:ext cx="838200" cy="4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61244</xdr:rowOff>
    </xdr:from>
    <xdr:to>
      <xdr:col>81</xdr:col>
      <xdr:colOff>50800</xdr:colOff>
      <xdr:row>57</xdr:row>
      <xdr:rowOff>84031</xdr:rowOff>
    </xdr:to>
    <xdr:cxnSp macro="">
      <xdr:nvCxnSpPr>
        <xdr:cNvPr id="584" name="直線コネクタ 583"/>
        <xdr:cNvCxnSpPr/>
      </xdr:nvCxnSpPr>
      <xdr:spPr>
        <a:xfrm flipV="1">
          <a:off x="14592300" y="9833894"/>
          <a:ext cx="889000" cy="2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137053</xdr:rowOff>
    </xdr:from>
    <xdr:to>
      <xdr:col>76</xdr:col>
      <xdr:colOff>114300</xdr:colOff>
      <xdr:row>57</xdr:row>
      <xdr:rowOff>84031</xdr:rowOff>
    </xdr:to>
    <xdr:cxnSp macro="">
      <xdr:nvCxnSpPr>
        <xdr:cNvPr id="587" name="直線コネクタ 586"/>
        <xdr:cNvCxnSpPr/>
      </xdr:nvCxnSpPr>
      <xdr:spPr>
        <a:xfrm>
          <a:off x="13703300" y="9738253"/>
          <a:ext cx="889000" cy="11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137053</xdr:rowOff>
    </xdr:from>
    <xdr:to>
      <xdr:col>71</xdr:col>
      <xdr:colOff>177800</xdr:colOff>
      <xdr:row>57</xdr:row>
      <xdr:rowOff>66941</xdr:rowOff>
    </xdr:to>
    <xdr:cxnSp macro="">
      <xdr:nvCxnSpPr>
        <xdr:cNvPr id="590" name="直線コネクタ 589"/>
        <xdr:cNvCxnSpPr/>
      </xdr:nvCxnSpPr>
      <xdr:spPr>
        <a:xfrm flipV="1">
          <a:off x="12814300" y="9738253"/>
          <a:ext cx="889000" cy="10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91" name="フローチャート: 判断 590"/>
        <xdr:cNvSpPr/>
      </xdr:nvSpPr>
      <xdr:spPr>
        <a:xfrm>
          <a:off x="13652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17911</xdr:rowOff>
    </xdr:from>
    <xdr:ext cx="534377" cy="259045"/>
    <xdr:sp macro="" textlink="">
      <xdr:nvSpPr>
        <xdr:cNvPr id="592" name="テキスト ボックス 591"/>
        <xdr:cNvSpPr txBox="1"/>
      </xdr:nvSpPr>
      <xdr:spPr>
        <a:xfrm>
          <a:off x="13436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93" name="フローチャート: 判断 592"/>
        <xdr:cNvSpPr/>
      </xdr:nvSpPr>
      <xdr:spPr>
        <a:xfrm>
          <a:off x="12763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26648</xdr:rowOff>
    </xdr:from>
    <xdr:ext cx="534377" cy="259045"/>
    <xdr:sp macro="" textlink="">
      <xdr:nvSpPr>
        <xdr:cNvPr id="594" name="テキスト ボックス 593"/>
        <xdr:cNvSpPr txBox="1"/>
      </xdr:nvSpPr>
      <xdr:spPr>
        <a:xfrm>
          <a:off x="12547111" y="94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140024</xdr:rowOff>
    </xdr:from>
    <xdr:to>
      <xdr:col>85</xdr:col>
      <xdr:colOff>177800</xdr:colOff>
      <xdr:row>57</xdr:row>
      <xdr:rowOff>70174</xdr:rowOff>
    </xdr:to>
    <xdr:sp macro="" textlink="">
      <xdr:nvSpPr>
        <xdr:cNvPr id="600" name="楕円 599"/>
        <xdr:cNvSpPr/>
      </xdr:nvSpPr>
      <xdr:spPr>
        <a:xfrm>
          <a:off x="16268700" y="97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118451</xdr:rowOff>
    </xdr:from>
    <xdr:ext cx="534377" cy="259045"/>
    <xdr:sp macro="" textlink="">
      <xdr:nvSpPr>
        <xdr:cNvPr id="601" name="教育費該当値テキスト"/>
        <xdr:cNvSpPr txBox="1"/>
      </xdr:nvSpPr>
      <xdr:spPr>
        <a:xfrm>
          <a:off x="16370300" y="971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10444</xdr:rowOff>
    </xdr:from>
    <xdr:to>
      <xdr:col>81</xdr:col>
      <xdr:colOff>101600</xdr:colOff>
      <xdr:row>57</xdr:row>
      <xdr:rowOff>112044</xdr:rowOff>
    </xdr:to>
    <xdr:sp macro="" textlink="">
      <xdr:nvSpPr>
        <xdr:cNvPr id="602" name="楕円 601"/>
        <xdr:cNvSpPr/>
      </xdr:nvSpPr>
      <xdr:spPr>
        <a:xfrm>
          <a:off x="15430500" y="9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103171</xdr:rowOff>
    </xdr:from>
    <xdr:ext cx="534377" cy="259045"/>
    <xdr:sp macro="" textlink="">
      <xdr:nvSpPr>
        <xdr:cNvPr id="603" name="テキスト ボックス 602"/>
        <xdr:cNvSpPr txBox="1"/>
      </xdr:nvSpPr>
      <xdr:spPr>
        <a:xfrm>
          <a:off x="15214111" y="98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33231</xdr:rowOff>
    </xdr:from>
    <xdr:to>
      <xdr:col>76</xdr:col>
      <xdr:colOff>165100</xdr:colOff>
      <xdr:row>57</xdr:row>
      <xdr:rowOff>134831</xdr:rowOff>
    </xdr:to>
    <xdr:sp macro="" textlink="">
      <xdr:nvSpPr>
        <xdr:cNvPr id="604" name="楕円 603"/>
        <xdr:cNvSpPr/>
      </xdr:nvSpPr>
      <xdr:spPr>
        <a:xfrm>
          <a:off x="14541500" y="98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125958</xdr:rowOff>
    </xdr:from>
    <xdr:ext cx="534377" cy="259045"/>
    <xdr:sp macro="" textlink="">
      <xdr:nvSpPr>
        <xdr:cNvPr id="605" name="テキスト ボックス 604"/>
        <xdr:cNvSpPr txBox="1"/>
      </xdr:nvSpPr>
      <xdr:spPr>
        <a:xfrm>
          <a:off x="14325111" y="98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86253</xdr:rowOff>
    </xdr:from>
    <xdr:to>
      <xdr:col>72</xdr:col>
      <xdr:colOff>38100</xdr:colOff>
      <xdr:row>57</xdr:row>
      <xdr:rowOff>16403</xdr:rowOff>
    </xdr:to>
    <xdr:sp macro="" textlink="">
      <xdr:nvSpPr>
        <xdr:cNvPr id="606" name="楕円 605"/>
        <xdr:cNvSpPr/>
      </xdr:nvSpPr>
      <xdr:spPr>
        <a:xfrm>
          <a:off x="13652500" y="96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7530</xdr:rowOff>
    </xdr:from>
    <xdr:ext cx="534377" cy="259045"/>
    <xdr:sp macro="" textlink="">
      <xdr:nvSpPr>
        <xdr:cNvPr id="607" name="テキスト ボックス 606"/>
        <xdr:cNvSpPr txBox="1"/>
      </xdr:nvSpPr>
      <xdr:spPr>
        <a:xfrm>
          <a:off x="13436111" y="978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16141</xdr:rowOff>
    </xdr:from>
    <xdr:to>
      <xdr:col>67</xdr:col>
      <xdr:colOff>101600</xdr:colOff>
      <xdr:row>57</xdr:row>
      <xdr:rowOff>117741</xdr:rowOff>
    </xdr:to>
    <xdr:sp macro="" textlink="">
      <xdr:nvSpPr>
        <xdr:cNvPr id="608" name="楕円 607"/>
        <xdr:cNvSpPr/>
      </xdr:nvSpPr>
      <xdr:spPr>
        <a:xfrm>
          <a:off x="12763500" y="978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108868</xdr:rowOff>
    </xdr:from>
    <xdr:ext cx="534377" cy="259045"/>
    <xdr:sp macro="" textlink="">
      <xdr:nvSpPr>
        <xdr:cNvPr id="609" name="テキスト ボックス 608"/>
        <xdr:cNvSpPr txBox="1"/>
      </xdr:nvSpPr>
      <xdr:spPr>
        <a:xfrm>
          <a:off x="12547111" y="988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123642</xdr:rowOff>
    </xdr:from>
    <xdr:to>
      <xdr:col>85</xdr:col>
      <xdr:colOff>127000</xdr:colOff>
      <xdr:row>78</xdr:row>
      <xdr:rowOff>107238</xdr:rowOff>
    </xdr:to>
    <xdr:cxnSp macro="">
      <xdr:nvCxnSpPr>
        <xdr:cNvPr id="638" name="直線コネクタ 637"/>
        <xdr:cNvCxnSpPr/>
      </xdr:nvCxnSpPr>
      <xdr:spPr>
        <a:xfrm flipV="1">
          <a:off x="15481300" y="13325292"/>
          <a:ext cx="838200" cy="15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124978</xdr:rowOff>
    </xdr:from>
    <xdr:ext cx="469744" cy="259045"/>
    <xdr:sp macro="" textlink="">
      <xdr:nvSpPr>
        <xdr:cNvPr id="639" name="災害復旧費平均値テキスト"/>
        <xdr:cNvSpPr txBox="1"/>
      </xdr:nvSpPr>
      <xdr:spPr>
        <a:xfrm>
          <a:off x="16370300" y="13498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107238</xdr:rowOff>
    </xdr:from>
    <xdr:to>
      <xdr:col>81</xdr:col>
      <xdr:colOff>50800</xdr:colOff>
      <xdr:row>78</xdr:row>
      <xdr:rowOff>168149</xdr:rowOff>
    </xdr:to>
    <xdr:cxnSp macro="">
      <xdr:nvCxnSpPr>
        <xdr:cNvPr id="641" name="直線コネクタ 640"/>
        <xdr:cNvCxnSpPr/>
      </xdr:nvCxnSpPr>
      <xdr:spPr>
        <a:xfrm flipV="1">
          <a:off x="14592300" y="13480338"/>
          <a:ext cx="889000" cy="6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68834</xdr:rowOff>
    </xdr:from>
    <xdr:ext cx="469744" cy="259045"/>
    <xdr:sp macro="" textlink="">
      <xdr:nvSpPr>
        <xdr:cNvPr id="643" name="テキスト ボックス 642"/>
        <xdr:cNvSpPr txBox="1"/>
      </xdr:nvSpPr>
      <xdr:spPr>
        <a:xfrm>
          <a:off x="15246428" y="1361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168149</xdr:rowOff>
    </xdr:from>
    <xdr:to>
      <xdr:col>76</xdr:col>
      <xdr:colOff>114300</xdr:colOff>
      <xdr:row>79</xdr:row>
      <xdr:rowOff>24059</xdr:rowOff>
    </xdr:to>
    <xdr:cxnSp macro="">
      <xdr:nvCxnSpPr>
        <xdr:cNvPr id="644" name="直線コネクタ 643"/>
        <xdr:cNvCxnSpPr/>
      </xdr:nvCxnSpPr>
      <xdr:spPr>
        <a:xfrm flipV="1">
          <a:off x="13703300" y="13541249"/>
          <a:ext cx="889000" cy="2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74165</xdr:rowOff>
    </xdr:from>
    <xdr:ext cx="469744" cy="259045"/>
    <xdr:sp macro="" textlink="">
      <xdr:nvSpPr>
        <xdr:cNvPr id="646" name="テキスト ボックス 645"/>
        <xdr:cNvSpPr txBox="1"/>
      </xdr:nvSpPr>
      <xdr:spPr>
        <a:xfrm>
          <a:off x="14357428" y="136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15126</xdr:rowOff>
    </xdr:from>
    <xdr:to>
      <xdr:col>71</xdr:col>
      <xdr:colOff>177800</xdr:colOff>
      <xdr:row>79</xdr:row>
      <xdr:rowOff>24059</xdr:rowOff>
    </xdr:to>
    <xdr:cxnSp macro="">
      <xdr:nvCxnSpPr>
        <xdr:cNvPr id="647" name="直線コネクタ 646"/>
        <xdr:cNvCxnSpPr/>
      </xdr:nvCxnSpPr>
      <xdr:spPr>
        <a:xfrm>
          <a:off x="12814300" y="13045326"/>
          <a:ext cx="889000" cy="52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48" name="フローチャート: 判断 647"/>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75195</xdr:rowOff>
    </xdr:from>
    <xdr:ext cx="469744" cy="259045"/>
    <xdr:sp macro="" textlink="">
      <xdr:nvSpPr>
        <xdr:cNvPr id="649" name="テキスト ボックス 648"/>
        <xdr:cNvSpPr txBox="1"/>
      </xdr:nvSpPr>
      <xdr:spPr>
        <a:xfrm>
          <a:off x="13468428" y="1361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0" name="フローチャート: 判断 649"/>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69277</xdr:rowOff>
    </xdr:from>
    <xdr:ext cx="469744" cy="259045"/>
    <xdr:sp macro="" textlink="">
      <xdr:nvSpPr>
        <xdr:cNvPr id="651" name="テキスト ボックス 650"/>
        <xdr:cNvSpPr txBox="1"/>
      </xdr:nvSpPr>
      <xdr:spPr>
        <a:xfrm>
          <a:off x="12579428" y="1361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72842</xdr:rowOff>
    </xdr:from>
    <xdr:to>
      <xdr:col>85</xdr:col>
      <xdr:colOff>177800</xdr:colOff>
      <xdr:row>78</xdr:row>
      <xdr:rowOff>2992</xdr:rowOff>
    </xdr:to>
    <xdr:sp macro="" textlink="">
      <xdr:nvSpPr>
        <xdr:cNvPr id="657" name="楕円 656"/>
        <xdr:cNvSpPr/>
      </xdr:nvSpPr>
      <xdr:spPr>
        <a:xfrm>
          <a:off x="16268700" y="1327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95719</xdr:rowOff>
    </xdr:from>
    <xdr:ext cx="599010" cy="259045"/>
    <xdr:sp macro="" textlink="">
      <xdr:nvSpPr>
        <xdr:cNvPr id="658" name="災害復旧費該当値テキスト"/>
        <xdr:cNvSpPr txBox="1"/>
      </xdr:nvSpPr>
      <xdr:spPr>
        <a:xfrm>
          <a:off x="16370300" y="1312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56438</xdr:rowOff>
    </xdr:from>
    <xdr:to>
      <xdr:col>81</xdr:col>
      <xdr:colOff>101600</xdr:colOff>
      <xdr:row>78</xdr:row>
      <xdr:rowOff>158038</xdr:rowOff>
    </xdr:to>
    <xdr:sp macro="" textlink="">
      <xdr:nvSpPr>
        <xdr:cNvPr id="659" name="楕円 658"/>
        <xdr:cNvSpPr/>
      </xdr:nvSpPr>
      <xdr:spPr>
        <a:xfrm>
          <a:off x="15430500" y="134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3115</xdr:rowOff>
    </xdr:from>
    <xdr:ext cx="534377" cy="259045"/>
    <xdr:sp macro="" textlink="">
      <xdr:nvSpPr>
        <xdr:cNvPr id="660" name="テキスト ボックス 659"/>
        <xdr:cNvSpPr txBox="1"/>
      </xdr:nvSpPr>
      <xdr:spPr>
        <a:xfrm>
          <a:off x="15214111" y="1320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117349</xdr:rowOff>
    </xdr:from>
    <xdr:to>
      <xdr:col>76</xdr:col>
      <xdr:colOff>165100</xdr:colOff>
      <xdr:row>79</xdr:row>
      <xdr:rowOff>47499</xdr:rowOff>
    </xdr:to>
    <xdr:sp macro="" textlink="">
      <xdr:nvSpPr>
        <xdr:cNvPr id="661" name="楕円 660"/>
        <xdr:cNvSpPr/>
      </xdr:nvSpPr>
      <xdr:spPr>
        <a:xfrm>
          <a:off x="14541500" y="134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64026</xdr:rowOff>
    </xdr:from>
    <xdr:ext cx="534377" cy="259045"/>
    <xdr:sp macro="" textlink="">
      <xdr:nvSpPr>
        <xdr:cNvPr id="662" name="テキスト ボックス 661"/>
        <xdr:cNvSpPr txBox="1"/>
      </xdr:nvSpPr>
      <xdr:spPr>
        <a:xfrm>
          <a:off x="14325111" y="1326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144709</xdr:rowOff>
    </xdr:from>
    <xdr:to>
      <xdr:col>72</xdr:col>
      <xdr:colOff>38100</xdr:colOff>
      <xdr:row>79</xdr:row>
      <xdr:rowOff>74859</xdr:rowOff>
    </xdr:to>
    <xdr:sp macro="" textlink="">
      <xdr:nvSpPr>
        <xdr:cNvPr id="663" name="楕円 662"/>
        <xdr:cNvSpPr/>
      </xdr:nvSpPr>
      <xdr:spPr>
        <a:xfrm>
          <a:off x="13652500" y="1351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91386</xdr:rowOff>
    </xdr:from>
    <xdr:ext cx="534377" cy="259045"/>
    <xdr:sp macro="" textlink="">
      <xdr:nvSpPr>
        <xdr:cNvPr id="664" name="テキスト ボックス 663"/>
        <xdr:cNvSpPr txBox="1"/>
      </xdr:nvSpPr>
      <xdr:spPr>
        <a:xfrm>
          <a:off x="13436111" y="132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135776</xdr:rowOff>
    </xdr:from>
    <xdr:to>
      <xdr:col>67</xdr:col>
      <xdr:colOff>101600</xdr:colOff>
      <xdr:row>76</xdr:row>
      <xdr:rowOff>65926</xdr:rowOff>
    </xdr:to>
    <xdr:sp macro="" textlink="">
      <xdr:nvSpPr>
        <xdr:cNvPr id="665" name="楕円 664"/>
        <xdr:cNvSpPr/>
      </xdr:nvSpPr>
      <xdr:spPr>
        <a:xfrm>
          <a:off x="12763500" y="1299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82453</xdr:rowOff>
    </xdr:from>
    <xdr:ext cx="599010" cy="259045"/>
    <xdr:sp macro="" textlink="">
      <xdr:nvSpPr>
        <xdr:cNvPr id="666" name="テキスト ボックス 665"/>
        <xdr:cNvSpPr txBox="1"/>
      </xdr:nvSpPr>
      <xdr:spPr>
        <a:xfrm>
          <a:off x="12514795" y="127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51095</xdr:rowOff>
    </xdr:from>
    <xdr:to>
      <xdr:col>85</xdr:col>
      <xdr:colOff>127000</xdr:colOff>
      <xdr:row>97</xdr:row>
      <xdr:rowOff>78915</xdr:rowOff>
    </xdr:to>
    <xdr:cxnSp macro="">
      <xdr:nvCxnSpPr>
        <xdr:cNvPr id="693" name="直線コネクタ 692"/>
        <xdr:cNvCxnSpPr/>
      </xdr:nvCxnSpPr>
      <xdr:spPr>
        <a:xfrm>
          <a:off x="15481300" y="16681745"/>
          <a:ext cx="838200" cy="2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45219</xdr:rowOff>
    </xdr:from>
    <xdr:to>
      <xdr:col>81</xdr:col>
      <xdr:colOff>50800</xdr:colOff>
      <xdr:row>97</xdr:row>
      <xdr:rowOff>51095</xdr:rowOff>
    </xdr:to>
    <xdr:cxnSp macro="">
      <xdr:nvCxnSpPr>
        <xdr:cNvPr id="696" name="直線コネクタ 695"/>
        <xdr:cNvCxnSpPr/>
      </xdr:nvCxnSpPr>
      <xdr:spPr>
        <a:xfrm>
          <a:off x="14592300" y="16675869"/>
          <a:ext cx="889000" cy="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45219</xdr:rowOff>
    </xdr:from>
    <xdr:to>
      <xdr:col>76</xdr:col>
      <xdr:colOff>114300</xdr:colOff>
      <xdr:row>97</xdr:row>
      <xdr:rowOff>47799</xdr:rowOff>
    </xdr:to>
    <xdr:cxnSp macro="">
      <xdr:nvCxnSpPr>
        <xdr:cNvPr id="699" name="直線コネクタ 698"/>
        <xdr:cNvCxnSpPr/>
      </xdr:nvCxnSpPr>
      <xdr:spPr>
        <a:xfrm flipV="1">
          <a:off x="13703300" y="16675869"/>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41425</xdr:rowOff>
    </xdr:from>
    <xdr:to>
      <xdr:col>71</xdr:col>
      <xdr:colOff>177800</xdr:colOff>
      <xdr:row>97</xdr:row>
      <xdr:rowOff>47799</xdr:rowOff>
    </xdr:to>
    <xdr:cxnSp macro="">
      <xdr:nvCxnSpPr>
        <xdr:cNvPr id="702" name="直線コネクタ 701"/>
        <xdr:cNvCxnSpPr/>
      </xdr:nvCxnSpPr>
      <xdr:spPr>
        <a:xfrm>
          <a:off x="12814300" y="16672075"/>
          <a:ext cx="889000" cy="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3" name="フローチャート: 判断 702"/>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48105</xdr:rowOff>
    </xdr:from>
    <xdr:ext cx="534377" cy="259045"/>
    <xdr:sp macro="" textlink="">
      <xdr:nvSpPr>
        <xdr:cNvPr id="704" name="テキスト ボックス 703"/>
        <xdr:cNvSpPr txBox="1"/>
      </xdr:nvSpPr>
      <xdr:spPr>
        <a:xfrm>
          <a:off x="13436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5" name="フローチャート: 判断 704"/>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39412</xdr:rowOff>
    </xdr:from>
    <xdr:ext cx="534377" cy="259045"/>
    <xdr:sp macro="" textlink="">
      <xdr:nvSpPr>
        <xdr:cNvPr id="706" name="テキスト ボックス 705"/>
        <xdr:cNvSpPr txBox="1"/>
      </xdr:nvSpPr>
      <xdr:spPr>
        <a:xfrm>
          <a:off x="12547111" y="163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28115</xdr:rowOff>
    </xdr:from>
    <xdr:to>
      <xdr:col>85</xdr:col>
      <xdr:colOff>177800</xdr:colOff>
      <xdr:row>97</xdr:row>
      <xdr:rowOff>129715</xdr:rowOff>
    </xdr:to>
    <xdr:sp macro="" textlink="">
      <xdr:nvSpPr>
        <xdr:cNvPr id="712" name="楕円 711"/>
        <xdr:cNvSpPr/>
      </xdr:nvSpPr>
      <xdr:spPr>
        <a:xfrm>
          <a:off x="16268700" y="166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6542</xdr:rowOff>
    </xdr:from>
    <xdr:ext cx="534377" cy="259045"/>
    <xdr:sp macro="" textlink="">
      <xdr:nvSpPr>
        <xdr:cNvPr id="713" name="公債費該当値テキスト"/>
        <xdr:cNvSpPr txBox="1"/>
      </xdr:nvSpPr>
      <xdr:spPr>
        <a:xfrm>
          <a:off x="16370300" y="1663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295</xdr:rowOff>
    </xdr:from>
    <xdr:to>
      <xdr:col>81</xdr:col>
      <xdr:colOff>101600</xdr:colOff>
      <xdr:row>97</xdr:row>
      <xdr:rowOff>101895</xdr:rowOff>
    </xdr:to>
    <xdr:sp macro="" textlink="">
      <xdr:nvSpPr>
        <xdr:cNvPr id="714" name="楕円 713"/>
        <xdr:cNvSpPr/>
      </xdr:nvSpPr>
      <xdr:spPr>
        <a:xfrm>
          <a:off x="15430500" y="1663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93022</xdr:rowOff>
    </xdr:from>
    <xdr:ext cx="534377" cy="259045"/>
    <xdr:sp macro="" textlink="">
      <xdr:nvSpPr>
        <xdr:cNvPr id="715" name="テキスト ボックス 714"/>
        <xdr:cNvSpPr txBox="1"/>
      </xdr:nvSpPr>
      <xdr:spPr>
        <a:xfrm>
          <a:off x="15214111" y="1672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165869</xdr:rowOff>
    </xdr:from>
    <xdr:to>
      <xdr:col>76</xdr:col>
      <xdr:colOff>165100</xdr:colOff>
      <xdr:row>97</xdr:row>
      <xdr:rowOff>96019</xdr:rowOff>
    </xdr:to>
    <xdr:sp macro="" textlink="">
      <xdr:nvSpPr>
        <xdr:cNvPr id="716" name="楕円 715"/>
        <xdr:cNvSpPr/>
      </xdr:nvSpPr>
      <xdr:spPr>
        <a:xfrm>
          <a:off x="14541500" y="166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87146</xdr:rowOff>
    </xdr:from>
    <xdr:ext cx="534377" cy="259045"/>
    <xdr:sp macro="" textlink="">
      <xdr:nvSpPr>
        <xdr:cNvPr id="717" name="テキスト ボックス 716"/>
        <xdr:cNvSpPr txBox="1"/>
      </xdr:nvSpPr>
      <xdr:spPr>
        <a:xfrm>
          <a:off x="14325111" y="1671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168449</xdr:rowOff>
    </xdr:from>
    <xdr:to>
      <xdr:col>72</xdr:col>
      <xdr:colOff>38100</xdr:colOff>
      <xdr:row>97</xdr:row>
      <xdr:rowOff>98599</xdr:rowOff>
    </xdr:to>
    <xdr:sp macro="" textlink="">
      <xdr:nvSpPr>
        <xdr:cNvPr id="718" name="楕円 717"/>
        <xdr:cNvSpPr/>
      </xdr:nvSpPr>
      <xdr:spPr>
        <a:xfrm>
          <a:off x="13652500" y="1662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89726</xdr:rowOff>
    </xdr:from>
    <xdr:ext cx="534377" cy="259045"/>
    <xdr:sp macro="" textlink="">
      <xdr:nvSpPr>
        <xdr:cNvPr id="719" name="テキスト ボックス 718"/>
        <xdr:cNvSpPr txBox="1"/>
      </xdr:nvSpPr>
      <xdr:spPr>
        <a:xfrm>
          <a:off x="13436111" y="1672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162075</xdr:rowOff>
    </xdr:from>
    <xdr:to>
      <xdr:col>67</xdr:col>
      <xdr:colOff>101600</xdr:colOff>
      <xdr:row>97</xdr:row>
      <xdr:rowOff>92225</xdr:rowOff>
    </xdr:to>
    <xdr:sp macro="" textlink="">
      <xdr:nvSpPr>
        <xdr:cNvPr id="720" name="楕円 719"/>
        <xdr:cNvSpPr/>
      </xdr:nvSpPr>
      <xdr:spPr>
        <a:xfrm>
          <a:off x="12763500" y="1662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83352</xdr:rowOff>
    </xdr:from>
    <xdr:ext cx="534377" cy="259045"/>
    <xdr:sp macro="" textlink="">
      <xdr:nvSpPr>
        <xdr:cNvPr id="721" name="テキスト ボックス 720"/>
        <xdr:cNvSpPr txBox="1"/>
      </xdr:nvSpPr>
      <xdr:spPr>
        <a:xfrm>
          <a:off x="12547111" y="167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60" name="フローチャート: 判断 759"/>
        <xdr:cNvSpPr/>
      </xdr:nvSpPr>
      <xdr:spPr>
        <a:xfrm>
          <a:off x="19494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149115</xdr:rowOff>
    </xdr:from>
    <xdr:ext cx="378565" cy="259045"/>
    <xdr:sp macro="" textlink="">
      <xdr:nvSpPr>
        <xdr:cNvPr id="761" name="テキスト ボックス 760"/>
        <xdr:cNvSpPr txBox="1"/>
      </xdr:nvSpPr>
      <xdr:spPr>
        <a:xfrm>
          <a:off x="19356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62" name="フローチャート: 判断 761"/>
        <xdr:cNvSpPr/>
      </xdr:nvSpPr>
      <xdr:spPr>
        <a:xfrm>
          <a:off x="18605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16908</xdr:rowOff>
    </xdr:from>
    <xdr:ext cx="378565" cy="259045"/>
    <xdr:sp macro="" textlink="">
      <xdr:nvSpPr>
        <xdr:cNvPr id="763" name="テキスト ボックス 762"/>
        <xdr:cNvSpPr txBox="1"/>
      </xdr:nvSpPr>
      <xdr:spPr>
        <a:xfrm>
          <a:off x="18467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は、住民一人あたり１３万８，４２９円となっている。これは東日本大震災による農地及び農業用施設の復旧事業用によるものである。土木費については、住民一人あたり３７万６，２１３円となっており、前年度より５７．１％の減となっているが、東日本大震災の復興関連事業の進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２９年度については、駒ヶ嶺公民館建設などの単独による普通建設事業費が増加したために財政調整基金の取崩を行った。財政調整基金の取崩により、実質収支は黒字となったが、実質単年度収支は赤字となった。平成２９年の財政調整基金残高については、類似団体と比較し高い水準にあるが、引き続き適切な財源確保と歳出の精査により、財政調整基金の取崩を回避し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連結実質赤字比率については、すべての会計で黒字経営となっている。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を除いた６会計では、一般会計からの繰入金による運営がなされており、公営企業会計である公共下水道事業、農業集落排水事業、新地南工業団地整備事業特別会計は独立採算を基本とした経営努力に努めるとともに、その他会計においても、内部経費の削減を行うなど収支バランスのとれた経営に努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77</v>
      </c>
      <c r="C3" s="420"/>
      <c r="D3" s="420"/>
      <c r="E3" s="421"/>
      <c r="F3" s="421"/>
      <c r="G3" s="421"/>
      <c r="H3" s="421"/>
      <c r="I3" s="421"/>
      <c r="J3" s="421"/>
      <c r="K3" s="421"/>
      <c r="L3" s="421" t="s">
        <v>78</v>
      </c>
      <c r="M3" s="421"/>
      <c r="N3" s="421"/>
      <c r="O3" s="421"/>
      <c r="P3" s="421"/>
      <c r="Q3" s="421"/>
      <c r="R3" s="428"/>
      <c r="S3" s="428"/>
      <c r="T3" s="428"/>
      <c r="U3" s="428"/>
      <c r="V3" s="429"/>
      <c r="W3" s="403" t="s">
        <v>79</v>
      </c>
      <c r="X3" s="404"/>
      <c r="Y3" s="404"/>
      <c r="Z3" s="404"/>
      <c r="AA3" s="404"/>
      <c r="AB3" s="420"/>
      <c r="AC3" s="428" t="s">
        <v>80</v>
      </c>
      <c r="AD3" s="404"/>
      <c r="AE3" s="404"/>
      <c r="AF3" s="404"/>
      <c r="AG3" s="404"/>
      <c r="AH3" s="404"/>
      <c r="AI3" s="404"/>
      <c r="AJ3" s="404"/>
      <c r="AK3" s="404"/>
      <c r="AL3" s="405"/>
      <c r="AM3" s="403" t="s">
        <v>81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82</v>
      </c>
      <c r="BO3" s="404"/>
      <c r="BP3" s="404"/>
      <c r="BQ3" s="404"/>
      <c r="BR3" s="404"/>
      <c r="BS3" s="404"/>
      <c r="BT3" s="404"/>
      <c r="BU3" s="405"/>
      <c r="BV3" s="403" t="s">
        <v>83</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84</v>
      </c>
      <c r="CU3" s="404"/>
      <c r="CV3" s="404"/>
      <c r="CW3" s="404"/>
      <c r="CX3" s="404"/>
      <c r="CY3" s="404"/>
      <c r="CZ3" s="404"/>
      <c r="DA3" s="405"/>
      <c r="DB3" s="403" t="s">
        <v>85</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86</v>
      </c>
      <c r="AZ4" s="407"/>
      <c r="BA4" s="407"/>
      <c r="BB4" s="407"/>
      <c r="BC4" s="407"/>
      <c r="BD4" s="407"/>
      <c r="BE4" s="407"/>
      <c r="BF4" s="407"/>
      <c r="BG4" s="407"/>
      <c r="BH4" s="407"/>
      <c r="BI4" s="407"/>
      <c r="BJ4" s="407"/>
      <c r="BK4" s="407"/>
      <c r="BL4" s="407"/>
      <c r="BM4" s="408"/>
      <c r="BN4" s="409">
        <v>9499278</v>
      </c>
      <c r="BO4" s="410"/>
      <c r="BP4" s="410"/>
      <c r="BQ4" s="410"/>
      <c r="BR4" s="410"/>
      <c r="BS4" s="410"/>
      <c r="BT4" s="410"/>
      <c r="BU4" s="411"/>
      <c r="BV4" s="409">
        <v>13146527</v>
      </c>
      <c r="BW4" s="410"/>
      <c r="BX4" s="410"/>
      <c r="BY4" s="410"/>
      <c r="BZ4" s="410"/>
      <c r="CA4" s="410"/>
      <c r="CB4" s="410"/>
      <c r="CC4" s="411"/>
      <c r="CD4" s="412" t="s">
        <v>87</v>
      </c>
      <c r="CE4" s="413"/>
      <c r="CF4" s="413"/>
      <c r="CG4" s="413"/>
      <c r="CH4" s="413"/>
      <c r="CI4" s="413"/>
      <c r="CJ4" s="413"/>
      <c r="CK4" s="413"/>
      <c r="CL4" s="413"/>
      <c r="CM4" s="413"/>
      <c r="CN4" s="413"/>
      <c r="CO4" s="413"/>
      <c r="CP4" s="413"/>
      <c r="CQ4" s="413"/>
      <c r="CR4" s="413"/>
      <c r="CS4" s="414"/>
      <c r="CT4" s="415">
        <v>11.9</v>
      </c>
      <c r="CU4" s="416"/>
      <c r="CV4" s="416"/>
      <c r="CW4" s="416"/>
      <c r="CX4" s="416"/>
      <c r="CY4" s="416"/>
      <c r="CZ4" s="416"/>
      <c r="DA4" s="417"/>
      <c r="DB4" s="415">
        <v>4.0999999999999996</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88</v>
      </c>
      <c r="AN5" s="476"/>
      <c r="AO5" s="476"/>
      <c r="AP5" s="476"/>
      <c r="AQ5" s="476"/>
      <c r="AR5" s="476"/>
      <c r="AS5" s="476"/>
      <c r="AT5" s="477"/>
      <c r="AU5" s="478" t="s">
        <v>89</v>
      </c>
      <c r="AV5" s="479"/>
      <c r="AW5" s="479"/>
      <c r="AX5" s="479"/>
      <c r="AY5" s="480" t="s">
        <v>90</v>
      </c>
      <c r="AZ5" s="481"/>
      <c r="BA5" s="481"/>
      <c r="BB5" s="481"/>
      <c r="BC5" s="481"/>
      <c r="BD5" s="481"/>
      <c r="BE5" s="481"/>
      <c r="BF5" s="481"/>
      <c r="BG5" s="481"/>
      <c r="BH5" s="481"/>
      <c r="BI5" s="481"/>
      <c r="BJ5" s="481"/>
      <c r="BK5" s="481"/>
      <c r="BL5" s="481"/>
      <c r="BM5" s="482"/>
      <c r="BN5" s="446">
        <v>9053393</v>
      </c>
      <c r="BO5" s="447"/>
      <c r="BP5" s="447"/>
      <c r="BQ5" s="447"/>
      <c r="BR5" s="447"/>
      <c r="BS5" s="447"/>
      <c r="BT5" s="447"/>
      <c r="BU5" s="448"/>
      <c r="BV5" s="446">
        <v>12753808</v>
      </c>
      <c r="BW5" s="447"/>
      <c r="BX5" s="447"/>
      <c r="BY5" s="447"/>
      <c r="BZ5" s="447"/>
      <c r="CA5" s="447"/>
      <c r="CB5" s="447"/>
      <c r="CC5" s="448"/>
      <c r="CD5" s="449" t="s">
        <v>91</v>
      </c>
      <c r="CE5" s="450"/>
      <c r="CF5" s="450"/>
      <c r="CG5" s="450"/>
      <c r="CH5" s="450"/>
      <c r="CI5" s="450"/>
      <c r="CJ5" s="450"/>
      <c r="CK5" s="450"/>
      <c r="CL5" s="450"/>
      <c r="CM5" s="450"/>
      <c r="CN5" s="450"/>
      <c r="CO5" s="450"/>
      <c r="CP5" s="450"/>
      <c r="CQ5" s="450"/>
      <c r="CR5" s="450"/>
      <c r="CS5" s="451"/>
      <c r="CT5" s="443">
        <v>88.4</v>
      </c>
      <c r="CU5" s="444"/>
      <c r="CV5" s="444"/>
      <c r="CW5" s="444"/>
      <c r="CX5" s="444"/>
      <c r="CY5" s="444"/>
      <c r="CZ5" s="444"/>
      <c r="DA5" s="445"/>
      <c r="DB5" s="443">
        <v>89.4</v>
      </c>
      <c r="DC5" s="444"/>
      <c r="DD5" s="444"/>
      <c r="DE5" s="444"/>
      <c r="DF5" s="444"/>
      <c r="DG5" s="444"/>
      <c r="DH5" s="444"/>
      <c r="DI5" s="445"/>
      <c r="DJ5" s="165"/>
      <c r="DK5" s="165"/>
      <c r="DL5" s="165"/>
      <c r="DM5" s="165"/>
      <c r="DN5" s="165"/>
      <c r="DO5" s="165"/>
    </row>
    <row r="6" spans="1:119" ht="18.75" customHeight="1">
      <c r="A6" s="166"/>
      <c r="B6" s="452" t="s">
        <v>92</v>
      </c>
      <c r="C6" s="453"/>
      <c r="D6" s="453"/>
      <c r="E6" s="454"/>
      <c r="F6" s="454"/>
      <c r="G6" s="454"/>
      <c r="H6" s="454"/>
      <c r="I6" s="454"/>
      <c r="J6" s="454"/>
      <c r="K6" s="454"/>
      <c r="L6" s="454" t="s">
        <v>93</v>
      </c>
      <c r="M6" s="454"/>
      <c r="N6" s="454"/>
      <c r="O6" s="454"/>
      <c r="P6" s="454"/>
      <c r="Q6" s="454"/>
      <c r="R6" s="458"/>
      <c r="S6" s="458"/>
      <c r="T6" s="458"/>
      <c r="U6" s="458"/>
      <c r="V6" s="459"/>
      <c r="W6" s="462" t="s">
        <v>94</v>
      </c>
      <c r="X6" s="463"/>
      <c r="Y6" s="463"/>
      <c r="Z6" s="463"/>
      <c r="AA6" s="463"/>
      <c r="AB6" s="453"/>
      <c r="AC6" s="466" t="s">
        <v>95</v>
      </c>
      <c r="AD6" s="467"/>
      <c r="AE6" s="467"/>
      <c r="AF6" s="467"/>
      <c r="AG6" s="467"/>
      <c r="AH6" s="467"/>
      <c r="AI6" s="467"/>
      <c r="AJ6" s="467"/>
      <c r="AK6" s="467"/>
      <c r="AL6" s="468"/>
      <c r="AM6" s="475" t="s">
        <v>96</v>
      </c>
      <c r="AN6" s="476"/>
      <c r="AO6" s="476"/>
      <c r="AP6" s="476"/>
      <c r="AQ6" s="476"/>
      <c r="AR6" s="476"/>
      <c r="AS6" s="476"/>
      <c r="AT6" s="477"/>
      <c r="AU6" s="478" t="s">
        <v>97</v>
      </c>
      <c r="AV6" s="479"/>
      <c r="AW6" s="479"/>
      <c r="AX6" s="479"/>
      <c r="AY6" s="480" t="s">
        <v>98</v>
      </c>
      <c r="AZ6" s="481"/>
      <c r="BA6" s="481"/>
      <c r="BB6" s="481"/>
      <c r="BC6" s="481"/>
      <c r="BD6" s="481"/>
      <c r="BE6" s="481"/>
      <c r="BF6" s="481"/>
      <c r="BG6" s="481"/>
      <c r="BH6" s="481"/>
      <c r="BI6" s="481"/>
      <c r="BJ6" s="481"/>
      <c r="BK6" s="481"/>
      <c r="BL6" s="481"/>
      <c r="BM6" s="482"/>
      <c r="BN6" s="446">
        <v>445885</v>
      </c>
      <c r="BO6" s="447"/>
      <c r="BP6" s="447"/>
      <c r="BQ6" s="447"/>
      <c r="BR6" s="447"/>
      <c r="BS6" s="447"/>
      <c r="BT6" s="447"/>
      <c r="BU6" s="448"/>
      <c r="BV6" s="446">
        <v>392719</v>
      </c>
      <c r="BW6" s="447"/>
      <c r="BX6" s="447"/>
      <c r="BY6" s="447"/>
      <c r="BZ6" s="447"/>
      <c r="CA6" s="447"/>
      <c r="CB6" s="447"/>
      <c r="CC6" s="448"/>
      <c r="CD6" s="449" t="s">
        <v>99</v>
      </c>
      <c r="CE6" s="450"/>
      <c r="CF6" s="450"/>
      <c r="CG6" s="450"/>
      <c r="CH6" s="450"/>
      <c r="CI6" s="450"/>
      <c r="CJ6" s="450"/>
      <c r="CK6" s="450"/>
      <c r="CL6" s="450"/>
      <c r="CM6" s="450"/>
      <c r="CN6" s="450"/>
      <c r="CO6" s="450"/>
      <c r="CP6" s="450"/>
      <c r="CQ6" s="450"/>
      <c r="CR6" s="450"/>
      <c r="CS6" s="451"/>
      <c r="CT6" s="483">
        <v>94.9</v>
      </c>
      <c r="CU6" s="484"/>
      <c r="CV6" s="484"/>
      <c r="CW6" s="484"/>
      <c r="CX6" s="484"/>
      <c r="CY6" s="484"/>
      <c r="CZ6" s="484"/>
      <c r="DA6" s="485"/>
      <c r="DB6" s="483">
        <v>95</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100</v>
      </c>
      <c r="AN7" s="476"/>
      <c r="AO7" s="476"/>
      <c r="AP7" s="476"/>
      <c r="AQ7" s="476"/>
      <c r="AR7" s="476"/>
      <c r="AS7" s="476"/>
      <c r="AT7" s="477"/>
      <c r="AU7" s="478" t="s">
        <v>89</v>
      </c>
      <c r="AV7" s="479"/>
      <c r="AW7" s="479"/>
      <c r="AX7" s="479"/>
      <c r="AY7" s="480" t="s">
        <v>101</v>
      </c>
      <c r="AZ7" s="481"/>
      <c r="BA7" s="481"/>
      <c r="BB7" s="481"/>
      <c r="BC7" s="481"/>
      <c r="BD7" s="481"/>
      <c r="BE7" s="481"/>
      <c r="BF7" s="481"/>
      <c r="BG7" s="481"/>
      <c r="BH7" s="481"/>
      <c r="BI7" s="481"/>
      <c r="BJ7" s="481"/>
      <c r="BK7" s="481"/>
      <c r="BL7" s="481"/>
      <c r="BM7" s="482"/>
      <c r="BN7" s="446">
        <v>75403</v>
      </c>
      <c r="BO7" s="447"/>
      <c r="BP7" s="447"/>
      <c r="BQ7" s="447"/>
      <c r="BR7" s="447"/>
      <c r="BS7" s="447"/>
      <c r="BT7" s="447"/>
      <c r="BU7" s="448"/>
      <c r="BV7" s="446">
        <v>267148</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3123051</v>
      </c>
      <c r="CU7" s="447"/>
      <c r="CV7" s="447"/>
      <c r="CW7" s="447"/>
      <c r="CX7" s="447"/>
      <c r="CY7" s="447"/>
      <c r="CZ7" s="447"/>
      <c r="DA7" s="448"/>
      <c r="DB7" s="446">
        <v>3052227</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97</v>
      </c>
      <c r="AV8" s="479"/>
      <c r="AW8" s="479"/>
      <c r="AX8" s="479"/>
      <c r="AY8" s="480" t="s">
        <v>104</v>
      </c>
      <c r="AZ8" s="481"/>
      <c r="BA8" s="481"/>
      <c r="BB8" s="481"/>
      <c r="BC8" s="481"/>
      <c r="BD8" s="481"/>
      <c r="BE8" s="481"/>
      <c r="BF8" s="481"/>
      <c r="BG8" s="481"/>
      <c r="BH8" s="481"/>
      <c r="BI8" s="481"/>
      <c r="BJ8" s="481"/>
      <c r="BK8" s="481"/>
      <c r="BL8" s="481"/>
      <c r="BM8" s="482"/>
      <c r="BN8" s="446">
        <v>370482</v>
      </c>
      <c r="BO8" s="447"/>
      <c r="BP8" s="447"/>
      <c r="BQ8" s="447"/>
      <c r="BR8" s="447"/>
      <c r="BS8" s="447"/>
      <c r="BT8" s="447"/>
      <c r="BU8" s="448"/>
      <c r="BV8" s="446">
        <v>125571</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0.8</v>
      </c>
      <c r="CU8" s="487"/>
      <c r="CV8" s="487"/>
      <c r="CW8" s="487"/>
      <c r="CX8" s="487"/>
      <c r="CY8" s="487"/>
      <c r="CZ8" s="487"/>
      <c r="DA8" s="488"/>
      <c r="DB8" s="486">
        <v>0.79</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8218</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244911</v>
      </c>
      <c r="BO9" s="447"/>
      <c r="BP9" s="447"/>
      <c r="BQ9" s="447"/>
      <c r="BR9" s="447"/>
      <c r="BS9" s="447"/>
      <c r="BT9" s="447"/>
      <c r="BU9" s="448"/>
      <c r="BV9" s="446">
        <v>-236381</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8.3000000000000007</v>
      </c>
      <c r="CU9" s="444"/>
      <c r="CV9" s="444"/>
      <c r="CW9" s="444"/>
      <c r="CX9" s="444"/>
      <c r="CY9" s="444"/>
      <c r="CZ9" s="444"/>
      <c r="DA9" s="445"/>
      <c r="DB9" s="443">
        <v>9.3000000000000007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8224</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89</v>
      </c>
      <c r="AV10" s="479"/>
      <c r="AW10" s="479"/>
      <c r="AX10" s="479"/>
      <c r="AY10" s="480" t="s">
        <v>115</v>
      </c>
      <c r="AZ10" s="481"/>
      <c r="BA10" s="481"/>
      <c r="BB10" s="481"/>
      <c r="BC10" s="481"/>
      <c r="BD10" s="481"/>
      <c r="BE10" s="481"/>
      <c r="BF10" s="481"/>
      <c r="BG10" s="481"/>
      <c r="BH10" s="481"/>
      <c r="BI10" s="481"/>
      <c r="BJ10" s="481"/>
      <c r="BK10" s="481"/>
      <c r="BL10" s="481"/>
      <c r="BM10" s="482"/>
      <c r="BN10" s="446">
        <v>63203</v>
      </c>
      <c r="BO10" s="447"/>
      <c r="BP10" s="447"/>
      <c r="BQ10" s="447"/>
      <c r="BR10" s="447"/>
      <c r="BS10" s="447"/>
      <c r="BT10" s="447"/>
      <c r="BU10" s="448"/>
      <c r="BV10" s="446">
        <v>182508</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97</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8077</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380000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8028</v>
      </c>
      <c r="S13" s="528"/>
      <c r="T13" s="528"/>
      <c r="U13" s="528"/>
      <c r="V13" s="529"/>
      <c r="W13" s="462" t="s">
        <v>134</v>
      </c>
      <c r="X13" s="463"/>
      <c r="Y13" s="463"/>
      <c r="Z13" s="463"/>
      <c r="AA13" s="463"/>
      <c r="AB13" s="453"/>
      <c r="AC13" s="497">
        <v>437</v>
      </c>
      <c r="AD13" s="498"/>
      <c r="AE13" s="498"/>
      <c r="AF13" s="498"/>
      <c r="AG13" s="537"/>
      <c r="AH13" s="497">
        <v>514</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-71886</v>
      </c>
      <c r="BO13" s="447"/>
      <c r="BP13" s="447"/>
      <c r="BQ13" s="447"/>
      <c r="BR13" s="447"/>
      <c r="BS13" s="447"/>
      <c r="BT13" s="447"/>
      <c r="BU13" s="448"/>
      <c r="BV13" s="446">
        <v>-53873</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10.3</v>
      </c>
      <c r="CU13" s="444"/>
      <c r="CV13" s="444"/>
      <c r="CW13" s="444"/>
      <c r="CX13" s="444"/>
      <c r="CY13" s="444"/>
      <c r="CZ13" s="444"/>
      <c r="DA13" s="445"/>
      <c r="DB13" s="443">
        <v>10.7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139</v>
      </c>
      <c r="M14" s="525"/>
      <c r="N14" s="525"/>
      <c r="O14" s="525"/>
      <c r="P14" s="525"/>
      <c r="Q14" s="526"/>
      <c r="R14" s="527">
        <v>8053</v>
      </c>
      <c r="S14" s="528"/>
      <c r="T14" s="528"/>
      <c r="U14" s="528"/>
      <c r="V14" s="529"/>
      <c r="W14" s="436"/>
      <c r="X14" s="437"/>
      <c r="Y14" s="437"/>
      <c r="Z14" s="437"/>
      <c r="AA14" s="437"/>
      <c r="AB14" s="426"/>
      <c r="AC14" s="530">
        <v>10.8</v>
      </c>
      <c r="AD14" s="531"/>
      <c r="AE14" s="531"/>
      <c r="AF14" s="531"/>
      <c r="AG14" s="532"/>
      <c r="AH14" s="530">
        <v>13.3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t="s">
        <v>132</v>
      </c>
      <c r="CU14" s="542"/>
      <c r="CV14" s="542"/>
      <c r="CW14" s="542"/>
      <c r="CX14" s="542"/>
      <c r="CY14" s="542"/>
      <c r="CZ14" s="542"/>
      <c r="DA14" s="543"/>
      <c r="DB14" s="541" t="s">
        <v>132</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133</v>
      </c>
      <c r="N15" s="535"/>
      <c r="O15" s="535"/>
      <c r="P15" s="535"/>
      <c r="Q15" s="536"/>
      <c r="R15" s="527">
        <v>8010</v>
      </c>
      <c r="S15" s="528"/>
      <c r="T15" s="528"/>
      <c r="U15" s="528"/>
      <c r="V15" s="529"/>
      <c r="W15" s="462" t="s">
        <v>141</v>
      </c>
      <c r="X15" s="463"/>
      <c r="Y15" s="463"/>
      <c r="Z15" s="463"/>
      <c r="AA15" s="463"/>
      <c r="AB15" s="453"/>
      <c r="AC15" s="497">
        <v>1475</v>
      </c>
      <c r="AD15" s="498"/>
      <c r="AE15" s="498"/>
      <c r="AF15" s="498"/>
      <c r="AG15" s="537"/>
      <c r="AH15" s="497">
        <v>1347</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1892865</v>
      </c>
      <c r="BO15" s="410"/>
      <c r="BP15" s="410"/>
      <c r="BQ15" s="410"/>
      <c r="BR15" s="410"/>
      <c r="BS15" s="410"/>
      <c r="BT15" s="410"/>
      <c r="BU15" s="411"/>
      <c r="BV15" s="409">
        <v>1898489</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36.299999999999997</v>
      </c>
      <c r="AD16" s="531"/>
      <c r="AE16" s="531"/>
      <c r="AF16" s="531"/>
      <c r="AG16" s="532"/>
      <c r="AH16" s="530">
        <v>34.799999999999997</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2351754</v>
      </c>
      <c r="BO16" s="447"/>
      <c r="BP16" s="447"/>
      <c r="BQ16" s="447"/>
      <c r="BR16" s="447"/>
      <c r="BS16" s="447"/>
      <c r="BT16" s="447"/>
      <c r="BU16" s="448"/>
      <c r="BV16" s="446">
        <v>2351062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2153</v>
      </c>
      <c r="AD17" s="498"/>
      <c r="AE17" s="498"/>
      <c r="AF17" s="498"/>
      <c r="AG17" s="537"/>
      <c r="AH17" s="497">
        <v>2011</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2450715</v>
      </c>
      <c r="BO17" s="447"/>
      <c r="BP17" s="447"/>
      <c r="BQ17" s="447"/>
      <c r="BR17" s="447"/>
      <c r="BS17" s="447"/>
      <c r="BT17" s="447"/>
      <c r="BU17" s="448"/>
      <c r="BV17" s="446">
        <v>2459071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46.7</v>
      </c>
      <c r="M18" s="559"/>
      <c r="N18" s="559"/>
      <c r="O18" s="559"/>
      <c r="P18" s="559"/>
      <c r="Q18" s="559"/>
      <c r="R18" s="560"/>
      <c r="S18" s="560"/>
      <c r="T18" s="560"/>
      <c r="U18" s="560"/>
      <c r="V18" s="561"/>
      <c r="W18" s="464"/>
      <c r="X18" s="465"/>
      <c r="Y18" s="465"/>
      <c r="Z18" s="465"/>
      <c r="AA18" s="465"/>
      <c r="AB18" s="456"/>
      <c r="AC18" s="562">
        <v>53</v>
      </c>
      <c r="AD18" s="563"/>
      <c r="AE18" s="563"/>
      <c r="AF18" s="563"/>
      <c r="AG18" s="564"/>
      <c r="AH18" s="562">
        <v>51.9</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2771567</v>
      </c>
      <c r="BO18" s="447"/>
      <c r="BP18" s="447"/>
      <c r="BQ18" s="447"/>
      <c r="BR18" s="447"/>
      <c r="BS18" s="447"/>
      <c r="BT18" s="447"/>
      <c r="BU18" s="448"/>
      <c r="BV18" s="446">
        <v>2803287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176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4587527</v>
      </c>
      <c r="BO19" s="447"/>
      <c r="BP19" s="447"/>
      <c r="BQ19" s="447"/>
      <c r="BR19" s="447"/>
      <c r="BS19" s="447"/>
      <c r="BT19" s="447"/>
      <c r="BU19" s="448"/>
      <c r="BV19" s="446">
        <v>4653170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2699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4750448</v>
      </c>
      <c r="BO23" s="447"/>
      <c r="BP23" s="447"/>
      <c r="BQ23" s="447"/>
      <c r="BR23" s="447"/>
      <c r="BS23" s="447"/>
      <c r="BT23" s="447"/>
      <c r="BU23" s="448"/>
      <c r="BV23" s="446">
        <v>4691377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7350</v>
      </c>
      <c r="R24" s="498"/>
      <c r="S24" s="498"/>
      <c r="T24" s="498"/>
      <c r="U24" s="498"/>
      <c r="V24" s="537"/>
      <c r="W24" s="596"/>
      <c r="X24" s="584"/>
      <c r="Y24" s="585"/>
      <c r="Z24" s="496" t="s">
        <v>165</v>
      </c>
      <c r="AA24" s="476"/>
      <c r="AB24" s="476"/>
      <c r="AC24" s="476"/>
      <c r="AD24" s="476"/>
      <c r="AE24" s="476"/>
      <c r="AF24" s="476"/>
      <c r="AG24" s="477"/>
      <c r="AH24" s="497">
        <v>110</v>
      </c>
      <c r="AI24" s="498"/>
      <c r="AJ24" s="498"/>
      <c r="AK24" s="498"/>
      <c r="AL24" s="537"/>
      <c r="AM24" s="497">
        <v>330770</v>
      </c>
      <c r="AN24" s="498"/>
      <c r="AO24" s="498"/>
      <c r="AP24" s="498"/>
      <c r="AQ24" s="498"/>
      <c r="AR24" s="537"/>
      <c r="AS24" s="497">
        <v>3007</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4610551</v>
      </c>
      <c r="BO24" s="447"/>
      <c r="BP24" s="447"/>
      <c r="BQ24" s="447"/>
      <c r="BR24" s="447"/>
      <c r="BS24" s="447"/>
      <c r="BT24" s="447"/>
      <c r="BU24" s="448"/>
      <c r="BV24" s="446">
        <v>4589817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6090</v>
      </c>
      <c r="R25" s="498"/>
      <c r="S25" s="498"/>
      <c r="T25" s="498"/>
      <c r="U25" s="498"/>
      <c r="V25" s="537"/>
      <c r="W25" s="596"/>
      <c r="X25" s="584"/>
      <c r="Y25" s="585"/>
      <c r="Z25" s="496" t="s">
        <v>168</v>
      </c>
      <c r="AA25" s="476"/>
      <c r="AB25" s="476"/>
      <c r="AC25" s="476"/>
      <c r="AD25" s="476"/>
      <c r="AE25" s="476"/>
      <c r="AF25" s="476"/>
      <c r="AG25" s="477"/>
      <c r="AH25" s="497" t="s">
        <v>169</v>
      </c>
      <c r="AI25" s="498"/>
      <c r="AJ25" s="498"/>
      <c r="AK25" s="498"/>
      <c r="AL25" s="537"/>
      <c r="AM25" s="497" t="s">
        <v>123</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586123</v>
      </c>
      <c r="BO25" s="410"/>
      <c r="BP25" s="410"/>
      <c r="BQ25" s="410"/>
      <c r="BR25" s="410"/>
      <c r="BS25" s="410"/>
      <c r="BT25" s="410"/>
      <c r="BU25" s="411"/>
      <c r="BV25" s="409">
        <v>638314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5780</v>
      </c>
      <c r="R26" s="498"/>
      <c r="S26" s="498"/>
      <c r="T26" s="498"/>
      <c r="U26" s="498"/>
      <c r="V26" s="537"/>
      <c r="W26" s="596"/>
      <c r="X26" s="584"/>
      <c r="Y26" s="585"/>
      <c r="Z26" s="496" t="s">
        <v>172</v>
      </c>
      <c r="AA26" s="606"/>
      <c r="AB26" s="606"/>
      <c r="AC26" s="606"/>
      <c r="AD26" s="606"/>
      <c r="AE26" s="606"/>
      <c r="AF26" s="606"/>
      <c r="AG26" s="607"/>
      <c r="AH26" s="497">
        <v>9</v>
      </c>
      <c r="AI26" s="498"/>
      <c r="AJ26" s="498"/>
      <c r="AK26" s="498"/>
      <c r="AL26" s="537"/>
      <c r="AM26" s="497">
        <v>27630</v>
      </c>
      <c r="AN26" s="498"/>
      <c r="AO26" s="498"/>
      <c r="AP26" s="498"/>
      <c r="AQ26" s="498"/>
      <c r="AR26" s="537"/>
      <c r="AS26" s="497">
        <v>3070</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123</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3000</v>
      </c>
      <c r="R27" s="498"/>
      <c r="S27" s="498"/>
      <c r="T27" s="498"/>
      <c r="U27" s="498"/>
      <c r="V27" s="537"/>
      <c r="W27" s="596"/>
      <c r="X27" s="584"/>
      <c r="Y27" s="585"/>
      <c r="Z27" s="496" t="s">
        <v>175</v>
      </c>
      <c r="AA27" s="476"/>
      <c r="AB27" s="476"/>
      <c r="AC27" s="476"/>
      <c r="AD27" s="476"/>
      <c r="AE27" s="476"/>
      <c r="AF27" s="476"/>
      <c r="AG27" s="477"/>
      <c r="AH27" s="497">
        <v>2</v>
      </c>
      <c r="AI27" s="498"/>
      <c r="AJ27" s="498"/>
      <c r="AK27" s="498"/>
      <c r="AL27" s="537"/>
      <c r="AM27" s="497" t="s">
        <v>176</v>
      </c>
      <c r="AN27" s="498"/>
      <c r="AO27" s="498"/>
      <c r="AP27" s="498"/>
      <c r="AQ27" s="498"/>
      <c r="AR27" s="537"/>
      <c r="AS27" s="497" t="s">
        <v>176</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168268</v>
      </c>
      <c r="BO27" s="620"/>
      <c r="BP27" s="620"/>
      <c r="BQ27" s="620"/>
      <c r="BR27" s="620"/>
      <c r="BS27" s="620"/>
      <c r="BT27" s="620"/>
      <c r="BU27" s="621"/>
      <c r="BV27" s="619">
        <v>168232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178</v>
      </c>
      <c r="F28" s="476"/>
      <c r="G28" s="476"/>
      <c r="H28" s="476"/>
      <c r="I28" s="476"/>
      <c r="J28" s="476"/>
      <c r="K28" s="477"/>
      <c r="L28" s="497">
        <v>1</v>
      </c>
      <c r="M28" s="498"/>
      <c r="N28" s="498"/>
      <c r="O28" s="498"/>
      <c r="P28" s="537"/>
      <c r="Q28" s="497">
        <v>2540</v>
      </c>
      <c r="R28" s="498"/>
      <c r="S28" s="498"/>
      <c r="T28" s="498"/>
      <c r="U28" s="498"/>
      <c r="V28" s="537"/>
      <c r="W28" s="596"/>
      <c r="X28" s="584"/>
      <c r="Y28" s="585"/>
      <c r="Z28" s="496" t="s">
        <v>179</v>
      </c>
      <c r="AA28" s="476"/>
      <c r="AB28" s="476"/>
      <c r="AC28" s="476"/>
      <c r="AD28" s="476"/>
      <c r="AE28" s="476"/>
      <c r="AF28" s="476"/>
      <c r="AG28" s="477"/>
      <c r="AH28" s="497" t="s">
        <v>123</v>
      </c>
      <c r="AI28" s="498"/>
      <c r="AJ28" s="498"/>
      <c r="AK28" s="498"/>
      <c r="AL28" s="537"/>
      <c r="AM28" s="497" t="s">
        <v>169</v>
      </c>
      <c r="AN28" s="498"/>
      <c r="AO28" s="498"/>
      <c r="AP28" s="498"/>
      <c r="AQ28" s="498"/>
      <c r="AR28" s="537"/>
      <c r="AS28" s="497" t="s">
        <v>123</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3193208</v>
      </c>
      <c r="BO28" s="410"/>
      <c r="BP28" s="410"/>
      <c r="BQ28" s="410"/>
      <c r="BR28" s="410"/>
      <c r="BS28" s="410"/>
      <c r="BT28" s="410"/>
      <c r="BU28" s="411"/>
      <c r="BV28" s="409">
        <v>3510005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181</v>
      </c>
      <c r="F29" s="476"/>
      <c r="G29" s="476"/>
      <c r="H29" s="476"/>
      <c r="I29" s="476"/>
      <c r="J29" s="476"/>
      <c r="K29" s="477"/>
      <c r="L29" s="497">
        <v>10</v>
      </c>
      <c r="M29" s="498"/>
      <c r="N29" s="498"/>
      <c r="O29" s="498"/>
      <c r="P29" s="537"/>
      <c r="Q29" s="497">
        <v>2370</v>
      </c>
      <c r="R29" s="498"/>
      <c r="S29" s="498"/>
      <c r="T29" s="498"/>
      <c r="U29" s="498"/>
      <c r="V29" s="537"/>
      <c r="W29" s="597"/>
      <c r="X29" s="598"/>
      <c r="Y29" s="599"/>
      <c r="Z29" s="496" t="s">
        <v>182</v>
      </c>
      <c r="AA29" s="476"/>
      <c r="AB29" s="476"/>
      <c r="AC29" s="476"/>
      <c r="AD29" s="476"/>
      <c r="AE29" s="476"/>
      <c r="AF29" s="476"/>
      <c r="AG29" s="477"/>
      <c r="AH29" s="497">
        <v>112</v>
      </c>
      <c r="AI29" s="498"/>
      <c r="AJ29" s="498"/>
      <c r="AK29" s="498"/>
      <c r="AL29" s="537"/>
      <c r="AM29" s="497">
        <v>338806</v>
      </c>
      <c r="AN29" s="498"/>
      <c r="AO29" s="498"/>
      <c r="AP29" s="498"/>
      <c r="AQ29" s="498"/>
      <c r="AR29" s="537"/>
      <c r="AS29" s="497">
        <v>3025</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53641</v>
      </c>
      <c r="BO29" s="447"/>
      <c r="BP29" s="447"/>
      <c r="BQ29" s="447"/>
      <c r="BR29" s="447"/>
      <c r="BS29" s="447"/>
      <c r="BT29" s="447"/>
      <c r="BU29" s="448"/>
      <c r="BV29" s="446">
        <v>53636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99.5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11419062</v>
      </c>
      <c r="BO30" s="620"/>
      <c r="BP30" s="620"/>
      <c r="BQ30" s="620"/>
      <c r="BR30" s="620"/>
      <c r="BS30" s="620"/>
      <c r="BT30" s="620"/>
      <c r="BU30" s="621"/>
      <c r="BV30" s="619">
        <v>13140788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193</v>
      </c>
      <c r="X33" s="435"/>
      <c r="Y33" s="435"/>
      <c r="Z33" s="435"/>
      <c r="AA33" s="435"/>
      <c r="AB33" s="435"/>
      <c r="AC33" s="435"/>
      <c r="AD33" s="435"/>
      <c r="AE33" s="435"/>
      <c r="AF33" s="435"/>
      <c r="AG33" s="435"/>
      <c r="AH33" s="435"/>
      <c r="AI33" s="435"/>
      <c r="AJ33" s="435"/>
      <c r="AK33" s="435"/>
      <c r="AL33" s="195"/>
      <c r="AM33" s="470" t="s">
        <v>194</v>
      </c>
      <c r="AN33" s="470"/>
      <c r="AO33" s="435" t="s">
        <v>195</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191</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公共下水道事業特別会計</v>
      </c>
      <c r="BH34" s="633"/>
      <c r="BI34" s="633"/>
      <c r="BJ34" s="633"/>
      <c r="BK34" s="633"/>
      <c r="BL34" s="633"/>
      <c r="BM34" s="633"/>
      <c r="BN34" s="633"/>
      <c r="BO34" s="633"/>
      <c r="BP34" s="633"/>
      <c r="BQ34" s="633"/>
      <c r="BR34" s="633"/>
      <c r="BS34" s="633"/>
      <c r="BT34" s="633"/>
      <c r="BU34" s="633"/>
      <c r="BV34" s="193"/>
      <c r="BW34" s="632" t="str">
        <f>IF(BY34="","",MAX(C34:D43,U34:V43,AM34:AN43,BE34:BF43)+1)</f>
        <v/>
      </c>
      <c r="BX34" s="632"/>
      <c r="BY34" s="633" t="str">
        <f>IF('各会計、関係団体の財政状況及び健全化判断比率'!B68="","",'各会計、関係団体の財政状況及び健全化判断比率'!B68)</f>
        <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IF('各会計、関係団体の財政状況及び健全化判断比率'!B32="","",'各会計、関係団体の財政状況及び健全化判断比率'!B32)</f>
        <v>農業集落排水事業特別会計</v>
      </c>
      <c r="BH35" s="633"/>
      <c r="BI35" s="633"/>
      <c r="BJ35" s="633"/>
      <c r="BK35" s="633"/>
      <c r="BL35" s="633"/>
      <c r="BM35" s="633"/>
      <c r="BN35" s="633"/>
      <c r="BO35" s="633"/>
      <c r="BP35" s="633"/>
      <c r="BQ35" s="633"/>
      <c r="BR35" s="633"/>
      <c r="BS35" s="633"/>
      <c r="BT35" s="633"/>
      <c r="BU35" s="633"/>
      <c r="BV35" s="193"/>
      <c r="BW35" s="632" t="str">
        <f t="shared" ref="BW35:BW43" si="2">IF(BY35="","",BW34+1)</f>
        <v/>
      </c>
      <c r="BX35" s="632"/>
      <c r="BY35" s="633" t="str">
        <f>IF('各会計、関係団体の財政状況及び健全化判断比率'!B69="","",'各会計、関係団体の財政状況及び健全化判断比率'!B69)</f>
        <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7</v>
      </c>
      <c r="BF36" s="632"/>
      <c r="BG36" s="633" t="str">
        <f>IF('各会計、関係団体の財政状況及び健全化判断比率'!B33="","",'各会計、関係団体の財政状況及び健全化判断比率'!B33)</f>
        <v>新地南工業団地整備事業特別会計</v>
      </c>
      <c r="BH36" s="633"/>
      <c r="BI36" s="633"/>
      <c r="BJ36" s="633"/>
      <c r="BK36" s="633"/>
      <c r="BL36" s="633"/>
      <c r="BM36" s="633"/>
      <c r="BN36" s="633"/>
      <c r="BO36" s="633"/>
      <c r="BP36" s="633"/>
      <c r="BQ36" s="633"/>
      <c r="BR36" s="633"/>
      <c r="BS36" s="633"/>
      <c r="BT36" s="633"/>
      <c r="BU36" s="633"/>
      <c r="BV36" s="193"/>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lhqE61jCWvoaq2IwpDM3e3DMtAXNodkgRQZlcUKvA3NqM84JShwaxoG7XH9JYS6PcNsfpEie2feOUSyM25xVVQ==" saltValue="ZRD97FL4GNJH9cCKyhJsa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50" zoomScaleNormal="5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24" t="s">
        <v>569</v>
      </c>
      <c r="D34" s="1224"/>
      <c r="E34" s="1225"/>
      <c r="F34" s="32">
        <v>28.17</v>
      </c>
      <c r="G34" s="33">
        <v>17.86</v>
      </c>
      <c r="H34" s="33">
        <v>11.82</v>
      </c>
      <c r="I34" s="33">
        <v>4.1100000000000003</v>
      </c>
      <c r="J34" s="34">
        <v>11.86</v>
      </c>
      <c r="K34" s="22"/>
      <c r="L34" s="22"/>
      <c r="M34" s="22"/>
      <c r="N34" s="22"/>
      <c r="O34" s="22"/>
      <c r="P34" s="22"/>
    </row>
    <row r="35" spans="1:16" ht="39" customHeight="1">
      <c r="A35" s="22"/>
      <c r="B35" s="35"/>
      <c r="C35" s="1218" t="s">
        <v>570</v>
      </c>
      <c r="D35" s="1219"/>
      <c r="E35" s="1220"/>
      <c r="F35" s="36">
        <v>1.65</v>
      </c>
      <c r="G35" s="37">
        <v>1.82</v>
      </c>
      <c r="H35" s="37">
        <v>0.87</v>
      </c>
      <c r="I35" s="37">
        <v>3.63</v>
      </c>
      <c r="J35" s="38">
        <v>3.61</v>
      </c>
      <c r="K35" s="22"/>
      <c r="L35" s="22"/>
      <c r="M35" s="22"/>
      <c r="N35" s="22"/>
      <c r="O35" s="22"/>
      <c r="P35" s="22"/>
    </row>
    <row r="36" spans="1:16" ht="39" customHeight="1">
      <c r="A36" s="22"/>
      <c r="B36" s="35"/>
      <c r="C36" s="1218" t="s">
        <v>571</v>
      </c>
      <c r="D36" s="1219"/>
      <c r="E36" s="1220"/>
      <c r="F36" s="36">
        <v>2.1800000000000002</v>
      </c>
      <c r="G36" s="37">
        <v>1.58</v>
      </c>
      <c r="H36" s="37">
        <v>1.71</v>
      </c>
      <c r="I36" s="37">
        <v>1</v>
      </c>
      <c r="J36" s="38">
        <v>1.35</v>
      </c>
      <c r="K36" s="22"/>
      <c r="L36" s="22"/>
      <c r="M36" s="22"/>
      <c r="N36" s="22"/>
      <c r="O36" s="22"/>
      <c r="P36" s="22"/>
    </row>
    <row r="37" spans="1:16" ht="39" customHeight="1">
      <c r="A37" s="22"/>
      <c r="B37" s="35"/>
      <c r="C37" s="1218" t="s">
        <v>572</v>
      </c>
      <c r="D37" s="1219"/>
      <c r="E37" s="1220"/>
      <c r="F37" s="36">
        <v>0.98</v>
      </c>
      <c r="G37" s="37">
        <v>1.27</v>
      </c>
      <c r="H37" s="37">
        <v>1.17</v>
      </c>
      <c r="I37" s="37">
        <v>0.78</v>
      </c>
      <c r="J37" s="38">
        <v>0.97</v>
      </c>
      <c r="K37" s="22"/>
      <c r="L37" s="22"/>
      <c r="M37" s="22"/>
      <c r="N37" s="22"/>
      <c r="O37" s="22"/>
      <c r="P37" s="22"/>
    </row>
    <row r="38" spans="1:16" ht="39" customHeight="1">
      <c r="A38" s="22"/>
      <c r="B38" s="35"/>
      <c r="C38" s="1218" t="s">
        <v>573</v>
      </c>
      <c r="D38" s="1219"/>
      <c r="E38" s="1220"/>
      <c r="F38" s="36">
        <v>1.1100000000000001</v>
      </c>
      <c r="G38" s="37">
        <v>0.89</v>
      </c>
      <c r="H38" s="37">
        <v>0.45</v>
      </c>
      <c r="I38" s="37">
        <v>0.24</v>
      </c>
      <c r="J38" s="38">
        <v>0.12</v>
      </c>
      <c r="K38" s="22"/>
      <c r="L38" s="22"/>
      <c r="M38" s="22"/>
      <c r="N38" s="22"/>
      <c r="O38" s="22"/>
      <c r="P38" s="22"/>
    </row>
    <row r="39" spans="1:16" ht="39" customHeight="1">
      <c r="A39" s="22"/>
      <c r="B39" s="35"/>
      <c r="C39" s="1218" t="s">
        <v>574</v>
      </c>
      <c r="D39" s="1219"/>
      <c r="E39" s="1220"/>
      <c r="F39" s="36">
        <v>0.01</v>
      </c>
      <c r="G39" s="37">
        <v>0</v>
      </c>
      <c r="H39" s="37">
        <v>0</v>
      </c>
      <c r="I39" s="37">
        <v>0.02</v>
      </c>
      <c r="J39" s="38">
        <v>0</v>
      </c>
      <c r="K39" s="22"/>
      <c r="L39" s="22"/>
      <c r="M39" s="22"/>
      <c r="N39" s="22"/>
      <c r="O39" s="22"/>
      <c r="P39" s="22"/>
    </row>
    <row r="40" spans="1:16" ht="39" customHeight="1">
      <c r="A40" s="22"/>
      <c r="B40" s="35"/>
      <c r="C40" s="1218" t="s">
        <v>575</v>
      </c>
      <c r="D40" s="1219"/>
      <c r="E40" s="1220"/>
      <c r="F40" s="36">
        <v>0.03</v>
      </c>
      <c r="G40" s="37">
        <v>6.52</v>
      </c>
      <c r="H40" s="37">
        <v>6.52</v>
      </c>
      <c r="I40" s="37">
        <v>6.43</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576</v>
      </c>
      <c r="D42" s="1219"/>
      <c r="E42" s="1220"/>
      <c r="F42" s="36" t="s">
        <v>518</v>
      </c>
      <c r="G42" s="37" t="s">
        <v>518</v>
      </c>
      <c r="H42" s="37" t="s">
        <v>518</v>
      </c>
      <c r="I42" s="37" t="s">
        <v>518</v>
      </c>
      <c r="J42" s="38" t="s">
        <v>518</v>
      </c>
      <c r="K42" s="22"/>
      <c r="L42" s="22"/>
      <c r="M42" s="22"/>
      <c r="N42" s="22"/>
      <c r="O42" s="22"/>
      <c r="P42" s="22"/>
    </row>
    <row r="43" spans="1:16" ht="39" customHeight="1" thickBot="1">
      <c r="A43" s="22"/>
      <c r="B43" s="40"/>
      <c r="C43" s="1221" t="s">
        <v>577</v>
      </c>
      <c r="D43" s="1222"/>
      <c r="E43" s="1223"/>
      <c r="F43" s="41" t="s">
        <v>518</v>
      </c>
      <c r="G43" s="42" t="s">
        <v>518</v>
      </c>
      <c r="H43" s="42" t="s">
        <v>518</v>
      </c>
      <c r="I43" s="42" t="s">
        <v>518</v>
      </c>
      <c r="J43" s="43" t="s">
        <v>518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lUmgZ4cQqCgW2HO1qnDG9LfjPwKri9avu4kbk0lqirhjoEZAdOatsxAPASWW9rYG723tyFJ6LBNR7ZnooK5Ow==" saltValue="Rg9H9CCTCMcW/kR1i8yi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34" t="s">
        <v>11</v>
      </c>
      <c r="C45" s="1235"/>
      <c r="D45" s="58"/>
      <c r="E45" s="1240" t="s">
        <v>12</v>
      </c>
      <c r="F45" s="1240"/>
      <c r="G45" s="1240"/>
      <c r="H45" s="1240"/>
      <c r="I45" s="1240"/>
      <c r="J45" s="1241"/>
      <c r="K45" s="59">
        <v>469</v>
      </c>
      <c r="L45" s="60">
        <v>459</v>
      </c>
      <c r="M45" s="60">
        <v>468</v>
      </c>
      <c r="N45" s="60">
        <v>458</v>
      </c>
      <c r="O45" s="61">
        <v>410</v>
      </c>
      <c r="P45" s="48"/>
      <c r="Q45" s="48"/>
      <c r="R45" s="48"/>
      <c r="S45" s="48"/>
      <c r="T45" s="48"/>
      <c r="U45" s="48"/>
    </row>
    <row r="46" spans="1:21" ht="30.75" customHeight="1">
      <c r="A46" s="48"/>
      <c r="B46" s="1236"/>
      <c r="C46" s="1237"/>
      <c r="D46" s="62"/>
      <c r="E46" s="1228" t="s">
        <v>13</v>
      </c>
      <c r="F46" s="1228"/>
      <c r="G46" s="1228"/>
      <c r="H46" s="1228"/>
      <c r="I46" s="1228"/>
      <c r="J46" s="1229"/>
      <c r="K46" s="63" t="s">
        <v>518</v>
      </c>
      <c r="L46" s="64" t="s">
        <v>518</v>
      </c>
      <c r="M46" s="64" t="s">
        <v>518</v>
      </c>
      <c r="N46" s="64" t="s">
        <v>518</v>
      </c>
      <c r="O46" s="65" t="s">
        <v>518</v>
      </c>
      <c r="P46" s="48"/>
      <c r="Q46" s="48"/>
      <c r="R46" s="48"/>
      <c r="S46" s="48"/>
      <c r="T46" s="48"/>
      <c r="U46" s="48"/>
    </row>
    <row r="47" spans="1:21" ht="30.75" customHeight="1">
      <c r="A47" s="48"/>
      <c r="B47" s="1236"/>
      <c r="C47" s="1237"/>
      <c r="D47" s="62"/>
      <c r="E47" s="1228" t="s">
        <v>14</v>
      </c>
      <c r="F47" s="1228"/>
      <c r="G47" s="1228"/>
      <c r="H47" s="1228"/>
      <c r="I47" s="1228"/>
      <c r="J47" s="1229"/>
      <c r="K47" s="63" t="s">
        <v>518</v>
      </c>
      <c r="L47" s="64" t="s">
        <v>518</v>
      </c>
      <c r="M47" s="64" t="s">
        <v>518</v>
      </c>
      <c r="N47" s="64" t="s">
        <v>518</v>
      </c>
      <c r="O47" s="65" t="s">
        <v>518</v>
      </c>
      <c r="P47" s="48"/>
      <c r="Q47" s="48"/>
      <c r="R47" s="48"/>
      <c r="S47" s="48"/>
      <c r="T47" s="48"/>
      <c r="U47" s="48"/>
    </row>
    <row r="48" spans="1:21" ht="30.75" customHeight="1">
      <c r="A48" s="48"/>
      <c r="B48" s="1236"/>
      <c r="C48" s="1237"/>
      <c r="D48" s="62"/>
      <c r="E48" s="1228" t="s">
        <v>15</v>
      </c>
      <c r="F48" s="1228"/>
      <c r="G48" s="1228"/>
      <c r="H48" s="1228"/>
      <c r="I48" s="1228"/>
      <c r="J48" s="1229"/>
      <c r="K48" s="63">
        <v>34</v>
      </c>
      <c r="L48" s="64">
        <v>142</v>
      </c>
      <c r="M48" s="64">
        <v>150</v>
      </c>
      <c r="N48" s="64">
        <v>156</v>
      </c>
      <c r="O48" s="65">
        <v>167</v>
      </c>
      <c r="P48" s="48"/>
      <c r="Q48" s="48"/>
      <c r="R48" s="48"/>
      <c r="S48" s="48"/>
      <c r="T48" s="48"/>
      <c r="U48" s="48"/>
    </row>
    <row r="49" spans="1:21" ht="30.75" customHeight="1">
      <c r="A49" s="48"/>
      <c r="B49" s="1236"/>
      <c r="C49" s="1237"/>
      <c r="D49" s="62"/>
      <c r="E49" s="1228" t="s">
        <v>16</v>
      </c>
      <c r="F49" s="1228"/>
      <c r="G49" s="1228"/>
      <c r="H49" s="1228"/>
      <c r="I49" s="1228"/>
      <c r="J49" s="1229"/>
      <c r="K49" s="63">
        <v>63</v>
      </c>
      <c r="L49" s="64">
        <v>51</v>
      </c>
      <c r="M49" s="64">
        <v>56</v>
      </c>
      <c r="N49" s="64">
        <v>61</v>
      </c>
      <c r="O49" s="65">
        <v>63</v>
      </c>
      <c r="P49" s="48"/>
      <c r="Q49" s="48"/>
      <c r="R49" s="48"/>
      <c r="S49" s="48"/>
      <c r="T49" s="48"/>
      <c r="U49" s="48"/>
    </row>
    <row r="50" spans="1:21" ht="30.75" customHeight="1">
      <c r="A50" s="48"/>
      <c r="B50" s="1236"/>
      <c r="C50" s="1237"/>
      <c r="D50" s="62"/>
      <c r="E50" s="1228" t="s">
        <v>17</v>
      </c>
      <c r="F50" s="1228"/>
      <c r="G50" s="1228"/>
      <c r="H50" s="1228"/>
      <c r="I50" s="1228"/>
      <c r="J50" s="1229"/>
      <c r="K50" s="63">
        <v>66</v>
      </c>
      <c r="L50" s="64">
        <v>52</v>
      </c>
      <c r="M50" s="64">
        <v>52</v>
      </c>
      <c r="N50" s="64">
        <v>52</v>
      </c>
      <c r="O50" s="65">
        <v>52</v>
      </c>
      <c r="P50" s="48"/>
      <c r="Q50" s="48"/>
      <c r="R50" s="48"/>
      <c r="S50" s="48"/>
      <c r="T50" s="48"/>
      <c r="U50" s="48"/>
    </row>
    <row r="51" spans="1:21" ht="30.75" customHeight="1">
      <c r="A51" s="48"/>
      <c r="B51" s="1238"/>
      <c r="C51" s="1239"/>
      <c r="D51" s="66"/>
      <c r="E51" s="1228" t="s">
        <v>18</v>
      </c>
      <c r="F51" s="1228"/>
      <c r="G51" s="1228"/>
      <c r="H51" s="1228"/>
      <c r="I51" s="1228"/>
      <c r="J51" s="1229"/>
      <c r="K51" s="63" t="s">
        <v>518</v>
      </c>
      <c r="L51" s="64" t="s">
        <v>518</v>
      </c>
      <c r="M51" s="64" t="s">
        <v>518</v>
      </c>
      <c r="N51" s="64" t="s">
        <v>518</v>
      </c>
      <c r="O51" s="65" t="s">
        <v>518</v>
      </c>
      <c r="P51" s="48"/>
      <c r="Q51" s="48"/>
      <c r="R51" s="48"/>
      <c r="S51" s="48"/>
      <c r="T51" s="48"/>
      <c r="U51" s="48"/>
    </row>
    <row r="52" spans="1:21" ht="30.75" customHeight="1">
      <c r="A52" s="48"/>
      <c r="B52" s="1226" t="s">
        <v>19</v>
      </c>
      <c r="C52" s="1227"/>
      <c r="D52" s="66"/>
      <c r="E52" s="1228" t="s">
        <v>20</v>
      </c>
      <c r="F52" s="1228"/>
      <c r="G52" s="1228"/>
      <c r="H52" s="1228"/>
      <c r="I52" s="1228"/>
      <c r="J52" s="1229"/>
      <c r="K52" s="63">
        <v>422</v>
      </c>
      <c r="L52" s="64">
        <v>437</v>
      </c>
      <c r="M52" s="64">
        <v>442</v>
      </c>
      <c r="N52" s="64">
        <v>441</v>
      </c>
      <c r="O52" s="65">
        <v>437</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210</v>
      </c>
      <c r="L53" s="69">
        <v>267</v>
      </c>
      <c r="M53" s="69">
        <v>284</v>
      </c>
      <c r="N53" s="69">
        <v>286</v>
      </c>
      <c r="O53" s="70">
        <v>255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c2F7nR+bg/y2KDYECVtOMgfQX6F7VwAbmXqbsUKQD36vFdZN/RPqAH3kQKtBRK5dr8Qb5egv2ido0fAOdH/ow==" saltValue="E98UyY0pWUPoQAXeh8SUx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40" zoomScaleNormal="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561</v>
      </c>
      <c r="J40" s="79" t="s">
        <v>562</v>
      </c>
      <c r="K40" s="79" t="s">
        <v>563</v>
      </c>
      <c r="L40" s="79" t="s">
        <v>564</v>
      </c>
      <c r="M40" s="80" t="s">
        <v>565</v>
      </c>
    </row>
    <row r="41" spans="2:13" ht="27.75" customHeight="1">
      <c r="B41" s="1242" t="s">
        <v>24</v>
      </c>
      <c r="C41" s="1243"/>
      <c r="D41" s="81"/>
      <c r="E41" s="1248" t="s">
        <v>25</v>
      </c>
      <c r="F41" s="1248"/>
      <c r="G41" s="1248"/>
      <c r="H41" s="1249"/>
      <c r="I41" s="82">
        <v>4664</v>
      </c>
      <c r="J41" s="83">
        <v>4761</v>
      </c>
      <c r="K41" s="83">
        <v>4638</v>
      </c>
      <c r="L41" s="83">
        <v>4691</v>
      </c>
      <c r="M41" s="84">
        <v>4750</v>
      </c>
    </row>
    <row r="42" spans="2:13" ht="27.75" customHeight="1">
      <c r="B42" s="1244"/>
      <c r="C42" s="1245"/>
      <c r="D42" s="85"/>
      <c r="E42" s="1250" t="s">
        <v>26</v>
      </c>
      <c r="F42" s="1250"/>
      <c r="G42" s="1250"/>
      <c r="H42" s="1251"/>
      <c r="I42" s="86">
        <v>531</v>
      </c>
      <c r="J42" s="87">
        <v>471</v>
      </c>
      <c r="K42" s="87">
        <v>690</v>
      </c>
      <c r="L42" s="87">
        <v>638</v>
      </c>
      <c r="M42" s="88">
        <v>586</v>
      </c>
    </row>
    <row r="43" spans="2:13" ht="27.75" customHeight="1">
      <c r="B43" s="1244"/>
      <c r="C43" s="1245"/>
      <c r="D43" s="85"/>
      <c r="E43" s="1250" t="s">
        <v>27</v>
      </c>
      <c r="F43" s="1250"/>
      <c r="G43" s="1250"/>
      <c r="H43" s="1251"/>
      <c r="I43" s="86">
        <v>1409</v>
      </c>
      <c r="J43" s="87">
        <v>1354</v>
      </c>
      <c r="K43" s="87">
        <v>1505</v>
      </c>
      <c r="L43" s="87">
        <v>1945</v>
      </c>
      <c r="M43" s="88">
        <v>1917</v>
      </c>
    </row>
    <row r="44" spans="2:13" ht="27.75" customHeight="1">
      <c r="B44" s="1244"/>
      <c r="C44" s="1245"/>
      <c r="D44" s="85"/>
      <c r="E44" s="1250" t="s">
        <v>28</v>
      </c>
      <c r="F44" s="1250"/>
      <c r="G44" s="1250"/>
      <c r="H44" s="1251"/>
      <c r="I44" s="86">
        <v>436</v>
      </c>
      <c r="J44" s="87">
        <v>591</v>
      </c>
      <c r="K44" s="87">
        <v>544</v>
      </c>
      <c r="L44" s="87">
        <v>513</v>
      </c>
      <c r="M44" s="88">
        <v>464</v>
      </c>
    </row>
    <row r="45" spans="2:13" ht="27.75" customHeight="1">
      <c r="B45" s="1244"/>
      <c r="C45" s="1245"/>
      <c r="D45" s="85"/>
      <c r="E45" s="1250" t="s">
        <v>29</v>
      </c>
      <c r="F45" s="1250"/>
      <c r="G45" s="1250"/>
      <c r="H45" s="1251"/>
      <c r="I45" s="86">
        <v>1165</v>
      </c>
      <c r="J45" s="87">
        <v>1126</v>
      </c>
      <c r="K45" s="87">
        <v>972</v>
      </c>
      <c r="L45" s="87">
        <v>774</v>
      </c>
      <c r="M45" s="88">
        <v>753</v>
      </c>
    </row>
    <row r="46" spans="2:13" ht="27.75" customHeight="1">
      <c r="B46" s="1244"/>
      <c r="C46" s="1245"/>
      <c r="D46" s="89"/>
      <c r="E46" s="1250" t="s">
        <v>30</v>
      </c>
      <c r="F46" s="1250"/>
      <c r="G46" s="1250"/>
      <c r="H46" s="1251"/>
      <c r="I46" s="86">
        <v>116</v>
      </c>
      <c r="J46" s="87">
        <v>106</v>
      </c>
      <c r="K46" s="87">
        <v>95</v>
      </c>
      <c r="L46" s="87">
        <v>84</v>
      </c>
      <c r="M46" s="88">
        <v>73</v>
      </c>
    </row>
    <row r="47" spans="2:13" ht="27.75" customHeight="1">
      <c r="B47" s="1244"/>
      <c r="C47" s="1245"/>
      <c r="D47" s="90"/>
      <c r="E47" s="1252" t="s">
        <v>31</v>
      </c>
      <c r="F47" s="1253"/>
      <c r="G47" s="1253"/>
      <c r="H47" s="1254"/>
      <c r="I47" s="86" t="s">
        <v>518</v>
      </c>
      <c r="J47" s="87" t="s">
        <v>518</v>
      </c>
      <c r="K47" s="87" t="s">
        <v>518</v>
      </c>
      <c r="L47" s="87" t="s">
        <v>518</v>
      </c>
      <c r="M47" s="88" t="s">
        <v>518</v>
      </c>
    </row>
    <row r="48" spans="2:13" ht="27.75" customHeight="1">
      <c r="B48" s="1244"/>
      <c r="C48" s="1245"/>
      <c r="D48" s="85"/>
      <c r="E48" s="1250" t="s">
        <v>32</v>
      </c>
      <c r="F48" s="1250"/>
      <c r="G48" s="1250"/>
      <c r="H48" s="1251"/>
      <c r="I48" s="86" t="s">
        <v>518</v>
      </c>
      <c r="J48" s="87" t="s">
        <v>518</v>
      </c>
      <c r="K48" s="87" t="s">
        <v>518</v>
      </c>
      <c r="L48" s="87" t="s">
        <v>518</v>
      </c>
      <c r="M48" s="88" t="s">
        <v>518</v>
      </c>
    </row>
    <row r="49" spans="2:13" ht="27.75" customHeight="1">
      <c r="B49" s="1246"/>
      <c r="C49" s="1247"/>
      <c r="D49" s="85"/>
      <c r="E49" s="1250" t="s">
        <v>33</v>
      </c>
      <c r="F49" s="1250"/>
      <c r="G49" s="1250"/>
      <c r="H49" s="1251"/>
      <c r="I49" s="86">
        <v>25</v>
      </c>
      <c r="J49" s="87" t="s">
        <v>518</v>
      </c>
      <c r="K49" s="87" t="s">
        <v>518</v>
      </c>
      <c r="L49" s="87">
        <v>11</v>
      </c>
      <c r="M49" s="88">
        <v>84</v>
      </c>
    </row>
    <row r="50" spans="2:13" ht="27.75" customHeight="1">
      <c r="B50" s="1255" t="s">
        <v>34</v>
      </c>
      <c r="C50" s="1256"/>
      <c r="D50" s="91"/>
      <c r="E50" s="1250" t="s">
        <v>35</v>
      </c>
      <c r="F50" s="1250"/>
      <c r="G50" s="1250"/>
      <c r="H50" s="1251"/>
      <c r="I50" s="86">
        <v>5829</v>
      </c>
      <c r="J50" s="87">
        <v>6924</v>
      </c>
      <c r="K50" s="87">
        <v>8204</v>
      </c>
      <c r="L50" s="87">
        <v>8036</v>
      </c>
      <c r="M50" s="88">
        <v>6925</v>
      </c>
    </row>
    <row r="51" spans="2:13" ht="27.75" customHeight="1">
      <c r="B51" s="1244"/>
      <c r="C51" s="1245"/>
      <c r="D51" s="85"/>
      <c r="E51" s="1250" t="s">
        <v>36</v>
      </c>
      <c r="F51" s="1250"/>
      <c r="G51" s="1250"/>
      <c r="H51" s="1251"/>
      <c r="I51" s="86">
        <v>345</v>
      </c>
      <c r="J51" s="87">
        <v>208</v>
      </c>
      <c r="K51" s="87">
        <v>474</v>
      </c>
      <c r="L51" s="87">
        <v>623</v>
      </c>
      <c r="M51" s="88">
        <v>702</v>
      </c>
    </row>
    <row r="52" spans="2:13" ht="27.75" customHeight="1">
      <c r="B52" s="1246"/>
      <c r="C52" s="1247"/>
      <c r="D52" s="85"/>
      <c r="E52" s="1250" t="s">
        <v>37</v>
      </c>
      <c r="F52" s="1250"/>
      <c r="G52" s="1250"/>
      <c r="H52" s="1251"/>
      <c r="I52" s="86">
        <v>4624</v>
      </c>
      <c r="J52" s="87">
        <v>4702</v>
      </c>
      <c r="K52" s="87">
        <v>4582</v>
      </c>
      <c r="L52" s="87">
        <v>4429</v>
      </c>
      <c r="M52" s="88">
        <v>4297</v>
      </c>
    </row>
    <row r="53" spans="2:13" ht="27.75" customHeight="1" thickBot="1">
      <c r="B53" s="1257" t="s">
        <v>38</v>
      </c>
      <c r="C53" s="1258"/>
      <c r="D53" s="92"/>
      <c r="E53" s="1259" t="s">
        <v>39</v>
      </c>
      <c r="F53" s="1259"/>
      <c r="G53" s="1259"/>
      <c r="H53" s="1260"/>
      <c r="I53" s="93">
        <v>-2452</v>
      </c>
      <c r="J53" s="94">
        <v>-3426</v>
      </c>
      <c r="K53" s="94">
        <v>-4816</v>
      </c>
      <c r="L53" s="94">
        <v>-4433</v>
      </c>
      <c r="M53" s="95">
        <v>-3296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qldcxZo82kfawG5NWjjqqcGv9wRibp9SlVU5UR2tS47CsGLZOHGFS/Q/UNd0UNavtr7iBLU129n8OR5Id9qPQ==" saltValue="b3RfZFdxz1VedSnHFA3C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5" zoomScale="50" zoomScaleNormal="5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563</v>
      </c>
      <c r="G54" s="104" t="s">
        <v>564</v>
      </c>
      <c r="H54" s="105" t="s">
        <v>565</v>
      </c>
    </row>
    <row r="55" spans="2:8" ht="52.5" customHeight="1">
      <c r="B55" s="106"/>
      <c r="C55" s="1269" t="s">
        <v>42</v>
      </c>
      <c r="D55" s="1269"/>
      <c r="E55" s="1270"/>
      <c r="F55" s="107">
        <v>3327</v>
      </c>
      <c r="G55" s="107">
        <v>3510</v>
      </c>
      <c r="H55" s="108">
        <v>3193</v>
      </c>
    </row>
    <row r="56" spans="2:8" ht="52.5" customHeight="1">
      <c r="B56" s="109"/>
      <c r="C56" s="1271" t="s">
        <v>43</v>
      </c>
      <c r="D56" s="1271"/>
      <c r="E56" s="1272"/>
      <c r="F56" s="110">
        <v>54</v>
      </c>
      <c r="G56" s="110">
        <v>54</v>
      </c>
      <c r="H56" s="111">
        <v>54</v>
      </c>
    </row>
    <row r="57" spans="2:8" ht="53.25" customHeight="1">
      <c r="B57" s="109"/>
      <c r="C57" s="1273" t="s">
        <v>44</v>
      </c>
      <c r="D57" s="1273"/>
      <c r="E57" s="1274"/>
      <c r="F57" s="112">
        <v>17486</v>
      </c>
      <c r="G57" s="112">
        <v>13141</v>
      </c>
      <c r="H57" s="113">
        <v>11419</v>
      </c>
    </row>
    <row r="58" spans="2:8" ht="45.75" customHeight="1">
      <c r="B58" s="114"/>
      <c r="C58" s="1261" t="s">
        <v>45</v>
      </c>
      <c r="D58" s="1262"/>
      <c r="E58" s="1263"/>
      <c r="F58" s="115"/>
      <c r="G58" s="115"/>
      <c r="H58" s="116"/>
    </row>
    <row r="59" spans="2:8" ht="45.75" customHeight="1">
      <c r="B59" s="114"/>
      <c r="C59" s="1261" t="s">
        <v>45</v>
      </c>
      <c r="D59" s="1262"/>
      <c r="E59" s="1263"/>
      <c r="F59" s="115"/>
      <c r="G59" s="115"/>
      <c r="H59" s="116"/>
    </row>
    <row r="60" spans="2:8" ht="45.75" customHeight="1">
      <c r="B60" s="114"/>
      <c r="C60" s="1261" t="s">
        <v>45</v>
      </c>
      <c r="D60" s="1262"/>
      <c r="E60" s="1263"/>
      <c r="F60" s="115"/>
      <c r="G60" s="115"/>
      <c r="H60" s="116"/>
    </row>
    <row r="61" spans="2:8" ht="45.75" customHeight="1">
      <c r="B61" s="114"/>
      <c r="C61" s="1261" t="s">
        <v>45</v>
      </c>
      <c r="D61" s="1262"/>
      <c r="E61" s="1263"/>
      <c r="F61" s="115"/>
      <c r="G61" s="115"/>
      <c r="H61" s="116"/>
    </row>
    <row r="62" spans="2:8" ht="45.75" customHeight="1" thickBot="1">
      <c r="B62" s="117"/>
      <c r="C62" s="1264" t="s">
        <v>45</v>
      </c>
      <c r="D62" s="1265"/>
      <c r="E62" s="1266"/>
      <c r="F62" s="118"/>
      <c r="G62" s="118"/>
      <c r="H62" s="119"/>
    </row>
    <row r="63" spans="2:8" ht="52.5" customHeight="1" thickBot="1">
      <c r="B63" s="120"/>
      <c r="C63" s="1267" t="s">
        <v>46</v>
      </c>
      <c r="D63" s="1267"/>
      <c r="E63" s="1268"/>
      <c r="F63" s="121">
        <v>20867</v>
      </c>
      <c r="G63" s="121">
        <v>16704</v>
      </c>
      <c r="H63" s="122">
        <v>14666</v>
      </c>
    </row>
    <row r="64" spans="2:8" ht="15" customHeight="1"/>
    <row r="65" ht="0" hidden="1" customHeight="1"/>
    <row r="66" ht="0" hidden="1" customHeight="1"/>
  </sheetData>
  <sheetProtection algorithmName="SHA-512" hashValue="rsslICH5dEMUYibad0iPjl5wmYO09l8BHb9P5QNhBbJyTvvmFZ40Go8UtHaNJBXh3Xsx3QqUv5iP7MKjAw+esw==" saltValue="n84DfZXMvPR35m7CLVT1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V19" zoomScaleNormal="100" zoomScaleSheetLayoutView="55" workbookViewId="0">
      <selection activeCell="CF15" sqref="CF15"/>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581</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561</v>
      </c>
      <c r="BQ50" s="1281"/>
      <c r="BR50" s="1281"/>
      <c r="BS50" s="1281"/>
      <c r="BT50" s="1281"/>
      <c r="BU50" s="1281"/>
      <c r="BV50" s="1281"/>
      <c r="BW50" s="1281"/>
      <c r="BX50" s="1281" t="s">
        <v>562</v>
      </c>
      <c r="BY50" s="1281"/>
      <c r="BZ50" s="1281"/>
      <c r="CA50" s="1281"/>
      <c r="CB50" s="1281"/>
      <c r="CC50" s="1281"/>
      <c r="CD50" s="1281"/>
      <c r="CE50" s="1281"/>
      <c r="CF50" s="1281" t="s">
        <v>563</v>
      </c>
      <c r="CG50" s="1281"/>
      <c r="CH50" s="1281"/>
      <c r="CI50" s="1281"/>
      <c r="CJ50" s="1281"/>
      <c r="CK50" s="1281"/>
      <c r="CL50" s="1281"/>
      <c r="CM50" s="1281"/>
      <c r="CN50" s="1281" t="s">
        <v>564</v>
      </c>
      <c r="CO50" s="1281"/>
      <c r="CP50" s="1281"/>
      <c r="CQ50" s="1281"/>
      <c r="CR50" s="1281"/>
      <c r="CS50" s="1281"/>
      <c r="CT50" s="1281"/>
      <c r="CU50" s="1281"/>
      <c r="CV50" s="1281" t="s">
        <v>565</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582</v>
      </c>
      <c r="AO51" s="1280"/>
      <c r="AP51" s="1280"/>
      <c r="AQ51" s="1280"/>
      <c r="AR51" s="1280"/>
      <c r="AS51" s="1280"/>
      <c r="AT51" s="1280"/>
      <c r="AU51" s="1280"/>
      <c r="AV51" s="1280"/>
      <c r="AW51" s="1280"/>
      <c r="AX51" s="1280"/>
      <c r="AY51" s="1280"/>
      <c r="AZ51" s="1280"/>
      <c r="BA51" s="1280"/>
      <c r="BB51" s="1280" t="s">
        <v>583</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92"/>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584</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92"/>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585</v>
      </c>
      <c r="AO55" s="1281"/>
      <c r="AP55" s="1281"/>
      <c r="AQ55" s="1281"/>
      <c r="AR55" s="1281"/>
      <c r="AS55" s="1281"/>
      <c r="AT55" s="1281"/>
      <c r="AU55" s="1281"/>
      <c r="AV55" s="1281"/>
      <c r="AW55" s="1281"/>
      <c r="AX55" s="1281"/>
      <c r="AY55" s="1281"/>
      <c r="AZ55" s="1281"/>
      <c r="BA55" s="1281"/>
      <c r="BB55" s="1280" t="s">
        <v>586</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92"/>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584</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92"/>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587</v>
      </c>
    </row>
    <row r="64" spans="1:109">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5" customHeight="1">
      <c r="B65" s="374"/>
      <c r="AN65" s="1283" t="s">
        <v>590</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581</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561</v>
      </c>
      <c r="BQ72" s="1281"/>
      <c r="BR72" s="1281"/>
      <c r="BS72" s="1281"/>
      <c r="BT72" s="1281"/>
      <c r="BU72" s="1281"/>
      <c r="BV72" s="1281"/>
      <c r="BW72" s="1281"/>
      <c r="BX72" s="1281" t="s">
        <v>562</v>
      </c>
      <c r="BY72" s="1281"/>
      <c r="BZ72" s="1281"/>
      <c r="CA72" s="1281"/>
      <c r="CB72" s="1281"/>
      <c r="CC72" s="1281"/>
      <c r="CD72" s="1281"/>
      <c r="CE72" s="1281"/>
      <c r="CF72" s="1281" t="s">
        <v>563</v>
      </c>
      <c r="CG72" s="1281"/>
      <c r="CH72" s="1281"/>
      <c r="CI72" s="1281"/>
      <c r="CJ72" s="1281"/>
      <c r="CK72" s="1281"/>
      <c r="CL72" s="1281"/>
      <c r="CM72" s="1281"/>
      <c r="CN72" s="1281" t="s">
        <v>564</v>
      </c>
      <c r="CO72" s="1281"/>
      <c r="CP72" s="1281"/>
      <c r="CQ72" s="1281"/>
      <c r="CR72" s="1281"/>
      <c r="CS72" s="1281"/>
      <c r="CT72" s="1281"/>
      <c r="CU72" s="1281"/>
      <c r="CV72" s="1281" t="s">
        <v>565</v>
      </c>
      <c r="CW72" s="1281"/>
      <c r="CX72" s="1281"/>
      <c r="CY72" s="1281"/>
      <c r="CZ72" s="1281"/>
      <c r="DA72" s="1281"/>
      <c r="DB72" s="1281"/>
      <c r="DC72" s="1281"/>
    </row>
    <row r="73" spans="2:107">
      <c r="B73" s="374"/>
      <c r="G73" s="1293"/>
      <c r="H73" s="1293"/>
      <c r="I73" s="1293"/>
      <c r="J73" s="1293"/>
      <c r="K73" s="1276"/>
      <c r="L73" s="1276"/>
      <c r="M73" s="1276"/>
      <c r="N73" s="1276"/>
      <c r="AM73" s="383"/>
      <c r="AN73" s="1280" t="s">
        <v>582</v>
      </c>
      <c r="AO73" s="1280"/>
      <c r="AP73" s="1280"/>
      <c r="AQ73" s="1280"/>
      <c r="AR73" s="1280"/>
      <c r="AS73" s="1280"/>
      <c r="AT73" s="1280"/>
      <c r="AU73" s="1280"/>
      <c r="AV73" s="1280"/>
      <c r="AW73" s="1280"/>
      <c r="AX73" s="1280"/>
      <c r="AY73" s="1280"/>
      <c r="AZ73" s="1280"/>
      <c r="BA73" s="1280"/>
      <c r="BB73" s="1280" t="s">
        <v>586</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588</v>
      </c>
      <c r="BC75" s="1280"/>
      <c r="BD75" s="1280"/>
      <c r="BE75" s="1280"/>
      <c r="BF75" s="1280"/>
      <c r="BG75" s="1280"/>
      <c r="BH75" s="1280"/>
      <c r="BI75" s="1280"/>
      <c r="BJ75" s="1280"/>
      <c r="BK75" s="1280"/>
      <c r="BL75" s="1280"/>
      <c r="BM75" s="1280"/>
      <c r="BN75" s="1280"/>
      <c r="BO75" s="1280"/>
      <c r="BP75" s="1277">
        <v>11.3</v>
      </c>
      <c r="BQ75" s="1277"/>
      <c r="BR75" s="1277"/>
      <c r="BS75" s="1277"/>
      <c r="BT75" s="1277"/>
      <c r="BU75" s="1277"/>
      <c r="BV75" s="1277"/>
      <c r="BW75" s="1277"/>
      <c r="BX75" s="1277">
        <v>10.3</v>
      </c>
      <c r="BY75" s="1277"/>
      <c r="BZ75" s="1277"/>
      <c r="CA75" s="1277"/>
      <c r="CB75" s="1277"/>
      <c r="CC75" s="1277"/>
      <c r="CD75" s="1277"/>
      <c r="CE75" s="1277"/>
      <c r="CF75" s="1277">
        <v>9.8000000000000007</v>
      </c>
      <c r="CG75" s="1277"/>
      <c r="CH75" s="1277"/>
      <c r="CI75" s="1277"/>
      <c r="CJ75" s="1277"/>
      <c r="CK75" s="1277"/>
      <c r="CL75" s="1277"/>
      <c r="CM75" s="1277"/>
      <c r="CN75" s="1277">
        <v>10.7</v>
      </c>
      <c r="CO75" s="1277"/>
      <c r="CP75" s="1277"/>
      <c r="CQ75" s="1277"/>
      <c r="CR75" s="1277"/>
      <c r="CS75" s="1277"/>
      <c r="CT75" s="1277"/>
      <c r="CU75" s="1277"/>
      <c r="CV75" s="1277">
        <v>10.3</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585</v>
      </c>
      <c r="AO77" s="1281"/>
      <c r="AP77" s="1281"/>
      <c r="AQ77" s="1281"/>
      <c r="AR77" s="1281"/>
      <c r="AS77" s="1281"/>
      <c r="AT77" s="1281"/>
      <c r="AU77" s="1281"/>
      <c r="AV77" s="1281"/>
      <c r="AW77" s="1281"/>
      <c r="AX77" s="1281"/>
      <c r="AY77" s="1281"/>
      <c r="AZ77" s="1281"/>
      <c r="BA77" s="1281"/>
      <c r="BB77" s="1280" t="s">
        <v>586</v>
      </c>
      <c r="BC77" s="1280"/>
      <c r="BD77" s="1280"/>
      <c r="BE77" s="1280"/>
      <c r="BF77" s="1280"/>
      <c r="BG77" s="1280"/>
      <c r="BH77" s="1280"/>
      <c r="BI77" s="1280"/>
      <c r="BJ77" s="1280"/>
      <c r="BK77" s="1280"/>
      <c r="BL77" s="1280"/>
      <c r="BM77" s="1280"/>
      <c r="BN77" s="1280"/>
      <c r="BO77" s="1280"/>
      <c r="BP77" s="1277">
        <v>12.9</v>
      </c>
      <c r="BQ77" s="1277"/>
      <c r="BR77" s="1277"/>
      <c r="BS77" s="1277"/>
      <c r="BT77" s="1277"/>
      <c r="BU77" s="1277"/>
      <c r="BV77" s="1277"/>
      <c r="BW77" s="1277"/>
      <c r="BX77" s="1277">
        <v>22.6</v>
      </c>
      <c r="BY77" s="1277"/>
      <c r="BZ77" s="1277"/>
      <c r="CA77" s="1277"/>
      <c r="CB77" s="1277"/>
      <c r="CC77" s="1277"/>
      <c r="CD77" s="1277"/>
      <c r="CE77" s="1277"/>
      <c r="CF77" s="1277">
        <v>0.8</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588</v>
      </c>
      <c r="BC79" s="1280"/>
      <c r="BD79" s="1280"/>
      <c r="BE79" s="1280"/>
      <c r="BF79" s="1280"/>
      <c r="BG79" s="1280"/>
      <c r="BH79" s="1280"/>
      <c r="BI79" s="1280"/>
      <c r="BJ79" s="1280"/>
      <c r="BK79" s="1280"/>
      <c r="BL79" s="1280"/>
      <c r="BM79" s="1280"/>
      <c r="BN79" s="1280"/>
      <c r="BO79" s="1280"/>
      <c r="BP79" s="1277">
        <v>10</v>
      </c>
      <c r="BQ79" s="1277"/>
      <c r="BR79" s="1277"/>
      <c r="BS79" s="1277"/>
      <c r="BT79" s="1277"/>
      <c r="BU79" s="1277"/>
      <c r="BV79" s="1277"/>
      <c r="BW79" s="1277"/>
      <c r="BX79" s="1277">
        <v>9.5</v>
      </c>
      <c r="BY79" s="1277"/>
      <c r="BZ79" s="1277"/>
      <c r="CA79" s="1277"/>
      <c r="CB79" s="1277"/>
      <c r="CC79" s="1277"/>
      <c r="CD79" s="1277"/>
      <c r="CE79" s="1277"/>
      <c r="CF79" s="1277">
        <v>8.1</v>
      </c>
      <c r="CG79" s="1277"/>
      <c r="CH79" s="1277"/>
      <c r="CI79" s="1277"/>
      <c r="CJ79" s="1277"/>
      <c r="CK79" s="1277"/>
      <c r="CL79" s="1277"/>
      <c r="CM79" s="1277"/>
      <c r="CN79" s="1277">
        <v>7.3</v>
      </c>
      <c r="CO79" s="1277"/>
      <c r="CP79" s="1277"/>
      <c r="CQ79" s="1277"/>
      <c r="CR79" s="1277"/>
      <c r="CS79" s="1277"/>
      <c r="CT79" s="1277"/>
      <c r="CU79" s="1277"/>
      <c r="CV79" s="1277">
        <v>7.2</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EFdOIFITP3bhClxYw9SHjxydAqwnn503BbytKJooBE0EpRu8yAkGMvE2saJ1GD72MZUdmSGiduFWk6m/eX/03Q==" saltValue="wqGjRwlHpo9Fvu2y9DkE3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rgRL2HoBjk81lRKuccAjagpk9cvpIiskFTaRdz0snFTezAvWyF012xY2DOrHcqPBb7+iBM9ivBnOe4duos4Xg==" saltValue="UkktakJZBCBiHcWj4w3nV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9" zoomScaleNormal="100" zoomScaleSheetLayoutView="55" workbookViewId="0">
      <selection activeCell="AN43" sqref="AN4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RE5LW4+0kgV6tpdhRriiTOs0HHukThmAE1cfsEllHyL+ZV75XAIN+c5mkscyAR2u4BxFQdX+k9qiszgNPzLmw==" saltValue="/fyA8syMmCB+/HYnsZiwx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47</v>
      </c>
      <c r="E2" s="134"/>
      <c r="F2" s="135" t="s">
        <v>558</v>
      </c>
      <c r="G2" s="136"/>
      <c r="H2" s="137"/>
    </row>
    <row r="3" spans="1:8">
      <c r="A3" s="133" t="s">
        <v>551</v>
      </c>
      <c r="B3" s="138"/>
      <c r="C3" s="139"/>
      <c r="D3" s="140">
        <v>645993</v>
      </c>
      <c r="E3" s="141"/>
      <c r="F3" s="142">
        <v>118223</v>
      </c>
      <c r="G3" s="143"/>
      <c r="H3" s="144"/>
    </row>
    <row r="4" spans="1:8">
      <c r="A4" s="145"/>
      <c r="B4" s="146"/>
      <c r="C4" s="147"/>
      <c r="D4" s="148">
        <v>56554</v>
      </c>
      <c r="E4" s="149"/>
      <c r="F4" s="150">
        <v>57106</v>
      </c>
      <c r="G4" s="151"/>
      <c r="H4" s="152"/>
    </row>
    <row r="5" spans="1:8">
      <c r="A5" s="133" t="s">
        <v>553</v>
      </c>
      <c r="B5" s="138"/>
      <c r="C5" s="139"/>
      <c r="D5" s="140">
        <v>804338</v>
      </c>
      <c r="E5" s="141"/>
      <c r="F5" s="142">
        <v>128485</v>
      </c>
      <c r="G5" s="143"/>
      <c r="H5" s="144"/>
    </row>
    <row r="6" spans="1:8">
      <c r="A6" s="145"/>
      <c r="B6" s="146"/>
      <c r="C6" s="147"/>
      <c r="D6" s="148">
        <v>22410</v>
      </c>
      <c r="E6" s="149"/>
      <c r="F6" s="150">
        <v>62765</v>
      </c>
      <c r="G6" s="151"/>
      <c r="H6" s="152"/>
    </row>
    <row r="7" spans="1:8">
      <c r="A7" s="133" t="s">
        <v>554</v>
      </c>
      <c r="B7" s="138"/>
      <c r="C7" s="139"/>
      <c r="D7" s="140">
        <v>741901</v>
      </c>
      <c r="E7" s="141"/>
      <c r="F7" s="142">
        <v>128611</v>
      </c>
      <c r="G7" s="143"/>
      <c r="H7" s="144"/>
    </row>
    <row r="8" spans="1:8">
      <c r="A8" s="145"/>
      <c r="B8" s="146"/>
      <c r="C8" s="147"/>
      <c r="D8" s="148">
        <v>35397</v>
      </c>
      <c r="E8" s="149"/>
      <c r="F8" s="150">
        <v>61552</v>
      </c>
      <c r="G8" s="151"/>
      <c r="H8" s="152"/>
    </row>
    <row r="9" spans="1:8">
      <c r="A9" s="133" t="s">
        <v>555</v>
      </c>
      <c r="B9" s="138"/>
      <c r="C9" s="139"/>
      <c r="D9" s="140">
        <v>830571</v>
      </c>
      <c r="E9" s="141"/>
      <c r="F9" s="142">
        <v>138651</v>
      </c>
      <c r="G9" s="143"/>
      <c r="H9" s="144"/>
    </row>
    <row r="10" spans="1:8">
      <c r="A10" s="145"/>
      <c r="B10" s="146"/>
      <c r="C10" s="147"/>
      <c r="D10" s="148">
        <v>35635</v>
      </c>
      <c r="E10" s="149"/>
      <c r="F10" s="150">
        <v>71211</v>
      </c>
      <c r="G10" s="151"/>
      <c r="H10" s="152"/>
    </row>
    <row r="11" spans="1:8">
      <c r="A11" s="133" t="s">
        <v>556</v>
      </c>
      <c r="B11" s="138"/>
      <c r="C11" s="139"/>
      <c r="D11" s="140">
        <v>373090</v>
      </c>
      <c r="E11" s="141"/>
      <c r="F11" s="142">
        <v>122882</v>
      </c>
      <c r="G11" s="143"/>
      <c r="H11" s="144"/>
    </row>
    <row r="12" spans="1:8">
      <c r="A12" s="145"/>
      <c r="B12" s="146"/>
      <c r="C12" s="153"/>
      <c r="D12" s="148">
        <v>34173</v>
      </c>
      <c r="E12" s="149"/>
      <c r="F12" s="150">
        <v>65785</v>
      </c>
      <c r="G12" s="151"/>
      <c r="H12" s="152"/>
    </row>
    <row r="13" spans="1:8">
      <c r="A13" s="133"/>
      <c r="B13" s="138"/>
      <c r="C13" s="154"/>
      <c r="D13" s="155">
        <v>679179</v>
      </c>
      <c r="E13" s="156"/>
      <c r="F13" s="157">
        <v>127370</v>
      </c>
      <c r="G13" s="158"/>
      <c r="H13" s="144"/>
    </row>
    <row r="14" spans="1:8">
      <c r="A14" s="145"/>
      <c r="B14" s="146"/>
      <c r="C14" s="147"/>
      <c r="D14" s="148">
        <v>36834</v>
      </c>
      <c r="E14" s="149"/>
      <c r="F14" s="150">
        <v>63684</v>
      </c>
      <c r="G14" s="151"/>
      <c r="H14" s="152"/>
    </row>
    <row r="17" spans="1:11">
      <c r="A17" s="129" t="s">
        <v>48</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49</v>
      </c>
      <c r="B19" s="159">
        <f>ROUND(VALUE(SUBSTITUTE(実質収支比率等に係る経年分析!F$48,"▲","-")),2)</f>
        <v>28.17</v>
      </c>
      <c r="C19" s="159">
        <f>ROUND(VALUE(SUBSTITUTE(実質収支比率等に係る経年分析!G$48,"▲","-")),2)</f>
        <v>17.86</v>
      </c>
      <c r="D19" s="159">
        <f>ROUND(VALUE(SUBSTITUTE(実質収支比率等に係る経年分析!H$48,"▲","-")),2)</f>
        <v>11.83</v>
      </c>
      <c r="E19" s="159">
        <f>ROUND(VALUE(SUBSTITUTE(実質収支比率等に係る経年分析!I$48,"▲","-")),2)</f>
        <v>4.1100000000000003</v>
      </c>
      <c r="F19" s="159">
        <f>ROUND(VALUE(SUBSTITUTE(実質収支比率等に係る経年分析!J$48,"▲","-")),2)</f>
        <v>11.86</v>
      </c>
    </row>
    <row r="20" spans="1:11">
      <c r="A20" s="159" t="s">
        <v>50</v>
      </c>
      <c r="B20" s="159">
        <f>ROUND(VALUE(SUBSTITUTE(実質収支比率等に係る経年分析!F$47,"▲","-")),2)</f>
        <v>89.87</v>
      </c>
      <c r="C20" s="159">
        <f>ROUND(VALUE(SUBSTITUTE(実質収支比率等に係る経年分析!G$47,"▲","-")),2)</f>
        <v>103.55</v>
      </c>
      <c r="D20" s="159">
        <f>ROUND(VALUE(SUBSTITUTE(実質収支比率等に係る経年分析!H$47,"▲","-")),2)</f>
        <v>108.74</v>
      </c>
      <c r="E20" s="159">
        <f>ROUND(VALUE(SUBSTITUTE(実質収支比率等に係る経年分析!I$47,"▲","-")),2)</f>
        <v>115</v>
      </c>
      <c r="F20" s="159">
        <f>ROUND(VALUE(SUBSTITUTE(実質収支比率等に係る経年分析!J$47,"▲","-")),2)</f>
        <v>102.25</v>
      </c>
    </row>
    <row r="21" spans="1:11">
      <c r="A21" s="159" t="s">
        <v>51</v>
      </c>
      <c r="B21" s="159">
        <f>IF(ISNUMBER(VALUE(SUBSTITUTE(実質収支比率等に係る経年分析!F$49,"▲","-"))),ROUND(VALUE(SUBSTITUTE(実質収支比率等に係る経年分析!F$49,"▲","-")),2),NA())</f>
        <v>-19.57</v>
      </c>
      <c r="C21" s="159">
        <f>IF(ISNUMBER(VALUE(SUBSTITUTE(実質収支比率等に係る経年分析!G$49,"▲","-"))),ROUND(VALUE(SUBSTITUTE(実質収支比率等に係る経年分析!G$49,"▲","-")),2),NA())</f>
        <v>3.9</v>
      </c>
      <c r="D21" s="159">
        <f>IF(ISNUMBER(VALUE(SUBSTITUTE(実質収支比率等に係る経年分析!H$49,"▲","-"))),ROUND(VALUE(SUBSTITUTE(実質収支比率等に係る経年分析!H$49,"▲","-")),2),NA())</f>
        <v>3.29</v>
      </c>
      <c r="E21" s="159">
        <f>IF(ISNUMBER(VALUE(SUBSTITUTE(実質収支比率等に係る経年分析!I$49,"▲","-"))),ROUND(VALUE(SUBSTITUTE(実質収支比率等に係る経年分析!I$49,"▲","-")),2),NA())</f>
        <v>-1.77</v>
      </c>
      <c r="F21" s="159">
        <f>IF(ISNUMBER(VALUE(SUBSTITUTE(実質収支比率等に係る経年分析!J$49,"▲","-"))),ROUND(VALUE(SUBSTITUTE(実質収支比率等に係る経年分析!J$49,"▲","-")),2),NA())</f>
        <v>-2.2999999999999998</v>
      </c>
    </row>
    <row r="24" spans="1:11">
      <c r="A24" s="129" t="s">
        <v>52</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53</v>
      </c>
      <c r="C26" s="160" t="s">
        <v>54</v>
      </c>
      <c r="D26" s="160" t="s">
        <v>53</v>
      </c>
      <c r="E26" s="160" t="s">
        <v>54</v>
      </c>
      <c r="F26" s="160" t="s">
        <v>53</v>
      </c>
      <c r="G26" s="160" t="s">
        <v>54</v>
      </c>
      <c r="H26" s="160" t="s">
        <v>53</v>
      </c>
      <c r="I26" s="160" t="s">
        <v>54</v>
      </c>
      <c r="J26" s="160" t="s">
        <v>53</v>
      </c>
      <c r="K26" s="160" t="s">
        <v>54</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新地南工業団地整備事業特別会計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6.52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6.52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6.43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1.1100000000000001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0.12</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1.27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0.97</v>
      </c>
    </row>
    <row r="34" spans="1:16">
      <c r="A34" s="160" t="str">
        <f>IF(連結実質赤字比率に係る赤字・黒字の構成分析!C$36="",NA(),連結実質赤字比率に係る赤字・黒字の構成分析!C$36)</f>
        <v>公共下水道事業特別会計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2.1800000000000002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1.58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1.71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1.35</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1.82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0.87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3.63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3.61</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28.17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17.86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11.82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4.1100000000000003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11.86</v>
      </c>
    </row>
    <row r="39" spans="1:16">
      <c r="A39" s="129" t="s">
        <v>55</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c r="A42" s="161" t="s">
        <v>58</v>
      </c>
      <c r="B42" s="161"/>
      <c r="C42" s="161"/>
      <c r="D42" s="161">
        <f>'実質公債費比率（分子）の構造'!K$52</f>
        <v>422</v>
      </c>
      <c r="E42" s="161"/>
      <c r="F42" s="161"/>
      <c r="G42" s="161">
        <f>'実質公債費比率（分子）の構造'!L$52</f>
        <v>437</v>
      </c>
      <c r="H42" s="161"/>
      <c r="I42" s="161"/>
      <c r="J42" s="161">
        <f>'実質公債費比率（分子）の構造'!M$52</f>
        <v>442</v>
      </c>
      <c r="K42" s="161"/>
      <c r="L42" s="161"/>
      <c r="M42" s="161">
        <f>'実質公債費比率（分子）の構造'!N$52</f>
        <v>441</v>
      </c>
      <c r="N42" s="161"/>
      <c r="O42" s="161"/>
      <c r="P42" s="161">
        <f>'実質公債費比率（分子）の構造'!O$52</f>
        <v>437</v>
      </c>
    </row>
    <row r="43" spans="1:16">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60</v>
      </c>
      <c r="B44" s="161">
        <f>'実質公債費比率（分子）の構造'!K$50</f>
        <v>66</v>
      </c>
      <c r="C44" s="161"/>
      <c r="D44" s="161"/>
      <c r="E44" s="161">
        <f>'実質公債費比率（分子）の構造'!L$50</f>
        <v>52</v>
      </c>
      <c r="F44" s="161"/>
      <c r="G44" s="161"/>
      <c r="H44" s="161">
        <f>'実質公債費比率（分子）の構造'!M$50</f>
        <v>52</v>
      </c>
      <c r="I44" s="161"/>
      <c r="J44" s="161"/>
      <c r="K44" s="161">
        <f>'実質公債費比率（分子）の構造'!N$50</f>
        <v>52</v>
      </c>
      <c r="L44" s="161"/>
      <c r="M44" s="161"/>
      <c r="N44" s="161">
        <f>'実質公債費比率（分子）の構造'!O$50</f>
        <v>52</v>
      </c>
      <c r="O44" s="161"/>
      <c r="P44" s="161"/>
    </row>
    <row r="45" spans="1:16">
      <c r="A45" s="161" t="s">
        <v>61</v>
      </c>
      <c r="B45" s="161">
        <f>'実質公債費比率（分子）の構造'!K$49</f>
        <v>63</v>
      </c>
      <c r="C45" s="161"/>
      <c r="D45" s="161"/>
      <c r="E45" s="161">
        <f>'実質公債費比率（分子）の構造'!L$49</f>
        <v>51</v>
      </c>
      <c r="F45" s="161"/>
      <c r="G45" s="161"/>
      <c r="H45" s="161">
        <f>'実質公債費比率（分子）の構造'!M$49</f>
        <v>56</v>
      </c>
      <c r="I45" s="161"/>
      <c r="J45" s="161"/>
      <c r="K45" s="161">
        <f>'実質公債費比率（分子）の構造'!N$49</f>
        <v>61</v>
      </c>
      <c r="L45" s="161"/>
      <c r="M45" s="161"/>
      <c r="N45" s="161">
        <f>'実質公債費比率（分子）の構造'!O$49</f>
        <v>63</v>
      </c>
      <c r="O45" s="161"/>
      <c r="P45" s="161"/>
    </row>
    <row r="46" spans="1:16">
      <c r="A46" s="161" t="s">
        <v>62</v>
      </c>
      <c r="B46" s="161">
        <f>'実質公債費比率（分子）の構造'!K$48</f>
        <v>34</v>
      </c>
      <c r="C46" s="161"/>
      <c r="D46" s="161"/>
      <c r="E46" s="161">
        <f>'実質公債費比率（分子）の構造'!L$48</f>
        <v>142</v>
      </c>
      <c r="F46" s="161"/>
      <c r="G46" s="161"/>
      <c r="H46" s="161">
        <f>'実質公債費比率（分子）の構造'!M$48</f>
        <v>150</v>
      </c>
      <c r="I46" s="161"/>
      <c r="J46" s="161"/>
      <c r="K46" s="161">
        <f>'実質公債費比率（分子）の構造'!N$48</f>
        <v>156</v>
      </c>
      <c r="L46" s="161"/>
      <c r="M46" s="161"/>
      <c r="N46" s="161">
        <f>'実質公債費比率（分子）の構造'!O$48</f>
        <v>167</v>
      </c>
      <c r="O46" s="161"/>
      <c r="P46" s="161"/>
    </row>
    <row r="47" spans="1:16">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65</v>
      </c>
      <c r="B49" s="161">
        <f>'実質公債費比率（分子）の構造'!K$45</f>
        <v>469</v>
      </c>
      <c r="C49" s="161"/>
      <c r="D49" s="161"/>
      <c r="E49" s="161">
        <f>'実質公債費比率（分子）の構造'!L$45</f>
        <v>459</v>
      </c>
      <c r="F49" s="161"/>
      <c r="G49" s="161"/>
      <c r="H49" s="161">
        <f>'実質公債費比率（分子）の構造'!M$45</f>
        <v>468</v>
      </c>
      <c r="I49" s="161"/>
      <c r="J49" s="161"/>
      <c r="K49" s="161">
        <f>'実質公債費比率（分子）の構造'!N$45</f>
        <v>458</v>
      </c>
      <c r="L49" s="161"/>
      <c r="M49" s="161"/>
      <c r="N49" s="161">
        <f>'実質公債費比率（分子）の構造'!O$45</f>
        <v>410</v>
      </c>
      <c r="O49" s="161"/>
      <c r="P49" s="161"/>
    </row>
    <row r="50" spans="1:16">
      <c r="A50" s="161" t="s">
        <v>66</v>
      </c>
      <c r="B50" s="161" t="e">
        <f>NA()</f>
        <v>#N/A</v>
      </c>
      <c r="C50" s="161">
        <f>IF(ISNUMBER('実質公債費比率（分子）の構造'!K$53),'実質公債費比率（分子）の構造'!K$53,NA())</f>
        <v>210</v>
      </c>
      <c r="D50" s="161" t="e">
        <f>NA()</f>
        <v>#N/A</v>
      </c>
      <c r="E50" s="161" t="e">
        <f>NA()</f>
        <v>#N/A</v>
      </c>
      <c r="F50" s="161">
        <f>IF(ISNUMBER('実質公債費比率（分子）の構造'!L$53),'実質公債費比率（分子）の構造'!L$53,NA())</f>
        <v>267</v>
      </c>
      <c r="G50" s="161" t="e">
        <f>NA()</f>
        <v>#N/A</v>
      </c>
      <c r="H50" s="161" t="e">
        <f>NA()</f>
        <v>#N/A</v>
      </c>
      <c r="I50" s="161">
        <f>IF(ISNUMBER('実質公債費比率（分子）の構造'!M$53),'実質公債費比率（分子）の構造'!M$53,NA())</f>
        <v>284</v>
      </c>
      <c r="J50" s="161" t="e">
        <f>NA()</f>
        <v>#N/A</v>
      </c>
      <c r="K50" s="161" t="e">
        <f>NA()</f>
        <v>#N/A</v>
      </c>
      <c r="L50" s="161">
        <f>IF(ISNUMBER('実質公債費比率（分子）の構造'!N$53),'実質公債費比率（分子）の構造'!N$53,NA())</f>
        <v>286</v>
      </c>
      <c r="M50" s="161" t="e">
        <f>NA()</f>
        <v>#N/A</v>
      </c>
      <c r="N50" s="161" t="e">
        <f>NA()</f>
        <v>#N/A</v>
      </c>
      <c r="O50" s="161">
        <f>IF(ISNUMBER('実質公債費比率（分子）の構造'!O$53),'実質公債費比率（分子）の構造'!O$53,NA())</f>
        <v>255</v>
      </c>
      <c r="P50" s="161" t="e">
        <f>NA()</f>
        <v>#N/A</v>
      </c>
    </row>
    <row r="53" spans="1:16">
      <c r="A53" s="129" t="s">
        <v>67</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c r="A56" s="160" t="s">
        <v>37</v>
      </c>
      <c r="B56" s="160"/>
      <c r="C56" s="160"/>
      <c r="D56" s="160">
        <f>'将来負担比率（分子）の構造'!I$52</f>
        <v>4624</v>
      </c>
      <c r="E56" s="160"/>
      <c r="F56" s="160"/>
      <c r="G56" s="160">
        <f>'将来負担比率（分子）の構造'!J$52</f>
        <v>4702</v>
      </c>
      <c r="H56" s="160"/>
      <c r="I56" s="160"/>
      <c r="J56" s="160">
        <f>'将来負担比率（分子）の構造'!K$52</f>
        <v>4582</v>
      </c>
      <c r="K56" s="160"/>
      <c r="L56" s="160"/>
      <c r="M56" s="160">
        <f>'将来負担比率（分子）の構造'!L$52</f>
        <v>4429</v>
      </c>
      <c r="N56" s="160"/>
      <c r="O56" s="160"/>
      <c r="P56" s="160">
        <f>'将来負担比率（分子）の構造'!M$52</f>
        <v>4297</v>
      </c>
    </row>
    <row r="57" spans="1:16">
      <c r="A57" s="160" t="s">
        <v>36</v>
      </c>
      <c r="B57" s="160"/>
      <c r="C57" s="160"/>
      <c r="D57" s="160">
        <f>'将来負担比率（分子）の構造'!I$51</f>
        <v>345</v>
      </c>
      <c r="E57" s="160"/>
      <c r="F57" s="160"/>
      <c r="G57" s="160">
        <f>'将来負担比率（分子）の構造'!J$51</f>
        <v>208</v>
      </c>
      <c r="H57" s="160"/>
      <c r="I57" s="160"/>
      <c r="J57" s="160">
        <f>'将来負担比率（分子）の構造'!K$51</f>
        <v>474</v>
      </c>
      <c r="K57" s="160"/>
      <c r="L57" s="160"/>
      <c r="M57" s="160">
        <f>'将来負担比率（分子）の構造'!L$51</f>
        <v>623</v>
      </c>
      <c r="N57" s="160"/>
      <c r="O57" s="160"/>
      <c r="P57" s="160">
        <f>'将来負担比率（分子）の構造'!M$51</f>
        <v>702</v>
      </c>
    </row>
    <row r="58" spans="1:16">
      <c r="A58" s="160" t="s">
        <v>35</v>
      </c>
      <c r="B58" s="160"/>
      <c r="C58" s="160"/>
      <c r="D58" s="160">
        <f>'将来負担比率（分子）の構造'!I$50</f>
        <v>5829</v>
      </c>
      <c r="E58" s="160"/>
      <c r="F58" s="160"/>
      <c r="G58" s="160">
        <f>'将来負担比率（分子）の構造'!J$50</f>
        <v>6924</v>
      </c>
      <c r="H58" s="160"/>
      <c r="I58" s="160"/>
      <c r="J58" s="160">
        <f>'将来負担比率（分子）の構造'!K$50</f>
        <v>8204</v>
      </c>
      <c r="K58" s="160"/>
      <c r="L58" s="160"/>
      <c r="M58" s="160">
        <f>'将来負担比率（分子）の構造'!L$50</f>
        <v>8036</v>
      </c>
      <c r="N58" s="160"/>
      <c r="O58" s="160"/>
      <c r="P58" s="160">
        <f>'将来負担比率（分子）の構造'!M$50</f>
        <v>6925</v>
      </c>
    </row>
    <row r="59" spans="1:16">
      <c r="A59" s="160" t="s">
        <v>33</v>
      </c>
      <c r="B59" s="160">
        <f>'将来負担比率（分子）の構造'!I$49</f>
        <v>25</v>
      </c>
      <c r="C59" s="160"/>
      <c r="D59" s="160"/>
      <c r="E59" s="160" t="str">
        <f>'将来負担比率（分子）の構造'!J$49</f>
        <v>-</v>
      </c>
      <c r="F59" s="160"/>
      <c r="G59" s="160"/>
      <c r="H59" s="160" t="str">
        <f>'将来負担比率（分子）の構造'!K$49</f>
        <v>-</v>
      </c>
      <c r="I59" s="160"/>
      <c r="J59" s="160"/>
      <c r="K59" s="160">
        <f>'将来負担比率（分子）の構造'!L$49</f>
        <v>11</v>
      </c>
      <c r="L59" s="160"/>
      <c r="M59" s="160"/>
      <c r="N59" s="160">
        <f>'将来負担比率（分子）の構造'!M$49</f>
        <v>84</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116</v>
      </c>
      <c r="C61" s="160"/>
      <c r="D61" s="160"/>
      <c r="E61" s="160">
        <f>'将来負担比率（分子）の構造'!J$46</f>
        <v>106</v>
      </c>
      <c r="F61" s="160"/>
      <c r="G61" s="160"/>
      <c r="H61" s="160">
        <f>'将来負担比率（分子）の構造'!K$46</f>
        <v>95</v>
      </c>
      <c r="I61" s="160"/>
      <c r="J61" s="160"/>
      <c r="K61" s="160">
        <f>'将来負担比率（分子）の構造'!L$46</f>
        <v>84</v>
      </c>
      <c r="L61" s="160"/>
      <c r="M61" s="160"/>
      <c r="N61" s="160">
        <f>'将来負担比率（分子）の構造'!M$46</f>
        <v>73</v>
      </c>
      <c r="O61" s="160"/>
      <c r="P61" s="160"/>
    </row>
    <row r="62" spans="1:16">
      <c r="A62" s="160" t="s">
        <v>29</v>
      </c>
      <c r="B62" s="160">
        <f>'将来負担比率（分子）の構造'!I$45</f>
        <v>1165</v>
      </c>
      <c r="C62" s="160"/>
      <c r="D62" s="160"/>
      <c r="E62" s="160">
        <f>'将来負担比率（分子）の構造'!J$45</f>
        <v>1126</v>
      </c>
      <c r="F62" s="160"/>
      <c r="G62" s="160"/>
      <c r="H62" s="160">
        <f>'将来負担比率（分子）の構造'!K$45</f>
        <v>972</v>
      </c>
      <c r="I62" s="160"/>
      <c r="J62" s="160"/>
      <c r="K62" s="160">
        <f>'将来負担比率（分子）の構造'!L$45</f>
        <v>774</v>
      </c>
      <c r="L62" s="160"/>
      <c r="M62" s="160"/>
      <c r="N62" s="160">
        <f>'将来負担比率（分子）の構造'!M$45</f>
        <v>753</v>
      </c>
      <c r="O62" s="160"/>
      <c r="P62" s="160"/>
    </row>
    <row r="63" spans="1:16">
      <c r="A63" s="160" t="s">
        <v>28</v>
      </c>
      <c r="B63" s="160">
        <f>'将来負担比率（分子）の構造'!I$44</f>
        <v>436</v>
      </c>
      <c r="C63" s="160"/>
      <c r="D63" s="160"/>
      <c r="E63" s="160">
        <f>'将来負担比率（分子）の構造'!J$44</f>
        <v>591</v>
      </c>
      <c r="F63" s="160"/>
      <c r="G63" s="160"/>
      <c r="H63" s="160">
        <f>'将来負担比率（分子）の構造'!K$44</f>
        <v>544</v>
      </c>
      <c r="I63" s="160"/>
      <c r="J63" s="160"/>
      <c r="K63" s="160">
        <f>'将来負担比率（分子）の構造'!L$44</f>
        <v>513</v>
      </c>
      <c r="L63" s="160"/>
      <c r="M63" s="160"/>
      <c r="N63" s="160">
        <f>'将来負担比率（分子）の構造'!M$44</f>
        <v>464</v>
      </c>
      <c r="O63" s="160"/>
      <c r="P63" s="160"/>
    </row>
    <row r="64" spans="1:16">
      <c r="A64" s="160" t="s">
        <v>27</v>
      </c>
      <c r="B64" s="160">
        <f>'将来負担比率（分子）の構造'!I$43</f>
        <v>1409</v>
      </c>
      <c r="C64" s="160"/>
      <c r="D64" s="160"/>
      <c r="E64" s="160">
        <f>'将来負担比率（分子）の構造'!J$43</f>
        <v>1354</v>
      </c>
      <c r="F64" s="160"/>
      <c r="G64" s="160"/>
      <c r="H64" s="160">
        <f>'将来負担比率（分子）の構造'!K$43</f>
        <v>1505</v>
      </c>
      <c r="I64" s="160"/>
      <c r="J64" s="160"/>
      <c r="K64" s="160">
        <f>'将来負担比率（分子）の構造'!L$43</f>
        <v>1945</v>
      </c>
      <c r="L64" s="160"/>
      <c r="M64" s="160"/>
      <c r="N64" s="160">
        <f>'将来負担比率（分子）の構造'!M$43</f>
        <v>1917</v>
      </c>
      <c r="O64" s="160"/>
      <c r="P64" s="160"/>
    </row>
    <row r="65" spans="1:16">
      <c r="A65" s="160" t="s">
        <v>26</v>
      </c>
      <c r="B65" s="160">
        <f>'将来負担比率（分子）の構造'!I$42</f>
        <v>531</v>
      </c>
      <c r="C65" s="160"/>
      <c r="D65" s="160"/>
      <c r="E65" s="160">
        <f>'将来負担比率（分子）の構造'!J$42</f>
        <v>471</v>
      </c>
      <c r="F65" s="160"/>
      <c r="G65" s="160"/>
      <c r="H65" s="160">
        <f>'将来負担比率（分子）の構造'!K$42</f>
        <v>690</v>
      </c>
      <c r="I65" s="160"/>
      <c r="J65" s="160"/>
      <c r="K65" s="160">
        <f>'将来負担比率（分子）の構造'!L$42</f>
        <v>638</v>
      </c>
      <c r="L65" s="160"/>
      <c r="M65" s="160"/>
      <c r="N65" s="160">
        <f>'将来負担比率（分子）の構造'!M$42</f>
        <v>586</v>
      </c>
      <c r="O65" s="160"/>
      <c r="P65" s="160"/>
    </row>
    <row r="66" spans="1:16">
      <c r="A66" s="160" t="s">
        <v>25</v>
      </c>
      <c r="B66" s="160">
        <f>'将来負担比率（分子）の構造'!I$41</f>
        <v>4664</v>
      </c>
      <c r="C66" s="160"/>
      <c r="D66" s="160"/>
      <c r="E66" s="160">
        <f>'将来負担比率（分子）の構造'!J$41</f>
        <v>4761</v>
      </c>
      <c r="F66" s="160"/>
      <c r="G66" s="160"/>
      <c r="H66" s="160">
        <f>'将来負担比率（分子）の構造'!K$41</f>
        <v>4638</v>
      </c>
      <c r="I66" s="160"/>
      <c r="J66" s="160"/>
      <c r="K66" s="160">
        <f>'将来負担比率（分子）の構造'!L$41</f>
        <v>4691</v>
      </c>
      <c r="L66" s="160"/>
      <c r="M66" s="160"/>
      <c r="N66" s="160">
        <f>'将来負担比率（分子）の構造'!M$41</f>
        <v>4750</v>
      </c>
      <c r="O66" s="160"/>
      <c r="P66" s="160"/>
    </row>
    <row r="67" spans="1:16">
      <c r="A67" s="160" t="s">
        <v>70</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71</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72</v>
      </c>
      <c r="B72" s="164">
        <f>基金残高に係る経年分析!F55</f>
        <v>3327</v>
      </c>
      <c r="C72" s="164">
        <f>基金残高に係る経年分析!G55</f>
        <v>3510</v>
      </c>
      <c r="D72" s="164">
        <f>基金残高に係る経年分析!H55</f>
        <v>3193</v>
      </c>
    </row>
    <row r="73" spans="1:16">
      <c r="A73" s="163" t="s">
        <v>73</v>
      </c>
      <c r="B73" s="164">
        <f>基金残高に係る経年分析!F56</f>
        <v>54</v>
      </c>
      <c r="C73" s="164">
        <f>基金残高に係る経年分析!G56</f>
        <v>54</v>
      </c>
      <c r="D73" s="164">
        <f>基金残高に係る経年分析!H56</f>
        <v>54</v>
      </c>
    </row>
    <row r="74" spans="1:16">
      <c r="A74" s="163" t="s">
        <v>74</v>
      </c>
      <c r="B74" s="164">
        <f>基金残高に係る経年分析!F57</f>
        <v>17486</v>
      </c>
      <c r="C74" s="164">
        <f>基金残高に係る経年分析!G57</f>
        <v>13141</v>
      </c>
      <c r="D74" s="164">
        <f>基金残高に係る経年分析!H57</f>
        <v>11419</v>
      </c>
    </row>
  </sheetData>
  <sheetProtection algorithmName="SHA-512" hashValue="wpnyhWQSoGGRFqSb2omd012XRWxFpOJdmBoGn3iGFvHyeJRVhafqxNIWWa47EfxA0KZWqDKOaxYFMmxbF+zIig==" saltValue="Y6Yfo9XmdUKJJXzwEPyZ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8"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223</v>
      </c>
      <c r="C5" s="646"/>
      <c r="D5" s="646"/>
      <c r="E5" s="646"/>
      <c r="F5" s="646"/>
      <c r="G5" s="646"/>
      <c r="H5" s="646"/>
      <c r="I5" s="646"/>
      <c r="J5" s="646"/>
      <c r="K5" s="646"/>
      <c r="L5" s="646"/>
      <c r="M5" s="646"/>
      <c r="N5" s="646"/>
      <c r="O5" s="646"/>
      <c r="P5" s="646"/>
      <c r="Q5" s="647"/>
      <c r="R5" s="648">
        <v>2167622</v>
      </c>
      <c r="S5" s="649"/>
      <c r="T5" s="649"/>
      <c r="U5" s="649"/>
      <c r="V5" s="649"/>
      <c r="W5" s="649"/>
      <c r="X5" s="649"/>
      <c r="Y5" s="650"/>
      <c r="Z5" s="651">
        <v>22.8</v>
      </c>
      <c r="AA5" s="651"/>
      <c r="AB5" s="651"/>
      <c r="AC5" s="651"/>
      <c r="AD5" s="652">
        <v>2167622</v>
      </c>
      <c r="AE5" s="652"/>
      <c r="AF5" s="652"/>
      <c r="AG5" s="652"/>
      <c r="AH5" s="652"/>
      <c r="AI5" s="652"/>
      <c r="AJ5" s="652"/>
      <c r="AK5" s="652"/>
      <c r="AL5" s="653">
        <v>74.2</v>
      </c>
      <c r="AM5" s="654"/>
      <c r="AN5" s="654"/>
      <c r="AO5" s="655"/>
      <c r="AP5" s="645" t="s">
        <v>224</v>
      </c>
      <c r="AQ5" s="646"/>
      <c r="AR5" s="646"/>
      <c r="AS5" s="646"/>
      <c r="AT5" s="646"/>
      <c r="AU5" s="646"/>
      <c r="AV5" s="646"/>
      <c r="AW5" s="646"/>
      <c r="AX5" s="646"/>
      <c r="AY5" s="646"/>
      <c r="AZ5" s="646"/>
      <c r="BA5" s="646"/>
      <c r="BB5" s="646"/>
      <c r="BC5" s="646"/>
      <c r="BD5" s="646"/>
      <c r="BE5" s="646"/>
      <c r="BF5" s="647"/>
      <c r="BG5" s="659">
        <v>2167622</v>
      </c>
      <c r="BH5" s="660"/>
      <c r="BI5" s="660"/>
      <c r="BJ5" s="660"/>
      <c r="BK5" s="660"/>
      <c r="BL5" s="660"/>
      <c r="BM5" s="660"/>
      <c r="BN5" s="661"/>
      <c r="BO5" s="662">
        <v>100</v>
      </c>
      <c r="BP5" s="662"/>
      <c r="BQ5" s="662"/>
      <c r="BR5" s="662"/>
      <c r="BS5" s="663" t="s">
        <v>132</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c r="B6" s="656" t="s">
        <v>228</v>
      </c>
      <c r="C6" s="657"/>
      <c r="D6" s="657"/>
      <c r="E6" s="657"/>
      <c r="F6" s="657"/>
      <c r="G6" s="657"/>
      <c r="H6" s="657"/>
      <c r="I6" s="657"/>
      <c r="J6" s="657"/>
      <c r="K6" s="657"/>
      <c r="L6" s="657"/>
      <c r="M6" s="657"/>
      <c r="N6" s="657"/>
      <c r="O6" s="657"/>
      <c r="P6" s="657"/>
      <c r="Q6" s="658"/>
      <c r="R6" s="659">
        <v>82786</v>
      </c>
      <c r="S6" s="660"/>
      <c r="T6" s="660"/>
      <c r="U6" s="660"/>
      <c r="V6" s="660"/>
      <c r="W6" s="660"/>
      <c r="X6" s="660"/>
      <c r="Y6" s="661"/>
      <c r="Z6" s="662">
        <v>0.9</v>
      </c>
      <c r="AA6" s="662"/>
      <c r="AB6" s="662"/>
      <c r="AC6" s="662"/>
      <c r="AD6" s="663">
        <v>82786</v>
      </c>
      <c r="AE6" s="663"/>
      <c r="AF6" s="663"/>
      <c r="AG6" s="663"/>
      <c r="AH6" s="663"/>
      <c r="AI6" s="663"/>
      <c r="AJ6" s="663"/>
      <c r="AK6" s="663"/>
      <c r="AL6" s="664">
        <v>2.8</v>
      </c>
      <c r="AM6" s="665"/>
      <c r="AN6" s="665"/>
      <c r="AO6" s="666"/>
      <c r="AP6" s="656" t="s">
        <v>229</v>
      </c>
      <c r="AQ6" s="657"/>
      <c r="AR6" s="657"/>
      <c r="AS6" s="657"/>
      <c r="AT6" s="657"/>
      <c r="AU6" s="657"/>
      <c r="AV6" s="657"/>
      <c r="AW6" s="657"/>
      <c r="AX6" s="657"/>
      <c r="AY6" s="657"/>
      <c r="AZ6" s="657"/>
      <c r="BA6" s="657"/>
      <c r="BB6" s="657"/>
      <c r="BC6" s="657"/>
      <c r="BD6" s="657"/>
      <c r="BE6" s="657"/>
      <c r="BF6" s="658"/>
      <c r="BG6" s="659">
        <v>2167622</v>
      </c>
      <c r="BH6" s="660"/>
      <c r="BI6" s="660"/>
      <c r="BJ6" s="660"/>
      <c r="BK6" s="660"/>
      <c r="BL6" s="660"/>
      <c r="BM6" s="660"/>
      <c r="BN6" s="661"/>
      <c r="BO6" s="662">
        <v>100</v>
      </c>
      <c r="BP6" s="662"/>
      <c r="BQ6" s="662"/>
      <c r="BR6" s="662"/>
      <c r="BS6" s="663" t="s">
        <v>132</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81198</v>
      </c>
      <c r="CS6" s="660"/>
      <c r="CT6" s="660"/>
      <c r="CU6" s="660"/>
      <c r="CV6" s="660"/>
      <c r="CW6" s="660"/>
      <c r="CX6" s="660"/>
      <c r="CY6" s="661"/>
      <c r="CZ6" s="653">
        <v>0.9</v>
      </c>
      <c r="DA6" s="654"/>
      <c r="DB6" s="654"/>
      <c r="DC6" s="673"/>
      <c r="DD6" s="668" t="s">
        <v>132</v>
      </c>
      <c r="DE6" s="660"/>
      <c r="DF6" s="660"/>
      <c r="DG6" s="660"/>
      <c r="DH6" s="660"/>
      <c r="DI6" s="660"/>
      <c r="DJ6" s="660"/>
      <c r="DK6" s="660"/>
      <c r="DL6" s="660"/>
      <c r="DM6" s="660"/>
      <c r="DN6" s="660"/>
      <c r="DO6" s="660"/>
      <c r="DP6" s="661"/>
      <c r="DQ6" s="668">
        <v>81198</v>
      </c>
      <c r="DR6" s="660"/>
      <c r="DS6" s="660"/>
      <c r="DT6" s="660"/>
      <c r="DU6" s="660"/>
      <c r="DV6" s="660"/>
      <c r="DW6" s="660"/>
      <c r="DX6" s="660"/>
      <c r="DY6" s="660"/>
      <c r="DZ6" s="660"/>
      <c r="EA6" s="660"/>
      <c r="EB6" s="660"/>
      <c r="EC6" s="669"/>
    </row>
    <row r="7" spans="2:143" ht="11.25" customHeight="1">
      <c r="B7" s="656" t="s">
        <v>231</v>
      </c>
      <c r="C7" s="657"/>
      <c r="D7" s="657"/>
      <c r="E7" s="657"/>
      <c r="F7" s="657"/>
      <c r="G7" s="657"/>
      <c r="H7" s="657"/>
      <c r="I7" s="657"/>
      <c r="J7" s="657"/>
      <c r="K7" s="657"/>
      <c r="L7" s="657"/>
      <c r="M7" s="657"/>
      <c r="N7" s="657"/>
      <c r="O7" s="657"/>
      <c r="P7" s="657"/>
      <c r="Q7" s="658"/>
      <c r="R7" s="659">
        <v>1188</v>
      </c>
      <c r="S7" s="660"/>
      <c r="T7" s="660"/>
      <c r="U7" s="660"/>
      <c r="V7" s="660"/>
      <c r="W7" s="660"/>
      <c r="X7" s="660"/>
      <c r="Y7" s="661"/>
      <c r="Z7" s="662">
        <v>0</v>
      </c>
      <c r="AA7" s="662"/>
      <c r="AB7" s="662"/>
      <c r="AC7" s="662"/>
      <c r="AD7" s="663">
        <v>1188</v>
      </c>
      <c r="AE7" s="663"/>
      <c r="AF7" s="663"/>
      <c r="AG7" s="663"/>
      <c r="AH7" s="663"/>
      <c r="AI7" s="663"/>
      <c r="AJ7" s="663"/>
      <c r="AK7" s="663"/>
      <c r="AL7" s="664">
        <v>0</v>
      </c>
      <c r="AM7" s="665"/>
      <c r="AN7" s="665"/>
      <c r="AO7" s="666"/>
      <c r="AP7" s="656" t="s">
        <v>232</v>
      </c>
      <c r="AQ7" s="657"/>
      <c r="AR7" s="657"/>
      <c r="AS7" s="657"/>
      <c r="AT7" s="657"/>
      <c r="AU7" s="657"/>
      <c r="AV7" s="657"/>
      <c r="AW7" s="657"/>
      <c r="AX7" s="657"/>
      <c r="AY7" s="657"/>
      <c r="AZ7" s="657"/>
      <c r="BA7" s="657"/>
      <c r="BB7" s="657"/>
      <c r="BC7" s="657"/>
      <c r="BD7" s="657"/>
      <c r="BE7" s="657"/>
      <c r="BF7" s="658"/>
      <c r="BG7" s="659">
        <v>404451</v>
      </c>
      <c r="BH7" s="660"/>
      <c r="BI7" s="660"/>
      <c r="BJ7" s="660"/>
      <c r="BK7" s="660"/>
      <c r="BL7" s="660"/>
      <c r="BM7" s="660"/>
      <c r="BN7" s="661"/>
      <c r="BO7" s="662">
        <v>18.7</v>
      </c>
      <c r="BP7" s="662"/>
      <c r="BQ7" s="662"/>
      <c r="BR7" s="662"/>
      <c r="BS7" s="663" t="s">
        <v>233</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1039862</v>
      </c>
      <c r="CS7" s="660"/>
      <c r="CT7" s="660"/>
      <c r="CU7" s="660"/>
      <c r="CV7" s="660"/>
      <c r="CW7" s="660"/>
      <c r="CX7" s="660"/>
      <c r="CY7" s="661"/>
      <c r="CZ7" s="662">
        <v>11.5</v>
      </c>
      <c r="DA7" s="662"/>
      <c r="DB7" s="662"/>
      <c r="DC7" s="662"/>
      <c r="DD7" s="668">
        <v>88702</v>
      </c>
      <c r="DE7" s="660"/>
      <c r="DF7" s="660"/>
      <c r="DG7" s="660"/>
      <c r="DH7" s="660"/>
      <c r="DI7" s="660"/>
      <c r="DJ7" s="660"/>
      <c r="DK7" s="660"/>
      <c r="DL7" s="660"/>
      <c r="DM7" s="660"/>
      <c r="DN7" s="660"/>
      <c r="DO7" s="660"/>
      <c r="DP7" s="661"/>
      <c r="DQ7" s="668">
        <v>887078</v>
      </c>
      <c r="DR7" s="660"/>
      <c r="DS7" s="660"/>
      <c r="DT7" s="660"/>
      <c r="DU7" s="660"/>
      <c r="DV7" s="660"/>
      <c r="DW7" s="660"/>
      <c r="DX7" s="660"/>
      <c r="DY7" s="660"/>
      <c r="DZ7" s="660"/>
      <c r="EA7" s="660"/>
      <c r="EB7" s="660"/>
      <c r="EC7" s="669"/>
    </row>
    <row r="8" spans="2:143" ht="11.25" customHeight="1">
      <c r="B8" s="656" t="s">
        <v>235</v>
      </c>
      <c r="C8" s="657"/>
      <c r="D8" s="657"/>
      <c r="E8" s="657"/>
      <c r="F8" s="657"/>
      <c r="G8" s="657"/>
      <c r="H8" s="657"/>
      <c r="I8" s="657"/>
      <c r="J8" s="657"/>
      <c r="K8" s="657"/>
      <c r="L8" s="657"/>
      <c r="M8" s="657"/>
      <c r="N8" s="657"/>
      <c r="O8" s="657"/>
      <c r="P8" s="657"/>
      <c r="Q8" s="658"/>
      <c r="R8" s="659">
        <v>2541</v>
      </c>
      <c r="S8" s="660"/>
      <c r="T8" s="660"/>
      <c r="U8" s="660"/>
      <c r="V8" s="660"/>
      <c r="W8" s="660"/>
      <c r="X8" s="660"/>
      <c r="Y8" s="661"/>
      <c r="Z8" s="662">
        <v>0</v>
      </c>
      <c r="AA8" s="662"/>
      <c r="AB8" s="662"/>
      <c r="AC8" s="662"/>
      <c r="AD8" s="663">
        <v>2541</v>
      </c>
      <c r="AE8" s="663"/>
      <c r="AF8" s="663"/>
      <c r="AG8" s="663"/>
      <c r="AH8" s="663"/>
      <c r="AI8" s="663"/>
      <c r="AJ8" s="663"/>
      <c r="AK8" s="663"/>
      <c r="AL8" s="664">
        <v>0.1</v>
      </c>
      <c r="AM8" s="665"/>
      <c r="AN8" s="665"/>
      <c r="AO8" s="666"/>
      <c r="AP8" s="656" t="s">
        <v>236</v>
      </c>
      <c r="AQ8" s="657"/>
      <c r="AR8" s="657"/>
      <c r="AS8" s="657"/>
      <c r="AT8" s="657"/>
      <c r="AU8" s="657"/>
      <c r="AV8" s="657"/>
      <c r="AW8" s="657"/>
      <c r="AX8" s="657"/>
      <c r="AY8" s="657"/>
      <c r="AZ8" s="657"/>
      <c r="BA8" s="657"/>
      <c r="BB8" s="657"/>
      <c r="BC8" s="657"/>
      <c r="BD8" s="657"/>
      <c r="BE8" s="657"/>
      <c r="BF8" s="658"/>
      <c r="BG8" s="659">
        <v>13467</v>
      </c>
      <c r="BH8" s="660"/>
      <c r="BI8" s="660"/>
      <c r="BJ8" s="660"/>
      <c r="BK8" s="660"/>
      <c r="BL8" s="660"/>
      <c r="BM8" s="660"/>
      <c r="BN8" s="661"/>
      <c r="BO8" s="662">
        <v>0.6</v>
      </c>
      <c r="BP8" s="662"/>
      <c r="BQ8" s="662"/>
      <c r="BR8" s="662"/>
      <c r="BS8" s="668" t="s">
        <v>169</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1026962</v>
      </c>
      <c r="CS8" s="660"/>
      <c r="CT8" s="660"/>
      <c r="CU8" s="660"/>
      <c r="CV8" s="660"/>
      <c r="CW8" s="660"/>
      <c r="CX8" s="660"/>
      <c r="CY8" s="661"/>
      <c r="CZ8" s="662">
        <v>11.3</v>
      </c>
      <c r="DA8" s="662"/>
      <c r="DB8" s="662"/>
      <c r="DC8" s="662"/>
      <c r="DD8" s="668" t="s">
        <v>132</v>
      </c>
      <c r="DE8" s="660"/>
      <c r="DF8" s="660"/>
      <c r="DG8" s="660"/>
      <c r="DH8" s="660"/>
      <c r="DI8" s="660"/>
      <c r="DJ8" s="660"/>
      <c r="DK8" s="660"/>
      <c r="DL8" s="660"/>
      <c r="DM8" s="660"/>
      <c r="DN8" s="660"/>
      <c r="DO8" s="660"/>
      <c r="DP8" s="661"/>
      <c r="DQ8" s="668">
        <v>628285</v>
      </c>
      <c r="DR8" s="660"/>
      <c r="DS8" s="660"/>
      <c r="DT8" s="660"/>
      <c r="DU8" s="660"/>
      <c r="DV8" s="660"/>
      <c r="DW8" s="660"/>
      <c r="DX8" s="660"/>
      <c r="DY8" s="660"/>
      <c r="DZ8" s="660"/>
      <c r="EA8" s="660"/>
      <c r="EB8" s="660"/>
      <c r="EC8" s="669"/>
    </row>
    <row r="9" spans="2:143" ht="11.25" customHeight="1">
      <c r="B9" s="656" t="s">
        <v>238</v>
      </c>
      <c r="C9" s="657"/>
      <c r="D9" s="657"/>
      <c r="E9" s="657"/>
      <c r="F9" s="657"/>
      <c r="G9" s="657"/>
      <c r="H9" s="657"/>
      <c r="I9" s="657"/>
      <c r="J9" s="657"/>
      <c r="K9" s="657"/>
      <c r="L9" s="657"/>
      <c r="M9" s="657"/>
      <c r="N9" s="657"/>
      <c r="O9" s="657"/>
      <c r="P9" s="657"/>
      <c r="Q9" s="658"/>
      <c r="R9" s="659">
        <v>2406</v>
      </c>
      <c r="S9" s="660"/>
      <c r="T9" s="660"/>
      <c r="U9" s="660"/>
      <c r="V9" s="660"/>
      <c r="W9" s="660"/>
      <c r="X9" s="660"/>
      <c r="Y9" s="661"/>
      <c r="Z9" s="662">
        <v>0</v>
      </c>
      <c r="AA9" s="662"/>
      <c r="AB9" s="662"/>
      <c r="AC9" s="662"/>
      <c r="AD9" s="663">
        <v>2406</v>
      </c>
      <c r="AE9" s="663"/>
      <c r="AF9" s="663"/>
      <c r="AG9" s="663"/>
      <c r="AH9" s="663"/>
      <c r="AI9" s="663"/>
      <c r="AJ9" s="663"/>
      <c r="AK9" s="663"/>
      <c r="AL9" s="664">
        <v>0.1</v>
      </c>
      <c r="AM9" s="665"/>
      <c r="AN9" s="665"/>
      <c r="AO9" s="666"/>
      <c r="AP9" s="656" t="s">
        <v>239</v>
      </c>
      <c r="AQ9" s="657"/>
      <c r="AR9" s="657"/>
      <c r="AS9" s="657"/>
      <c r="AT9" s="657"/>
      <c r="AU9" s="657"/>
      <c r="AV9" s="657"/>
      <c r="AW9" s="657"/>
      <c r="AX9" s="657"/>
      <c r="AY9" s="657"/>
      <c r="AZ9" s="657"/>
      <c r="BA9" s="657"/>
      <c r="BB9" s="657"/>
      <c r="BC9" s="657"/>
      <c r="BD9" s="657"/>
      <c r="BE9" s="657"/>
      <c r="BF9" s="658"/>
      <c r="BG9" s="659">
        <v>297193</v>
      </c>
      <c r="BH9" s="660"/>
      <c r="BI9" s="660"/>
      <c r="BJ9" s="660"/>
      <c r="BK9" s="660"/>
      <c r="BL9" s="660"/>
      <c r="BM9" s="660"/>
      <c r="BN9" s="661"/>
      <c r="BO9" s="662">
        <v>13.7</v>
      </c>
      <c r="BP9" s="662"/>
      <c r="BQ9" s="662"/>
      <c r="BR9" s="662"/>
      <c r="BS9" s="668" t="s">
        <v>233</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422066</v>
      </c>
      <c r="CS9" s="660"/>
      <c r="CT9" s="660"/>
      <c r="CU9" s="660"/>
      <c r="CV9" s="660"/>
      <c r="CW9" s="660"/>
      <c r="CX9" s="660"/>
      <c r="CY9" s="661"/>
      <c r="CZ9" s="662">
        <v>4.7</v>
      </c>
      <c r="DA9" s="662"/>
      <c r="DB9" s="662"/>
      <c r="DC9" s="662"/>
      <c r="DD9" s="668">
        <v>9171</v>
      </c>
      <c r="DE9" s="660"/>
      <c r="DF9" s="660"/>
      <c r="DG9" s="660"/>
      <c r="DH9" s="660"/>
      <c r="DI9" s="660"/>
      <c r="DJ9" s="660"/>
      <c r="DK9" s="660"/>
      <c r="DL9" s="660"/>
      <c r="DM9" s="660"/>
      <c r="DN9" s="660"/>
      <c r="DO9" s="660"/>
      <c r="DP9" s="661"/>
      <c r="DQ9" s="668">
        <v>408252</v>
      </c>
      <c r="DR9" s="660"/>
      <c r="DS9" s="660"/>
      <c r="DT9" s="660"/>
      <c r="DU9" s="660"/>
      <c r="DV9" s="660"/>
      <c r="DW9" s="660"/>
      <c r="DX9" s="660"/>
      <c r="DY9" s="660"/>
      <c r="DZ9" s="660"/>
      <c r="EA9" s="660"/>
      <c r="EB9" s="660"/>
      <c r="EC9" s="669"/>
    </row>
    <row r="10" spans="2:143" ht="11.25" customHeight="1">
      <c r="B10" s="656" t="s">
        <v>241</v>
      </c>
      <c r="C10" s="657"/>
      <c r="D10" s="657"/>
      <c r="E10" s="657"/>
      <c r="F10" s="657"/>
      <c r="G10" s="657"/>
      <c r="H10" s="657"/>
      <c r="I10" s="657"/>
      <c r="J10" s="657"/>
      <c r="K10" s="657"/>
      <c r="L10" s="657"/>
      <c r="M10" s="657"/>
      <c r="N10" s="657"/>
      <c r="O10" s="657"/>
      <c r="P10" s="657"/>
      <c r="Q10" s="658"/>
      <c r="R10" s="659" t="s">
        <v>169</v>
      </c>
      <c r="S10" s="660"/>
      <c r="T10" s="660"/>
      <c r="U10" s="660"/>
      <c r="V10" s="660"/>
      <c r="W10" s="660"/>
      <c r="X10" s="660"/>
      <c r="Y10" s="661"/>
      <c r="Z10" s="662" t="s">
        <v>233</v>
      </c>
      <c r="AA10" s="662"/>
      <c r="AB10" s="662"/>
      <c r="AC10" s="662"/>
      <c r="AD10" s="663" t="s">
        <v>132</v>
      </c>
      <c r="AE10" s="663"/>
      <c r="AF10" s="663"/>
      <c r="AG10" s="663"/>
      <c r="AH10" s="663"/>
      <c r="AI10" s="663"/>
      <c r="AJ10" s="663"/>
      <c r="AK10" s="663"/>
      <c r="AL10" s="664" t="s">
        <v>132</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32566</v>
      </c>
      <c r="BH10" s="660"/>
      <c r="BI10" s="660"/>
      <c r="BJ10" s="660"/>
      <c r="BK10" s="660"/>
      <c r="BL10" s="660"/>
      <c r="BM10" s="660"/>
      <c r="BN10" s="661"/>
      <c r="BO10" s="662">
        <v>1.5</v>
      </c>
      <c r="BP10" s="662"/>
      <c r="BQ10" s="662"/>
      <c r="BR10" s="662"/>
      <c r="BS10" s="668" t="s">
        <v>169</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9763</v>
      </c>
      <c r="CS10" s="660"/>
      <c r="CT10" s="660"/>
      <c r="CU10" s="660"/>
      <c r="CV10" s="660"/>
      <c r="CW10" s="660"/>
      <c r="CX10" s="660"/>
      <c r="CY10" s="661"/>
      <c r="CZ10" s="662">
        <v>0.1</v>
      </c>
      <c r="DA10" s="662"/>
      <c r="DB10" s="662"/>
      <c r="DC10" s="662"/>
      <c r="DD10" s="668" t="s">
        <v>233</v>
      </c>
      <c r="DE10" s="660"/>
      <c r="DF10" s="660"/>
      <c r="DG10" s="660"/>
      <c r="DH10" s="660"/>
      <c r="DI10" s="660"/>
      <c r="DJ10" s="660"/>
      <c r="DK10" s="660"/>
      <c r="DL10" s="660"/>
      <c r="DM10" s="660"/>
      <c r="DN10" s="660"/>
      <c r="DO10" s="660"/>
      <c r="DP10" s="661"/>
      <c r="DQ10" s="668">
        <v>4396</v>
      </c>
      <c r="DR10" s="660"/>
      <c r="DS10" s="660"/>
      <c r="DT10" s="660"/>
      <c r="DU10" s="660"/>
      <c r="DV10" s="660"/>
      <c r="DW10" s="660"/>
      <c r="DX10" s="660"/>
      <c r="DY10" s="660"/>
      <c r="DZ10" s="660"/>
      <c r="EA10" s="660"/>
      <c r="EB10" s="660"/>
      <c r="EC10" s="669"/>
    </row>
    <row r="11" spans="2:143" ht="11.25" customHeight="1">
      <c r="B11" s="656" t="s">
        <v>244</v>
      </c>
      <c r="C11" s="657"/>
      <c r="D11" s="657"/>
      <c r="E11" s="657"/>
      <c r="F11" s="657"/>
      <c r="G11" s="657"/>
      <c r="H11" s="657"/>
      <c r="I11" s="657"/>
      <c r="J11" s="657"/>
      <c r="K11" s="657"/>
      <c r="L11" s="657"/>
      <c r="M11" s="657"/>
      <c r="N11" s="657"/>
      <c r="O11" s="657"/>
      <c r="P11" s="657"/>
      <c r="Q11" s="658"/>
      <c r="R11" s="659" t="s">
        <v>233</v>
      </c>
      <c r="S11" s="660"/>
      <c r="T11" s="660"/>
      <c r="U11" s="660"/>
      <c r="V11" s="660"/>
      <c r="W11" s="660"/>
      <c r="X11" s="660"/>
      <c r="Y11" s="661"/>
      <c r="Z11" s="662" t="s">
        <v>233</v>
      </c>
      <c r="AA11" s="662"/>
      <c r="AB11" s="662"/>
      <c r="AC11" s="662"/>
      <c r="AD11" s="663" t="s">
        <v>132</v>
      </c>
      <c r="AE11" s="663"/>
      <c r="AF11" s="663"/>
      <c r="AG11" s="663"/>
      <c r="AH11" s="663"/>
      <c r="AI11" s="663"/>
      <c r="AJ11" s="663"/>
      <c r="AK11" s="663"/>
      <c r="AL11" s="664" t="s">
        <v>233</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61225</v>
      </c>
      <c r="BH11" s="660"/>
      <c r="BI11" s="660"/>
      <c r="BJ11" s="660"/>
      <c r="BK11" s="660"/>
      <c r="BL11" s="660"/>
      <c r="BM11" s="660"/>
      <c r="BN11" s="661"/>
      <c r="BO11" s="662">
        <v>2.8</v>
      </c>
      <c r="BP11" s="662"/>
      <c r="BQ11" s="662"/>
      <c r="BR11" s="662"/>
      <c r="BS11" s="668" t="s">
        <v>233</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1159450</v>
      </c>
      <c r="CS11" s="660"/>
      <c r="CT11" s="660"/>
      <c r="CU11" s="660"/>
      <c r="CV11" s="660"/>
      <c r="CW11" s="660"/>
      <c r="CX11" s="660"/>
      <c r="CY11" s="661"/>
      <c r="CZ11" s="662">
        <v>12.8</v>
      </c>
      <c r="DA11" s="662"/>
      <c r="DB11" s="662"/>
      <c r="DC11" s="662"/>
      <c r="DD11" s="668">
        <v>884799</v>
      </c>
      <c r="DE11" s="660"/>
      <c r="DF11" s="660"/>
      <c r="DG11" s="660"/>
      <c r="DH11" s="660"/>
      <c r="DI11" s="660"/>
      <c r="DJ11" s="660"/>
      <c r="DK11" s="660"/>
      <c r="DL11" s="660"/>
      <c r="DM11" s="660"/>
      <c r="DN11" s="660"/>
      <c r="DO11" s="660"/>
      <c r="DP11" s="661"/>
      <c r="DQ11" s="668">
        <v>209405</v>
      </c>
      <c r="DR11" s="660"/>
      <c r="DS11" s="660"/>
      <c r="DT11" s="660"/>
      <c r="DU11" s="660"/>
      <c r="DV11" s="660"/>
      <c r="DW11" s="660"/>
      <c r="DX11" s="660"/>
      <c r="DY11" s="660"/>
      <c r="DZ11" s="660"/>
      <c r="EA11" s="660"/>
      <c r="EB11" s="660"/>
      <c r="EC11" s="669"/>
    </row>
    <row r="12" spans="2:143" ht="11.25" customHeight="1">
      <c r="B12" s="656" t="s">
        <v>247</v>
      </c>
      <c r="C12" s="657"/>
      <c r="D12" s="657"/>
      <c r="E12" s="657"/>
      <c r="F12" s="657"/>
      <c r="G12" s="657"/>
      <c r="H12" s="657"/>
      <c r="I12" s="657"/>
      <c r="J12" s="657"/>
      <c r="K12" s="657"/>
      <c r="L12" s="657"/>
      <c r="M12" s="657"/>
      <c r="N12" s="657"/>
      <c r="O12" s="657"/>
      <c r="P12" s="657"/>
      <c r="Q12" s="658"/>
      <c r="R12" s="659">
        <v>138367</v>
      </c>
      <c r="S12" s="660"/>
      <c r="T12" s="660"/>
      <c r="U12" s="660"/>
      <c r="V12" s="660"/>
      <c r="W12" s="660"/>
      <c r="X12" s="660"/>
      <c r="Y12" s="661"/>
      <c r="Z12" s="662">
        <v>1.5</v>
      </c>
      <c r="AA12" s="662"/>
      <c r="AB12" s="662"/>
      <c r="AC12" s="662"/>
      <c r="AD12" s="663">
        <v>138367</v>
      </c>
      <c r="AE12" s="663"/>
      <c r="AF12" s="663"/>
      <c r="AG12" s="663"/>
      <c r="AH12" s="663"/>
      <c r="AI12" s="663"/>
      <c r="AJ12" s="663"/>
      <c r="AK12" s="663"/>
      <c r="AL12" s="664">
        <v>4.7</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1684561</v>
      </c>
      <c r="BH12" s="660"/>
      <c r="BI12" s="660"/>
      <c r="BJ12" s="660"/>
      <c r="BK12" s="660"/>
      <c r="BL12" s="660"/>
      <c r="BM12" s="660"/>
      <c r="BN12" s="661"/>
      <c r="BO12" s="662">
        <v>77.7</v>
      </c>
      <c r="BP12" s="662"/>
      <c r="BQ12" s="662"/>
      <c r="BR12" s="662"/>
      <c r="BS12" s="668" t="s">
        <v>233</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44875</v>
      </c>
      <c r="CS12" s="660"/>
      <c r="CT12" s="660"/>
      <c r="CU12" s="660"/>
      <c r="CV12" s="660"/>
      <c r="CW12" s="660"/>
      <c r="CX12" s="660"/>
      <c r="CY12" s="661"/>
      <c r="CZ12" s="662">
        <v>0.5</v>
      </c>
      <c r="DA12" s="662"/>
      <c r="DB12" s="662"/>
      <c r="DC12" s="662"/>
      <c r="DD12" s="668" t="s">
        <v>132</v>
      </c>
      <c r="DE12" s="660"/>
      <c r="DF12" s="660"/>
      <c r="DG12" s="660"/>
      <c r="DH12" s="660"/>
      <c r="DI12" s="660"/>
      <c r="DJ12" s="660"/>
      <c r="DK12" s="660"/>
      <c r="DL12" s="660"/>
      <c r="DM12" s="660"/>
      <c r="DN12" s="660"/>
      <c r="DO12" s="660"/>
      <c r="DP12" s="661"/>
      <c r="DQ12" s="668">
        <v>13276</v>
      </c>
      <c r="DR12" s="660"/>
      <c r="DS12" s="660"/>
      <c r="DT12" s="660"/>
      <c r="DU12" s="660"/>
      <c r="DV12" s="660"/>
      <c r="DW12" s="660"/>
      <c r="DX12" s="660"/>
      <c r="DY12" s="660"/>
      <c r="DZ12" s="660"/>
      <c r="EA12" s="660"/>
      <c r="EB12" s="660"/>
      <c r="EC12" s="669"/>
    </row>
    <row r="13" spans="2:143" ht="11.25" customHeight="1">
      <c r="B13" s="656" t="s">
        <v>250</v>
      </c>
      <c r="C13" s="657"/>
      <c r="D13" s="657"/>
      <c r="E13" s="657"/>
      <c r="F13" s="657"/>
      <c r="G13" s="657"/>
      <c r="H13" s="657"/>
      <c r="I13" s="657"/>
      <c r="J13" s="657"/>
      <c r="K13" s="657"/>
      <c r="L13" s="657"/>
      <c r="M13" s="657"/>
      <c r="N13" s="657"/>
      <c r="O13" s="657"/>
      <c r="P13" s="657"/>
      <c r="Q13" s="658"/>
      <c r="R13" s="659" t="s">
        <v>233</v>
      </c>
      <c r="S13" s="660"/>
      <c r="T13" s="660"/>
      <c r="U13" s="660"/>
      <c r="V13" s="660"/>
      <c r="W13" s="660"/>
      <c r="X13" s="660"/>
      <c r="Y13" s="661"/>
      <c r="Z13" s="662" t="s">
        <v>169</v>
      </c>
      <c r="AA13" s="662"/>
      <c r="AB13" s="662"/>
      <c r="AC13" s="662"/>
      <c r="AD13" s="663" t="s">
        <v>169</v>
      </c>
      <c r="AE13" s="663"/>
      <c r="AF13" s="663"/>
      <c r="AG13" s="663"/>
      <c r="AH13" s="663"/>
      <c r="AI13" s="663"/>
      <c r="AJ13" s="663"/>
      <c r="AK13" s="663"/>
      <c r="AL13" s="664" t="s">
        <v>233</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1684555</v>
      </c>
      <c r="BH13" s="660"/>
      <c r="BI13" s="660"/>
      <c r="BJ13" s="660"/>
      <c r="BK13" s="660"/>
      <c r="BL13" s="660"/>
      <c r="BM13" s="660"/>
      <c r="BN13" s="661"/>
      <c r="BO13" s="662">
        <v>77.7</v>
      </c>
      <c r="BP13" s="662"/>
      <c r="BQ13" s="662"/>
      <c r="BR13" s="662"/>
      <c r="BS13" s="668" t="s">
        <v>233</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3038669</v>
      </c>
      <c r="CS13" s="660"/>
      <c r="CT13" s="660"/>
      <c r="CU13" s="660"/>
      <c r="CV13" s="660"/>
      <c r="CW13" s="660"/>
      <c r="CX13" s="660"/>
      <c r="CY13" s="661"/>
      <c r="CZ13" s="662">
        <v>33.6</v>
      </c>
      <c r="DA13" s="662"/>
      <c r="DB13" s="662"/>
      <c r="DC13" s="662"/>
      <c r="DD13" s="668">
        <v>1972434</v>
      </c>
      <c r="DE13" s="660"/>
      <c r="DF13" s="660"/>
      <c r="DG13" s="660"/>
      <c r="DH13" s="660"/>
      <c r="DI13" s="660"/>
      <c r="DJ13" s="660"/>
      <c r="DK13" s="660"/>
      <c r="DL13" s="660"/>
      <c r="DM13" s="660"/>
      <c r="DN13" s="660"/>
      <c r="DO13" s="660"/>
      <c r="DP13" s="661"/>
      <c r="DQ13" s="668">
        <v>703409</v>
      </c>
      <c r="DR13" s="660"/>
      <c r="DS13" s="660"/>
      <c r="DT13" s="660"/>
      <c r="DU13" s="660"/>
      <c r="DV13" s="660"/>
      <c r="DW13" s="660"/>
      <c r="DX13" s="660"/>
      <c r="DY13" s="660"/>
      <c r="DZ13" s="660"/>
      <c r="EA13" s="660"/>
      <c r="EB13" s="660"/>
      <c r="EC13" s="669"/>
    </row>
    <row r="14" spans="2:143" ht="11.25" customHeight="1">
      <c r="B14" s="656" t="s">
        <v>253</v>
      </c>
      <c r="C14" s="657"/>
      <c r="D14" s="657"/>
      <c r="E14" s="657"/>
      <c r="F14" s="657"/>
      <c r="G14" s="657"/>
      <c r="H14" s="657"/>
      <c r="I14" s="657"/>
      <c r="J14" s="657"/>
      <c r="K14" s="657"/>
      <c r="L14" s="657"/>
      <c r="M14" s="657"/>
      <c r="N14" s="657"/>
      <c r="O14" s="657"/>
      <c r="P14" s="657"/>
      <c r="Q14" s="658"/>
      <c r="R14" s="659" t="s">
        <v>233</v>
      </c>
      <c r="S14" s="660"/>
      <c r="T14" s="660"/>
      <c r="U14" s="660"/>
      <c r="V14" s="660"/>
      <c r="W14" s="660"/>
      <c r="X14" s="660"/>
      <c r="Y14" s="661"/>
      <c r="Z14" s="662" t="s">
        <v>169</v>
      </c>
      <c r="AA14" s="662"/>
      <c r="AB14" s="662"/>
      <c r="AC14" s="662"/>
      <c r="AD14" s="663" t="s">
        <v>132</v>
      </c>
      <c r="AE14" s="663"/>
      <c r="AF14" s="663"/>
      <c r="AG14" s="663"/>
      <c r="AH14" s="663"/>
      <c r="AI14" s="663"/>
      <c r="AJ14" s="663"/>
      <c r="AK14" s="663"/>
      <c r="AL14" s="664" t="s">
        <v>233</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26388</v>
      </c>
      <c r="BH14" s="660"/>
      <c r="BI14" s="660"/>
      <c r="BJ14" s="660"/>
      <c r="BK14" s="660"/>
      <c r="BL14" s="660"/>
      <c r="BM14" s="660"/>
      <c r="BN14" s="661"/>
      <c r="BO14" s="662">
        <v>1.2</v>
      </c>
      <c r="BP14" s="662"/>
      <c r="BQ14" s="662"/>
      <c r="BR14" s="662"/>
      <c r="BS14" s="668" t="s">
        <v>169</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186730</v>
      </c>
      <c r="CS14" s="660"/>
      <c r="CT14" s="660"/>
      <c r="CU14" s="660"/>
      <c r="CV14" s="660"/>
      <c r="CW14" s="660"/>
      <c r="CX14" s="660"/>
      <c r="CY14" s="661"/>
      <c r="CZ14" s="662">
        <v>2.1</v>
      </c>
      <c r="DA14" s="662"/>
      <c r="DB14" s="662"/>
      <c r="DC14" s="662"/>
      <c r="DD14" s="668">
        <v>11194</v>
      </c>
      <c r="DE14" s="660"/>
      <c r="DF14" s="660"/>
      <c r="DG14" s="660"/>
      <c r="DH14" s="660"/>
      <c r="DI14" s="660"/>
      <c r="DJ14" s="660"/>
      <c r="DK14" s="660"/>
      <c r="DL14" s="660"/>
      <c r="DM14" s="660"/>
      <c r="DN14" s="660"/>
      <c r="DO14" s="660"/>
      <c r="DP14" s="661"/>
      <c r="DQ14" s="668">
        <v>186730</v>
      </c>
      <c r="DR14" s="660"/>
      <c r="DS14" s="660"/>
      <c r="DT14" s="660"/>
      <c r="DU14" s="660"/>
      <c r="DV14" s="660"/>
      <c r="DW14" s="660"/>
      <c r="DX14" s="660"/>
      <c r="DY14" s="660"/>
      <c r="DZ14" s="660"/>
      <c r="EA14" s="660"/>
      <c r="EB14" s="660"/>
      <c r="EC14" s="669"/>
    </row>
    <row r="15" spans="2:143" ht="11.25" customHeight="1">
      <c r="B15" s="656" t="s">
        <v>256</v>
      </c>
      <c r="C15" s="657"/>
      <c r="D15" s="657"/>
      <c r="E15" s="657"/>
      <c r="F15" s="657"/>
      <c r="G15" s="657"/>
      <c r="H15" s="657"/>
      <c r="I15" s="657"/>
      <c r="J15" s="657"/>
      <c r="K15" s="657"/>
      <c r="L15" s="657"/>
      <c r="M15" s="657"/>
      <c r="N15" s="657"/>
      <c r="O15" s="657"/>
      <c r="P15" s="657"/>
      <c r="Q15" s="658"/>
      <c r="R15" s="659">
        <v>11983</v>
      </c>
      <c r="S15" s="660"/>
      <c r="T15" s="660"/>
      <c r="U15" s="660"/>
      <c r="V15" s="660"/>
      <c r="W15" s="660"/>
      <c r="X15" s="660"/>
      <c r="Y15" s="661"/>
      <c r="Z15" s="662">
        <v>0.1</v>
      </c>
      <c r="AA15" s="662"/>
      <c r="AB15" s="662"/>
      <c r="AC15" s="662"/>
      <c r="AD15" s="663">
        <v>11983</v>
      </c>
      <c r="AE15" s="663"/>
      <c r="AF15" s="663"/>
      <c r="AG15" s="663"/>
      <c r="AH15" s="663"/>
      <c r="AI15" s="663"/>
      <c r="AJ15" s="663"/>
      <c r="AK15" s="663"/>
      <c r="AL15" s="664">
        <v>0.4</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52222</v>
      </c>
      <c r="BH15" s="660"/>
      <c r="BI15" s="660"/>
      <c r="BJ15" s="660"/>
      <c r="BK15" s="660"/>
      <c r="BL15" s="660"/>
      <c r="BM15" s="660"/>
      <c r="BN15" s="661"/>
      <c r="BO15" s="662">
        <v>2.4</v>
      </c>
      <c r="BP15" s="662"/>
      <c r="BQ15" s="662"/>
      <c r="BR15" s="662"/>
      <c r="BS15" s="668" t="s">
        <v>233</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515456</v>
      </c>
      <c r="CS15" s="660"/>
      <c r="CT15" s="660"/>
      <c r="CU15" s="660"/>
      <c r="CV15" s="660"/>
      <c r="CW15" s="660"/>
      <c r="CX15" s="660"/>
      <c r="CY15" s="661"/>
      <c r="CZ15" s="662">
        <v>5.7</v>
      </c>
      <c r="DA15" s="662"/>
      <c r="DB15" s="662"/>
      <c r="DC15" s="662"/>
      <c r="DD15" s="668">
        <v>47144</v>
      </c>
      <c r="DE15" s="660"/>
      <c r="DF15" s="660"/>
      <c r="DG15" s="660"/>
      <c r="DH15" s="660"/>
      <c r="DI15" s="660"/>
      <c r="DJ15" s="660"/>
      <c r="DK15" s="660"/>
      <c r="DL15" s="660"/>
      <c r="DM15" s="660"/>
      <c r="DN15" s="660"/>
      <c r="DO15" s="660"/>
      <c r="DP15" s="661"/>
      <c r="DQ15" s="668">
        <v>435879</v>
      </c>
      <c r="DR15" s="660"/>
      <c r="DS15" s="660"/>
      <c r="DT15" s="660"/>
      <c r="DU15" s="660"/>
      <c r="DV15" s="660"/>
      <c r="DW15" s="660"/>
      <c r="DX15" s="660"/>
      <c r="DY15" s="660"/>
      <c r="DZ15" s="660"/>
      <c r="EA15" s="660"/>
      <c r="EB15" s="660"/>
      <c r="EC15" s="669"/>
    </row>
    <row r="16" spans="2:143" ht="11.25" customHeight="1">
      <c r="B16" s="656" t="s">
        <v>259</v>
      </c>
      <c r="C16" s="657"/>
      <c r="D16" s="657"/>
      <c r="E16" s="657"/>
      <c r="F16" s="657"/>
      <c r="G16" s="657"/>
      <c r="H16" s="657"/>
      <c r="I16" s="657"/>
      <c r="J16" s="657"/>
      <c r="K16" s="657"/>
      <c r="L16" s="657"/>
      <c r="M16" s="657"/>
      <c r="N16" s="657"/>
      <c r="O16" s="657"/>
      <c r="P16" s="657"/>
      <c r="Q16" s="658"/>
      <c r="R16" s="659" t="s">
        <v>132</v>
      </c>
      <c r="S16" s="660"/>
      <c r="T16" s="660"/>
      <c r="U16" s="660"/>
      <c r="V16" s="660"/>
      <c r="W16" s="660"/>
      <c r="X16" s="660"/>
      <c r="Y16" s="661"/>
      <c r="Z16" s="662" t="s">
        <v>233</v>
      </c>
      <c r="AA16" s="662"/>
      <c r="AB16" s="662"/>
      <c r="AC16" s="662"/>
      <c r="AD16" s="663" t="s">
        <v>233</v>
      </c>
      <c r="AE16" s="663"/>
      <c r="AF16" s="663"/>
      <c r="AG16" s="663"/>
      <c r="AH16" s="663"/>
      <c r="AI16" s="663"/>
      <c r="AJ16" s="663"/>
      <c r="AK16" s="663"/>
      <c r="AL16" s="664" t="s">
        <v>233</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233</v>
      </c>
      <c r="BH16" s="660"/>
      <c r="BI16" s="660"/>
      <c r="BJ16" s="660"/>
      <c r="BK16" s="660"/>
      <c r="BL16" s="660"/>
      <c r="BM16" s="660"/>
      <c r="BN16" s="661"/>
      <c r="BO16" s="662" t="s">
        <v>233</v>
      </c>
      <c r="BP16" s="662"/>
      <c r="BQ16" s="662"/>
      <c r="BR16" s="662"/>
      <c r="BS16" s="668" t="s">
        <v>132</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1118090</v>
      </c>
      <c r="CS16" s="660"/>
      <c r="CT16" s="660"/>
      <c r="CU16" s="660"/>
      <c r="CV16" s="660"/>
      <c r="CW16" s="660"/>
      <c r="CX16" s="660"/>
      <c r="CY16" s="661"/>
      <c r="CZ16" s="662">
        <v>12.3</v>
      </c>
      <c r="DA16" s="662"/>
      <c r="DB16" s="662"/>
      <c r="DC16" s="662"/>
      <c r="DD16" s="668" t="s">
        <v>169</v>
      </c>
      <c r="DE16" s="660"/>
      <c r="DF16" s="660"/>
      <c r="DG16" s="660"/>
      <c r="DH16" s="660"/>
      <c r="DI16" s="660"/>
      <c r="DJ16" s="660"/>
      <c r="DK16" s="660"/>
      <c r="DL16" s="660"/>
      <c r="DM16" s="660"/>
      <c r="DN16" s="660"/>
      <c r="DO16" s="660"/>
      <c r="DP16" s="661"/>
      <c r="DQ16" s="668">
        <v>200987</v>
      </c>
      <c r="DR16" s="660"/>
      <c r="DS16" s="660"/>
      <c r="DT16" s="660"/>
      <c r="DU16" s="660"/>
      <c r="DV16" s="660"/>
      <c r="DW16" s="660"/>
      <c r="DX16" s="660"/>
      <c r="DY16" s="660"/>
      <c r="DZ16" s="660"/>
      <c r="EA16" s="660"/>
      <c r="EB16" s="660"/>
      <c r="EC16" s="669"/>
    </row>
    <row r="17" spans="2:133" ht="11.25" customHeight="1">
      <c r="B17" s="656" t="s">
        <v>262</v>
      </c>
      <c r="C17" s="657"/>
      <c r="D17" s="657"/>
      <c r="E17" s="657"/>
      <c r="F17" s="657"/>
      <c r="G17" s="657"/>
      <c r="H17" s="657"/>
      <c r="I17" s="657"/>
      <c r="J17" s="657"/>
      <c r="K17" s="657"/>
      <c r="L17" s="657"/>
      <c r="M17" s="657"/>
      <c r="N17" s="657"/>
      <c r="O17" s="657"/>
      <c r="P17" s="657"/>
      <c r="Q17" s="658"/>
      <c r="R17" s="659">
        <v>5950</v>
      </c>
      <c r="S17" s="660"/>
      <c r="T17" s="660"/>
      <c r="U17" s="660"/>
      <c r="V17" s="660"/>
      <c r="W17" s="660"/>
      <c r="X17" s="660"/>
      <c r="Y17" s="661"/>
      <c r="Z17" s="662">
        <v>0.1</v>
      </c>
      <c r="AA17" s="662"/>
      <c r="AB17" s="662"/>
      <c r="AC17" s="662"/>
      <c r="AD17" s="663">
        <v>5950</v>
      </c>
      <c r="AE17" s="663"/>
      <c r="AF17" s="663"/>
      <c r="AG17" s="663"/>
      <c r="AH17" s="663"/>
      <c r="AI17" s="663"/>
      <c r="AJ17" s="663"/>
      <c r="AK17" s="663"/>
      <c r="AL17" s="664">
        <v>0.2</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233</v>
      </c>
      <c r="BH17" s="660"/>
      <c r="BI17" s="660"/>
      <c r="BJ17" s="660"/>
      <c r="BK17" s="660"/>
      <c r="BL17" s="660"/>
      <c r="BM17" s="660"/>
      <c r="BN17" s="661"/>
      <c r="BO17" s="662" t="s">
        <v>132</v>
      </c>
      <c r="BP17" s="662"/>
      <c r="BQ17" s="662"/>
      <c r="BR17" s="662"/>
      <c r="BS17" s="668" t="s">
        <v>132</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410272</v>
      </c>
      <c r="CS17" s="660"/>
      <c r="CT17" s="660"/>
      <c r="CU17" s="660"/>
      <c r="CV17" s="660"/>
      <c r="CW17" s="660"/>
      <c r="CX17" s="660"/>
      <c r="CY17" s="661"/>
      <c r="CZ17" s="662">
        <v>4.5</v>
      </c>
      <c r="DA17" s="662"/>
      <c r="DB17" s="662"/>
      <c r="DC17" s="662"/>
      <c r="DD17" s="668" t="s">
        <v>233</v>
      </c>
      <c r="DE17" s="660"/>
      <c r="DF17" s="660"/>
      <c r="DG17" s="660"/>
      <c r="DH17" s="660"/>
      <c r="DI17" s="660"/>
      <c r="DJ17" s="660"/>
      <c r="DK17" s="660"/>
      <c r="DL17" s="660"/>
      <c r="DM17" s="660"/>
      <c r="DN17" s="660"/>
      <c r="DO17" s="660"/>
      <c r="DP17" s="661"/>
      <c r="DQ17" s="668">
        <v>382747</v>
      </c>
      <c r="DR17" s="660"/>
      <c r="DS17" s="660"/>
      <c r="DT17" s="660"/>
      <c r="DU17" s="660"/>
      <c r="DV17" s="660"/>
      <c r="DW17" s="660"/>
      <c r="DX17" s="660"/>
      <c r="DY17" s="660"/>
      <c r="DZ17" s="660"/>
      <c r="EA17" s="660"/>
      <c r="EB17" s="660"/>
      <c r="EC17" s="669"/>
    </row>
    <row r="18" spans="2:133" ht="11.25" customHeight="1">
      <c r="B18" s="656" t="s">
        <v>265</v>
      </c>
      <c r="C18" s="657"/>
      <c r="D18" s="657"/>
      <c r="E18" s="657"/>
      <c r="F18" s="657"/>
      <c r="G18" s="657"/>
      <c r="H18" s="657"/>
      <c r="I18" s="657"/>
      <c r="J18" s="657"/>
      <c r="K18" s="657"/>
      <c r="L18" s="657"/>
      <c r="M18" s="657"/>
      <c r="N18" s="657"/>
      <c r="O18" s="657"/>
      <c r="P18" s="657"/>
      <c r="Q18" s="658"/>
      <c r="R18" s="659">
        <v>872843</v>
      </c>
      <c r="S18" s="660"/>
      <c r="T18" s="660"/>
      <c r="U18" s="660"/>
      <c r="V18" s="660"/>
      <c r="W18" s="660"/>
      <c r="X18" s="660"/>
      <c r="Y18" s="661"/>
      <c r="Z18" s="662">
        <v>9.1999999999999993</v>
      </c>
      <c r="AA18" s="662"/>
      <c r="AB18" s="662"/>
      <c r="AC18" s="662"/>
      <c r="AD18" s="663">
        <v>457034</v>
      </c>
      <c r="AE18" s="663"/>
      <c r="AF18" s="663"/>
      <c r="AG18" s="663"/>
      <c r="AH18" s="663"/>
      <c r="AI18" s="663"/>
      <c r="AJ18" s="663"/>
      <c r="AK18" s="663"/>
      <c r="AL18" s="664">
        <v>15.6</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169</v>
      </c>
      <c r="BH18" s="660"/>
      <c r="BI18" s="660"/>
      <c r="BJ18" s="660"/>
      <c r="BK18" s="660"/>
      <c r="BL18" s="660"/>
      <c r="BM18" s="660"/>
      <c r="BN18" s="661"/>
      <c r="BO18" s="662" t="s">
        <v>169</v>
      </c>
      <c r="BP18" s="662"/>
      <c r="BQ18" s="662"/>
      <c r="BR18" s="662"/>
      <c r="BS18" s="668" t="s">
        <v>169</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233</v>
      </c>
      <c r="CS18" s="660"/>
      <c r="CT18" s="660"/>
      <c r="CU18" s="660"/>
      <c r="CV18" s="660"/>
      <c r="CW18" s="660"/>
      <c r="CX18" s="660"/>
      <c r="CY18" s="661"/>
      <c r="CZ18" s="662" t="s">
        <v>233</v>
      </c>
      <c r="DA18" s="662"/>
      <c r="DB18" s="662"/>
      <c r="DC18" s="662"/>
      <c r="DD18" s="668" t="s">
        <v>132</v>
      </c>
      <c r="DE18" s="660"/>
      <c r="DF18" s="660"/>
      <c r="DG18" s="660"/>
      <c r="DH18" s="660"/>
      <c r="DI18" s="660"/>
      <c r="DJ18" s="660"/>
      <c r="DK18" s="660"/>
      <c r="DL18" s="660"/>
      <c r="DM18" s="660"/>
      <c r="DN18" s="660"/>
      <c r="DO18" s="660"/>
      <c r="DP18" s="661"/>
      <c r="DQ18" s="668" t="s">
        <v>233</v>
      </c>
      <c r="DR18" s="660"/>
      <c r="DS18" s="660"/>
      <c r="DT18" s="660"/>
      <c r="DU18" s="660"/>
      <c r="DV18" s="660"/>
      <c r="DW18" s="660"/>
      <c r="DX18" s="660"/>
      <c r="DY18" s="660"/>
      <c r="DZ18" s="660"/>
      <c r="EA18" s="660"/>
      <c r="EB18" s="660"/>
      <c r="EC18" s="669"/>
    </row>
    <row r="19" spans="2:133" ht="11.25" customHeight="1">
      <c r="B19" s="656" t="s">
        <v>268</v>
      </c>
      <c r="C19" s="657"/>
      <c r="D19" s="657"/>
      <c r="E19" s="657"/>
      <c r="F19" s="657"/>
      <c r="G19" s="657"/>
      <c r="H19" s="657"/>
      <c r="I19" s="657"/>
      <c r="J19" s="657"/>
      <c r="K19" s="657"/>
      <c r="L19" s="657"/>
      <c r="M19" s="657"/>
      <c r="N19" s="657"/>
      <c r="O19" s="657"/>
      <c r="P19" s="657"/>
      <c r="Q19" s="658"/>
      <c r="R19" s="659">
        <v>457034</v>
      </c>
      <c r="S19" s="660"/>
      <c r="T19" s="660"/>
      <c r="U19" s="660"/>
      <c r="V19" s="660"/>
      <c r="W19" s="660"/>
      <c r="X19" s="660"/>
      <c r="Y19" s="661"/>
      <c r="Z19" s="662">
        <v>4.8</v>
      </c>
      <c r="AA19" s="662"/>
      <c r="AB19" s="662"/>
      <c r="AC19" s="662"/>
      <c r="AD19" s="663">
        <v>457034</v>
      </c>
      <c r="AE19" s="663"/>
      <c r="AF19" s="663"/>
      <c r="AG19" s="663"/>
      <c r="AH19" s="663"/>
      <c r="AI19" s="663"/>
      <c r="AJ19" s="663"/>
      <c r="AK19" s="663"/>
      <c r="AL19" s="664">
        <v>15.6</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t="s">
        <v>233</v>
      </c>
      <c r="BH19" s="660"/>
      <c r="BI19" s="660"/>
      <c r="BJ19" s="660"/>
      <c r="BK19" s="660"/>
      <c r="BL19" s="660"/>
      <c r="BM19" s="660"/>
      <c r="BN19" s="661"/>
      <c r="BO19" s="662" t="s">
        <v>132</v>
      </c>
      <c r="BP19" s="662"/>
      <c r="BQ19" s="662"/>
      <c r="BR19" s="662"/>
      <c r="BS19" s="668" t="s">
        <v>233</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169</v>
      </c>
      <c r="CS19" s="660"/>
      <c r="CT19" s="660"/>
      <c r="CU19" s="660"/>
      <c r="CV19" s="660"/>
      <c r="CW19" s="660"/>
      <c r="CX19" s="660"/>
      <c r="CY19" s="661"/>
      <c r="CZ19" s="662" t="s">
        <v>169</v>
      </c>
      <c r="DA19" s="662"/>
      <c r="DB19" s="662"/>
      <c r="DC19" s="662"/>
      <c r="DD19" s="668" t="s">
        <v>233</v>
      </c>
      <c r="DE19" s="660"/>
      <c r="DF19" s="660"/>
      <c r="DG19" s="660"/>
      <c r="DH19" s="660"/>
      <c r="DI19" s="660"/>
      <c r="DJ19" s="660"/>
      <c r="DK19" s="660"/>
      <c r="DL19" s="660"/>
      <c r="DM19" s="660"/>
      <c r="DN19" s="660"/>
      <c r="DO19" s="660"/>
      <c r="DP19" s="661"/>
      <c r="DQ19" s="668" t="s">
        <v>132</v>
      </c>
      <c r="DR19" s="660"/>
      <c r="DS19" s="660"/>
      <c r="DT19" s="660"/>
      <c r="DU19" s="660"/>
      <c r="DV19" s="660"/>
      <c r="DW19" s="660"/>
      <c r="DX19" s="660"/>
      <c r="DY19" s="660"/>
      <c r="DZ19" s="660"/>
      <c r="EA19" s="660"/>
      <c r="EB19" s="660"/>
      <c r="EC19" s="669"/>
    </row>
    <row r="20" spans="2:133" ht="11.25" customHeight="1">
      <c r="B20" s="656" t="s">
        <v>271</v>
      </c>
      <c r="C20" s="657"/>
      <c r="D20" s="657"/>
      <c r="E20" s="657"/>
      <c r="F20" s="657"/>
      <c r="G20" s="657"/>
      <c r="H20" s="657"/>
      <c r="I20" s="657"/>
      <c r="J20" s="657"/>
      <c r="K20" s="657"/>
      <c r="L20" s="657"/>
      <c r="M20" s="657"/>
      <c r="N20" s="657"/>
      <c r="O20" s="657"/>
      <c r="P20" s="657"/>
      <c r="Q20" s="658"/>
      <c r="R20" s="659">
        <v>66911</v>
      </c>
      <c r="S20" s="660"/>
      <c r="T20" s="660"/>
      <c r="U20" s="660"/>
      <c r="V20" s="660"/>
      <c r="W20" s="660"/>
      <c r="X20" s="660"/>
      <c r="Y20" s="661"/>
      <c r="Z20" s="662">
        <v>0.7</v>
      </c>
      <c r="AA20" s="662"/>
      <c r="AB20" s="662"/>
      <c r="AC20" s="662"/>
      <c r="AD20" s="663" t="s">
        <v>169</v>
      </c>
      <c r="AE20" s="663"/>
      <c r="AF20" s="663"/>
      <c r="AG20" s="663"/>
      <c r="AH20" s="663"/>
      <c r="AI20" s="663"/>
      <c r="AJ20" s="663"/>
      <c r="AK20" s="663"/>
      <c r="AL20" s="664" t="s">
        <v>169</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t="s">
        <v>233</v>
      </c>
      <c r="BH20" s="660"/>
      <c r="BI20" s="660"/>
      <c r="BJ20" s="660"/>
      <c r="BK20" s="660"/>
      <c r="BL20" s="660"/>
      <c r="BM20" s="660"/>
      <c r="BN20" s="661"/>
      <c r="BO20" s="662" t="s">
        <v>233</v>
      </c>
      <c r="BP20" s="662"/>
      <c r="BQ20" s="662"/>
      <c r="BR20" s="662"/>
      <c r="BS20" s="668" t="s">
        <v>132</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9053393</v>
      </c>
      <c r="CS20" s="660"/>
      <c r="CT20" s="660"/>
      <c r="CU20" s="660"/>
      <c r="CV20" s="660"/>
      <c r="CW20" s="660"/>
      <c r="CX20" s="660"/>
      <c r="CY20" s="661"/>
      <c r="CZ20" s="662">
        <v>100</v>
      </c>
      <c r="DA20" s="662"/>
      <c r="DB20" s="662"/>
      <c r="DC20" s="662"/>
      <c r="DD20" s="668">
        <v>3013444</v>
      </c>
      <c r="DE20" s="660"/>
      <c r="DF20" s="660"/>
      <c r="DG20" s="660"/>
      <c r="DH20" s="660"/>
      <c r="DI20" s="660"/>
      <c r="DJ20" s="660"/>
      <c r="DK20" s="660"/>
      <c r="DL20" s="660"/>
      <c r="DM20" s="660"/>
      <c r="DN20" s="660"/>
      <c r="DO20" s="660"/>
      <c r="DP20" s="661"/>
      <c r="DQ20" s="668">
        <v>4141642</v>
      </c>
      <c r="DR20" s="660"/>
      <c r="DS20" s="660"/>
      <c r="DT20" s="660"/>
      <c r="DU20" s="660"/>
      <c r="DV20" s="660"/>
      <c r="DW20" s="660"/>
      <c r="DX20" s="660"/>
      <c r="DY20" s="660"/>
      <c r="DZ20" s="660"/>
      <c r="EA20" s="660"/>
      <c r="EB20" s="660"/>
      <c r="EC20" s="669"/>
    </row>
    <row r="21" spans="2:133" ht="11.25" customHeight="1">
      <c r="B21" s="656" t="s">
        <v>274</v>
      </c>
      <c r="C21" s="657"/>
      <c r="D21" s="657"/>
      <c r="E21" s="657"/>
      <c r="F21" s="657"/>
      <c r="G21" s="657"/>
      <c r="H21" s="657"/>
      <c r="I21" s="657"/>
      <c r="J21" s="657"/>
      <c r="K21" s="657"/>
      <c r="L21" s="657"/>
      <c r="M21" s="657"/>
      <c r="N21" s="657"/>
      <c r="O21" s="657"/>
      <c r="P21" s="657"/>
      <c r="Q21" s="658"/>
      <c r="R21" s="659">
        <v>348898</v>
      </c>
      <c r="S21" s="660"/>
      <c r="T21" s="660"/>
      <c r="U21" s="660"/>
      <c r="V21" s="660"/>
      <c r="W21" s="660"/>
      <c r="X21" s="660"/>
      <c r="Y21" s="661"/>
      <c r="Z21" s="662">
        <v>3.7</v>
      </c>
      <c r="AA21" s="662"/>
      <c r="AB21" s="662"/>
      <c r="AC21" s="662"/>
      <c r="AD21" s="663" t="s">
        <v>233</v>
      </c>
      <c r="AE21" s="663"/>
      <c r="AF21" s="663"/>
      <c r="AG21" s="663"/>
      <c r="AH21" s="663"/>
      <c r="AI21" s="663"/>
      <c r="AJ21" s="663"/>
      <c r="AK21" s="663"/>
      <c r="AL21" s="664" t="s">
        <v>233</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t="s">
        <v>132</v>
      </c>
      <c r="BH21" s="660"/>
      <c r="BI21" s="660"/>
      <c r="BJ21" s="660"/>
      <c r="BK21" s="660"/>
      <c r="BL21" s="660"/>
      <c r="BM21" s="660"/>
      <c r="BN21" s="661"/>
      <c r="BO21" s="662" t="s">
        <v>233</v>
      </c>
      <c r="BP21" s="662"/>
      <c r="BQ21" s="662"/>
      <c r="BR21" s="662"/>
      <c r="BS21" s="668" t="s">
        <v>132</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c r="B22" s="656" t="s">
        <v>276</v>
      </c>
      <c r="C22" s="657"/>
      <c r="D22" s="657"/>
      <c r="E22" s="657"/>
      <c r="F22" s="657"/>
      <c r="G22" s="657"/>
      <c r="H22" s="657"/>
      <c r="I22" s="657"/>
      <c r="J22" s="657"/>
      <c r="K22" s="657"/>
      <c r="L22" s="657"/>
      <c r="M22" s="657"/>
      <c r="N22" s="657"/>
      <c r="O22" s="657"/>
      <c r="P22" s="657"/>
      <c r="Q22" s="658"/>
      <c r="R22" s="659">
        <v>3285686</v>
      </c>
      <c r="S22" s="660"/>
      <c r="T22" s="660"/>
      <c r="U22" s="660"/>
      <c r="V22" s="660"/>
      <c r="W22" s="660"/>
      <c r="X22" s="660"/>
      <c r="Y22" s="661"/>
      <c r="Z22" s="662">
        <v>34.6</v>
      </c>
      <c r="AA22" s="662"/>
      <c r="AB22" s="662"/>
      <c r="AC22" s="662"/>
      <c r="AD22" s="663">
        <v>2869877</v>
      </c>
      <c r="AE22" s="663"/>
      <c r="AF22" s="663"/>
      <c r="AG22" s="663"/>
      <c r="AH22" s="663"/>
      <c r="AI22" s="663"/>
      <c r="AJ22" s="663"/>
      <c r="AK22" s="663"/>
      <c r="AL22" s="664">
        <v>98.3</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233</v>
      </c>
      <c r="BH22" s="660"/>
      <c r="BI22" s="660"/>
      <c r="BJ22" s="660"/>
      <c r="BK22" s="660"/>
      <c r="BL22" s="660"/>
      <c r="BM22" s="660"/>
      <c r="BN22" s="661"/>
      <c r="BO22" s="662" t="s">
        <v>169</v>
      </c>
      <c r="BP22" s="662"/>
      <c r="BQ22" s="662"/>
      <c r="BR22" s="662"/>
      <c r="BS22" s="668" t="s">
        <v>132</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279</v>
      </c>
      <c r="C23" s="657"/>
      <c r="D23" s="657"/>
      <c r="E23" s="657"/>
      <c r="F23" s="657"/>
      <c r="G23" s="657"/>
      <c r="H23" s="657"/>
      <c r="I23" s="657"/>
      <c r="J23" s="657"/>
      <c r="K23" s="657"/>
      <c r="L23" s="657"/>
      <c r="M23" s="657"/>
      <c r="N23" s="657"/>
      <c r="O23" s="657"/>
      <c r="P23" s="657"/>
      <c r="Q23" s="658"/>
      <c r="R23" s="659">
        <v>1025</v>
      </c>
      <c r="S23" s="660"/>
      <c r="T23" s="660"/>
      <c r="U23" s="660"/>
      <c r="V23" s="660"/>
      <c r="W23" s="660"/>
      <c r="X23" s="660"/>
      <c r="Y23" s="661"/>
      <c r="Z23" s="662">
        <v>0</v>
      </c>
      <c r="AA23" s="662"/>
      <c r="AB23" s="662"/>
      <c r="AC23" s="662"/>
      <c r="AD23" s="663">
        <v>1025</v>
      </c>
      <c r="AE23" s="663"/>
      <c r="AF23" s="663"/>
      <c r="AG23" s="663"/>
      <c r="AH23" s="663"/>
      <c r="AI23" s="663"/>
      <c r="AJ23" s="663"/>
      <c r="AK23" s="663"/>
      <c r="AL23" s="664">
        <v>0</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t="s">
        <v>233</v>
      </c>
      <c r="BH23" s="660"/>
      <c r="BI23" s="660"/>
      <c r="BJ23" s="660"/>
      <c r="BK23" s="660"/>
      <c r="BL23" s="660"/>
      <c r="BM23" s="660"/>
      <c r="BN23" s="661"/>
      <c r="BO23" s="662" t="s">
        <v>169</v>
      </c>
      <c r="BP23" s="662"/>
      <c r="BQ23" s="662"/>
      <c r="BR23" s="662"/>
      <c r="BS23" s="668" t="s">
        <v>233</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91" t="s">
        <v>284</v>
      </c>
      <c r="DM23" s="692"/>
      <c r="DN23" s="692"/>
      <c r="DO23" s="692"/>
      <c r="DP23" s="692"/>
      <c r="DQ23" s="692"/>
      <c r="DR23" s="692"/>
      <c r="DS23" s="692"/>
      <c r="DT23" s="692"/>
      <c r="DU23" s="692"/>
      <c r="DV23" s="693"/>
      <c r="DW23" s="641" t="s">
        <v>285</v>
      </c>
      <c r="DX23" s="642"/>
      <c r="DY23" s="642"/>
      <c r="DZ23" s="642"/>
      <c r="EA23" s="642"/>
      <c r="EB23" s="642"/>
      <c r="EC23" s="643"/>
    </row>
    <row r="24" spans="2:133" ht="11.25" customHeight="1">
      <c r="B24" s="656" t="s">
        <v>286</v>
      </c>
      <c r="C24" s="657"/>
      <c r="D24" s="657"/>
      <c r="E24" s="657"/>
      <c r="F24" s="657"/>
      <c r="G24" s="657"/>
      <c r="H24" s="657"/>
      <c r="I24" s="657"/>
      <c r="J24" s="657"/>
      <c r="K24" s="657"/>
      <c r="L24" s="657"/>
      <c r="M24" s="657"/>
      <c r="N24" s="657"/>
      <c r="O24" s="657"/>
      <c r="P24" s="657"/>
      <c r="Q24" s="658"/>
      <c r="R24" s="659">
        <v>652</v>
      </c>
      <c r="S24" s="660"/>
      <c r="T24" s="660"/>
      <c r="U24" s="660"/>
      <c r="V24" s="660"/>
      <c r="W24" s="660"/>
      <c r="X24" s="660"/>
      <c r="Y24" s="661"/>
      <c r="Z24" s="662">
        <v>0</v>
      </c>
      <c r="AA24" s="662"/>
      <c r="AB24" s="662"/>
      <c r="AC24" s="662"/>
      <c r="AD24" s="663" t="s">
        <v>233</v>
      </c>
      <c r="AE24" s="663"/>
      <c r="AF24" s="663"/>
      <c r="AG24" s="663"/>
      <c r="AH24" s="663"/>
      <c r="AI24" s="663"/>
      <c r="AJ24" s="663"/>
      <c r="AK24" s="663"/>
      <c r="AL24" s="664" t="s">
        <v>233</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233</v>
      </c>
      <c r="BH24" s="660"/>
      <c r="BI24" s="660"/>
      <c r="BJ24" s="660"/>
      <c r="BK24" s="660"/>
      <c r="BL24" s="660"/>
      <c r="BM24" s="660"/>
      <c r="BN24" s="661"/>
      <c r="BO24" s="662" t="s">
        <v>132</v>
      </c>
      <c r="BP24" s="662"/>
      <c r="BQ24" s="662"/>
      <c r="BR24" s="662"/>
      <c r="BS24" s="668" t="s">
        <v>233</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1805642</v>
      </c>
      <c r="CS24" s="649"/>
      <c r="CT24" s="649"/>
      <c r="CU24" s="649"/>
      <c r="CV24" s="649"/>
      <c r="CW24" s="649"/>
      <c r="CX24" s="649"/>
      <c r="CY24" s="650"/>
      <c r="CZ24" s="653">
        <v>19.899999999999999</v>
      </c>
      <c r="DA24" s="654"/>
      <c r="DB24" s="654"/>
      <c r="DC24" s="673"/>
      <c r="DD24" s="694">
        <v>1468443</v>
      </c>
      <c r="DE24" s="649"/>
      <c r="DF24" s="649"/>
      <c r="DG24" s="649"/>
      <c r="DH24" s="649"/>
      <c r="DI24" s="649"/>
      <c r="DJ24" s="649"/>
      <c r="DK24" s="650"/>
      <c r="DL24" s="694">
        <v>1444742</v>
      </c>
      <c r="DM24" s="649"/>
      <c r="DN24" s="649"/>
      <c r="DO24" s="649"/>
      <c r="DP24" s="649"/>
      <c r="DQ24" s="649"/>
      <c r="DR24" s="649"/>
      <c r="DS24" s="649"/>
      <c r="DT24" s="649"/>
      <c r="DU24" s="649"/>
      <c r="DV24" s="650"/>
      <c r="DW24" s="653">
        <v>46.1</v>
      </c>
      <c r="DX24" s="654"/>
      <c r="DY24" s="654"/>
      <c r="DZ24" s="654"/>
      <c r="EA24" s="654"/>
      <c r="EB24" s="654"/>
      <c r="EC24" s="655"/>
    </row>
    <row r="25" spans="2:133" ht="11.25" customHeight="1">
      <c r="B25" s="656" t="s">
        <v>289</v>
      </c>
      <c r="C25" s="657"/>
      <c r="D25" s="657"/>
      <c r="E25" s="657"/>
      <c r="F25" s="657"/>
      <c r="G25" s="657"/>
      <c r="H25" s="657"/>
      <c r="I25" s="657"/>
      <c r="J25" s="657"/>
      <c r="K25" s="657"/>
      <c r="L25" s="657"/>
      <c r="M25" s="657"/>
      <c r="N25" s="657"/>
      <c r="O25" s="657"/>
      <c r="P25" s="657"/>
      <c r="Q25" s="658"/>
      <c r="R25" s="659">
        <v>145632</v>
      </c>
      <c r="S25" s="660"/>
      <c r="T25" s="660"/>
      <c r="U25" s="660"/>
      <c r="V25" s="660"/>
      <c r="W25" s="660"/>
      <c r="X25" s="660"/>
      <c r="Y25" s="661"/>
      <c r="Z25" s="662">
        <v>1.5</v>
      </c>
      <c r="AA25" s="662"/>
      <c r="AB25" s="662"/>
      <c r="AC25" s="662"/>
      <c r="AD25" s="663">
        <v>23290</v>
      </c>
      <c r="AE25" s="663"/>
      <c r="AF25" s="663"/>
      <c r="AG25" s="663"/>
      <c r="AH25" s="663"/>
      <c r="AI25" s="663"/>
      <c r="AJ25" s="663"/>
      <c r="AK25" s="663"/>
      <c r="AL25" s="664">
        <v>0.8</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233</v>
      </c>
      <c r="BH25" s="660"/>
      <c r="BI25" s="660"/>
      <c r="BJ25" s="660"/>
      <c r="BK25" s="660"/>
      <c r="BL25" s="660"/>
      <c r="BM25" s="660"/>
      <c r="BN25" s="661"/>
      <c r="BO25" s="662" t="s">
        <v>132</v>
      </c>
      <c r="BP25" s="662"/>
      <c r="BQ25" s="662"/>
      <c r="BR25" s="662"/>
      <c r="BS25" s="668" t="s">
        <v>233</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1008343</v>
      </c>
      <c r="CS25" s="683"/>
      <c r="CT25" s="683"/>
      <c r="CU25" s="683"/>
      <c r="CV25" s="683"/>
      <c r="CW25" s="683"/>
      <c r="CX25" s="683"/>
      <c r="CY25" s="684"/>
      <c r="CZ25" s="664">
        <v>11.1</v>
      </c>
      <c r="DA25" s="695"/>
      <c r="DB25" s="695"/>
      <c r="DC25" s="697"/>
      <c r="DD25" s="668">
        <v>937675</v>
      </c>
      <c r="DE25" s="683"/>
      <c r="DF25" s="683"/>
      <c r="DG25" s="683"/>
      <c r="DH25" s="683"/>
      <c r="DI25" s="683"/>
      <c r="DJ25" s="683"/>
      <c r="DK25" s="684"/>
      <c r="DL25" s="668">
        <v>924571</v>
      </c>
      <c r="DM25" s="683"/>
      <c r="DN25" s="683"/>
      <c r="DO25" s="683"/>
      <c r="DP25" s="683"/>
      <c r="DQ25" s="683"/>
      <c r="DR25" s="683"/>
      <c r="DS25" s="683"/>
      <c r="DT25" s="683"/>
      <c r="DU25" s="683"/>
      <c r="DV25" s="684"/>
      <c r="DW25" s="664">
        <v>29.5</v>
      </c>
      <c r="DX25" s="695"/>
      <c r="DY25" s="695"/>
      <c r="DZ25" s="695"/>
      <c r="EA25" s="695"/>
      <c r="EB25" s="695"/>
      <c r="EC25" s="696"/>
    </row>
    <row r="26" spans="2:133" ht="11.25" customHeight="1">
      <c r="B26" s="656" t="s">
        <v>292</v>
      </c>
      <c r="C26" s="657"/>
      <c r="D26" s="657"/>
      <c r="E26" s="657"/>
      <c r="F26" s="657"/>
      <c r="G26" s="657"/>
      <c r="H26" s="657"/>
      <c r="I26" s="657"/>
      <c r="J26" s="657"/>
      <c r="K26" s="657"/>
      <c r="L26" s="657"/>
      <c r="M26" s="657"/>
      <c r="N26" s="657"/>
      <c r="O26" s="657"/>
      <c r="P26" s="657"/>
      <c r="Q26" s="658"/>
      <c r="R26" s="659">
        <v>5062</v>
      </c>
      <c r="S26" s="660"/>
      <c r="T26" s="660"/>
      <c r="U26" s="660"/>
      <c r="V26" s="660"/>
      <c r="W26" s="660"/>
      <c r="X26" s="660"/>
      <c r="Y26" s="661"/>
      <c r="Z26" s="662">
        <v>0.1</v>
      </c>
      <c r="AA26" s="662"/>
      <c r="AB26" s="662"/>
      <c r="AC26" s="662"/>
      <c r="AD26" s="663">
        <v>5062</v>
      </c>
      <c r="AE26" s="663"/>
      <c r="AF26" s="663"/>
      <c r="AG26" s="663"/>
      <c r="AH26" s="663"/>
      <c r="AI26" s="663"/>
      <c r="AJ26" s="663"/>
      <c r="AK26" s="663"/>
      <c r="AL26" s="664">
        <v>0.2</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169</v>
      </c>
      <c r="BH26" s="660"/>
      <c r="BI26" s="660"/>
      <c r="BJ26" s="660"/>
      <c r="BK26" s="660"/>
      <c r="BL26" s="660"/>
      <c r="BM26" s="660"/>
      <c r="BN26" s="661"/>
      <c r="BO26" s="662" t="s">
        <v>233</v>
      </c>
      <c r="BP26" s="662"/>
      <c r="BQ26" s="662"/>
      <c r="BR26" s="662"/>
      <c r="BS26" s="668" t="s">
        <v>169</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622631</v>
      </c>
      <c r="CS26" s="660"/>
      <c r="CT26" s="660"/>
      <c r="CU26" s="660"/>
      <c r="CV26" s="660"/>
      <c r="CW26" s="660"/>
      <c r="CX26" s="660"/>
      <c r="CY26" s="661"/>
      <c r="CZ26" s="664">
        <v>6.9</v>
      </c>
      <c r="DA26" s="695"/>
      <c r="DB26" s="695"/>
      <c r="DC26" s="697"/>
      <c r="DD26" s="668">
        <v>554872</v>
      </c>
      <c r="DE26" s="660"/>
      <c r="DF26" s="660"/>
      <c r="DG26" s="660"/>
      <c r="DH26" s="660"/>
      <c r="DI26" s="660"/>
      <c r="DJ26" s="660"/>
      <c r="DK26" s="661"/>
      <c r="DL26" s="668" t="s">
        <v>233</v>
      </c>
      <c r="DM26" s="660"/>
      <c r="DN26" s="660"/>
      <c r="DO26" s="660"/>
      <c r="DP26" s="660"/>
      <c r="DQ26" s="660"/>
      <c r="DR26" s="660"/>
      <c r="DS26" s="660"/>
      <c r="DT26" s="660"/>
      <c r="DU26" s="660"/>
      <c r="DV26" s="661"/>
      <c r="DW26" s="664" t="s">
        <v>132</v>
      </c>
      <c r="DX26" s="695"/>
      <c r="DY26" s="695"/>
      <c r="DZ26" s="695"/>
      <c r="EA26" s="695"/>
      <c r="EB26" s="695"/>
      <c r="EC26" s="696"/>
    </row>
    <row r="27" spans="2:133" ht="11.25" customHeight="1">
      <c r="B27" s="656" t="s">
        <v>295</v>
      </c>
      <c r="C27" s="657"/>
      <c r="D27" s="657"/>
      <c r="E27" s="657"/>
      <c r="F27" s="657"/>
      <c r="G27" s="657"/>
      <c r="H27" s="657"/>
      <c r="I27" s="657"/>
      <c r="J27" s="657"/>
      <c r="K27" s="657"/>
      <c r="L27" s="657"/>
      <c r="M27" s="657"/>
      <c r="N27" s="657"/>
      <c r="O27" s="657"/>
      <c r="P27" s="657"/>
      <c r="Q27" s="658"/>
      <c r="R27" s="659">
        <v>548188</v>
      </c>
      <c r="S27" s="660"/>
      <c r="T27" s="660"/>
      <c r="U27" s="660"/>
      <c r="V27" s="660"/>
      <c r="W27" s="660"/>
      <c r="X27" s="660"/>
      <c r="Y27" s="661"/>
      <c r="Z27" s="662">
        <v>5.8</v>
      </c>
      <c r="AA27" s="662"/>
      <c r="AB27" s="662"/>
      <c r="AC27" s="662"/>
      <c r="AD27" s="663" t="s">
        <v>233</v>
      </c>
      <c r="AE27" s="663"/>
      <c r="AF27" s="663"/>
      <c r="AG27" s="663"/>
      <c r="AH27" s="663"/>
      <c r="AI27" s="663"/>
      <c r="AJ27" s="663"/>
      <c r="AK27" s="663"/>
      <c r="AL27" s="664" t="s">
        <v>233</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2167622</v>
      </c>
      <c r="BH27" s="660"/>
      <c r="BI27" s="660"/>
      <c r="BJ27" s="660"/>
      <c r="BK27" s="660"/>
      <c r="BL27" s="660"/>
      <c r="BM27" s="660"/>
      <c r="BN27" s="661"/>
      <c r="BO27" s="662">
        <v>100</v>
      </c>
      <c r="BP27" s="662"/>
      <c r="BQ27" s="662"/>
      <c r="BR27" s="662"/>
      <c r="BS27" s="668" t="s">
        <v>132</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387027</v>
      </c>
      <c r="CS27" s="683"/>
      <c r="CT27" s="683"/>
      <c r="CU27" s="683"/>
      <c r="CV27" s="683"/>
      <c r="CW27" s="683"/>
      <c r="CX27" s="683"/>
      <c r="CY27" s="684"/>
      <c r="CZ27" s="664">
        <v>4.3</v>
      </c>
      <c r="DA27" s="695"/>
      <c r="DB27" s="695"/>
      <c r="DC27" s="697"/>
      <c r="DD27" s="668">
        <v>148021</v>
      </c>
      <c r="DE27" s="683"/>
      <c r="DF27" s="683"/>
      <c r="DG27" s="683"/>
      <c r="DH27" s="683"/>
      <c r="DI27" s="683"/>
      <c r="DJ27" s="683"/>
      <c r="DK27" s="684"/>
      <c r="DL27" s="668">
        <v>137424</v>
      </c>
      <c r="DM27" s="683"/>
      <c r="DN27" s="683"/>
      <c r="DO27" s="683"/>
      <c r="DP27" s="683"/>
      <c r="DQ27" s="683"/>
      <c r="DR27" s="683"/>
      <c r="DS27" s="683"/>
      <c r="DT27" s="683"/>
      <c r="DU27" s="683"/>
      <c r="DV27" s="684"/>
      <c r="DW27" s="664">
        <v>4.4000000000000004</v>
      </c>
      <c r="DX27" s="695"/>
      <c r="DY27" s="695"/>
      <c r="DZ27" s="695"/>
      <c r="EA27" s="695"/>
      <c r="EB27" s="695"/>
      <c r="EC27" s="696"/>
    </row>
    <row r="28" spans="2:133" ht="11.25" customHeight="1">
      <c r="B28" s="701" t="s">
        <v>298</v>
      </c>
      <c r="C28" s="702"/>
      <c r="D28" s="702"/>
      <c r="E28" s="702"/>
      <c r="F28" s="702"/>
      <c r="G28" s="702"/>
      <c r="H28" s="702"/>
      <c r="I28" s="702"/>
      <c r="J28" s="702"/>
      <c r="K28" s="702"/>
      <c r="L28" s="702"/>
      <c r="M28" s="702"/>
      <c r="N28" s="702"/>
      <c r="O28" s="702"/>
      <c r="P28" s="702"/>
      <c r="Q28" s="703"/>
      <c r="R28" s="659" t="s">
        <v>233</v>
      </c>
      <c r="S28" s="660"/>
      <c r="T28" s="660"/>
      <c r="U28" s="660"/>
      <c r="V28" s="660"/>
      <c r="W28" s="660"/>
      <c r="X28" s="660"/>
      <c r="Y28" s="661"/>
      <c r="Z28" s="662" t="s">
        <v>233</v>
      </c>
      <c r="AA28" s="662"/>
      <c r="AB28" s="662"/>
      <c r="AC28" s="662"/>
      <c r="AD28" s="663" t="s">
        <v>233</v>
      </c>
      <c r="AE28" s="663"/>
      <c r="AF28" s="663"/>
      <c r="AG28" s="663"/>
      <c r="AH28" s="663"/>
      <c r="AI28" s="663"/>
      <c r="AJ28" s="663"/>
      <c r="AK28" s="663"/>
      <c r="AL28" s="664" t="s">
        <v>233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410272</v>
      </c>
      <c r="CS28" s="660"/>
      <c r="CT28" s="660"/>
      <c r="CU28" s="660"/>
      <c r="CV28" s="660"/>
      <c r="CW28" s="660"/>
      <c r="CX28" s="660"/>
      <c r="CY28" s="661"/>
      <c r="CZ28" s="664">
        <v>4.5</v>
      </c>
      <c r="DA28" s="695"/>
      <c r="DB28" s="695"/>
      <c r="DC28" s="697"/>
      <c r="DD28" s="668">
        <v>382747</v>
      </c>
      <c r="DE28" s="660"/>
      <c r="DF28" s="660"/>
      <c r="DG28" s="660"/>
      <c r="DH28" s="660"/>
      <c r="DI28" s="660"/>
      <c r="DJ28" s="660"/>
      <c r="DK28" s="661"/>
      <c r="DL28" s="668">
        <v>382747</v>
      </c>
      <c r="DM28" s="660"/>
      <c r="DN28" s="660"/>
      <c r="DO28" s="660"/>
      <c r="DP28" s="660"/>
      <c r="DQ28" s="660"/>
      <c r="DR28" s="660"/>
      <c r="DS28" s="660"/>
      <c r="DT28" s="660"/>
      <c r="DU28" s="660"/>
      <c r="DV28" s="661"/>
      <c r="DW28" s="664">
        <v>12.2</v>
      </c>
      <c r="DX28" s="695"/>
      <c r="DY28" s="695"/>
      <c r="DZ28" s="695"/>
      <c r="EA28" s="695"/>
      <c r="EB28" s="695"/>
      <c r="EC28" s="696"/>
    </row>
    <row r="29" spans="2:133" ht="11.25" customHeight="1">
      <c r="B29" s="656" t="s">
        <v>300</v>
      </c>
      <c r="C29" s="657"/>
      <c r="D29" s="657"/>
      <c r="E29" s="657"/>
      <c r="F29" s="657"/>
      <c r="G29" s="657"/>
      <c r="H29" s="657"/>
      <c r="I29" s="657"/>
      <c r="J29" s="657"/>
      <c r="K29" s="657"/>
      <c r="L29" s="657"/>
      <c r="M29" s="657"/>
      <c r="N29" s="657"/>
      <c r="O29" s="657"/>
      <c r="P29" s="657"/>
      <c r="Q29" s="658"/>
      <c r="R29" s="659">
        <v>1292699</v>
      </c>
      <c r="S29" s="660"/>
      <c r="T29" s="660"/>
      <c r="U29" s="660"/>
      <c r="V29" s="660"/>
      <c r="W29" s="660"/>
      <c r="X29" s="660"/>
      <c r="Y29" s="661"/>
      <c r="Z29" s="662">
        <v>13.6</v>
      </c>
      <c r="AA29" s="662"/>
      <c r="AB29" s="662"/>
      <c r="AC29" s="662"/>
      <c r="AD29" s="663" t="s">
        <v>233</v>
      </c>
      <c r="AE29" s="663"/>
      <c r="AF29" s="663"/>
      <c r="AG29" s="663"/>
      <c r="AH29" s="663"/>
      <c r="AI29" s="663"/>
      <c r="AJ29" s="663"/>
      <c r="AK29" s="663"/>
      <c r="AL29" s="664" t="s">
        <v>132</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410272</v>
      </c>
      <c r="CS29" s="683"/>
      <c r="CT29" s="683"/>
      <c r="CU29" s="683"/>
      <c r="CV29" s="683"/>
      <c r="CW29" s="683"/>
      <c r="CX29" s="683"/>
      <c r="CY29" s="684"/>
      <c r="CZ29" s="664">
        <v>4.5</v>
      </c>
      <c r="DA29" s="695"/>
      <c r="DB29" s="695"/>
      <c r="DC29" s="697"/>
      <c r="DD29" s="668">
        <v>382747</v>
      </c>
      <c r="DE29" s="683"/>
      <c r="DF29" s="683"/>
      <c r="DG29" s="683"/>
      <c r="DH29" s="683"/>
      <c r="DI29" s="683"/>
      <c r="DJ29" s="683"/>
      <c r="DK29" s="684"/>
      <c r="DL29" s="668">
        <v>382747</v>
      </c>
      <c r="DM29" s="683"/>
      <c r="DN29" s="683"/>
      <c r="DO29" s="683"/>
      <c r="DP29" s="683"/>
      <c r="DQ29" s="683"/>
      <c r="DR29" s="683"/>
      <c r="DS29" s="683"/>
      <c r="DT29" s="683"/>
      <c r="DU29" s="683"/>
      <c r="DV29" s="684"/>
      <c r="DW29" s="664">
        <v>12.2</v>
      </c>
      <c r="DX29" s="695"/>
      <c r="DY29" s="695"/>
      <c r="DZ29" s="695"/>
      <c r="EA29" s="695"/>
      <c r="EB29" s="695"/>
      <c r="EC29" s="696"/>
    </row>
    <row r="30" spans="2:133" ht="11.25" customHeight="1">
      <c r="B30" s="656" t="s">
        <v>305</v>
      </c>
      <c r="C30" s="657"/>
      <c r="D30" s="657"/>
      <c r="E30" s="657"/>
      <c r="F30" s="657"/>
      <c r="G30" s="657"/>
      <c r="H30" s="657"/>
      <c r="I30" s="657"/>
      <c r="J30" s="657"/>
      <c r="K30" s="657"/>
      <c r="L30" s="657"/>
      <c r="M30" s="657"/>
      <c r="N30" s="657"/>
      <c r="O30" s="657"/>
      <c r="P30" s="657"/>
      <c r="Q30" s="658"/>
      <c r="R30" s="659">
        <v>79553</v>
      </c>
      <c r="S30" s="660"/>
      <c r="T30" s="660"/>
      <c r="U30" s="660"/>
      <c r="V30" s="660"/>
      <c r="W30" s="660"/>
      <c r="X30" s="660"/>
      <c r="Y30" s="661"/>
      <c r="Z30" s="662">
        <v>0.8</v>
      </c>
      <c r="AA30" s="662"/>
      <c r="AB30" s="662"/>
      <c r="AC30" s="662"/>
      <c r="AD30" s="663">
        <v>17307</v>
      </c>
      <c r="AE30" s="663"/>
      <c r="AF30" s="663"/>
      <c r="AG30" s="663"/>
      <c r="AH30" s="663"/>
      <c r="AI30" s="663"/>
      <c r="AJ30" s="663"/>
      <c r="AK30" s="663"/>
      <c r="AL30" s="664">
        <v>0.6</v>
      </c>
      <c r="AM30" s="665"/>
      <c r="AN30" s="665"/>
      <c r="AO30" s="666"/>
      <c r="AP30" s="707" t="s">
        <v>306</v>
      </c>
      <c r="AQ30" s="708"/>
      <c r="AR30" s="708"/>
      <c r="AS30" s="708"/>
      <c r="AT30" s="713" t="s">
        <v>307</v>
      </c>
      <c r="AU30" s="210"/>
      <c r="AV30" s="210"/>
      <c r="AW30" s="210"/>
      <c r="AX30" s="645" t="s">
        <v>182</v>
      </c>
      <c r="AY30" s="646"/>
      <c r="AZ30" s="646"/>
      <c r="BA30" s="646"/>
      <c r="BB30" s="646"/>
      <c r="BC30" s="646"/>
      <c r="BD30" s="646"/>
      <c r="BE30" s="646"/>
      <c r="BF30" s="647"/>
      <c r="BG30" s="719">
        <v>99.5</v>
      </c>
      <c r="BH30" s="720"/>
      <c r="BI30" s="720"/>
      <c r="BJ30" s="720"/>
      <c r="BK30" s="720"/>
      <c r="BL30" s="720"/>
      <c r="BM30" s="654">
        <v>99.1</v>
      </c>
      <c r="BN30" s="720"/>
      <c r="BO30" s="720"/>
      <c r="BP30" s="720"/>
      <c r="BQ30" s="721"/>
      <c r="BR30" s="719">
        <v>99.5</v>
      </c>
      <c r="BS30" s="720"/>
      <c r="BT30" s="720"/>
      <c r="BU30" s="720"/>
      <c r="BV30" s="720"/>
      <c r="BW30" s="720"/>
      <c r="BX30" s="654">
        <v>99.2</v>
      </c>
      <c r="BY30" s="720"/>
      <c r="BZ30" s="720"/>
      <c r="CA30" s="720"/>
      <c r="CB30" s="721"/>
      <c r="CD30" s="724"/>
      <c r="CE30" s="725"/>
      <c r="CF30" s="674" t="s">
        <v>308</v>
      </c>
      <c r="CG30" s="675"/>
      <c r="CH30" s="675"/>
      <c r="CI30" s="675"/>
      <c r="CJ30" s="675"/>
      <c r="CK30" s="675"/>
      <c r="CL30" s="675"/>
      <c r="CM30" s="675"/>
      <c r="CN30" s="675"/>
      <c r="CO30" s="675"/>
      <c r="CP30" s="675"/>
      <c r="CQ30" s="676"/>
      <c r="CR30" s="659">
        <v>363831</v>
      </c>
      <c r="CS30" s="660"/>
      <c r="CT30" s="660"/>
      <c r="CU30" s="660"/>
      <c r="CV30" s="660"/>
      <c r="CW30" s="660"/>
      <c r="CX30" s="660"/>
      <c r="CY30" s="661"/>
      <c r="CZ30" s="664">
        <v>4</v>
      </c>
      <c r="DA30" s="695"/>
      <c r="DB30" s="695"/>
      <c r="DC30" s="697"/>
      <c r="DD30" s="668">
        <v>336306</v>
      </c>
      <c r="DE30" s="660"/>
      <c r="DF30" s="660"/>
      <c r="DG30" s="660"/>
      <c r="DH30" s="660"/>
      <c r="DI30" s="660"/>
      <c r="DJ30" s="660"/>
      <c r="DK30" s="661"/>
      <c r="DL30" s="668">
        <v>336306</v>
      </c>
      <c r="DM30" s="660"/>
      <c r="DN30" s="660"/>
      <c r="DO30" s="660"/>
      <c r="DP30" s="660"/>
      <c r="DQ30" s="660"/>
      <c r="DR30" s="660"/>
      <c r="DS30" s="660"/>
      <c r="DT30" s="660"/>
      <c r="DU30" s="660"/>
      <c r="DV30" s="661"/>
      <c r="DW30" s="664">
        <v>10.7</v>
      </c>
      <c r="DX30" s="695"/>
      <c r="DY30" s="695"/>
      <c r="DZ30" s="695"/>
      <c r="EA30" s="695"/>
      <c r="EB30" s="695"/>
      <c r="EC30" s="696"/>
    </row>
    <row r="31" spans="2:133" ht="11.25" customHeight="1">
      <c r="B31" s="656" t="s">
        <v>309</v>
      </c>
      <c r="C31" s="657"/>
      <c r="D31" s="657"/>
      <c r="E31" s="657"/>
      <c r="F31" s="657"/>
      <c r="G31" s="657"/>
      <c r="H31" s="657"/>
      <c r="I31" s="657"/>
      <c r="J31" s="657"/>
      <c r="K31" s="657"/>
      <c r="L31" s="657"/>
      <c r="M31" s="657"/>
      <c r="N31" s="657"/>
      <c r="O31" s="657"/>
      <c r="P31" s="657"/>
      <c r="Q31" s="658"/>
      <c r="R31" s="659">
        <v>8683</v>
      </c>
      <c r="S31" s="660"/>
      <c r="T31" s="660"/>
      <c r="U31" s="660"/>
      <c r="V31" s="660"/>
      <c r="W31" s="660"/>
      <c r="X31" s="660"/>
      <c r="Y31" s="661"/>
      <c r="Z31" s="662">
        <v>0.1</v>
      </c>
      <c r="AA31" s="662"/>
      <c r="AB31" s="662"/>
      <c r="AC31" s="662"/>
      <c r="AD31" s="663" t="s">
        <v>132</v>
      </c>
      <c r="AE31" s="663"/>
      <c r="AF31" s="663"/>
      <c r="AG31" s="663"/>
      <c r="AH31" s="663"/>
      <c r="AI31" s="663"/>
      <c r="AJ31" s="663"/>
      <c r="AK31" s="663"/>
      <c r="AL31" s="664" t="s">
        <v>233</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98.4</v>
      </c>
      <c r="BH31" s="683"/>
      <c r="BI31" s="683"/>
      <c r="BJ31" s="683"/>
      <c r="BK31" s="683"/>
      <c r="BL31" s="683"/>
      <c r="BM31" s="665">
        <v>97.6</v>
      </c>
      <c r="BN31" s="717"/>
      <c r="BO31" s="717"/>
      <c r="BP31" s="717"/>
      <c r="BQ31" s="718"/>
      <c r="BR31" s="716">
        <v>98.7</v>
      </c>
      <c r="BS31" s="683"/>
      <c r="BT31" s="683"/>
      <c r="BU31" s="683"/>
      <c r="BV31" s="683"/>
      <c r="BW31" s="683"/>
      <c r="BX31" s="665">
        <v>98.2</v>
      </c>
      <c r="BY31" s="717"/>
      <c r="BZ31" s="717"/>
      <c r="CA31" s="717"/>
      <c r="CB31" s="718"/>
      <c r="CD31" s="724"/>
      <c r="CE31" s="725"/>
      <c r="CF31" s="674" t="s">
        <v>312</v>
      </c>
      <c r="CG31" s="675"/>
      <c r="CH31" s="675"/>
      <c r="CI31" s="675"/>
      <c r="CJ31" s="675"/>
      <c r="CK31" s="675"/>
      <c r="CL31" s="675"/>
      <c r="CM31" s="675"/>
      <c r="CN31" s="675"/>
      <c r="CO31" s="675"/>
      <c r="CP31" s="675"/>
      <c r="CQ31" s="676"/>
      <c r="CR31" s="659">
        <v>46441</v>
      </c>
      <c r="CS31" s="683"/>
      <c r="CT31" s="683"/>
      <c r="CU31" s="683"/>
      <c r="CV31" s="683"/>
      <c r="CW31" s="683"/>
      <c r="CX31" s="683"/>
      <c r="CY31" s="684"/>
      <c r="CZ31" s="664">
        <v>0.5</v>
      </c>
      <c r="DA31" s="695"/>
      <c r="DB31" s="695"/>
      <c r="DC31" s="697"/>
      <c r="DD31" s="668">
        <v>46441</v>
      </c>
      <c r="DE31" s="683"/>
      <c r="DF31" s="683"/>
      <c r="DG31" s="683"/>
      <c r="DH31" s="683"/>
      <c r="DI31" s="683"/>
      <c r="DJ31" s="683"/>
      <c r="DK31" s="684"/>
      <c r="DL31" s="668">
        <v>46441</v>
      </c>
      <c r="DM31" s="683"/>
      <c r="DN31" s="683"/>
      <c r="DO31" s="683"/>
      <c r="DP31" s="683"/>
      <c r="DQ31" s="683"/>
      <c r="DR31" s="683"/>
      <c r="DS31" s="683"/>
      <c r="DT31" s="683"/>
      <c r="DU31" s="683"/>
      <c r="DV31" s="684"/>
      <c r="DW31" s="664">
        <v>1.5</v>
      </c>
      <c r="DX31" s="695"/>
      <c r="DY31" s="695"/>
      <c r="DZ31" s="695"/>
      <c r="EA31" s="695"/>
      <c r="EB31" s="695"/>
      <c r="EC31" s="696"/>
    </row>
    <row r="32" spans="2:133" ht="11.25" customHeight="1">
      <c r="B32" s="656" t="s">
        <v>313</v>
      </c>
      <c r="C32" s="657"/>
      <c r="D32" s="657"/>
      <c r="E32" s="657"/>
      <c r="F32" s="657"/>
      <c r="G32" s="657"/>
      <c r="H32" s="657"/>
      <c r="I32" s="657"/>
      <c r="J32" s="657"/>
      <c r="K32" s="657"/>
      <c r="L32" s="657"/>
      <c r="M32" s="657"/>
      <c r="N32" s="657"/>
      <c r="O32" s="657"/>
      <c r="P32" s="657"/>
      <c r="Q32" s="658"/>
      <c r="R32" s="659">
        <v>2804021</v>
      </c>
      <c r="S32" s="660"/>
      <c r="T32" s="660"/>
      <c r="U32" s="660"/>
      <c r="V32" s="660"/>
      <c r="W32" s="660"/>
      <c r="X32" s="660"/>
      <c r="Y32" s="661"/>
      <c r="Z32" s="662">
        <v>29.5</v>
      </c>
      <c r="AA32" s="662"/>
      <c r="AB32" s="662"/>
      <c r="AC32" s="662"/>
      <c r="AD32" s="663" t="s">
        <v>233</v>
      </c>
      <c r="AE32" s="663"/>
      <c r="AF32" s="663"/>
      <c r="AG32" s="663"/>
      <c r="AH32" s="663"/>
      <c r="AI32" s="663"/>
      <c r="AJ32" s="663"/>
      <c r="AK32" s="663"/>
      <c r="AL32" s="664" t="s">
        <v>132</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99.7</v>
      </c>
      <c r="BH32" s="729"/>
      <c r="BI32" s="729"/>
      <c r="BJ32" s="729"/>
      <c r="BK32" s="729"/>
      <c r="BL32" s="729"/>
      <c r="BM32" s="730">
        <v>99.5</v>
      </c>
      <c r="BN32" s="729"/>
      <c r="BO32" s="729"/>
      <c r="BP32" s="729"/>
      <c r="BQ32" s="731"/>
      <c r="BR32" s="728">
        <v>99.7</v>
      </c>
      <c r="BS32" s="729"/>
      <c r="BT32" s="729"/>
      <c r="BU32" s="729"/>
      <c r="BV32" s="729"/>
      <c r="BW32" s="729"/>
      <c r="BX32" s="730">
        <v>99.4</v>
      </c>
      <c r="BY32" s="729"/>
      <c r="BZ32" s="729"/>
      <c r="CA32" s="729"/>
      <c r="CB32" s="731"/>
      <c r="CD32" s="726"/>
      <c r="CE32" s="727"/>
      <c r="CF32" s="674" t="s">
        <v>315</v>
      </c>
      <c r="CG32" s="675"/>
      <c r="CH32" s="675"/>
      <c r="CI32" s="675"/>
      <c r="CJ32" s="675"/>
      <c r="CK32" s="675"/>
      <c r="CL32" s="675"/>
      <c r="CM32" s="675"/>
      <c r="CN32" s="675"/>
      <c r="CO32" s="675"/>
      <c r="CP32" s="675"/>
      <c r="CQ32" s="676"/>
      <c r="CR32" s="659" t="s">
        <v>233</v>
      </c>
      <c r="CS32" s="660"/>
      <c r="CT32" s="660"/>
      <c r="CU32" s="660"/>
      <c r="CV32" s="660"/>
      <c r="CW32" s="660"/>
      <c r="CX32" s="660"/>
      <c r="CY32" s="661"/>
      <c r="CZ32" s="664" t="s">
        <v>132</v>
      </c>
      <c r="DA32" s="695"/>
      <c r="DB32" s="695"/>
      <c r="DC32" s="697"/>
      <c r="DD32" s="668" t="s">
        <v>233</v>
      </c>
      <c r="DE32" s="660"/>
      <c r="DF32" s="660"/>
      <c r="DG32" s="660"/>
      <c r="DH32" s="660"/>
      <c r="DI32" s="660"/>
      <c r="DJ32" s="660"/>
      <c r="DK32" s="661"/>
      <c r="DL32" s="668" t="s">
        <v>233</v>
      </c>
      <c r="DM32" s="660"/>
      <c r="DN32" s="660"/>
      <c r="DO32" s="660"/>
      <c r="DP32" s="660"/>
      <c r="DQ32" s="660"/>
      <c r="DR32" s="660"/>
      <c r="DS32" s="660"/>
      <c r="DT32" s="660"/>
      <c r="DU32" s="660"/>
      <c r="DV32" s="661"/>
      <c r="DW32" s="664" t="s">
        <v>233</v>
      </c>
      <c r="DX32" s="695"/>
      <c r="DY32" s="695"/>
      <c r="DZ32" s="695"/>
      <c r="EA32" s="695"/>
      <c r="EB32" s="695"/>
      <c r="EC32" s="696"/>
    </row>
    <row r="33" spans="2:133" ht="11.25" customHeight="1">
      <c r="B33" s="656" t="s">
        <v>316</v>
      </c>
      <c r="C33" s="657"/>
      <c r="D33" s="657"/>
      <c r="E33" s="657"/>
      <c r="F33" s="657"/>
      <c r="G33" s="657"/>
      <c r="H33" s="657"/>
      <c r="I33" s="657"/>
      <c r="J33" s="657"/>
      <c r="K33" s="657"/>
      <c r="L33" s="657"/>
      <c r="M33" s="657"/>
      <c r="N33" s="657"/>
      <c r="O33" s="657"/>
      <c r="P33" s="657"/>
      <c r="Q33" s="658"/>
      <c r="R33" s="659">
        <v>392719</v>
      </c>
      <c r="S33" s="660"/>
      <c r="T33" s="660"/>
      <c r="U33" s="660"/>
      <c r="V33" s="660"/>
      <c r="W33" s="660"/>
      <c r="X33" s="660"/>
      <c r="Y33" s="661"/>
      <c r="Z33" s="662">
        <v>4.0999999999999996</v>
      </c>
      <c r="AA33" s="662"/>
      <c r="AB33" s="662"/>
      <c r="AC33" s="662"/>
      <c r="AD33" s="663" t="s">
        <v>132</v>
      </c>
      <c r="AE33" s="663"/>
      <c r="AF33" s="663"/>
      <c r="AG33" s="663"/>
      <c r="AH33" s="663"/>
      <c r="AI33" s="663"/>
      <c r="AJ33" s="663"/>
      <c r="AK33" s="663"/>
      <c r="AL33" s="664" t="s">
        <v>233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3116217</v>
      </c>
      <c r="CS33" s="683"/>
      <c r="CT33" s="683"/>
      <c r="CU33" s="683"/>
      <c r="CV33" s="683"/>
      <c r="CW33" s="683"/>
      <c r="CX33" s="683"/>
      <c r="CY33" s="684"/>
      <c r="CZ33" s="664">
        <v>34.4</v>
      </c>
      <c r="DA33" s="695"/>
      <c r="DB33" s="695"/>
      <c r="DC33" s="697"/>
      <c r="DD33" s="668">
        <v>2151399</v>
      </c>
      <c r="DE33" s="683"/>
      <c r="DF33" s="683"/>
      <c r="DG33" s="683"/>
      <c r="DH33" s="683"/>
      <c r="DI33" s="683"/>
      <c r="DJ33" s="683"/>
      <c r="DK33" s="684"/>
      <c r="DL33" s="668">
        <v>1326825</v>
      </c>
      <c r="DM33" s="683"/>
      <c r="DN33" s="683"/>
      <c r="DO33" s="683"/>
      <c r="DP33" s="683"/>
      <c r="DQ33" s="683"/>
      <c r="DR33" s="683"/>
      <c r="DS33" s="683"/>
      <c r="DT33" s="683"/>
      <c r="DU33" s="683"/>
      <c r="DV33" s="684"/>
      <c r="DW33" s="664">
        <v>42.3</v>
      </c>
      <c r="DX33" s="695"/>
      <c r="DY33" s="695"/>
      <c r="DZ33" s="695"/>
      <c r="EA33" s="695"/>
      <c r="EB33" s="695"/>
      <c r="EC33" s="696"/>
    </row>
    <row r="34" spans="2:133" ht="11.25" customHeight="1">
      <c r="B34" s="656" t="s">
        <v>318</v>
      </c>
      <c r="C34" s="657"/>
      <c r="D34" s="657"/>
      <c r="E34" s="657"/>
      <c r="F34" s="657"/>
      <c r="G34" s="657"/>
      <c r="H34" s="657"/>
      <c r="I34" s="657"/>
      <c r="J34" s="657"/>
      <c r="K34" s="657"/>
      <c r="L34" s="657"/>
      <c r="M34" s="657"/>
      <c r="N34" s="657"/>
      <c r="O34" s="657"/>
      <c r="P34" s="657"/>
      <c r="Q34" s="658"/>
      <c r="R34" s="659">
        <v>512456</v>
      </c>
      <c r="S34" s="660"/>
      <c r="T34" s="660"/>
      <c r="U34" s="660"/>
      <c r="V34" s="660"/>
      <c r="W34" s="660"/>
      <c r="X34" s="660"/>
      <c r="Y34" s="661"/>
      <c r="Z34" s="662">
        <v>5.4</v>
      </c>
      <c r="AA34" s="662"/>
      <c r="AB34" s="662"/>
      <c r="AC34" s="662"/>
      <c r="AD34" s="663">
        <v>4217</v>
      </c>
      <c r="AE34" s="663"/>
      <c r="AF34" s="663"/>
      <c r="AG34" s="663"/>
      <c r="AH34" s="663"/>
      <c r="AI34" s="663"/>
      <c r="AJ34" s="663"/>
      <c r="AK34" s="663"/>
      <c r="AL34" s="664">
        <v>0.1</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942238</v>
      </c>
      <c r="CS34" s="660"/>
      <c r="CT34" s="660"/>
      <c r="CU34" s="660"/>
      <c r="CV34" s="660"/>
      <c r="CW34" s="660"/>
      <c r="CX34" s="660"/>
      <c r="CY34" s="661"/>
      <c r="CZ34" s="664">
        <v>10.4</v>
      </c>
      <c r="DA34" s="695"/>
      <c r="DB34" s="695"/>
      <c r="DC34" s="697"/>
      <c r="DD34" s="668">
        <v>764817</v>
      </c>
      <c r="DE34" s="660"/>
      <c r="DF34" s="660"/>
      <c r="DG34" s="660"/>
      <c r="DH34" s="660"/>
      <c r="DI34" s="660"/>
      <c r="DJ34" s="660"/>
      <c r="DK34" s="661"/>
      <c r="DL34" s="668">
        <v>566507</v>
      </c>
      <c r="DM34" s="660"/>
      <c r="DN34" s="660"/>
      <c r="DO34" s="660"/>
      <c r="DP34" s="660"/>
      <c r="DQ34" s="660"/>
      <c r="DR34" s="660"/>
      <c r="DS34" s="660"/>
      <c r="DT34" s="660"/>
      <c r="DU34" s="660"/>
      <c r="DV34" s="661"/>
      <c r="DW34" s="664">
        <v>18.100000000000001</v>
      </c>
      <c r="DX34" s="695"/>
      <c r="DY34" s="695"/>
      <c r="DZ34" s="695"/>
      <c r="EA34" s="695"/>
      <c r="EB34" s="695"/>
      <c r="EC34" s="696"/>
    </row>
    <row r="35" spans="2:133" ht="11.25" customHeight="1">
      <c r="B35" s="656" t="s">
        <v>322</v>
      </c>
      <c r="C35" s="657"/>
      <c r="D35" s="657"/>
      <c r="E35" s="657"/>
      <c r="F35" s="657"/>
      <c r="G35" s="657"/>
      <c r="H35" s="657"/>
      <c r="I35" s="657"/>
      <c r="J35" s="657"/>
      <c r="K35" s="657"/>
      <c r="L35" s="657"/>
      <c r="M35" s="657"/>
      <c r="N35" s="657"/>
      <c r="O35" s="657"/>
      <c r="P35" s="657"/>
      <c r="Q35" s="658"/>
      <c r="R35" s="659">
        <v>422902</v>
      </c>
      <c r="S35" s="660"/>
      <c r="T35" s="660"/>
      <c r="U35" s="660"/>
      <c r="V35" s="660"/>
      <c r="W35" s="660"/>
      <c r="X35" s="660"/>
      <c r="Y35" s="661"/>
      <c r="Z35" s="662">
        <v>4.5</v>
      </c>
      <c r="AA35" s="662"/>
      <c r="AB35" s="662"/>
      <c r="AC35" s="662"/>
      <c r="AD35" s="663" t="s">
        <v>169</v>
      </c>
      <c r="AE35" s="663"/>
      <c r="AF35" s="663"/>
      <c r="AG35" s="663"/>
      <c r="AH35" s="663"/>
      <c r="AI35" s="663"/>
      <c r="AJ35" s="663"/>
      <c r="AK35" s="663"/>
      <c r="AL35" s="664" t="s">
        <v>233</v>
      </c>
      <c r="AM35" s="665"/>
      <c r="AN35" s="665"/>
      <c r="AO35" s="666"/>
      <c r="AP35" s="214"/>
      <c r="AQ35" s="732" t="s">
        <v>323</v>
      </c>
      <c r="AR35" s="733"/>
      <c r="AS35" s="733"/>
      <c r="AT35" s="733"/>
      <c r="AU35" s="733"/>
      <c r="AV35" s="733"/>
      <c r="AW35" s="733"/>
      <c r="AX35" s="733"/>
      <c r="AY35" s="734"/>
      <c r="AZ35" s="648">
        <v>692838</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112905</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7326</v>
      </c>
      <c r="CS35" s="683"/>
      <c r="CT35" s="683"/>
      <c r="CU35" s="683"/>
      <c r="CV35" s="683"/>
      <c r="CW35" s="683"/>
      <c r="CX35" s="683"/>
      <c r="CY35" s="684"/>
      <c r="CZ35" s="664">
        <v>0.1</v>
      </c>
      <c r="DA35" s="695"/>
      <c r="DB35" s="695"/>
      <c r="DC35" s="697"/>
      <c r="DD35" s="668">
        <v>7326</v>
      </c>
      <c r="DE35" s="683"/>
      <c r="DF35" s="683"/>
      <c r="DG35" s="683"/>
      <c r="DH35" s="683"/>
      <c r="DI35" s="683"/>
      <c r="DJ35" s="683"/>
      <c r="DK35" s="684"/>
      <c r="DL35" s="668">
        <v>7326</v>
      </c>
      <c r="DM35" s="683"/>
      <c r="DN35" s="683"/>
      <c r="DO35" s="683"/>
      <c r="DP35" s="683"/>
      <c r="DQ35" s="683"/>
      <c r="DR35" s="683"/>
      <c r="DS35" s="683"/>
      <c r="DT35" s="683"/>
      <c r="DU35" s="683"/>
      <c r="DV35" s="684"/>
      <c r="DW35" s="664">
        <v>0.2</v>
      </c>
      <c r="DX35" s="695"/>
      <c r="DY35" s="695"/>
      <c r="DZ35" s="695"/>
      <c r="EA35" s="695"/>
      <c r="EB35" s="695"/>
      <c r="EC35" s="696"/>
    </row>
    <row r="36" spans="2:133" ht="11.25" customHeight="1">
      <c r="B36" s="656" t="s">
        <v>326</v>
      </c>
      <c r="C36" s="657"/>
      <c r="D36" s="657"/>
      <c r="E36" s="657"/>
      <c r="F36" s="657"/>
      <c r="G36" s="657"/>
      <c r="H36" s="657"/>
      <c r="I36" s="657"/>
      <c r="J36" s="657"/>
      <c r="K36" s="657"/>
      <c r="L36" s="657"/>
      <c r="M36" s="657"/>
      <c r="N36" s="657"/>
      <c r="O36" s="657"/>
      <c r="P36" s="657"/>
      <c r="Q36" s="658"/>
      <c r="R36" s="659" t="s">
        <v>132</v>
      </c>
      <c r="S36" s="660"/>
      <c r="T36" s="660"/>
      <c r="U36" s="660"/>
      <c r="V36" s="660"/>
      <c r="W36" s="660"/>
      <c r="X36" s="660"/>
      <c r="Y36" s="661"/>
      <c r="Z36" s="662" t="s">
        <v>233</v>
      </c>
      <c r="AA36" s="662"/>
      <c r="AB36" s="662"/>
      <c r="AC36" s="662"/>
      <c r="AD36" s="663" t="s">
        <v>233</v>
      </c>
      <c r="AE36" s="663"/>
      <c r="AF36" s="663"/>
      <c r="AG36" s="663"/>
      <c r="AH36" s="663"/>
      <c r="AI36" s="663"/>
      <c r="AJ36" s="663"/>
      <c r="AK36" s="663"/>
      <c r="AL36" s="664" t="s">
        <v>132</v>
      </c>
      <c r="AM36" s="665"/>
      <c r="AN36" s="665"/>
      <c r="AO36" s="666"/>
      <c r="AQ36" s="736" t="s">
        <v>327</v>
      </c>
      <c r="AR36" s="737"/>
      <c r="AS36" s="737"/>
      <c r="AT36" s="737"/>
      <c r="AU36" s="737"/>
      <c r="AV36" s="737"/>
      <c r="AW36" s="737"/>
      <c r="AX36" s="737"/>
      <c r="AY36" s="738"/>
      <c r="AZ36" s="659">
        <v>207552</v>
      </c>
      <c r="BA36" s="660"/>
      <c r="BB36" s="660"/>
      <c r="BC36" s="660"/>
      <c r="BD36" s="683"/>
      <c r="BE36" s="683"/>
      <c r="BF36" s="718"/>
      <c r="BG36" s="674" t="s">
        <v>328</v>
      </c>
      <c r="BH36" s="675"/>
      <c r="BI36" s="675"/>
      <c r="BJ36" s="675"/>
      <c r="BK36" s="675"/>
      <c r="BL36" s="675"/>
      <c r="BM36" s="675"/>
      <c r="BN36" s="675"/>
      <c r="BO36" s="675"/>
      <c r="BP36" s="675"/>
      <c r="BQ36" s="675"/>
      <c r="BR36" s="675"/>
      <c r="BS36" s="675"/>
      <c r="BT36" s="675"/>
      <c r="BU36" s="676"/>
      <c r="BV36" s="659">
        <v>67042</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789937</v>
      </c>
      <c r="CS36" s="660"/>
      <c r="CT36" s="660"/>
      <c r="CU36" s="660"/>
      <c r="CV36" s="660"/>
      <c r="CW36" s="660"/>
      <c r="CX36" s="660"/>
      <c r="CY36" s="661"/>
      <c r="CZ36" s="664">
        <v>8.6999999999999993</v>
      </c>
      <c r="DA36" s="695"/>
      <c r="DB36" s="695"/>
      <c r="DC36" s="697"/>
      <c r="DD36" s="668">
        <v>654437</v>
      </c>
      <c r="DE36" s="660"/>
      <c r="DF36" s="660"/>
      <c r="DG36" s="660"/>
      <c r="DH36" s="660"/>
      <c r="DI36" s="660"/>
      <c r="DJ36" s="660"/>
      <c r="DK36" s="661"/>
      <c r="DL36" s="668">
        <v>494935</v>
      </c>
      <c r="DM36" s="660"/>
      <c r="DN36" s="660"/>
      <c r="DO36" s="660"/>
      <c r="DP36" s="660"/>
      <c r="DQ36" s="660"/>
      <c r="DR36" s="660"/>
      <c r="DS36" s="660"/>
      <c r="DT36" s="660"/>
      <c r="DU36" s="660"/>
      <c r="DV36" s="661"/>
      <c r="DW36" s="664">
        <v>15.8</v>
      </c>
      <c r="DX36" s="695"/>
      <c r="DY36" s="695"/>
      <c r="DZ36" s="695"/>
      <c r="EA36" s="695"/>
      <c r="EB36" s="695"/>
      <c r="EC36" s="696"/>
    </row>
    <row r="37" spans="2:133" ht="11.25" customHeight="1">
      <c r="B37" s="656" t="s">
        <v>330</v>
      </c>
      <c r="C37" s="657"/>
      <c r="D37" s="657"/>
      <c r="E37" s="657"/>
      <c r="F37" s="657"/>
      <c r="G37" s="657"/>
      <c r="H37" s="657"/>
      <c r="I37" s="657"/>
      <c r="J37" s="657"/>
      <c r="K37" s="657"/>
      <c r="L37" s="657"/>
      <c r="M37" s="657"/>
      <c r="N37" s="657"/>
      <c r="O37" s="657"/>
      <c r="P37" s="657"/>
      <c r="Q37" s="658"/>
      <c r="R37" s="659">
        <v>215302</v>
      </c>
      <c r="S37" s="660"/>
      <c r="T37" s="660"/>
      <c r="U37" s="660"/>
      <c r="V37" s="660"/>
      <c r="W37" s="660"/>
      <c r="X37" s="660"/>
      <c r="Y37" s="661"/>
      <c r="Z37" s="662">
        <v>2.2999999999999998</v>
      </c>
      <c r="AA37" s="662"/>
      <c r="AB37" s="662"/>
      <c r="AC37" s="662"/>
      <c r="AD37" s="663" t="s">
        <v>169</v>
      </c>
      <c r="AE37" s="663"/>
      <c r="AF37" s="663"/>
      <c r="AG37" s="663"/>
      <c r="AH37" s="663"/>
      <c r="AI37" s="663"/>
      <c r="AJ37" s="663"/>
      <c r="AK37" s="663"/>
      <c r="AL37" s="664" t="s">
        <v>169</v>
      </c>
      <c r="AM37" s="665"/>
      <c r="AN37" s="665"/>
      <c r="AO37" s="666"/>
      <c r="AQ37" s="736" t="s">
        <v>331</v>
      </c>
      <c r="AR37" s="737"/>
      <c r="AS37" s="737"/>
      <c r="AT37" s="737"/>
      <c r="AU37" s="737"/>
      <c r="AV37" s="737"/>
      <c r="AW37" s="737"/>
      <c r="AX37" s="737"/>
      <c r="AY37" s="738"/>
      <c r="AZ37" s="659">
        <v>146997</v>
      </c>
      <c r="BA37" s="660"/>
      <c r="BB37" s="660"/>
      <c r="BC37" s="660"/>
      <c r="BD37" s="683"/>
      <c r="BE37" s="683"/>
      <c r="BF37" s="718"/>
      <c r="BG37" s="674" t="s">
        <v>332</v>
      </c>
      <c r="BH37" s="675"/>
      <c r="BI37" s="675"/>
      <c r="BJ37" s="675"/>
      <c r="BK37" s="675"/>
      <c r="BL37" s="675"/>
      <c r="BM37" s="675"/>
      <c r="BN37" s="675"/>
      <c r="BO37" s="675"/>
      <c r="BP37" s="675"/>
      <c r="BQ37" s="675"/>
      <c r="BR37" s="675"/>
      <c r="BS37" s="675"/>
      <c r="BT37" s="675"/>
      <c r="BU37" s="676"/>
      <c r="BV37" s="659">
        <v>1106</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229001</v>
      </c>
      <c r="CS37" s="683"/>
      <c r="CT37" s="683"/>
      <c r="CU37" s="683"/>
      <c r="CV37" s="683"/>
      <c r="CW37" s="683"/>
      <c r="CX37" s="683"/>
      <c r="CY37" s="684"/>
      <c r="CZ37" s="664">
        <v>2.5</v>
      </c>
      <c r="DA37" s="695"/>
      <c r="DB37" s="695"/>
      <c r="DC37" s="697"/>
      <c r="DD37" s="668">
        <v>229001</v>
      </c>
      <c r="DE37" s="683"/>
      <c r="DF37" s="683"/>
      <c r="DG37" s="683"/>
      <c r="DH37" s="683"/>
      <c r="DI37" s="683"/>
      <c r="DJ37" s="683"/>
      <c r="DK37" s="684"/>
      <c r="DL37" s="668">
        <v>229001</v>
      </c>
      <c r="DM37" s="683"/>
      <c r="DN37" s="683"/>
      <c r="DO37" s="683"/>
      <c r="DP37" s="683"/>
      <c r="DQ37" s="683"/>
      <c r="DR37" s="683"/>
      <c r="DS37" s="683"/>
      <c r="DT37" s="683"/>
      <c r="DU37" s="683"/>
      <c r="DV37" s="684"/>
      <c r="DW37" s="664">
        <v>7.3</v>
      </c>
      <c r="DX37" s="695"/>
      <c r="DY37" s="695"/>
      <c r="DZ37" s="695"/>
      <c r="EA37" s="695"/>
      <c r="EB37" s="695"/>
      <c r="EC37" s="696"/>
    </row>
    <row r="38" spans="2:133" ht="11.25" customHeight="1">
      <c r="B38" s="704" t="s">
        <v>334</v>
      </c>
      <c r="C38" s="705"/>
      <c r="D38" s="705"/>
      <c r="E38" s="705"/>
      <c r="F38" s="705"/>
      <c r="G38" s="705"/>
      <c r="H38" s="705"/>
      <c r="I38" s="705"/>
      <c r="J38" s="705"/>
      <c r="K38" s="705"/>
      <c r="L38" s="705"/>
      <c r="M38" s="705"/>
      <c r="N38" s="705"/>
      <c r="O38" s="705"/>
      <c r="P38" s="705"/>
      <c r="Q38" s="706"/>
      <c r="R38" s="739">
        <v>9499278</v>
      </c>
      <c r="S38" s="740"/>
      <c r="T38" s="740"/>
      <c r="U38" s="740"/>
      <c r="V38" s="740"/>
      <c r="W38" s="740"/>
      <c r="X38" s="740"/>
      <c r="Y38" s="741"/>
      <c r="Z38" s="742">
        <v>100</v>
      </c>
      <c r="AA38" s="742"/>
      <c r="AB38" s="742"/>
      <c r="AC38" s="742"/>
      <c r="AD38" s="743">
        <v>2920778</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v>13144</v>
      </c>
      <c r="BA38" s="660"/>
      <c r="BB38" s="660"/>
      <c r="BC38" s="660"/>
      <c r="BD38" s="683"/>
      <c r="BE38" s="683"/>
      <c r="BF38" s="718"/>
      <c r="BG38" s="674" t="s">
        <v>336</v>
      </c>
      <c r="BH38" s="675"/>
      <c r="BI38" s="675"/>
      <c r="BJ38" s="675"/>
      <c r="BK38" s="675"/>
      <c r="BL38" s="675"/>
      <c r="BM38" s="675"/>
      <c r="BN38" s="675"/>
      <c r="BO38" s="675"/>
      <c r="BP38" s="675"/>
      <c r="BQ38" s="675"/>
      <c r="BR38" s="675"/>
      <c r="BS38" s="675"/>
      <c r="BT38" s="675"/>
      <c r="BU38" s="676"/>
      <c r="BV38" s="659">
        <v>1868</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532697</v>
      </c>
      <c r="CS38" s="660"/>
      <c r="CT38" s="660"/>
      <c r="CU38" s="660"/>
      <c r="CV38" s="660"/>
      <c r="CW38" s="660"/>
      <c r="CX38" s="660"/>
      <c r="CY38" s="661"/>
      <c r="CZ38" s="664">
        <v>5.9</v>
      </c>
      <c r="DA38" s="695"/>
      <c r="DB38" s="695"/>
      <c r="DC38" s="697"/>
      <c r="DD38" s="668">
        <v>466127</v>
      </c>
      <c r="DE38" s="660"/>
      <c r="DF38" s="660"/>
      <c r="DG38" s="660"/>
      <c r="DH38" s="660"/>
      <c r="DI38" s="660"/>
      <c r="DJ38" s="660"/>
      <c r="DK38" s="661"/>
      <c r="DL38" s="668">
        <v>258057</v>
      </c>
      <c r="DM38" s="660"/>
      <c r="DN38" s="660"/>
      <c r="DO38" s="660"/>
      <c r="DP38" s="660"/>
      <c r="DQ38" s="660"/>
      <c r="DR38" s="660"/>
      <c r="DS38" s="660"/>
      <c r="DT38" s="660"/>
      <c r="DU38" s="660"/>
      <c r="DV38" s="661"/>
      <c r="DW38" s="664">
        <v>8.1999999999999993</v>
      </c>
      <c r="DX38" s="695"/>
      <c r="DY38" s="695"/>
      <c r="DZ38" s="695"/>
      <c r="EA38" s="695"/>
      <c r="EB38" s="695"/>
      <c r="EC38" s="696"/>
    </row>
    <row r="39" spans="2:133" ht="11.25" customHeight="1">
      <c r="AQ39" s="736" t="s">
        <v>338</v>
      </c>
      <c r="AR39" s="737"/>
      <c r="AS39" s="737"/>
      <c r="AT39" s="737"/>
      <c r="AU39" s="737"/>
      <c r="AV39" s="737"/>
      <c r="AW39" s="737"/>
      <c r="AX39" s="737"/>
      <c r="AY39" s="738"/>
      <c r="AZ39" s="659">
        <v>518</v>
      </c>
      <c r="BA39" s="660"/>
      <c r="BB39" s="660"/>
      <c r="BC39" s="660"/>
      <c r="BD39" s="683"/>
      <c r="BE39" s="683"/>
      <c r="BF39" s="718"/>
      <c r="BG39" s="750" t="s">
        <v>339</v>
      </c>
      <c r="BH39" s="751"/>
      <c r="BI39" s="751"/>
      <c r="BJ39" s="751"/>
      <c r="BK39" s="751"/>
      <c r="BL39" s="215"/>
      <c r="BM39" s="675" t="s">
        <v>340</v>
      </c>
      <c r="BN39" s="675"/>
      <c r="BO39" s="675"/>
      <c r="BP39" s="675"/>
      <c r="BQ39" s="675"/>
      <c r="BR39" s="675"/>
      <c r="BS39" s="675"/>
      <c r="BT39" s="675"/>
      <c r="BU39" s="676"/>
      <c r="BV39" s="659">
        <v>112</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752663</v>
      </c>
      <c r="CS39" s="683"/>
      <c r="CT39" s="683"/>
      <c r="CU39" s="683"/>
      <c r="CV39" s="683"/>
      <c r="CW39" s="683"/>
      <c r="CX39" s="683"/>
      <c r="CY39" s="684"/>
      <c r="CZ39" s="664">
        <v>8.3000000000000007</v>
      </c>
      <c r="DA39" s="695"/>
      <c r="DB39" s="695"/>
      <c r="DC39" s="697"/>
      <c r="DD39" s="668">
        <v>202176</v>
      </c>
      <c r="DE39" s="683"/>
      <c r="DF39" s="683"/>
      <c r="DG39" s="683"/>
      <c r="DH39" s="683"/>
      <c r="DI39" s="683"/>
      <c r="DJ39" s="683"/>
      <c r="DK39" s="684"/>
      <c r="DL39" s="668" t="s">
        <v>169</v>
      </c>
      <c r="DM39" s="683"/>
      <c r="DN39" s="683"/>
      <c r="DO39" s="683"/>
      <c r="DP39" s="683"/>
      <c r="DQ39" s="683"/>
      <c r="DR39" s="683"/>
      <c r="DS39" s="683"/>
      <c r="DT39" s="683"/>
      <c r="DU39" s="683"/>
      <c r="DV39" s="684"/>
      <c r="DW39" s="664" t="s">
        <v>233</v>
      </c>
      <c r="DX39" s="695"/>
      <c r="DY39" s="695"/>
      <c r="DZ39" s="695"/>
      <c r="EA39" s="695"/>
      <c r="EB39" s="695"/>
      <c r="EC39" s="696"/>
    </row>
    <row r="40" spans="2:133" ht="11.25" customHeight="1">
      <c r="AQ40" s="736" t="s">
        <v>342</v>
      </c>
      <c r="AR40" s="737"/>
      <c r="AS40" s="737"/>
      <c r="AT40" s="737"/>
      <c r="AU40" s="737"/>
      <c r="AV40" s="737"/>
      <c r="AW40" s="737"/>
      <c r="AX40" s="737"/>
      <c r="AY40" s="738"/>
      <c r="AZ40" s="659">
        <v>85562</v>
      </c>
      <c r="BA40" s="660"/>
      <c r="BB40" s="660"/>
      <c r="BC40" s="660"/>
      <c r="BD40" s="683"/>
      <c r="BE40" s="683"/>
      <c r="BF40" s="718"/>
      <c r="BG40" s="750"/>
      <c r="BH40" s="751"/>
      <c r="BI40" s="751"/>
      <c r="BJ40" s="751"/>
      <c r="BK40" s="751"/>
      <c r="BL40" s="215"/>
      <c r="BM40" s="675" t="s">
        <v>343</v>
      </c>
      <c r="BN40" s="675"/>
      <c r="BO40" s="675"/>
      <c r="BP40" s="675"/>
      <c r="BQ40" s="675"/>
      <c r="BR40" s="675"/>
      <c r="BS40" s="675"/>
      <c r="BT40" s="675"/>
      <c r="BU40" s="676"/>
      <c r="BV40" s="659">
        <v>130</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91356</v>
      </c>
      <c r="CS40" s="660"/>
      <c r="CT40" s="660"/>
      <c r="CU40" s="660"/>
      <c r="CV40" s="660"/>
      <c r="CW40" s="660"/>
      <c r="CX40" s="660"/>
      <c r="CY40" s="661"/>
      <c r="CZ40" s="664">
        <v>1</v>
      </c>
      <c r="DA40" s="695"/>
      <c r="DB40" s="695"/>
      <c r="DC40" s="697"/>
      <c r="DD40" s="668">
        <v>56516</v>
      </c>
      <c r="DE40" s="660"/>
      <c r="DF40" s="660"/>
      <c r="DG40" s="660"/>
      <c r="DH40" s="660"/>
      <c r="DI40" s="660"/>
      <c r="DJ40" s="660"/>
      <c r="DK40" s="661"/>
      <c r="DL40" s="668" t="s">
        <v>233</v>
      </c>
      <c r="DM40" s="660"/>
      <c r="DN40" s="660"/>
      <c r="DO40" s="660"/>
      <c r="DP40" s="660"/>
      <c r="DQ40" s="660"/>
      <c r="DR40" s="660"/>
      <c r="DS40" s="660"/>
      <c r="DT40" s="660"/>
      <c r="DU40" s="660"/>
      <c r="DV40" s="661"/>
      <c r="DW40" s="664" t="s">
        <v>233</v>
      </c>
      <c r="DX40" s="695"/>
      <c r="DY40" s="695"/>
      <c r="DZ40" s="695"/>
      <c r="EA40" s="695"/>
      <c r="EB40" s="695"/>
      <c r="EC40" s="696"/>
    </row>
    <row r="41" spans="2:133" ht="11.25" customHeight="1">
      <c r="AQ41" s="746" t="s">
        <v>338</v>
      </c>
      <c r="AR41" s="747"/>
      <c r="AS41" s="747"/>
      <c r="AT41" s="747"/>
      <c r="AU41" s="747"/>
      <c r="AV41" s="747"/>
      <c r="AW41" s="747"/>
      <c r="AX41" s="747"/>
      <c r="AY41" s="748"/>
      <c r="AZ41" s="739">
        <v>239065</v>
      </c>
      <c r="BA41" s="740"/>
      <c r="BB41" s="740"/>
      <c r="BC41" s="740"/>
      <c r="BD41" s="729"/>
      <c r="BE41" s="729"/>
      <c r="BF41" s="731"/>
      <c r="BG41" s="752"/>
      <c r="BH41" s="753"/>
      <c r="BI41" s="753"/>
      <c r="BJ41" s="753"/>
      <c r="BK41" s="753"/>
      <c r="BL41" s="216"/>
      <c r="BM41" s="686" t="s">
        <v>345</v>
      </c>
      <c r="BN41" s="686"/>
      <c r="BO41" s="686"/>
      <c r="BP41" s="686"/>
      <c r="BQ41" s="686"/>
      <c r="BR41" s="686"/>
      <c r="BS41" s="686"/>
      <c r="BT41" s="686"/>
      <c r="BU41" s="687"/>
      <c r="BV41" s="739">
        <v>349</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233</v>
      </c>
      <c r="CS41" s="683"/>
      <c r="CT41" s="683"/>
      <c r="CU41" s="683"/>
      <c r="CV41" s="683"/>
      <c r="CW41" s="683"/>
      <c r="CX41" s="683"/>
      <c r="CY41" s="684"/>
      <c r="CZ41" s="664" t="s">
        <v>233</v>
      </c>
      <c r="DA41" s="695"/>
      <c r="DB41" s="695"/>
      <c r="DC41" s="697"/>
      <c r="DD41" s="668" t="s">
        <v>233</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4131534</v>
      </c>
      <c r="CS42" s="660"/>
      <c r="CT42" s="660"/>
      <c r="CU42" s="660"/>
      <c r="CV42" s="660"/>
      <c r="CW42" s="660"/>
      <c r="CX42" s="660"/>
      <c r="CY42" s="661"/>
      <c r="CZ42" s="664">
        <v>45.6</v>
      </c>
      <c r="DA42" s="665"/>
      <c r="DB42" s="665"/>
      <c r="DC42" s="760"/>
      <c r="DD42" s="668">
        <v>521800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37450</v>
      </c>
      <c r="CS43" s="683"/>
      <c r="CT43" s="683"/>
      <c r="CU43" s="683"/>
      <c r="CV43" s="683"/>
      <c r="CW43" s="683"/>
      <c r="CX43" s="683"/>
      <c r="CY43" s="684"/>
      <c r="CZ43" s="664">
        <v>0.4</v>
      </c>
      <c r="DA43" s="695"/>
      <c r="DB43" s="695"/>
      <c r="DC43" s="697"/>
      <c r="DD43" s="668">
        <v>37450</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351</v>
      </c>
      <c r="CD44" s="771" t="s">
        <v>303</v>
      </c>
      <c r="CE44" s="772"/>
      <c r="CF44" s="656" t="s">
        <v>352</v>
      </c>
      <c r="CG44" s="657"/>
      <c r="CH44" s="657"/>
      <c r="CI44" s="657"/>
      <c r="CJ44" s="657"/>
      <c r="CK44" s="657"/>
      <c r="CL44" s="657"/>
      <c r="CM44" s="657"/>
      <c r="CN44" s="657"/>
      <c r="CO44" s="657"/>
      <c r="CP44" s="657"/>
      <c r="CQ44" s="658"/>
      <c r="CR44" s="659">
        <v>3013444</v>
      </c>
      <c r="CS44" s="660"/>
      <c r="CT44" s="660"/>
      <c r="CU44" s="660"/>
      <c r="CV44" s="660"/>
      <c r="CW44" s="660"/>
      <c r="CX44" s="660"/>
      <c r="CY44" s="661"/>
      <c r="CZ44" s="664">
        <v>33.299999999999997</v>
      </c>
      <c r="DA44" s="665"/>
      <c r="DB44" s="665"/>
      <c r="DC44" s="760"/>
      <c r="DD44" s="668">
        <v>320813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353</v>
      </c>
      <c r="CG45" s="657"/>
      <c r="CH45" s="657"/>
      <c r="CI45" s="657"/>
      <c r="CJ45" s="657"/>
      <c r="CK45" s="657"/>
      <c r="CL45" s="657"/>
      <c r="CM45" s="657"/>
      <c r="CN45" s="657"/>
      <c r="CO45" s="657"/>
      <c r="CP45" s="657"/>
      <c r="CQ45" s="658"/>
      <c r="CR45" s="659">
        <v>2737427</v>
      </c>
      <c r="CS45" s="683"/>
      <c r="CT45" s="683"/>
      <c r="CU45" s="683"/>
      <c r="CV45" s="683"/>
      <c r="CW45" s="683"/>
      <c r="CX45" s="683"/>
      <c r="CY45" s="684"/>
      <c r="CZ45" s="664">
        <v>30.2</v>
      </c>
      <c r="DA45" s="695"/>
      <c r="DB45" s="695"/>
      <c r="DC45" s="697"/>
      <c r="DD45" s="668">
        <v>232218</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354</v>
      </c>
      <c r="CG46" s="657"/>
      <c r="CH46" s="657"/>
      <c r="CI46" s="657"/>
      <c r="CJ46" s="657"/>
      <c r="CK46" s="657"/>
      <c r="CL46" s="657"/>
      <c r="CM46" s="657"/>
      <c r="CN46" s="657"/>
      <c r="CO46" s="657"/>
      <c r="CP46" s="657"/>
      <c r="CQ46" s="658"/>
      <c r="CR46" s="659">
        <v>276017</v>
      </c>
      <c r="CS46" s="660"/>
      <c r="CT46" s="660"/>
      <c r="CU46" s="660"/>
      <c r="CV46" s="660"/>
      <c r="CW46" s="660"/>
      <c r="CX46" s="660"/>
      <c r="CY46" s="661"/>
      <c r="CZ46" s="664">
        <v>3</v>
      </c>
      <c r="DA46" s="665"/>
      <c r="DB46" s="665"/>
      <c r="DC46" s="760"/>
      <c r="DD46" s="668">
        <v>88595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355</v>
      </c>
      <c r="CG47" s="657"/>
      <c r="CH47" s="657"/>
      <c r="CI47" s="657"/>
      <c r="CJ47" s="657"/>
      <c r="CK47" s="657"/>
      <c r="CL47" s="657"/>
      <c r="CM47" s="657"/>
      <c r="CN47" s="657"/>
      <c r="CO47" s="657"/>
      <c r="CP47" s="657"/>
      <c r="CQ47" s="658"/>
      <c r="CR47" s="659">
        <v>1118090</v>
      </c>
      <c r="CS47" s="683"/>
      <c r="CT47" s="683"/>
      <c r="CU47" s="683"/>
      <c r="CV47" s="683"/>
      <c r="CW47" s="683"/>
      <c r="CX47" s="683"/>
      <c r="CY47" s="684"/>
      <c r="CZ47" s="664">
        <v>12.3</v>
      </c>
      <c r="DA47" s="695"/>
      <c r="DB47" s="695"/>
      <c r="DC47" s="697"/>
      <c r="DD47" s="668">
        <v>200987</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356</v>
      </c>
      <c r="CG48" s="657"/>
      <c r="CH48" s="657"/>
      <c r="CI48" s="657"/>
      <c r="CJ48" s="657"/>
      <c r="CK48" s="657"/>
      <c r="CL48" s="657"/>
      <c r="CM48" s="657"/>
      <c r="CN48" s="657"/>
      <c r="CO48" s="657"/>
      <c r="CP48" s="657"/>
      <c r="CQ48" s="658"/>
      <c r="CR48" s="659" t="s">
        <v>233</v>
      </c>
      <c r="CS48" s="660"/>
      <c r="CT48" s="660"/>
      <c r="CU48" s="660"/>
      <c r="CV48" s="660"/>
      <c r="CW48" s="660"/>
      <c r="CX48" s="660"/>
      <c r="CY48" s="661"/>
      <c r="CZ48" s="664" t="s">
        <v>233</v>
      </c>
      <c r="DA48" s="665"/>
      <c r="DB48" s="665"/>
      <c r="DC48" s="760"/>
      <c r="DD48" s="668" t="s">
        <v>233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357</v>
      </c>
      <c r="CE49" s="705"/>
      <c r="CF49" s="705"/>
      <c r="CG49" s="705"/>
      <c r="CH49" s="705"/>
      <c r="CI49" s="705"/>
      <c r="CJ49" s="705"/>
      <c r="CK49" s="705"/>
      <c r="CL49" s="705"/>
      <c r="CM49" s="705"/>
      <c r="CN49" s="705"/>
      <c r="CO49" s="705"/>
      <c r="CP49" s="705"/>
      <c r="CQ49" s="706"/>
      <c r="CR49" s="739">
        <v>9053393</v>
      </c>
      <c r="CS49" s="729"/>
      <c r="CT49" s="729"/>
      <c r="CU49" s="729"/>
      <c r="CV49" s="729"/>
      <c r="CW49" s="729"/>
      <c r="CX49" s="729"/>
      <c r="CY49" s="761"/>
      <c r="CZ49" s="744">
        <v>100</v>
      </c>
      <c r="DA49" s="762"/>
      <c r="DB49" s="762"/>
      <c r="DC49" s="763"/>
      <c r="DD49" s="764">
        <v>4141642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4BOGgtcFRAawMd37UvdO496hN7/FqarnRz2FxZTsEi0yg5aQhI151JEXvR/aOkqlfAuF+aS1+DKCYjuCNCqPVg==" saltValue="w/dRQVjvvBsT9K0nnaLw4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70" zoomScaleNormal="25" zoomScaleSheetLayoutView="70" workbookViewId="0">
      <selection activeCell="AU7" sqref="AU7:AY7"/>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380</v>
      </c>
      <c r="C7" s="792"/>
      <c r="D7" s="792"/>
      <c r="E7" s="792"/>
      <c r="F7" s="792"/>
      <c r="G7" s="792"/>
      <c r="H7" s="792"/>
      <c r="I7" s="792"/>
      <c r="J7" s="792"/>
      <c r="K7" s="792"/>
      <c r="L7" s="792"/>
      <c r="M7" s="792"/>
      <c r="N7" s="792"/>
      <c r="O7" s="792"/>
      <c r="P7" s="793"/>
      <c r="Q7" s="794"/>
      <c r="R7" s="795"/>
      <c r="S7" s="795"/>
      <c r="T7" s="795"/>
      <c r="U7" s="795"/>
      <c r="V7" s="795"/>
      <c r="W7" s="795"/>
      <c r="X7" s="795"/>
      <c r="Y7" s="795"/>
      <c r="Z7" s="795"/>
      <c r="AA7" s="795"/>
      <c r="AB7" s="795"/>
      <c r="AC7" s="795"/>
      <c r="AD7" s="795"/>
      <c r="AE7" s="796"/>
      <c r="AF7" s="797">
        <v>370</v>
      </c>
      <c r="AG7" s="798"/>
      <c r="AH7" s="798"/>
      <c r="AI7" s="798"/>
      <c r="AJ7" s="799"/>
      <c r="AK7" s="834"/>
      <c r="AL7" s="835"/>
      <c r="AM7" s="835"/>
      <c r="AN7" s="835"/>
      <c r="AO7" s="835"/>
      <c r="AP7" s="835"/>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382</v>
      </c>
      <c r="B23" s="850" t="s">
        <v>383</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370</v>
      </c>
      <c r="AG23" s="854"/>
      <c r="AH23" s="854"/>
      <c r="AI23" s="854"/>
      <c r="AJ23" s="857"/>
      <c r="AK23" s="858"/>
      <c r="AL23" s="859"/>
      <c r="AM23" s="859"/>
      <c r="AN23" s="859"/>
      <c r="AO23" s="859"/>
      <c r="AP23" s="854"/>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363</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395</v>
      </c>
      <c r="C28" s="792"/>
      <c r="D28" s="792"/>
      <c r="E28" s="792"/>
      <c r="F28" s="792"/>
      <c r="G28" s="792"/>
      <c r="H28" s="792"/>
      <c r="I28" s="792"/>
      <c r="J28" s="792"/>
      <c r="K28" s="792"/>
      <c r="L28" s="792"/>
      <c r="M28" s="792"/>
      <c r="N28" s="792"/>
      <c r="O28" s="792"/>
      <c r="P28" s="793"/>
      <c r="Q28" s="882"/>
      <c r="R28" s="883"/>
      <c r="S28" s="883"/>
      <c r="T28" s="883"/>
      <c r="U28" s="883"/>
      <c r="V28" s="883"/>
      <c r="W28" s="883"/>
      <c r="X28" s="883"/>
      <c r="Y28" s="883"/>
      <c r="Z28" s="883"/>
      <c r="AA28" s="883"/>
      <c r="AB28" s="883"/>
      <c r="AC28" s="883"/>
      <c r="AD28" s="883"/>
      <c r="AE28" s="884"/>
      <c r="AF28" s="885">
        <v>113</v>
      </c>
      <c r="AG28" s="883"/>
      <c r="AH28" s="883"/>
      <c r="AI28" s="883"/>
      <c r="AJ28" s="886"/>
      <c r="AK28" s="887"/>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396</v>
      </c>
      <c r="C29" s="816"/>
      <c r="D29" s="816"/>
      <c r="E29" s="816"/>
      <c r="F29" s="816"/>
      <c r="G29" s="816"/>
      <c r="H29" s="816"/>
      <c r="I29" s="816"/>
      <c r="J29" s="816"/>
      <c r="K29" s="816"/>
      <c r="L29" s="816"/>
      <c r="M29" s="816"/>
      <c r="N29" s="816"/>
      <c r="O29" s="816"/>
      <c r="P29" s="817"/>
      <c r="Q29" s="818"/>
      <c r="R29" s="819"/>
      <c r="S29" s="819"/>
      <c r="T29" s="819"/>
      <c r="U29" s="819"/>
      <c r="V29" s="819"/>
      <c r="W29" s="819"/>
      <c r="X29" s="819"/>
      <c r="Y29" s="819"/>
      <c r="Z29" s="819"/>
      <c r="AA29" s="819"/>
      <c r="AB29" s="819"/>
      <c r="AC29" s="819"/>
      <c r="AD29" s="819"/>
      <c r="AE29" s="820"/>
      <c r="AF29" s="821">
        <v>31</v>
      </c>
      <c r="AG29" s="822"/>
      <c r="AH29" s="822"/>
      <c r="AI29" s="822"/>
      <c r="AJ29" s="823"/>
      <c r="AK29" s="890"/>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397</v>
      </c>
      <c r="C30" s="816"/>
      <c r="D30" s="816"/>
      <c r="E30" s="816"/>
      <c r="F30" s="816"/>
      <c r="G30" s="816"/>
      <c r="H30" s="816"/>
      <c r="I30" s="816"/>
      <c r="J30" s="816"/>
      <c r="K30" s="816"/>
      <c r="L30" s="816"/>
      <c r="M30" s="816"/>
      <c r="N30" s="816"/>
      <c r="O30" s="816"/>
      <c r="P30" s="817"/>
      <c r="Q30" s="818"/>
      <c r="R30" s="819"/>
      <c r="S30" s="819"/>
      <c r="T30" s="819"/>
      <c r="U30" s="819"/>
      <c r="V30" s="819"/>
      <c r="W30" s="819"/>
      <c r="X30" s="819"/>
      <c r="Y30" s="819"/>
      <c r="Z30" s="819"/>
      <c r="AA30" s="819"/>
      <c r="AB30" s="819"/>
      <c r="AC30" s="819"/>
      <c r="AD30" s="819"/>
      <c r="AE30" s="820"/>
      <c r="AF30" s="821">
        <v>0</v>
      </c>
      <c r="AG30" s="822"/>
      <c r="AH30" s="822"/>
      <c r="AI30" s="822"/>
      <c r="AJ30" s="823"/>
      <c r="AK30" s="890"/>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398</v>
      </c>
      <c r="C31" s="816"/>
      <c r="D31" s="816"/>
      <c r="E31" s="816"/>
      <c r="F31" s="816"/>
      <c r="G31" s="816"/>
      <c r="H31" s="816"/>
      <c r="I31" s="816"/>
      <c r="J31" s="816"/>
      <c r="K31" s="816"/>
      <c r="L31" s="816"/>
      <c r="M31" s="816"/>
      <c r="N31" s="816"/>
      <c r="O31" s="816"/>
      <c r="P31" s="817"/>
      <c r="Q31" s="818"/>
      <c r="R31" s="819"/>
      <c r="S31" s="819"/>
      <c r="T31" s="819"/>
      <c r="U31" s="819"/>
      <c r="V31" s="819"/>
      <c r="W31" s="819"/>
      <c r="X31" s="819"/>
      <c r="Y31" s="819"/>
      <c r="Z31" s="819"/>
      <c r="AA31" s="819"/>
      <c r="AB31" s="819"/>
      <c r="AC31" s="819"/>
      <c r="AD31" s="819"/>
      <c r="AE31" s="820"/>
      <c r="AF31" s="821">
        <v>42</v>
      </c>
      <c r="AG31" s="822"/>
      <c r="AH31" s="822"/>
      <c r="AI31" s="822"/>
      <c r="AJ31" s="823"/>
      <c r="AK31" s="890"/>
      <c r="AL31" s="891"/>
      <c r="AM31" s="891"/>
      <c r="AN31" s="891"/>
      <c r="AO31" s="891"/>
      <c r="AP31" s="891"/>
      <c r="AQ31" s="891"/>
      <c r="AR31" s="891"/>
      <c r="AS31" s="891"/>
      <c r="AT31" s="891"/>
      <c r="AU31" s="891"/>
      <c r="AV31" s="891"/>
      <c r="AW31" s="891"/>
      <c r="AX31" s="891"/>
      <c r="AY31" s="891"/>
      <c r="AZ31" s="892"/>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400</v>
      </c>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v>4</v>
      </c>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402</v>
      </c>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t="s">
        <v>403</v>
      </c>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382</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190</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406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388</v>
      </c>
      <c r="W66" s="778"/>
      <c r="X66" s="778"/>
      <c r="Y66" s="778"/>
      <c r="Z66" s="779"/>
      <c r="AA66" s="777" t="s">
        <v>410</v>
      </c>
      <c r="AB66" s="778"/>
      <c r="AC66" s="778"/>
      <c r="AD66" s="778"/>
      <c r="AE66" s="779"/>
      <c r="AF66" s="912" t="s">
        <v>411</v>
      </c>
      <c r="AG66" s="873"/>
      <c r="AH66" s="873"/>
      <c r="AI66" s="873"/>
      <c r="AJ66" s="913"/>
      <c r="AK66" s="777" t="s">
        <v>412</v>
      </c>
      <c r="AL66" s="801"/>
      <c r="AM66" s="801"/>
      <c r="AN66" s="801"/>
      <c r="AO66" s="802"/>
      <c r="AP66" s="777" t="s">
        <v>413</v>
      </c>
      <c r="AQ66" s="778"/>
      <c r="AR66" s="778"/>
      <c r="AS66" s="778"/>
      <c r="AT66" s="779"/>
      <c r="AU66" s="777" t="s">
        <v>414</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c r="C69" s="934"/>
      <c r="D69" s="934"/>
      <c r="E69" s="934"/>
      <c r="F69" s="934"/>
      <c r="G69" s="934"/>
      <c r="H69" s="934"/>
      <c r="I69" s="934"/>
      <c r="J69" s="934"/>
      <c r="K69" s="934"/>
      <c r="L69" s="934"/>
      <c r="M69" s="934"/>
      <c r="N69" s="934"/>
      <c r="O69" s="934"/>
      <c r="P69" s="935"/>
      <c r="Q69" s="936"/>
      <c r="R69" s="891"/>
      <c r="S69" s="891"/>
      <c r="T69" s="891"/>
      <c r="U69" s="891"/>
      <c r="V69" s="891"/>
      <c r="W69" s="891"/>
      <c r="X69" s="891"/>
      <c r="Y69" s="891"/>
      <c r="Z69" s="891"/>
      <c r="AA69" s="891"/>
      <c r="AB69" s="891"/>
      <c r="AC69" s="891"/>
      <c r="AD69" s="891"/>
      <c r="AE69" s="891"/>
      <c r="AF69" s="891"/>
      <c r="AG69" s="891"/>
      <c r="AH69" s="891"/>
      <c r="AI69" s="891"/>
      <c r="AJ69" s="891"/>
      <c r="AK69" s="891"/>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382</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302</v>
      </c>
      <c r="AG109" s="955"/>
      <c r="AH109" s="955"/>
      <c r="AI109" s="955"/>
      <c r="AJ109" s="956"/>
      <c r="AK109" s="954" t="s">
        <v>301</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302</v>
      </c>
      <c r="BW109" s="955"/>
      <c r="BX109" s="955"/>
      <c r="BY109" s="955"/>
      <c r="BZ109" s="956"/>
      <c r="CA109" s="954" t="s">
        <v>301</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302</v>
      </c>
      <c r="DM109" s="955"/>
      <c r="DN109" s="955"/>
      <c r="DO109" s="955"/>
      <c r="DP109" s="956"/>
      <c r="DQ109" s="954" t="s">
        <v>301</v>
      </c>
      <c r="DR109" s="955"/>
      <c r="DS109" s="955"/>
      <c r="DT109" s="955"/>
      <c r="DU109" s="956"/>
      <c r="DV109" s="954" t="s">
        <v>425</v>
      </c>
      <c r="DW109" s="955"/>
      <c r="DX109" s="955"/>
      <c r="DY109" s="955"/>
      <c r="DZ109" s="957"/>
    </row>
    <row r="110" spans="1:131" s="226" customFormat="1" ht="26.25" customHeight="1">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467533</v>
      </c>
      <c r="AB110" s="962"/>
      <c r="AC110" s="962"/>
      <c r="AD110" s="962"/>
      <c r="AE110" s="963"/>
      <c r="AF110" s="964">
        <v>458057</v>
      </c>
      <c r="AG110" s="962"/>
      <c r="AH110" s="962"/>
      <c r="AI110" s="962"/>
      <c r="AJ110" s="963"/>
      <c r="AK110" s="964">
        <v>410272</v>
      </c>
      <c r="AL110" s="962"/>
      <c r="AM110" s="962"/>
      <c r="AN110" s="962"/>
      <c r="AO110" s="963"/>
      <c r="AP110" s="965">
        <v>15.1</v>
      </c>
      <c r="AQ110" s="966"/>
      <c r="AR110" s="966"/>
      <c r="AS110" s="966"/>
      <c r="AT110" s="967"/>
      <c r="AU110" s="968" t="s">
        <v>68</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4638230</v>
      </c>
      <c r="BR110" s="997"/>
      <c r="BS110" s="997"/>
      <c r="BT110" s="997"/>
      <c r="BU110" s="997"/>
      <c r="BV110" s="997">
        <v>4691377</v>
      </c>
      <c r="BW110" s="997"/>
      <c r="BX110" s="997"/>
      <c r="BY110" s="997"/>
      <c r="BZ110" s="997"/>
      <c r="CA110" s="997">
        <v>4750448</v>
      </c>
      <c r="CB110" s="997"/>
      <c r="CC110" s="997"/>
      <c r="CD110" s="997"/>
      <c r="CE110" s="997"/>
      <c r="CF110" s="1011">
        <v>175</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431</v>
      </c>
      <c r="DH110" s="997"/>
      <c r="DI110" s="997"/>
      <c r="DJ110" s="997"/>
      <c r="DK110" s="997"/>
      <c r="DL110" s="997" t="s">
        <v>431</v>
      </c>
      <c r="DM110" s="997"/>
      <c r="DN110" s="997"/>
      <c r="DO110" s="997"/>
      <c r="DP110" s="997"/>
      <c r="DQ110" s="997" t="s">
        <v>431</v>
      </c>
      <c r="DR110" s="997"/>
      <c r="DS110" s="997"/>
      <c r="DT110" s="997"/>
      <c r="DU110" s="997"/>
      <c r="DV110" s="998" t="s">
        <v>431</v>
      </c>
      <c r="DW110" s="998"/>
      <c r="DX110" s="998"/>
      <c r="DY110" s="998"/>
      <c r="DZ110" s="999"/>
    </row>
    <row r="111" spans="1:131" s="226" customFormat="1" ht="26.25" customHeight="1">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433</v>
      </c>
      <c r="AB111" s="1004"/>
      <c r="AC111" s="1004"/>
      <c r="AD111" s="1004"/>
      <c r="AE111" s="1005"/>
      <c r="AF111" s="1006" t="s">
        <v>434</v>
      </c>
      <c r="AG111" s="1004"/>
      <c r="AH111" s="1004"/>
      <c r="AI111" s="1004"/>
      <c r="AJ111" s="1005"/>
      <c r="AK111" s="1006" t="s">
        <v>434</v>
      </c>
      <c r="AL111" s="1004"/>
      <c r="AM111" s="1004"/>
      <c r="AN111" s="1004"/>
      <c r="AO111" s="1005"/>
      <c r="AP111" s="1007" t="s">
        <v>433</v>
      </c>
      <c r="AQ111" s="1008"/>
      <c r="AR111" s="1008"/>
      <c r="AS111" s="1008"/>
      <c r="AT111" s="1009"/>
      <c r="AU111" s="970"/>
      <c r="AV111" s="971"/>
      <c r="AW111" s="971"/>
      <c r="AX111" s="971"/>
      <c r="AY111" s="971"/>
      <c r="AZ111" s="1019" t="s">
        <v>435</v>
      </c>
      <c r="BA111" s="1020"/>
      <c r="BB111" s="1020"/>
      <c r="BC111" s="1020"/>
      <c r="BD111" s="1020"/>
      <c r="BE111" s="1020"/>
      <c r="BF111" s="1020"/>
      <c r="BG111" s="1020"/>
      <c r="BH111" s="1020"/>
      <c r="BI111" s="1020"/>
      <c r="BJ111" s="1020"/>
      <c r="BK111" s="1020"/>
      <c r="BL111" s="1020"/>
      <c r="BM111" s="1020"/>
      <c r="BN111" s="1020"/>
      <c r="BO111" s="1020"/>
      <c r="BP111" s="1021"/>
      <c r="BQ111" s="989">
        <v>690304</v>
      </c>
      <c r="BR111" s="990"/>
      <c r="BS111" s="990"/>
      <c r="BT111" s="990"/>
      <c r="BU111" s="990"/>
      <c r="BV111" s="990">
        <v>638314</v>
      </c>
      <c r="BW111" s="990"/>
      <c r="BX111" s="990"/>
      <c r="BY111" s="990"/>
      <c r="BZ111" s="990"/>
      <c r="CA111" s="990">
        <v>586123</v>
      </c>
      <c r="CB111" s="990"/>
      <c r="CC111" s="990"/>
      <c r="CD111" s="990"/>
      <c r="CE111" s="990"/>
      <c r="CF111" s="984">
        <v>21.6</v>
      </c>
      <c r="CG111" s="985"/>
      <c r="CH111" s="985"/>
      <c r="CI111" s="985"/>
      <c r="CJ111" s="985"/>
      <c r="CK111" s="1015"/>
      <c r="CL111" s="1016"/>
      <c r="CM111" s="986" t="s">
        <v>436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132</v>
      </c>
      <c r="DH111" s="990"/>
      <c r="DI111" s="990"/>
      <c r="DJ111" s="990"/>
      <c r="DK111" s="990"/>
      <c r="DL111" s="990" t="s">
        <v>132</v>
      </c>
      <c r="DM111" s="990"/>
      <c r="DN111" s="990"/>
      <c r="DO111" s="990"/>
      <c r="DP111" s="990"/>
      <c r="DQ111" s="990" t="s">
        <v>437</v>
      </c>
      <c r="DR111" s="990"/>
      <c r="DS111" s="990"/>
      <c r="DT111" s="990"/>
      <c r="DU111" s="990"/>
      <c r="DV111" s="991" t="s">
        <v>132</v>
      </c>
      <c r="DW111" s="991"/>
      <c r="DX111" s="991"/>
      <c r="DY111" s="991"/>
      <c r="DZ111" s="992"/>
    </row>
    <row r="112" spans="1:131" s="226" customFormat="1" ht="26.25" customHeight="1">
      <c r="A112" s="1022" t="s">
        <v>438</v>
      </c>
      <c r="B112" s="1023"/>
      <c r="C112" s="1020" t="s">
        <v>439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440</v>
      </c>
      <c r="AB112" s="1029"/>
      <c r="AC112" s="1029"/>
      <c r="AD112" s="1029"/>
      <c r="AE112" s="1030"/>
      <c r="AF112" s="1031" t="s">
        <v>440</v>
      </c>
      <c r="AG112" s="1029"/>
      <c r="AH112" s="1029"/>
      <c r="AI112" s="1029"/>
      <c r="AJ112" s="1030"/>
      <c r="AK112" s="1031" t="s">
        <v>440</v>
      </c>
      <c r="AL112" s="1029"/>
      <c r="AM112" s="1029"/>
      <c r="AN112" s="1029"/>
      <c r="AO112" s="1030"/>
      <c r="AP112" s="1032" t="s">
        <v>440</v>
      </c>
      <c r="AQ112" s="1033"/>
      <c r="AR112" s="1033"/>
      <c r="AS112" s="1033"/>
      <c r="AT112" s="1034"/>
      <c r="AU112" s="970"/>
      <c r="AV112" s="971"/>
      <c r="AW112" s="971"/>
      <c r="AX112" s="971"/>
      <c r="AY112" s="971"/>
      <c r="AZ112" s="1019" t="s">
        <v>441</v>
      </c>
      <c r="BA112" s="1020"/>
      <c r="BB112" s="1020"/>
      <c r="BC112" s="1020"/>
      <c r="BD112" s="1020"/>
      <c r="BE112" s="1020"/>
      <c r="BF112" s="1020"/>
      <c r="BG112" s="1020"/>
      <c r="BH112" s="1020"/>
      <c r="BI112" s="1020"/>
      <c r="BJ112" s="1020"/>
      <c r="BK112" s="1020"/>
      <c r="BL112" s="1020"/>
      <c r="BM112" s="1020"/>
      <c r="BN112" s="1020"/>
      <c r="BO112" s="1020"/>
      <c r="BP112" s="1021"/>
      <c r="BQ112" s="989">
        <v>1505073</v>
      </c>
      <c r="BR112" s="990"/>
      <c r="BS112" s="990"/>
      <c r="BT112" s="990"/>
      <c r="BU112" s="990"/>
      <c r="BV112" s="990">
        <v>1944538</v>
      </c>
      <c r="BW112" s="990"/>
      <c r="BX112" s="990"/>
      <c r="BY112" s="990"/>
      <c r="BZ112" s="990"/>
      <c r="CA112" s="990">
        <v>1917381</v>
      </c>
      <c r="CB112" s="990"/>
      <c r="CC112" s="990"/>
      <c r="CD112" s="990"/>
      <c r="CE112" s="990"/>
      <c r="CF112" s="984">
        <v>70.599999999999994</v>
      </c>
      <c r="CG112" s="985"/>
      <c r="CH112" s="985"/>
      <c r="CI112" s="985"/>
      <c r="CJ112" s="985"/>
      <c r="CK112" s="1015"/>
      <c r="CL112" s="1016"/>
      <c r="CM112" s="986" t="s">
        <v>442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440</v>
      </c>
      <c r="DH112" s="990"/>
      <c r="DI112" s="990"/>
      <c r="DJ112" s="990"/>
      <c r="DK112" s="990"/>
      <c r="DL112" s="990" t="s">
        <v>440</v>
      </c>
      <c r="DM112" s="990"/>
      <c r="DN112" s="990"/>
      <c r="DO112" s="990"/>
      <c r="DP112" s="990"/>
      <c r="DQ112" s="990" t="s">
        <v>440</v>
      </c>
      <c r="DR112" s="990"/>
      <c r="DS112" s="990"/>
      <c r="DT112" s="990"/>
      <c r="DU112" s="990"/>
      <c r="DV112" s="991" t="s">
        <v>440</v>
      </c>
      <c r="DW112" s="991"/>
      <c r="DX112" s="991"/>
      <c r="DY112" s="991"/>
      <c r="DZ112" s="992"/>
    </row>
    <row r="113" spans="1:130" s="226" customFormat="1" ht="26.25" customHeight="1">
      <c r="A113" s="1024"/>
      <c r="B113" s="1025"/>
      <c r="C113" s="1020" t="s">
        <v>443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150201</v>
      </c>
      <c r="AB113" s="1004"/>
      <c r="AC113" s="1004"/>
      <c r="AD113" s="1004"/>
      <c r="AE113" s="1005"/>
      <c r="AF113" s="1006">
        <v>156245</v>
      </c>
      <c r="AG113" s="1004"/>
      <c r="AH113" s="1004"/>
      <c r="AI113" s="1004"/>
      <c r="AJ113" s="1005"/>
      <c r="AK113" s="1006">
        <v>166734</v>
      </c>
      <c r="AL113" s="1004"/>
      <c r="AM113" s="1004"/>
      <c r="AN113" s="1004"/>
      <c r="AO113" s="1005"/>
      <c r="AP113" s="1007">
        <v>6.1</v>
      </c>
      <c r="AQ113" s="1008"/>
      <c r="AR113" s="1008"/>
      <c r="AS113" s="1008"/>
      <c r="AT113" s="1009"/>
      <c r="AU113" s="970"/>
      <c r="AV113" s="971"/>
      <c r="AW113" s="971"/>
      <c r="AX113" s="971"/>
      <c r="AY113" s="971"/>
      <c r="AZ113" s="1019" t="s">
        <v>444</v>
      </c>
      <c r="BA113" s="1020"/>
      <c r="BB113" s="1020"/>
      <c r="BC113" s="1020"/>
      <c r="BD113" s="1020"/>
      <c r="BE113" s="1020"/>
      <c r="BF113" s="1020"/>
      <c r="BG113" s="1020"/>
      <c r="BH113" s="1020"/>
      <c r="BI113" s="1020"/>
      <c r="BJ113" s="1020"/>
      <c r="BK113" s="1020"/>
      <c r="BL113" s="1020"/>
      <c r="BM113" s="1020"/>
      <c r="BN113" s="1020"/>
      <c r="BO113" s="1020"/>
      <c r="BP113" s="1021"/>
      <c r="BQ113" s="989">
        <v>543668</v>
      </c>
      <c r="BR113" s="990"/>
      <c r="BS113" s="990"/>
      <c r="BT113" s="990"/>
      <c r="BU113" s="990"/>
      <c r="BV113" s="990">
        <v>513231</v>
      </c>
      <c r="BW113" s="990"/>
      <c r="BX113" s="990"/>
      <c r="BY113" s="990"/>
      <c r="BZ113" s="990"/>
      <c r="CA113" s="990">
        <v>464467</v>
      </c>
      <c r="CB113" s="990"/>
      <c r="CC113" s="990"/>
      <c r="CD113" s="990"/>
      <c r="CE113" s="990"/>
      <c r="CF113" s="984">
        <v>17.100000000000001</v>
      </c>
      <c r="CG113" s="985"/>
      <c r="CH113" s="985"/>
      <c r="CI113" s="985"/>
      <c r="CJ113" s="985"/>
      <c r="CK113" s="1015"/>
      <c r="CL113" s="1016"/>
      <c r="CM113" s="986" t="s">
        <v>445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440</v>
      </c>
      <c r="DH113" s="1029"/>
      <c r="DI113" s="1029"/>
      <c r="DJ113" s="1029"/>
      <c r="DK113" s="1030"/>
      <c r="DL113" s="1031" t="s">
        <v>440</v>
      </c>
      <c r="DM113" s="1029"/>
      <c r="DN113" s="1029"/>
      <c r="DO113" s="1029"/>
      <c r="DP113" s="1030"/>
      <c r="DQ113" s="1031" t="s">
        <v>440</v>
      </c>
      <c r="DR113" s="1029"/>
      <c r="DS113" s="1029"/>
      <c r="DT113" s="1029"/>
      <c r="DU113" s="1030"/>
      <c r="DV113" s="1032" t="s">
        <v>440</v>
      </c>
      <c r="DW113" s="1033"/>
      <c r="DX113" s="1033"/>
      <c r="DY113" s="1033"/>
      <c r="DZ113" s="1034"/>
    </row>
    <row r="114" spans="1:130" s="226" customFormat="1" ht="26.25" customHeight="1">
      <c r="A114" s="1024"/>
      <c r="B114" s="1025"/>
      <c r="C114" s="1020" t="s">
        <v>446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56412</v>
      </c>
      <c r="AB114" s="1029"/>
      <c r="AC114" s="1029"/>
      <c r="AD114" s="1029"/>
      <c r="AE114" s="1030"/>
      <c r="AF114" s="1031">
        <v>61056</v>
      </c>
      <c r="AG114" s="1029"/>
      <c r="AH114" s="1029"/>
      <c r="AI114" s="1029"/>
      <c r="AJ114" s="1030"/>
      <c r="AK114" s="1031">
        <v>63304</v>
      </c>
      <c r="AL114" s="1029"/>
      <c r="AM114" s="1029"/>
      <c r="AN114" s="1029"/>
      <c r="AO114" s="1030"/>
      <c r="AP114" s="1032">
        <v>2.2999999999999998</v>
      </c>
      <c r="AQ114" s="1033"/>
      <c r="AR114" s="1033"/>
      <c r="AS114" s="1033"/>
      <c r="AT114" s="1034"/>
      <c r="AU114" s="970"/>
      <c r="AV114" s="971"/>
      <c r="AW114" s="971"/>
      <c r="AX114" s="971"/>
      <c r="AY114" s="971"/>
      <c r="AZ114" s="1019" t="s">
        <v>447</v>
      </c>
      <c r="BA114" s="1020"/>
      <c r="BB114" s="1020"/>
      <c r="BC114" s="1020"/>
      <c r="BD114" s="1020"/>
      <c r="BE114" s="1020"/>
      <c r="BF114" s="1020"/>
      <c r="BG114" s="1020"/>
      <c r="BH114" s="1020"/>
      <c r="BI114" s="1020"/>
      <c r="BJ114" s="1020"/>
      <c r="BK114" s="1020"/>
      <c r="BL114" s="1020"/>
      <c r="BM114" s="1020"/>
      <c r="BN114" s="1020"/>
      <c r="BO114" s="1020"/>
      <c r="BP114" s="1021"/>
      <c r="BQ114" s="989">
        <v>971904</v>
      </c>
      <c r="BR114" s="990"/>
      <c r="BS114" s="990"/>
      <c r="BT114" s="990"/>
      <c r="BU114" s="990"/>
      <c r="BV114" s="990">
        <v>773645</v>
      </c>
      <c r="BW114" s="990"/>
      <c r="BX114" s="990"/>
      <c r="BY114" s="990"/>
      <c r="BZ114" s="990"/>
      <c r="CA114" s="990">
        <v>752911</v>
      </c>
      <c r="CB114" s="990"/>
      <c r="CC114" s="990"/>
      <c r="CD114" s="990"/>
      <c r="CE114" s="990"/>
      <c r="CF114" s="984">
        <v>27.7</v>
      </c>
      <c r="CG114" s="985"/>
      <c r="CH114" s="985"/>
      <c r="CI114" s="985"/>
      <c r="CJ114" s="985"/>
      <c r="CK114" s="1015"/>
      <c r="CL114" s="1016"/>
      <c r="CM114" s="986" t="s">
        <v>448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440</v>
      </c>
      <c r="DH114" s="1029"/>
      <c r="DI114" s="1029"/>
      <c r="DJ114" s="1029"/>
      <c r="DK114" s="1030"/>
      <c r="DL114" s="1031" t="s">
        <v>440</v>
      </c>
      <c r="DM114" s="1029"/>
      <c r="DN114" s="1029"/>
      <c r="DO114" s="1029"/>
      <c r="DP114" s="1030"/>
      <c r="DQ114" s="1031" t="s">
        <v>440</v>
      </c>
      <c r="DR114" s="1029"/>
      <c r="DS114" s="1029"/>
      <c r="DT114" s="1029"/>
      <c r="DU114" s="1030"/>
      <c r="DV114" s="1032" t="s">
        <v>440</v>
      </c>
      <c r="DW114" s="1033"/>
      <c r="DX114" s="1033"/>
      <c r="DY114" s="1033"/>
      <c r="DZ114" s="1034"/>
    </row>
    <row r="115" spans="1:130" s="226" customFormat="1" ht="26.25" customHeight="1">
      <c r="A115" s="1024"/>
      <c r="B115" s="1025"/>
      <c r="C115" s="1020" t="s">
        <v>449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51992</v>
      </c>
      <c r="AB115" s="1004"/>
      <c r="AC115" s="1004"/>
      <c r="AD115" s="1004"/>
      <c r="AE115" s="1005"/>
      <c r="AF115" s="1006">
        <v>51992</v>
      </c>
      <c r="AG115" s="1004"/>
      <c r="AH115" s="1004"/>
      <c r="AI115" s="1004"/>
      <c r="AJ115" s="1005"/>
      <c r="AK115" s="1006">
        <v>51804</v>
      </c>
      <c r="AL115" s="1004"/>
      <c r="AM115" s="1004"/>
      <c r="AN115" s="1004"/>
      <c r="AO115" s="1005"/>
      <c r="AP115" s="1007">
        <v>1.9</v>
      </c>
      <c r="AQ115" s="1008"/>
      <c r="AR115" s="1008"/>
      <c r="AS115" s="1008"/>
      <c r="AT115" s="1009"/>
      <c r="AU115" s="970"/>
      <c r="AV115" s="971"/>
      <c r="AW115" s="971"/>
      <c r="AX115" s="971"/>
      <c r="AY115" s="971"/>
      <c r="AZ115" s="1019" t="s">
        <v>450</v>
      </c>
      <c r="BA115" s="1020"/>
      <c r="BB115" s="1020"/>
      <c r="BC115" s="1020"/>
      <c r="BD115" s="1020"/>
      <c r="BE115" s="1020"/>
      <c r="BF115" s="1020"/>
      <c r="BG115" s="1020"/>
      <c r="BH115" s="1020"/>
      <c r="BI115" s="1020"/>
      <c r="BJ115" s="1020"/>
      <c r="BK115" s="1020"/>
      <c r="BL115" s="1020"/>
      <c r="BM115" s="1020"/>
      <c r="BN115" s="1020"/>
      <c r="BO115" s="1020"/>
      <c r="BP115" s="1021"/>
      <c r="BQ115" s="989">
        <v>95049</v>
      </c>
      <c r="BR115" s="990"/>
      <c r="BS115" s="990"/>
      <c r="BT115" s="990"/>
      <c r="BU115" s="990"/>
      <c r="BV115" s="990">
        <v>84134</v>
      </c>
      <c r="BW115" s="990"/>
      <c r="BX115" s="990"/>
      <c r="BY115" s="990"/>
      <c r="BZ115" s="990"/>
      <c r="CA115" s="990">
        <v>73006</v>
      </c>
      <c r="CB115" s="990"/>
      <c r="CC115" s="990"/>
      <c r="CD115" s="990"/>
      <c r="CE115" s="990"/>
      <c r="CF115" s="984">
        <v>2.7</v>
      </c>
      <c r="CG115" s="985"/>
      <c r="CH115" s="985"/>
      <c r="CI115" s="985"/>
      <c r="CJ115" s="985"/>
      <c r="CK115" s="1015"/>
      <c r="CL115" s="1016"/>
      <c r="CM115" s="1019" t="s">
        <v>451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440</v>
      </c>
      <c r="DH115" s="1029"/>
      <c r="DI115" s="1029"/>
      <c r="DJ115" s="1029"/>
      <c r="DK115" s="1030"/>
      <c r="DL115" s="1031" t="s">
        <v>440</v>
      </c>
      <c r="DM115" s="1029"/>
      <c r="DN115" s="1029"/>
      <c r="DO115" s="1029"/>
      <c r="DP115" s="1030"/>
      <c r="DQ115" s="1031" t="s">
        <v>440</v>
      </c>
      <c r="DR115" s="1029"/>
      <c r="DS115" s="1029"/>
      <c r="DT115" s="1029"/>
      <c r="DU115" s="1030"/>
      <c r="DV115" s="1032" t="s">
        <v>440</v>
      </c>
      <c r="DW115" s="1033"/>
      <c r="DX115" s="1033"/>
      <c r="DY115" s="1033"/>
      <c r="DZ115" s="1034"/>
    </row>
    <row r="116" spans="1:130" s="226" customFormat="1" ht="26.25" customHeight="1">
      <c r="A116" s="1026"/>
      <c r="B116" s="1027"/>
      <c r="C116" s="1035" t="s">
        <v>452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440</v>
      </c>
      <c r="AB116" s="1029"/>
      <c r="AC116" s="1029"/>
      <c r="AD116" s="1029"/>
      <c r="AE116" s="1030"/>
      <c r="AF116" s="1031" t="s">
        <v>440</v>
      </c>
      <c r="AG116" s="1029"/>
      <c r="AH116" s="1029"/>
      <c r="AI116" s="1029"/>
      <c r="AJ116" s="1030"/>
      <c r="AK116" s="1031" t="s">
        <v>440</v>
      </c>
      <c r="AL116" s="1029"/>
      <c r="AM116" s="1029"/>
      <c r="AN116" s="1029"/>
      <c r="AO116" s="1030"/>
      <c r="AP116" s="1032" t="s">
        <v>440</v>
      </c>
      <c r="AQ116" s="1033"/>
      <c r="AR116" s="1033"/>
      <c r="AS116" s="1033"/>
      <c r="AT116" s="1034"/>
      <c r="AU116" s="970"/>
      <c r="AV116" s="971"/>
      <c r="AW116" s="971"/>
      <c r="AX116" s="971"/>
      <c r="AY116" s="971"/>
      <c r="AZ116" s="1037" t="s">
        <v>453</v>
      </c>
      <c r="BA116" s="1038"/>
      <c r="BB116" s="1038"/>
      <c r="BC116" s="1038"/>
      <c r="BD116" s="1038"/>
      <c r="BE116" s="1038"/>
      <c r="BF116" s="1038"/>
      <c r="BG116" s="1038"/>
      <c r="BH116" s="1038"/>
      <c r="BI116" s="1038"/>
      <c r="BJ116" s="1038"/>
      <c r="BK116" s="1038"/>
      <c r="BL116" s="1038"/>
      <c r="BM116" s="1038"/>
      <c r="BN116" s="1038"/>
      <c r="BO116" s="1038"/>
      <c r="BP116" s="1039"/>
      <c r="BQ116" s="989" t="s">
        <v>440</v>
      </c>
      <c r="BR116" s="990"/>
      <c r="BS116" s="990"/>
      <c r="BT116" s="990"/>
      <c r="BU116" s="990"/>
      <c r="BV116" s="990" t="s">
        <v>440</v>
      </c>
      <c r="BW116" s="990"/>
      <c r="BX116" s="990"/>
      <c r="BY116" s="990"/>
      <c r="BZ116" s="990"/>
      <c r="CA116" s="990" t="s">
        <v>440</v>
      </c>
      <c r="CB116" s="990"/>
      <c r="CC116" s="990"/>
      <c r="CD116" s="990"/>
      <c r="CE116" s="990"/>
      <c r="CF116" s="984" t="s">
        <v>132</v>
      </c>
      <c r="CG116" s="985"/>
      <c r="CH116" s="985"/>
      <c r="CI116" s="985"/>
      <c r="CJ116" s="985"/>
      <c r="CK116" s="1015"/>
      <c r="CL116" s="1016"/>
      <c r="CM116" s="986" t="s">
        <v>454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440</v>
      </c>
      <c r="DH116" s="1029"/>
      <c r="DI116" s="1029"/>
      <c r="DJ116" s="1029"/>
      <c r="DK116" s="1030"/>
      <c r="DL116" s="1031" t="s">
        <v>440</v>
      </c>
      <c r="DM116" s="1029"/>
      <c r="DN116" s="1029"/>
      <c r="DO116" s="1029"/>
      <c r="DP116" s="1030"/>
      <c r="DQ116" s="1031" t="s">
        <v>440</v>
      </c>
      <c r="DR116" s="1029"/>
      <c r="DS116" s="1029"/>
      <c r="DT116" s="1029"/>
      <c r="DU116" s="1030"/>
      <c r="DV116" s="1032" t="s">
        <v>440</v>
      </c>
      <c r="DW116" s="1033"/>
      <c r="DX116" s="1033"/>
      <c r="DY116" s="1033"/>
      <c r="DZ116" s="1034"/>
    </row>
    <row r="117" spans="1:130" s="226" customFormat="1" ht="26.25" customHeight="1">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455</v>
      </c>
      <c r="Z117" s="956"/>
      <c r="AA117" s="1046">
        <v>726138</v>
      </c>
      <c r="AB117" s="1047"/>
      <c r="AC117" s="1047"/>
      <c r="AD117" s="1047"/>
      <c r="AE117" s="1048"/>
      <c r="AF117" s="1049">
        <v>727350</v>
      </c>
      <c r="AG117" s="1047"/>
      <c r="AH117" s="1047"/>
      <c r="AI117" s="1047"/>
      <c r="AJ117" s="1048"/>
      <c r="AK117" s="1049">
        <v>692114</v>
      </c>
      <c r="AL117" s="1047"/>
      <c r="AM117" s="1047"/>
      <c r="AN117" s="1047"/>
      <c r="AO117" s="1048"/>
      <c r="AP117" s="1050"/>
      <c r="AQ117" s="1051"/>
      <c r="AR117" s="1051"/>
      <c r="AS117" s="1051"/>
      <c r="AT117" s="1052"/>
      <c r="AU117" s="970"/>
      <c r="AV117" s="971"/>
      <c r="AW117" s="971"/>
      <c r="AX117" s="971"/>
      <c r="AY117" s="971"/>
      <c r="AZ117" s="1037" t="s">
        <v>456</v>
      </c>
      <c r="BA117" s="1038"/>
      <c r="BB117" s="1038"/>
      <c r="BC117" s="1038"/>
      <c r="BD117" s="1038"/>
      <c r="BE117" s="1038"/>
      <c r="BF117" s="1038"/>
      <c r="BG117" s="1038"/>
      <c r="BH117" s="1038"/>
      <c r="BI117" s="1038"/>
      <c r="BJ117" s="1038"/>
      <c r="BK117" s="1038"/>
      <c r="BL117" s="1038"/>
      <c r="BM117" s="1038"/>
      <c r="BN117" s="1038"/>
      <c r="BO117" s="1038"/>
      <c r="BP117" s="1039"/>
      <c r="BQ117" s="989" t="s">
        <v>457</v>
      </c>
      <c r="BR117" s="990"/>
      <c r="BS117" s="990"/>
      <c r="BT117" s="990"/>
      <c r="BU117" s="990"/>
      <c r="BV117" s="990" t="s">
        <v>458</v>
      </c>
      <c r="BW117" s="990"/>
      <c r="BX117" s="990"/>
      <c r="BY117" s="990"/>
      <c r="BZ117" s="990"/>
      <c r="CA117" s="990" t="s">
        <v>459</v>
      </c>
      <c r="CB117" s="990"/>
      <c r="CC117" s="990"/>
      <c r="CD117" s="990"/>
      <c r="CE117" s="990"/>
      <c r="CF117" s="984" t="s">
        <v>457</v>
      </c>
      <c r="CG117" s="985"/>
      <c r="CH117" s="985"/>
      <c r="CI117" s="985"/>
      <c r="CJ117" s="985"/>
      <c r="CK117" s="1015"/>
      <c r="CL117" s="1016"/>
      <c r="CM117" s="986" t="s">
        <v>460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457</v>
      </c>
      <c r="DH117" s="1029"/>
      <c r="DI117" s="1029"/>
      <c r="DJ117" s="1029"/>
      <c r="DK117" s="1030"/>
      <c r="DL117" s="1031" t="s">
        <v>457</v>
      </c>
      <c r="DM117" s="1029"/>
      <c r="DN117" s="1029"/>
      <c r="DO117" s="1029"/>
      <c r="DP117" s="1030"/>
      <c r="DQ117" s="1031" t="s">
        <v>457</v>
      </c>
      <c r="DR117" s="1029"/>
      <c r="DS117" s="1029"/>
      <c r="DT117" s="1029"/>
      <c r="DU117" s="1030"/>
      <c r="DV117" s="1032" t="s">
        <v>461</v>
      </c>
      <c r="DW117" s="1033"/>
      <c r="DX117" s="1033"/>
      <c r="DY117" s="1033"/>
      <c r="DZ117" s="1034"/>
    </row>
    <row r="118" spans="1:130" s="226" customFormat="1" ht="26.25" customHeight="1">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302</v>
      </c>
      <c r="AG118" s="955"/>
      <c r="AH118" s="955"/>
      <c r="AI118" s="955"/>
      <c r="AJ118" s="956"/>
      <c r="AK118" s="954" t="s">
        <v>301</v>
      </c>
      <c r="AL118" s="955"/>
      <c r="AM118" s="955"/>
      <c r="AN118" s="955"/>
      <c r="AO118" s="956"/>
      <c r="AP118" s="1041" t="s">
        <v>425</v>
      </c>
      <c r="AQ118" s="1042"/>
      <c r="AR118" s="1042"/>
      <c r="AS118" s="1042"/>
      <c r="AT118" s="1043"/>
      <c r="AU118" s="970"/>
      <c r="AV118" s="971"/>
      <c r="AW118" s="971"/>
      <c r="AX118" s="971"/>
      <c r="AY118" s="971"/>
      <c r="AZ118" s="1044" t="s">
        <v>462</v>
      </c>
      <c r="BA118" s="1035"/>
      <c r="BB118" s="1035"/>
      <c r="BC118" s="1035"/>
      <c r="BD118" s="1035"/>
      <c r="BE118" s="1035"/>
      <c r="BF118" s="1035"/>
      <c r="BG118" s="1035"/>
      <c r="BH118" s="1035"/>
      <c r="BI118" s="1035"/>
      <c r="BJ118" s="1035"/>
      <c r="BK118" s="1035"/>
      <c r="BL118" s="1035"/>
      <c r="BM118" s="1035"/>
      <c r="BN118" s="1035"/>
      <c r="BO118" s="1035"/>
      <c r="BP118" s="1036"/>
      <c r="BQ118" s="1067" t="s">
        <v>457</v>
      </c>
      <c r="BR118" s="1068"/>
      <c r="BS118" s="1068"/>
      <c r="BT118" s="1068"/>
      <c r="BU118" s="1068"/>
      <c r="BV118" s="1068">
        <v>10736</v>
      </c>
      <c r="BW118" s="1068"/>
      <c r="BX118" s="1068"/>
      <c r="BY118" s="1068"/>
      <c r="BZ118" s="1068"/>
      <c r="CA118" s="1068">
        <v>83912</v>
      </c>
      <c r="CB118" s="1068"/>
      <c r="CC118" s="1068"/>
      <c r="CD118" s="1068"/>
      <c r="CE118" s="1068"/>
      <c r="CF118" s="984">
        <v>3.1</v>
      </c>
      <c r="CG118" s="985"/>
      <c r="CH118" s="985"/>
      <c r="CI118" s="985"/>
      <c r="CJ118" s="985"/>
      <c r="CK118" s="1015"/>
      <c r="CL118" s="1016"/>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457</v>
      </c>
      <c r="DH118" s="1029"/>
      <c r="DI118" s="1029"/>
      <c r="DJ118" s="1029"/>
      <c r="DK118" s="1030"/>
      <c r="DL118" s="1031" t="s">
        <v>464</v>
      </c>
      <c r="DM118" s="1029"/>
      <c r="DN118" s="1029"/>
      <c r="DO118" s="1029"/>
      <c r="DP118" s="1030"/>
      <c r="DQ118" s="1031" t="s">
        <v>461</v>
      </c>
      <c r="DR118" s="1029"/>
      <c r="DS118" s="1029"/>
      <c r="DT118" s="1029"/>
      <c r="DU118" s="1030"/>
      <c r="DV118" s="1032" t="s">
        <v>464</v>
      </c>
      <c r="DW118" s="1033"/>
      <c r="DX118" s="1033"/>
      <c r="DY118" s="1033"/>
      <c r="DZ118" s="1034"/>
    </row>
    <row r="119" spans="1:130" s="226" customFormat="1" ht="26.25" customHeight="1">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465</v>
      </c>
      <c r="AB119" s="962"/>
      <c r="AC119" s="962"/>
      <c r="AD119" s="962"/>
      <c r="AE119" s="963"/>
      <c r="AF119" s="964" t="s">
        <v>459</v>
      </c>
      <c r="AG119" s="962"/>
      <c r="AH119" s="962"/>
      <c r="AI119" s="962"/>
      <c r="AJ119" s="963"/>
      <c r="AK119" s="964" t="s">
        <v>457</v>
      </c>
      <c r="AL119" s="962"/>
      <c r="AM119" s="962"/>
      <c r="AN119" s="962"/>
      <c r="AO119" s="963"/>
      <c r="AP119" s="965" t="s">
        <v>464</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466</v>
      </c>
      <c r="BP119" s="1076"/>
      <c r="BQ119" s="1067">
        <v>8444228</v>
      </c>
      <c r="BR119" s="1068"/>
      <c r="BS119" s="1068"/>
      <c r="BT119" s="1068"/>
      <c r="BU119" s="1068"/>
      <c r="BV119" s="1068">
        <v>8655975</v>
      </c>
      <c r="BW119" s="1068"/>
      <c r="BX119" s="1068"/>
      <c r="BY119" s="1068"/>
      <c r="BZ119" s="1068"/>
      <c r="CA119" s="1068">
        <v>8628248</v>
      </c>
      <c r="CB119" s="1068"/>
      <c r="CC119" s="1068"/>
      <c r="CD119" s="1068"/>
      <c r="CE119" s="1068"/>
      <c r="CF119" s="1069"/>
      <c r="CG119" s="1070"/>
      <c r="CH119" s="1070"/>
      <c r="CI119" s="1070"/>
      <c r="CJ119" s="1071"/>
      <c r="CK119" s="1017"/>
      <c r="CL119" s="1018"/>
      <c r="CM119" s="1072" t="s">
        <v>467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690304</v>
      </c>
      <c r="DH119" s="1054"/>
      <c r="DI119" s="1054"/>
      <c r="DJ119" s="1054"/>
      <c r="DK119" s="1055"/>
      <c r="DL119" s="1053">
        <v>638314</v>
      </c>
      <c r="DM119" s="1054"/>
      <c r="DN119" s="1054"/>
      <c r="DO119" s="1054"/>
      <c r="DP119" s="1055"/>
      <c r="DQ119" s="1053">
        <v>586123</v>
      </c>
      <c r="DR119" s="1054"/>
      <c r="DS119" s="1054"/>
      <c r="DT119" s="1054"/>
      <c r="DU119" s="1055"/>
      <c r="DV119" s="1056">
        <v>21.6</v>
      </c>
      <c r="DW119" s="1057"/>
      <c r="DX119" s="1057"/>
      <c r="DY119" s="1057"/>
      <c r="DZ119" s="1058"/>
    </row>
    <row r="120" spans="1:130" s="226" customFormat="1" ht="26.25" customHeight="1">
      <c r="A120" s="1129"/>
      <c r="B120" s="1016"/>
      <c r="C120" s="986" t="s">
        <v>436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468</v>
      </c>
      <c r="AB120" s="1029"/>
      <c r="AC120" s="1029"/>
      <c r="AD120" s="1029"/>
      <c r="AE120" s="1030"/>
      <c r="AF120" s="1031" t="s">
        <v>406</v>
      </c>
      <c r="AG120" s="1029"/>
      <c r="AH120" s="1029"/>
      <c r="AI120" s="1029"/>
      <c r="AJ120" s="1030"/>
      <c r="AK120" s="1031" t="s">
        <v>464</v>
      </c>
      <c r="AL120" s="1029"/>
      <c r="AM120" s="1029"/>
      <c r="AN120" s="1029"/>
      <c r="AO120" s="1030"/>
      <c r="AP120" s="1032" t="s">
        <v>464</v>
      </c>
      <c r="AQ120" s="1033"/>
      <c r="AR120" s="1033"/>
      <c r="AS120" s="1033"/>
      <c r="AT120" s="1034"/>
      <c r="AU120" s="1059" t="s">
        <v>469</v>
      </c>
      <c r="AV120" s="1060"/>
      <c r="AW120" s="1060"/>
      <c r="AX120" s="1060"/>
      <c r="AY120" s="1061"/>
      <c r="AZ120" s="1010" t="s">
        <v>470</v>
      </c>
      <c r="BA120" s="959"/>
      <c r="BB120" s="959"/>
      <c r="BC120" s="959"/>
      <c r="BD120" s="959"/>
      <c r="BE120" s="959"/>
      <c r="BF120" s="959"/>
      <c r="BG120" s="959"/>
      <c r="BH120" s="959"/>
      <c r="BI120" s="959"/>
      <c r="BJ120" s="959"/>
      <c r="BK120" s="959"/>
      <c r="BL120" s="959"/>
      <c r="BM120" s="959"/>
      <c r="BN120" s="959"/>
      <c r="BO120" s="959"/>
      <c r="BP120" s="960"/>
      <c r="BQ120" s="996">
        <v>8204273</v>
      </c>
      <c r="BR120" s="997"/>
      <c r="BS120" s="997"/>
      <c r="BT120" s="997"/>
      <c r="BU120" s="997"/>
      <c r="BV120" s="997">
        <v>8036134</v>
      </c>
      <c r="BW120" s="997"/>
      <c r="BX120" s="997"/>
      <c r="BY120" s="997"/>
      <c r="BZ120" s="997"/>
      <c r="CA120" s="997">
        <v>6925331</v>
      </c>
      <c r="CB120" s="997"/>
      <c r="CC120" s="997"/>
      <c r="CD120" s="997"/>
      <c r="CE120" s="997"/>
      <c r="CF120" s="1011">
        <v>255.2</v>
      </c>
      <c r="CG120" s="1012"/>
      <c r="CH120" s="1012"/>
      <c r="CI120" s="1012"/>
      <c r="CJ120" s="1012"/>
      <c r="CK120" s="1077" t="s">
        <v>471</v>
      </c>
      <c r="CL120" s="1078"/>
      <c r="CM120" s="1078"/>
      <c r="CN120" s="1078"/>
      <c r="CO120" s="1079"/>
      <c r="CP120" s="1085" t="s">
        <v>472</v>
      </c>
      <c r="CQ120" s="1086"/>
      <c r="CR120" s="1086"/>
      <c r="CS120" s="1086"/>
      <c r="CT120" s="1086"/>
      <c r="CU120" s="1086"/>
      <c r="CV120" s="1086"/>
      <c r="CW120" s="1086"/>
      <c r="CX120" s="1086"/>
      <c r="CY120" s="1086"/>
      <c r="CZ120" s="1086"/>
      <c r="DA120" s="1086"/>
      <c r="DB120" s="1086"/>
      <c r="DC120" s="1086"/>
      <c r="DD120" s="1086"/>
      <c r="DE120" s="1086"/>
      <c r="DF120" s="1087"/>
      <c r="DG120" s="996">
        <v>1296038</v>
      </c>
      <c r="DH120" s="997"/>
      <c r="DI120" s="997"/>
      <c r="DJ120" s="997"/>
      <c r="DK120" s="997"/>
      <c r="DL120" s="997">
        <v>1651771</v>
      </c>
      <c r="DM120" s="997"/>
      <c r="DN120" s="997"/>
      <c r="DO120" s="997"/>
      <c r="DP120" s="997"/>
      <c r="DQ120" s="997">
        <v>1649701</v>
      </c>
      <c r="DR120" s="997"/>
      <c r="DS120" s="997"/>
      <c r="DT120" s="997"/>
      <c r="DU120" s="997"/>
      <c r="DV120" s="998">
        <v>60.8</v>
      </c>
      <c r="DW120" s="998"/>
      <c r="DX120" s="998"/>
      <c r="DY120" s="998"/>
      <c r="DZ120" s="999"/>
    </row>
    <row r="121" spans="1:130" s="226" customFormat="1" ht="26.25" customHeight="1">
      <c r="A121" s="1129"/>
      <c r="B121" s="1016"/>
      <c r="C121" s="1037" t="s">
        <v>473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474</v>
      </c>
      <c r="AB121" s="1029"/>
      <c r="AC121" s="1029"/>
      <c r="AD121" s="1029"/>
      <c r="AE121" s="1030"/>
      <c r="AF121" s="1031" t="s">
        <v>464</v>
      </c>
      <c r="AG121" s="1029"/>
      <c r="AH121" s="1029"/>
      <c r="AI121" s="1029"/>
      <c r="AJ121" s="1030"/>
      <c r="AK121" s="1031" t="s">
        <v>457</v>
      </c>
      <c r="AL121" s="1029"/>
      <c r="AM121" s="1029"/>
      <c r="AN121" s="1029"/>
      <c r="AO121" s="1030"/>
      <c r="AP121" s="1032" t="s">
        <v>457</v>
      </c>
      <c r="AQ121" s="1033"/>
      <c r="AR121" s="1033"/>
      <c r="AS121" s="1033"/>
      <c r="AT121" s="1034"/>
      <c r="AU121" s="1062"/>
      <c r="AV121" s="1063"/>
      <c r="AW121" s="1063"/>
      <c r="AX121" s="1063"/>
      <c r="AY121" s="1064"/>
      <c r="AZ121" s="1019" t="s">
        <v>475</v>
      </c>
      <c r="BA121" s="1020"/>
      <c r="BB121" s="1020"/>
      <c r="BC121" s="1020"/>
      <c r="BD121" s="1020"/>
      <c r="BE121" s="1020"/>
      <c r="BF121" s="1020"/>
      <c r="BG121" s="1020"/>
      <c r="BH121" s="1020"/>
      <c r="BI121" s="1020"/>
      <c r="BJ121" s="1020"/>
      <c r="BK121" s="1020"/>
      <c r="BL121" s="1020"/>
      <c r="BM121" s="1020"/>
      <c r="BN121" s="1020"/>
      <c r="BO121" s="1020"/>
      <c r="BP121" s="1021"/>
      <c r="BQ121" s="989">
        <v>474022</v>
      </c>
      <c r="BR121" s="990"/>
      <c r="BS121" s="990"/>
      <c r="BT121" s="990"/>
      <c r="BU121" s="990"/>
      <c r="BV121" s="990">
        <v>623450</v>
      </c>
      <c r="BW121" s="990"/>
      <c r="BX121" s="990"/>
      <c r="BY121" s="990"/>
      <c r="BZ121" s="990"/>
      <c r="CA121" s="990">
        <v>702317</v>
      </c>
      <c r="CB121" s="990"/>
      <c r="CC121" s="990"/>
      <c r="CD121" s="990"/>
      <c r="CE121" s="990"/>
      <c r="CF121" s="984">
        <v>25.9</v>
      </c>
      <c r="CG121" s="985"/>
      <c r="CH121" s="985"/>
      <c r="CI121" s="985"/>
      <c r="CJ121" s="985"/>
      <c r="CK121" s="1080"/>
      <c r="CL121" s="1081"/>
      <c r="CM121" s="1081"/>
      <c r="CN121" s="1081"/>
      <c r="CO121" s="1082"/>
      <c r="CP121" s="1090" t="s">
        <v>476</v>
      </c>
      <c r="CQ121" s="1091"/>
      <c r="CR121" s="1091"/>
      <c r="CS121" s="1091"/>
      <c r="CT121" s="1091"/>
      <c r="CU121" s="1091"/>
      <c r="CV121" s="1091"/>
      <c r="CW121" s="1091"/>
      <c r="CX121" s="1091"/>
      <c r="CY121" s="1091"/>
      <c r="CZ121" s="1091"/>
      <c r="DA121" s="1091"/>
      <c r="DB121" s="1091"/>
      <c r="DC121" s="1091"/>
      <c r="DD121" s="1091"/>
      <c r="DE121" s="1091"/>
      <c r="DF121" s="1092"/>
      <c r="DG121" s="989">
        <v>209035</v>
      </c>
      <c r="DH121" s="990"/>
      <c r="DI121" s="990"/>
      <c r="DJ121" s="990"/>
      <c r="DK121" s="990"/>
      <c r="DL121" s="990">
        <v>292767</v>
      </c>
      <c r="DM121" s="990"/>
      <c r="DN121" s="990"/>
      <c r="DO121" s="990"/>
      <c r="DP121" s="990"/>
      <c r="DQ121" s="990">
        <v>267680</v>
      </c>
      <c r="DR121" s="990"/>
      <c r="DS121" s="990"/>
      <c r="DT121" s="990"/>
      <c r="DU121" s="990"/>
      <c r="DV121" s="991">
        <v>9.9</v>
      </c>
      <c r="DW121" s="991"/>
      <c r="DX121" s="991"/>
      <c r="DY121" s="991"/>
      <c r="DZ121" s="992"/>
    </row>
    <row r="122" spans="1:130" s="226" customFormat="1" ht="26.25" customHeight="1">
      <c r="A122" s="1129"/>
      <c r="B122" s="1016"/>
      <c r="C122" s="986" t="s">
        <v>448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464</v>
      </c>
      <c r="AB122" s="1029"/>
      <c r="AC122" s="1029"/>
      <c r="AD122" s="1029"/>
      <c r="AE122" s="1030"/>
      <c r="AF122" s="1031" t="s">
        <v>464</v>
      </c>
      <c r="AG122" s="1029"/>
      <c r="AH122" s="1029"/>
      <c r="AI122" s="1029"/>
      <c r="AJ122" s="1030"/>
      <c r="AK122" s="1031" t="s">
        <v>468</v>
      </c>
      <c r="AL122" s="1029"/>
      <c r="AM122" s="1029"/>
      <c r="AN122" s="1029"/>
      <c r="AO122" s="1030"/>
      <c r="AP122" s="1032" t="s">
        <v>457</v>
      </c>
      <c r="AQ122" s="1033"/>
      <c r="AR122" s="1033"/>
      <c r="AS122" s="1033"/>
      <c r="AT122" s="1034"/>
      <c r="AU122" s="1062"/>
      <c r="AV122" s="1063"/>
      <c r="AW122" s="1063"/>
      <c r="AX122" s="1063"/>
      <c r="AY122" s="1064"/>
      <c r="AZ122" s="1044" t="s">
        <v>477</v>
      </c>
      <c r="BA122" s="1035"/>
      <c r="BB122" s="1035"/>
      <c r="BC122" s="1035"/>
      <c r="BD122" s="1035"/>
      <c r="BE122" s="1035"/>
      <c r="BF122" s="1035"/>
      <c r="BG122" s="1035"/>
      <c r="BH122" s="1035"/>
      <c r="BI122" s="1035"/>
      <c r="BJ122" s="1035"/>
      <c r="BK122" s="1035"/>
      <c r="BL122" s="1035"/>
      <c r="BM122" s="1035"/>
      <c r="BN122" s="1035"/>
      <c r="BO122" s="1035"/>
      <c r="BP122" s="1036"/>
      <c r="BQ122" s="1067">
        <v>4582325</v>
      </c>
      <c r="BR122" s="1068"/>
      <c r="BS122" s="1068"/>
      <c r="BT122" s="1068"/>
      <c r="BU122" s="1068"/>
      <c r="BV122" s="1068">
        <v>4428985</v>
      </c>
      <c r="BW122" s="1068"/>
      <c r="BX122" s="1068"/>
      <c r="BY122" s="1068"/>
      <c r="BZ122" s="1068"/>
      <c r="CA122" s="1068">
        <v>4296925</v>
      </c>
      <c r="CB122" s="1068"/>
      <c r="CC122" s="1068"/>
      <c r="CD122" s="1068"/>
      <c r="CE122" s="1068"/>
      <c r="CF122" s="1088">
        <v>158.30000000000001</v>
      </c>
      <c r="CG122" s="1089"/>
      <c r="CH122" s="1089"/>
      <c r="CI122" s="1089"/>
      <c r="CJ122" s="1089"/>
      <c r="CK122" s="1080"/>
      <c r="CL122" s="1081"/>
      <c r="CM122" s="1081"/>
      <c r="CN122" s="1081"/>
      <c r="CO122" s="1082"/>
      <c r="CP122" s="1090" t="s">
        <v>478</v>
      </c>
      <c r="CQ122" s="1091"/>
      <c r="CR122" s="1091"/>
      <c r="CS122" s="1091"/>
      <c r="CT122" s="1091"/>
      <c r="CU122" s="1091"/>
      <c r="CV122" s="1091"/>
      <c r="CW122" s="1091"/>
      <c r="CX122" s="1091"/>
      <c r="CY122" s="1091"/>
      <c r="CZ122" s="1091"/>
      <c r="DA122" s="1091"/>
      <c r="DB122" s="1091"/>
      <c r="DC122" s="1091"/>
      <c r="DD122" s="1091"/>
      <c r="DE122" s="1091"/>
      <c r="DF122" s="1092"/>
      <c r="DG122" s="989" t="s">
        <v>457</v>
      </c>
      <c r="DH122" s="990"/>
      <c r="DI122" s="990"/>
      <c r="DJ122" s="990"/>
      <c r="DK122" s="990"/>
      <c r="DL122" s="990" t="s">
        <v>464</v>
      </c>
      <c r="DM122" s="990"/>
      <c r="DN122" s="990"/>
      <c r="DO122" s="990"/>
      <c r="DP122" s="990"/>
      <c r="DQ122" s="990" t="s">
        <v>465</v>
      </c>
      <c r="DR122" s="990"/>
      <c r="DS122" s="990"/>
      <c r="DT122" s="990"/>
      <c r="DU122" s="990"/>
      <c r="DV122" s="991" t="s">
        <v>464</v>
      </c>
      <c r="DW122" s="991"/>
      <c r="DX122" s="991"/>
      <c r="DY122" s="991"/>
      <c r="DZ122" s="992"/>
    </row>
    <row r="123" spans="1:130" s="226" customFormat="1" ht="26.25" customHeight="1">
      <c r="A123" s="1129"/>
      <c r="B123" s="1016"/>
      <c r="C123" s="986" t="s">
        <v>454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457</v>
      </c>
      <c r="AB123" s="1029"/>
      <c r="AC123" s="1029"/>
      <c r="AD123" s="1029"/>
      <c r="AE123" s="1030"/>
      <c r="AF123" s="1031" t="s">
        <v>461</v>
      </c>
      <c r="AG123" s="1029"/>
      <c r="AH123" s="1029"/>
      <c r="AI123" s="1029"/>
      <c r="AJ123" s="1030"/>
      <c r="AK123" s="1031" t="s">
        <v>457</v>
      </c>
      <c r="AL123" s="1029"/>
      <c r="AM123" s="1029"/>
      <c r="AN123" s="1029"/>
      <c r="AO123" s="1030"/>
      <c r="AP123" s="1032" t="s">
        <v>464</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479</v>
      </c>
      <c r="BP123" s="1076"/>
      <c r="BQ123" s="1135">
        <v>13260620</v>
      </c>
      <c r="BR123" s="1136"/>
      <c r="BS123" s="1136"/>
      <c r="BT123" s="1136"/>
      <c r="BU123" s="1136"/>
      <c r="BV123" s="1136">
        <v>13088569</v>
      </c>
      <c r="BW123" s="1136"/>
      <c r="BX123" s="1136"/>
      <c r="BY123" s="1136"/>
      <c r="BZ123" s="1136"/>
      <c r="CA123" s="1136">
        <v>11924573</v>
      </c>
      <c r="CB123" s="1136"/>
      <c r="CC123" s="1136"/>
      <c r="CD123" s="1136"/>
      <c r="CE123" s="1136"/>
      <c r="CF123" s="1069"/>
      <c r="CG123" s="1070"/>
      <c r="CH123" s="1070"/>
      <c r="CI123" s="1070"/>
      <c r="CJ123" s="1071"/>
      <c r="CK123" s="1080"/>
      <c r="CL123" s="1081"/>
      <c r="CM123" s="1081"/>
      <c r="CN123" s="1081"/>
      <c r="CO123" s="1082"/>
      <c r="CP123" s="1090" t="s">
        <v>480</v>
      </c>
      <c r="CQ123" s="1091"/>
      <c r="CR123" s="1091"/>
      <c r="CS123" s="1091"/>
      <c r="CT123" s="1091"/>
      <c r="CU123" s="1091"/>
      <c r="CV123" s="1091"/>
      <c r="CW123" s="1091"/>
      <c r="CX123" s="1091"/>
      <c r="CY123" s="1091"/>
      <c r="CZ123" s="1091"/>
      <c r="DA123" s="1091"/>
      <c r="DB123" s="1091"/>
      <c r="DC123" s="1091"/>
      <c r="DD123" s="1091"/>
      <c r="DE123" s="1091"/>
      <c r="DF123" s="1092"/>
      <c r="DG123" s="1028" t="s">
        <v>457</v>
      </c>
      <c r="DH123" s="1029"/>
      <c r="DI123" s="1029"/>
      <c r="DJ123" s="1029"/>
      <c r="DK123" s="1030"/>
      <c r="DL123" s="1031" t="s">
        <v>474</v>
      </c>
      <c r="DM123" s="1029"/>
      <c r="DN123" s="1029"/>
      <c r="DO123" s="1029"/>
      <c r="DP123" s="1030"/>
      <c r="DQ123" s="1031" t="s">
        <v>464</v>
      </c>
      <c r="DR123" s="1029"/>
      <c r="DS123" s="1029"/>
      <c r="DT123" s="1029"/>
      <c r="DU123" s="1030"/>
      <c r="DV123" s="1032" t="s">
        <v>464</v>
      </c>
      <c r="DW123" s="1033"/>
      <c r="DX123" s="1033"/>
      <c r="DY123" s="1033"/>
      <c r="DZ123" s="1034"/>
    </row>
    <row r="124" spans="1:130" s="226" customFormat="1" ht="26.25" customHeight="1" thickBot="1">
      <c r="A124" s="1129"/>
      <c r="B124" s="1016"/>
      <c r="C124" s="986" t="s">
        <v>460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457</v>
      </c>
      <c r="AB124" s="1029"/>
      <c r="AC124" s="1029"/>
      <c r="AD124" s="1029"/>
      <c r="AE124" s="1030"/>
      <c r="AF124" s="1031" t="s">
        <v>464</v>
      </c>
      <c r="AG124" s="1029"/>
      <c r="AH124" s="1029"/>
      <c r="AI124" s="1029"/>
      <c r="AJ124" s="1030"/>
      <c r="AK124" s="1031" t="s">
        <v>464</v>
      </c>
      <c r="AL124" s="1029"/>
      <c r="AM124" s="1029"/>
      <c r="AN124" s="1029"/>
      <c r="AO124" s="1030"/>
      <c r="AP124" s="1032" t="s">
        <v>461</v>
      </c>
      <c r="AQ124" s="1033"/>
      <c r="AR124" s="1033"/>
      <c r="AS124" s="1033"/>
      <c r="AT124" s="1034"/>
      <c r="AU124" s="1131" t="s">
        <v>481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468</v>
      </c>
      <c r="BR124" s="1098"/>
      <c r="BS124" s="1098"/>
      <c r="BT124" s="1098"/>
      <c r="BU124" s="1098"/>
      <c r="BV124" s="1098" t="s">
        <v>457</v>
      </c>
      <c r="BW124" s="1098"/>
      <c r="BX124" s="1098"/>
      <c r="BY124" s="1098"/>
      <c r="BZ124" s="1098"/>
      <c r="CA124" s="1098" t="s">
        <v>464</v>
      </c>
      <c r="CB124" s="1098"/>
      <c r="CC124" s="1098"/>
      <c r="CD124" s="1098"/>
      <c r="CE124" s="1098"/>
      <c r="CF124" s="1099"/>
      <c r="CG124" s="1100"/>
      <c r="CH124" s="1100"/>
      <c r="CI124" s="1100"/>
      <c r="CJ124" s="1101"/>
      <c r="CK124" s="1083"/>
      <c r="CL124" s="1083"/>
      <c r="CM124" s="1083"/>
      <c r="CN124" s="1083"/>
      <c r="CO124" s="1084"/>
      <c r="CP124" s="1090" t="s">
        <v>482</v>
      </c>
      <c r="CQ124" s="1091"/>
      <c r="CR124" s="1091"/>
      <c r="CS124" s="1091"/>
      <c r="CT124" s="1091"/>
      <c r="CU124" s="1091"/>
      <c r="CV124" s="1091"/>
      <c r="CW124" s="1091"/>
      <c r="CX124" s="1091"/>
      <c r="CY124" s="1091"/>
      <c r="CZ124" s="1091"/>
      <c r="DA124" s="1091"/>
      <c r="DB124" s="1091"/>
      <c r="DC124" s="1091"/>
      <c r="DD124" s="1091"/>
      <c r="DE124" s="1091"/>
      <c r="DF124" s="1092"/>
      <c r="DG124" s="1075" t="s">
        <v>457</v>
      </c>
      <c r="DH124" s="1054"/>
      <c r="DI124" s="1054"/>
      <c r="DJ124" s="1054"/>
      <c r="DK124" s="1055"/>
      <c r="DL124" s="1053" t="s">
        <v>464</v>
      </c>
      <c r="DM124" s="1054"/>
      <c r="DN124" s="1054"/>
      <c r="DO124" s="1054"/>
      <c r="DP124" s="1055"/>
      <c r="DQ124" s="1053" t="s">
        <v>464</v>
      </c>
      <c r="DR124" s="1054"/>
      <c r="DS124" s="1054"/>
      <c r="DT124" s="1054"/>
      <c r="DU124" s="1055"/>
      <c r="DV124" s="1056" t="s">
        <v>457</v>
      </c>
      <c r="DW124" s="1057"/>
      <c r="DX124" s="1057"/>
      <c r="DY124" s="1057"/>
      <c r="DZ124" s="1058"/>
    </row>
    <row r="125" spans="1:130" s="226" customFormat="1" ht="26.25" customHeight="1">
      <c r="A125" s="1129"/>
      <c r="B125" s="1016"/>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464</v>
      </c>
      <c r="AB125" s="1029"/>
      <c r="AC125" s="1029"/>
      <c r="AD125" s="1029"/>
      <c r="AE125" s="1030"/>
      <c r="AF125" s="1031" t="s">
        <v>406</v>
      </c>
      <c r="AG125" s="1029"/>
      <c r="AH125" s="1029"/>
      <c r="AI125" s="1029"/>
      <c r="AJ125" s="1030"/>
      <c r="AK125" s="1031" t="s">
        <v>464</v>
      </c>
      <c r="AL125" s="1029"/>
      <c r="AM125" s="1029"/>
      <c r="AN125" s="1029"/>
      <c r="AO125" s="1030"/>
      <c r="AP125" s="1032" t="s">
        <v>457</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483</v>
      </c>
      <c r="CL125" s="1078"/>
      <c r="CM125" s="1078"/>
      <c r="CN125" s="1078"/>
      <c r="CO125" s="1079"/>
      <c r="CP125" s="1010" t="s">
        <v>484</v>
      </c>
      <c r="CQ125" s="959"/>
      <c r="CR125" s="959"/>
      <c r="CS125" s="959"/>
      <c r="CT125" s="959"/>
      <c r="CU125" s="959"/>
      <c r="CV125" s="959"/>
      <c r="CW125" s="959"/>
      <c r="CX125" s="959"/>
      <c r="CY125" s="959"/>
      <c r="CZ125" s="959"/>
      <c r="DA125" s="959"/>
      <c r="DB125" s="959"/>
      <c r="DC125" s="959"/>
      <c r="DD125" s="959"/>
      <c r="DE125" s="959"/>
      <c r="DF125" s="960"/>
      <c r="DG125" s="996" t="s">
        <v>474</v>
      </c>
      <c r="DH125" s="997"/>
      <c r="DI125" s="997"/>
      <c r="DJ125" s="997"/>
      <c r="DK125" s="997"/>
      <c r="DL125" s="997" t="s">
        <v>464</v>
      </c>
      <c r="DM125" s="997"/>
      <c r="DN125" s="997"/>
      <c r="DO125" s="997"/>
      <c r="DP125" s="997"/>
      <c r="DQ125" s="997" t="s">
        <v>464</v>
      </c>
      <c r="DR125" s="997"/>
      <c r="DS125" s="997"/>
      <c r="DT125" s="997"/>
      <c r="DU125" s="997"/>
      <c r="DV125" s="998" t="s">
        <v>457</v>
      </c>
      <c r="DW125" s="998"/>
      <c r="DX125" s="998"/>
      <c r="DY125" s="998"/>
      <c r="DZ125" s="999"/>
    </row>
    <row r="126" spans="1:130" s="226" customFormat="1" ht="26.25" customHeight="1" thickBot="1">
      <c r="A126" s="1129"/>
      <c r="B126" s="1016"/>
      <c r="C126" s="986" t="s">
        <v>467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51992</v>
      </c>
      <c r="AB126" s="1029"/>
      <c r="AC126" s="1029"/>
      <c r="AD126" s="1029"/>
      <c r="AE126" s="1030"/>
      <c r="AF126" s="1031">
        <v>51992</v>
      </c>
      <c r="AG126" s="1029"/>
      <c r="AH126" s="1029"/>
      <c r="AI126" s="1029"/>
      <c r="AJ126" s="1030"/>
      <c r="AK126" s="1031">
        <v>51804</v>
      </c>
      <c r="AL126" s="1029"/>
      <c r="AM126" s="1029"/>
      <c r="AN126" s="1029"/>
      <c r="AO126" s="1030"/>
      <c r="AP126" s="1032">
        <v>1.9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485</v>
      </c>
      <c r="CQ126" s="1020"/>
      <c r="CR126" s="1020"/>
      <c r="CS126" s="1020"/>
      <c r="CT126" s="1020"/>
      <c r="CU126" s="1020"/>
      <c r="CV126" s="1020"/>
      <c r="CW126" s="1020"/>
      <c r="CX126" s="1020"/>
      <c r="CY126" s="1020"/>
      <c r="CZ126" s="1020"/>
      <c r="DA126" s="1020"/>
      <c r="DB126" s="1020"/>
      <c r="DC126" s="1020"/>
      <c r="DD126" s="1020"/>
      <c r="DE126" s="1020"/>
      <c r="DF126" s="1021"/>
      <c r="DG126" s="989" t="s">
        <v>474</v>
      </c>
      <c r="DH126" s="990"/>
      <c r="DI126" s="990"/>
      <c r="DJ126" s="990"/>
      <c r="DK126" s="990"/>
      <c r="DL126" s="990" t="s">
        <v>461</v>
      </c>
      <c r="DM126" s="990"/>
      <c r="DN126" s="990"/>
      <c r="DO126" s="990"/>
      <c r="DP126" s="990"/>
      <c r="DQ126" s="990" t="s">
        <v>406</v>
      </c>
      <c r="DR126" s="990"/>
      <c r="DS126" s="990"/>
      <c r="DT126" s="990"/>
      <c r="DU126" s="990"/>
      <c r="DV126" s="991" t="s">
        <v>464</v>
      </c>
      <c r="DW126" s="991"/>
      <c r="DX126" s="991"/>
      <c r="DY126" s="991"/>
      <c r="DZ126" s="992"/>
    </row>
    <row r="127" spans="1:130" s="226" customFormat="1" ht="26.25" customHeight="1">
      <c r="A127" s="1130"/>
      <c r="B127" s="1018"/>
      <c r="C127" s="1072" t="s">
        <v>486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465</v>
      </c>
      <c r="AB127" s="1029"/>
      <c r="AC127" s="1029"/>
      <c r="AD127" s="1029"/>
      <c r="AE127" s="1030"/>
      <c r="AF127" s="1031" t="s">
        <v>465</v>
      </c>
      <c r="AG127" s="1029"/>
      <c r="AH127" s="1029"/>
      <c r="AI127" s="1029"/>
      <c r="AJ127" s="1030"/>
      <c r="AK127" s="1031" t="s">
        <v>457</v>
      </c>
      <c r="AL127" s="1029"/>
      <c r="AM127" s="1029"/>
      <c r="AN127" s="1029"/>
      <c r="AO127" s="1030"/>
      <c r="AP127" s="1032" t="s">
        <v>457</v>
      </c>
      <c r="AQ127" s="1033"/>
      <c r="AR127" s="1033"/>
      <c r="AS127" s="1033"/>
      <c r="AT127" s="1034"/>
      <c r="AU127" s="262"/>
      <c r="AV127" s="262"/>
      <c r="AW127" s="262"/>
      <c r="AX127" s="1102" t="s">
        <v>487</v>
      </c>
      <c r="AY127" s="1103"/>
      <c r="AZ127" s="1103"/>
      <c r="BA127" s="1103"/>
      <c r="BB127" s="1103"/>
      <c r="BC127" s="1103"/>
      <c r="BD127" s="1103"/>
      <c r="BE127" s="1104"/>
      <c r="BF127" s="1105" t="s">
        <v>488</v>
      </c>
      <c r="BG127" s="1103"/>
      <c r="BH127" s="1103"/>
      <c r="BI127" s="1103"/>
      <c r="BJ127" s="1103"/>
      <c r="BK127" s="1103"/>
      <c r="BL127" s="1104"/>
      <c r="BM127" s="1105" t="s">
        <v>489</v>
      </c>
      <c r="BN127" s="1103"/>
      <c r="BO127" s="1103"/>
      <c r="BP127" s="1103"/>
      <c r="BQ127" s="1103"/>
      <c r="BR127" s="1103"/>
      <c r="BS127" s="1104"/>
      <c r="BT127" s="1105" t="s">
        <v>490</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491</v>
      </c>
      <c r="CQ127" s="1020"/>
      <c r="CR127" s="1020"/>
      <c r="CS127" s="1020"/>
      <c r="CT127" s="1020"/>
      <c r="CU127" s="1020"/>
      <c r="CV127" s="1020"/>
      <c r="CW127" s="1020"/>
      <c r="CX127" s="1020"/>
      <c r="CY127" s="1020"/>
      <c r="CZ127" s="1020"/>
      <c r="DA127" s="1020"/>
      <c r="DB127" s="1020"/>
      <c r="DC127" s="1020"/>
      <c r="DD127" s="1020"/>
      <c r="DE127" s="1020"/>
      <c r="DF127" s="1021"/>
      <c r="DG127" s="989" t="s">
        <v>464</v>
      </c>
      <c r="DH127" s="990"/>
      <c r="DI127" s="990"/>
      <c r="DJ127" s="990"/>
      <c r="DK127" s="990"/>
      <c r="DL127" s="990" t="s">
        <v>474</v>
      </c>
      <c r="DM127" s="990"/>
      <c r="DN127" s="990"/>
      <c r="DO127" s="990"/>
      <c r="DP127" s="990"/>
      <c r="DQ127" s="990" t="s">
        <v>464</v>
      </c>
      <c r="DR127" s="990"/>
      <c r="DS127" s="990"/>
      <c r="DT127" s="990"/>
      <c r="DU127" s="990"/>
      <c r="DV127" s="991" t="s">
        <v>464</v>
      </c>
      <c r="DW127" s="991"/>
      <c r="DX127" s="991"/>
      <c r="DY127" s="991"/>
      <c r="DZ127" s="992"/>
    </row>
    <row r="128" spans="1:130" s="226" customFormat="1" ht="26.25" customHeight="1" thickBot="1">
      <c r="A128" s="1113" t="s">
        <v>492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493</v>
      </c>
      <c r="X128" s="1115"/>
      <c r="Y128" s="1115"/>
      <c r="Z128" s="1116"/>
      <c r="AA128" s="1117">
        <v>25371</v>
      </c>
      <c r="AB128" s="1118"/>
      <c r="AC128" s="1118"/>
      <c r="AD128" s="1118"/>
      <c r="AE128" s="1119"/>
      <c r="AF128" s="1120">
        <v>25129</v>
      </c>
      <c r="AG128" s="1118"/>
      <c r="AH128" s="1118"/>
      <c r="AI128" s="1118"/>
      <c r="AJ128" s="1119"/>
      <c r="AK128" s="1120">
        <v>27525</v>
      </c>
      <c r="AL128" s="1118"/>
      <c r="AM128" s="1118"/>
      <c r="AN128" s="1118"/>
      <c r="AO128" s="1119"/>
      <c r="AP128" s="1121"/>
      <c r="AQ128" s="1122"/>
      <c r="AR128" s="1122"/>
      <c r="AS128" s="1122"/>
      <c r="AT128" s="1123"/>
      <c r="AU128" s="262"/>
      <c r="AV128" s="262"/>
      <c r="AW128" s="262"/>
      <c r="AX128" s="958" t="s">
        <v>494</v>
      </c>
      <c r="AY128" s="959"/>
      <c r="AZ128" s="959"/>
      <c r="BA128" s="959"/>
      <c r="BB128" s="959"/>
      <c r="BC128" s="959"/>
      <c r="BD128" s="959"/>
      <c r="BE128" s="960"/>
      <c r="BF128" s="1124" t="s">
        <v>464</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495</v>
      </c>
      <c r="CQ128" s="1107"/>
      <c r="CR128" s="1107"/>
      <c r="CS128" s="1107"/>
      <c r="CT128" s="1107"/>
      <c r="CU128" s="1107"/>
      <c r="CV128" s="1107"/>
      <c r="CW128" s="1107"/>
      <c r="CX128" s="1107"/>
      <c r="CY128" s="1107"/>
      <c r="CZ128" s="1107"/>
      <c r="DA128" s="1107"/>
      <c r="DB128" s="1107"/>
      <c r="DC128" s="1107"/>
      <c r="DD128" s="1107"/>
      <c r="DE128" s="1107"/>
      <c r="DF128" s="1108"/>
      <c r="DG128" s="1109">
        <v>95049</v>
      </c>
      <c r="DH128" s="1110"/>
      <c r="DI128" s="1110"/>
      <c r="DJ128" s="1110"/>
      <c r="DK128" s="1110"/>
      <c r="DL128" s="1110">
        <v>84134</v>
      </c>
      <c r="DM128" s="1110"/>
      <c r="DN128" s="1110"/>
      <c r="DO128" s="1110"/>
      <c r="DP128" s="1110"/>
      <c r="DQ128" s="1110">
        <v>73006</v>
      </c>
      <c r="DR128" s="1110"/>
      <c r="DS128" s="1110"/>
      <c r="DT128" s="1110"/>
      <c r="DU128" s="1110"/>
      <c r="DV128" s="1111">
        <v>2.7</v>
      </c>
      <c r="DW128" s="1111"/>
      <c r="DX128" s="1111"/>
      <c r="DY128" s="1111"/>
      <c r="DZ128" s="1112"/>
    </row>
    <row r="129" spans="1:131" s="226" customFormat="1" ht="26.25" customHeight="1">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496</v>
      </c>
      <c r="X129" s="1144"/>
      <c r="Y129" s="1144"/>
      <c r="Z129" s="1145"/>
      <c r="AA129" s="1028">
        <v>3060029</v>
      </c>
      <c r="AB129" s="1029"/>
      <c r="AC129" s="1029"/>
      <c r="AD129" s="1029"/>
      <c r="AE129" s="1030"/>
      <c r="AF129" s="1031">
        <v>3052227</v>
      </c>
      <c r="AG129" s="1029"/>
      <c r="AH129" s="1029"/>
      <c r="AI129" s="1029"/>
      <c r="AJ129" s="1030"/>
      <c r="AK129" s="1031">
        <v>3123051</v>
      </c>
      <c r="AL129" s="1029"/>
      <c r="AM129" s="1029"/>
      <c r="AN129" s="1029"/>
      <c r="AO129" s="1030"/>
      <c r="AP129" s="1146"/>
      <c r="AQ129" s="1147"/>
      <c r="AR129" s="1147"/>
      <c r="AS129" s="1147"/>
      <c r="AT129" s="1148"/>
      <c r="AU129" s="264"/>
      <c r="AV129" s="264"/>
      <c r="AW129" s="264"/>
      <c r="AX129" s="1137" t="s">
        <v>497</v>
      </c>
      <c r="AY129" s="1020"/>
      <c r="AZ129" s="1020"/>
      <c r="BA129" s="1020"/>
      <c r="BB129" s="1020"/>
      <c r="BC129" s="1020"/>
      <c r="BD129" s="1020"/>
      <c r="BE129" s="1021"/>
      <c r="BF129" s="1138" t="s">
        <v>464</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499</v>
      </c>
      <c r="X130" s="1144"/>
      <c r="Y130" s="1144"/>
      <c r="Z130" s="1145"/>
      <c r="AA130" s="1028">
        <v>416195</v>
      </c>
      <c r="AB130" s="1029"/>
      <c r="AC130" s="1029"/>
      <c r="AD130" s="1029"/>
      <c r="AE130" s="1030"/>
      <c r="AF130" s="1031">
        <v>416193</v>
      </c>
      <c r="AG130" s="1029"/>
      <c r="AH130" s="1029"/>
      <c r="AI130" s="1029"/>
      <c r="AJ130" s="1030"/>
      <c r="AK130" s="1031">
        <v>409080</v>
      </c>
      <c r="AL130" s="1029"/>
      <c r="AM130" s="1029"/>
      <c r="AN130" s="1029"/>
      <c r="AO130" s="1030"/>
      <c r="AP130" s="1146"/>
      <c r="AQ130" s="1147"/>
      <c r="AR130" s="1147"/>
      <c r="AS130" s="1147"/>
      <c r="AT130" s="1148"/>
      <c r="AU130" s="264"/>
      <c r="AV130" s="264"/>
      <c r="AW130" s="264"/>
      <c r="AX130" s="1137" t="s">
        <v>500</v>
      </c>
      <c r="AY130" s="1020"/>
      <c r="AZ130" s="1020"/>
      <c r="BA130" s="1020"/>
      <c r="BB130" s="1020"/>
      <c r="BC130" s="1020"/>
      <c r="BD130" s="1020"/>
      <c r="BE130" s="1021"/>
      <c r="BF130" s="1174">
        <v>10.3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501</v>
      </c>
      <c r="X131" s="1182"/>
      <c r="Y131" s="1182"/>
      <c r="Z131" s="1183"/>
      <c r="AA131" s="1075">
        <v>2643834</v>
      </c>
      <c r="AB131" s="1054"/>
      <c r="AC131" s="1054"/>
      <c r="AD131" s="1054"/>
      <c r="AE131" s="1055"/>
      <c r="AF131" s="1053">
        <v>2636034</v>
      </c>
      <c r="AG131" s="1054"/>
      <c r="AH131" s="1054"/>
      <c r="AI131" s="1054"/>
      <c r="AJ131" s="1055"/>
      <c r="AK131" s="1053">
        <v>2713971</v>
      </c>
      <c r="AL131" s="1054"/>
      <c r="AM131" s="1054"/>
      <c r="AN131" s="1054"/>
      <c r="AO131" s="1055"/>
      <c r="AP131" s="1184"/>
      <c r="AQ131" s="1185"/>
      <c r="AR131" s="1185"/>
      <c r="AS131" s="1185"/>
      <c r="AT131" s="1186"/>
      <c r="AU131" s="264"/>
      <c r="AV131" s="264"/>
      <c r="AW131" s="264"/>
      <c r="AX131" s="1156" t="s">
        <v>502</v>
      </c>
      <c r="AY131" s="1107"/>
      <c r="AZ131" s="1107"/>
      <c r="BA131" s="1107"/>
      <c r="BB131" s="1107"/>
      <c r="BC131" s="1107"/>
      <c r="BD131" s="1107"/>
      <c r="BE131" s="1108"/>
      <c r="BF131" s="1157" t="s">
        <v>468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503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504</v>
      </c>
      <c r="W132" s="1167"/>
      <c r="X132" s="1167"/>
      <c r="Y132" s="1167"/>
      <c r="Z132" s="1168"/>
      <c r="AA132" s="1169">
        <v>10.76361073</v>
      </c>
      <c r="AB132" s="1170"/>
      <c r="AC132" s="1170"/>
      <c r="AD132" s="1170"/>
      <c r="AE132" s="1171"/>
      <c r="AF132" s="1172">
        <v>10.85069464</v>
      </c>
      <c r="AG132" s="1170"/>
      <c r="AH132" s="1170"/>
      <c r="AI132" s="1170"/>
      <c r="AJ132" s="1171"/>
      <c r="AK132" s="1172">
        <v>9.4145810700000006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505</v>
      </c>
      <c r="W133" s="1150"/>
      <c r="X133" s="1150"/>
      <c r="Y133" s="1150"/>
      <c r="Z133" s="1151"/>
      <c r="AA133" s="1152">
        <v>9.8000000000000007</v>
      </c>
      <c r="AB133" s="1153"/>
      <c r="AC133" s="1153"/>
      <c r="AD133" s="1153"/>
      <c r="AE133" s="1154"/>
      <c r="AF133" s="1152">
        <v>10.7</v>
      </c>
      <c r="AG133" s="1153"/>
      <c r="AH133" s="1153"/>
      <c r="AI133" s="1153"/>
      <c r="AJ133" s="1154"/>
      <c r="AK133" s="1152">
        <v>10.3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jokuSjsoycCL4AzRG/9NWoybcW5GMeBbjHYRJ58gIT+MO755YqzTyZ1zNfc2635m81vYdFXvng4ihghzomlMHw==" saltValue="UR+j3gji9tFl10y7Pseg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election activeCell="BD54" sqref="BD54"/>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4BtgzbLUUMMJdz/y/t7Okv/B+OvKVSZbJIxR1tYi5Wyum9fk0kcZPbn5H+6/dWnGZ9vGRDiJtVH7QzPMiyv61A==" saltValue="BSEqIltRus+zt2WfJAF2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0" zoomScaleNormal="5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CjzWQHKpufx4dlfA6T2Kbih4D/LEHA0d23eUCsC+e2n4F9fItbyBZgsjExdpdRaVc3eZHnZ+eJmVC56z9L/mfA==" saltValue="oiKnUJUZJfKH7qoYQaWmV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4" zoomScale="50" zoomScaleSheetLayoutView="5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509</v>
      </c>
      <c r="AP7" s="283"/>
      <c r="AQ7" s="284" t="s">
        <v>510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511</v>
      </c>
      <c r="AQ8" s="290" t="s">
        <v>512</v>
      </c>
      <c r="AR8" s="291" t="s">
        <v>513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514</v>
      </c>
      <c r="AL9" s="1193"/>
      <c r="AM9" s="1193"/>
      <c r="AN9" s="1194"/>
      <c r="AO9" s="292">
        <v>1008343</v>
      </c>
      <c r="AP9" s="292">
        <v>124841</v>
      </c>
      <c r="AQ9" s="293">
        <v>107310</v>
      </c>
      <c r="AR9" s="294">
        <v>16.3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515</v>
      </c>
      <c r="AL10" s="1193"/>
      <c r="AM10" s="1193"/>
      <c r="AN10" s="1194"/>
      <c r="AO10" s="295">
        <v>125014</v>
      </c>
      <c r="AP10" s="295">
        <v>15478</v>
      </c>
      <c r="AQ10" s="296">
        <v>12629</v>
      </c>
      <c r="AR10" s="297">
        <v>22.6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516</v>
      </c>
      <c r="AL11" s="1193"/>
      <c r="AM11" s="1193"/>
      <c r="AN11" s="1194"/>
      <c r="AO11" s="295">
        <v>135313</v>
      </c>
      <c r="AP11" s="295">
        <v>16753</v>
      </c>
      <c r="AQ11" s="296">
        <v>13528</v>
      </c>
      <c r="AR11" s="297">
        <v>23.8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517</v>
      </c>
      <c r="AL12" s="1193"/>
      <c r="AM12" s="1193"/>
      <c r="AN12" s="1194"/>
      <c r="AO12" s="295" t="s">
        <v>518</v>
      </c>
      <c r="AP12" s="295" t="s">
        <v>518</v>
      </c>
      <c r="AQ12" s="296">
        <v>1569</v>
      </c>
      <c r="AR12" s="297" t="s">
        <v>518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519</v>
      </c>
      <c r="AL13" s="1193"/>
      <c r="AM13" s="1193"/>
      <c r="AN13" s="1194"/>
      <c r="AO13" s="295" t="s">
        <v>518</v>
      </c>
      <c r="AP13" s="295" t="s">
        <v>518</v>
      </c>
      <c r="AQ13" s="296" t="s">
        <v>518</v>
      </c>
      <c r="AR13" s="297" t="s">
        <v>518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520</v>
      </c>
      <c r="AL14" s="1193"/>
      <c r="AM14" s="1193"/>
      <c r="AN14" s="1194"/>
      <c r="AO14" s="295">
        <v>28569</v>
      </c>
      <c r="AP14" s="295">
        <v>3537</v>
      </c>
      <c r="AQ14" s="296">
        <v>5788</v>
      </c>
      <c r="AR14" s="297">
        <v>-38.9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521</v>
      </c>
      <c r="AL15" s="1193"/>
      <c r="AM15" s="1193"/>
      <c r="AN15" s="1194"/>
      <c r="AO15" s="295">
        <v>37450</v>
      </c>
      <c r="AP15" s="295">
        <v>4637</v>
      </c>
      <c r="AQ15" s="296">
        <v>2674</v>
      </c>
      <c r="AR15" s="297">
        <v>73.400000000000006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522</v>
      </c>
      <c r="AL16" s="1196"/>
      <c r="AM16" s="1196"/>
      <c r="AN16" s="1197"/>
      <c r="AO16" s="295">
        <v>-136162</v>
      </c>
      <c r="AP16" s="295">
        <v>-16858</v>
      </c>
      <c r="AQ16" s="296">
        <v>-10217</v>
      </c>
      <c r="AR16" s="297">
        <v>65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1198527</v>
      </c>
      <c r="AP17" s="295">
        <v>148388</v>
      </c>
      <c r="AQ17" s="296">
        <v>133280</v>
      </c>
      <c r="AR17" s="297">
        <v>11.3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527</v>
      </c>
      <c r="AL21" s="1188"/>
      <c r="AM21" s="1188"/>
      <c r="AN21" s="1189"/>
      <c r="AO21" s="307">
        <v>13.87</v>
      </c>
      <c r="AP21" s="308">
        <v>12.41</v>
      </c>
      <c r="AQ21" s="309">
        <v>1.46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528</v>
      </c>
      <c r="AL22" s="1188"/>
      <c r="AM22" s="1188"/>
      <c r="AN22" s="1189"/>
      <c r="AO22" s="312">
        <v>99.5</v>
      </c>
      <c r="AP22" s="313">
        <v>96.1</v>
      </c>
      <c r="AQ22" s="314">
        <v>3.4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530</v>
      </c>
      <c r="AO27" s="273"/>
      <c r="AP27" s="273"/>
      <c r="AQ27" s="273"/>
      <c r="AR27" s="273"/>
      <c r="AS27" s="273"/>
      <c r="AT27" s="273"/>
    </row>
    <row r="28" spans="1:46" ht="17.25">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509</v>
      </c>
      <c r="AP30" s="283"/>
      <c r="AQ30" s="284" t="s">
        <v>510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511</v>
      </c>
      <c r="AQ31" s="290" t="s">
        <v>512</v>
      </c>
      <c r="AR31" s="291" t="s">
        <v>513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533</v>
      </c>
      <c r="AL32" s="1204"/>
      <c r="AM32" s="1204"/>
      <c r="AN32" s="1205"/>
      <c r="AO32" s="322">
        <v>410272</v>
      </c>
      <c r="AP32" s="322">
        <v>50795</v>
      </c>
      <c r="AQ32" s="323">
        <v>65207</v>
      </c>
      <c r="AR32" s="324">
        <v>-22.1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534</v>
      </c>
      <c r="AL33" s="1204"/>
      <c r="AM33" s="1204"/>
      <c r="AN33" s="1205"/>
      <c r="AO33" s="322" t="s">
        <v>518</v>
      </c>
      <c r="AP33" s="322" t="s">
        <v>518</v>
      </c>
      <c r="AQ33" s="323" t="s">
        <v>518</v>
      </c>
      <c r="AR33" s="324" t="s">
        <v>518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535</v>
      </c>
      <c r="AL34" s="1204"/>
      <c r="AM34" s="1204"/>
      <c r="AN34" s="1205"/>
      <c r="AO34" s="322" t="s">
        <v>518</v>
      </c>
      <c r="AP34" s="322" t="s">
        <v>518</v>
      </c>
      <c r="AQ34" s="323" t="s">
        <v>518</v>
      </c>
      <c r="AR34" s="324" t="s">
        <v>518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536</v>
      </c>
      <c r="AL35" s="1204"/>
      <c r="AM35" s="1204"/>
      <c r="AN35" s="1205"/>
      <c r="AO35" s="322">
        <v>166734</v>
      </c>
      <c r="AP35" s="322">
        <v>20643</v>
      </c>
      <c r="AQ35" s="323">
        <v>23731</v>
      </c>
      <c r="AR35" s="324">
        <v>-13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537</v>
      </c>
      <c r="AL36" s="1204"/>
      <c r="AM36" s="1204"/>
      <c r="AN36" s="1205"/>
      <c r="AO36" s="322">
        <v>63304</v>
      </c>
      <c r="AP36" s="322">
        <v>7838</v>
      </c>
      <c r="AQ36" s="323">
        <v>4111</v>
      </c>
      <c r="AR36" s="324">
        <v>90.7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538</v>
      </c>
      <c r="AL37" s="1204"/>
      <c r="AM37" s="1204"/>
      <c r="AN37" s="1205"/>
      <c r="AO37" s="322">
        <v>51804</v>
      </c>
      <c r="AP37" s="322">
        <v>6414</v>
      </c>
      <c r="AQ37" s="323">
        <v>745</v>
      </c>
      <c r="AR37" s="324">
        <v>760.9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539</v>
      </c>
      <c r="AL38" s="1207"/>
      <c r="AM38" s="1207"/>
      <c r="AN38" s="1208"/>
      <c r="AO38" s="325" t="s">
        <v>518</v>
      </c>
      <c r="AP38" s="325" t="s">
        <v>518</v>
      </c>
      <c r="AQ38" s="326">
        <v>5</v>
      </c>
      <c r="AR38" s="314" t="s">
        <v>518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540</v>
      </c>
      <c r="AL39" s="1207"/>
      <c r="AM39" s="1207"/>
      <c r="AN39" s="1208"/>
      <c r="AO39" s="322">
        <v>-27525</v>
      </c>
      <c r="AP39" s="322">
        <v>-3408</v>
      </c>
      <c r="AQ39" s="323">
        <v>-2298</v>
      </c>
      <c r="AR39" s="324">
        <v>48.3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541</v>
      </c>
      <c r="AL40" s="1204"/>
      <c r="AM40" s="1204"/>
      <c r="AN40" s="1205"/>
      <c r="AO40" s="322">
        <v>-409080</v>
      </c>
      <c r="AP40" s="322">
        <v>-50648</v>
      </c>
      <c r="AQ40" s="323">
        <v>-66358</v>
      </c>
      <c r="AR40" s="324">
        <v>-23.7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255509</v>
      </c>
      <c r="AP41" s="322">
        <v>31634</v>
      </c>
      <c r="AQ41" s="323">
        <v>25144</v>
      </c>
      <c r="AR41" s="324">
        <v>25.8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509</v>
      </c>
      <c r="AN49" s="1200" t="s">
        <v>545</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546</v>
      </c>
      <c r="AO50" s="339" t="s">
        <v>547</v>
      </c>
      <c r="AP50" s="340" t="s">
        <v>548</v>
      </c>
      <c r="AQ50" s="341" t="s">
        <v>549</v>
      </c>
      <c r="AR50" s="342" t="s">
        <v>550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5140167</v>
      </c>
      <c r="AN51" s="344">
        <v>645993</v>
      </c>
      <c r="AO51" s="345">
        <v>30</v>
      </c>
      <c r="AP51" s="346">
        <v>118223</v>
      </c>
      <c r="AQ51" s="347">
        <v>0.5</v>
      </c>
      <c r="AR51" s="348">
        <v>29.5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449999</v>
      </c>
      <c r="AN52" s="352">
        <v>56554</v>
      </c>
      <c r="AO52" s="353">
        <v>55.6</v>
      </c>
      <c r="AP52" s="354">
        <v>57106</v>
      </c>
      <c r="AQ52" s="355">
        <v>-8.4</v>
      </c>
      <c r="AR52" s="356">
        <v>64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6409772</v>
      </c>
      <c r="AN53" s="344">
        <v>804338</v>
      </c>
      <c r="AO53" s="345">
        <v>24.5</v>
      </c>
      <c r="AP53" s="346">
        <v>128485</v>
      </c>
      <c r="AQ53" s="347">
        <v>8.6999999999999993</v>
      </c>
      <c r="AR53" s="348">
        <v>15.8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178587</v>
      </c>
      <c r="AN54" s="352">
        <v>22410</v>
      </c>
      <c r="AO54" s="353">
        <v>-60.4</v>
      </c>
      <c r="AP54" s="354">
        <v>62765</v>
      </c>
      <c r="AQ54" s="355">
        <v>9.9</v>
      </c>
      <c r="AR54" s="356">
        <v>-70.3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5963404</v>
      </c>
      <c r="AN55" s="344">
        <v>741901</v>
      </c>
      <c r="AO55" s="345">
        <v>-7.8</v>
      </c>
      <c r="AP55" s="346">
        <v>128611</v>
      </c>
      <c r="AQ55" s="347">
        <v>0.1</v>
      </c>
      <c r="AR55" s="348">
        <v>-7.9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284520</v>
      </c>
      <c r="AN56" s="352">
        <v>35397</v>
      </c>
      <c r="AO56" s="353">
        <v>58</v>
      </c>
      <c r="AP56" s="354">
        <v>61552</v>
      </c>
      <c r="AQ56" s="355">
        <v>-1.9</v>
      </c>
      <c r="AR56" s="356">
        <v>59.9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6688590</v>
      </c>
      <c r="AN57" s="344">
        <v>830571</v>
      </c>
      <c r="AO57" s="345">
        <v>12</v>
      </c>
      <c r="AP57" s="346">
        <v>138651</v>
      </c>
      <c r="AQ57" s="347">
        <v>7.8</v>
      </c>
      <c r="AR57" s="348">
        <v>4.2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286967</v>
      </c>
      <c r="AN58" s="352">
        <v>35635</v>
      </c>
      <c r="AO58" s="353">
        <v>0.7</v>
      </c>
      <c r="AP58" s="354">
        <v>71211</v>
      </c>
      <c r="AQ58" s="355">
        <v>15.7</v>
      </c>
      <c r="AR58" s="356">
        <v>-15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3013444</v>
      </c>
      <c r="AN59" s="344">
        <v>373090</v>
      </c>
      <c r="AO59" s="345">
        <v>-55.1</v>
      </c>
      <c r="AP59" s="346">
        <v>122882</v>
      </c>
      <c r="AQ59" s="347">
        <v>-11.4</v>
      </c>
      <c r="AR59" s="348">
        <v>-43.7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276017</v>
      </c>
      <c r="AN60" s="352">
        <v>34173</v>
      </c>
      <c r="AO60" s="353">
        <v>-4.0999999999999996</v>
      </c>
      <c r="AP60" s="354">
        <v>65785</v>
      </c>
      <c r="AQ60" s="355">
        <v>-7.6</v>
      </c>
      <c r="AR60" s="356">
        <v>3.5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5443075</v>
      </c>
      <c r="AN61" s="359">
        <v>679179</v>
      </c>
      <c r="AO61" s="360">
        <v>0.7</v>
      </c>
      <c r="AP61" s="361">
        <v>127370</v>
      </c>
      <c r="AQ61" s="362">
        <v>1.1000000000000001</v>
      </c>
      <c r="AR61" s="348">
        <v>-0.4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295218</v>
      </c>
      <c r="AN62" s="352">
        <v>36834</v>
      </c>
      <c r="AO62" s="353">
        <v>10</v>
      </c>
      <c r="AP62" s="354">
        <v>63684</v>
      </c>
      <c r="AQ62" s="355">
        <v>1.5</v>
      </c>
      <c r="AR62" s="356">
        <v>8.5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kgewaLZHtchh1Wb+4AF/XI9Co1Jcr+TrtIF/xlLVzSPesSmaM5pjeKBG+PmddO4PO15yuFrvI1Opt9MxeYft1g==" saltValue="7CRFstlNFJF731grvKcxj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2" zoomScale="50" zoomScaleNormal="5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72Q/kZ1LI4fe2T84raoJkkPyxlonqGvYAQnXMl+DdIMujDjGWGF4lip8thpzyS0Of1CEX7oH+RmPuhEfwloTg==" saltValue="d/STpA4/5NkTOO/vxvDy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0" zoomScale="50" zoomScaleNormal="5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0MsWfvfecz8U8aKYNC15cC6tAgjzsRIU6lhCaO0gm5uDi9Twe5PgimUtuJtX4Vj7pGJL5xtI7blIQVDuiy4cA==" saltValue="BII74LKXHzKNsXQW4Vc8P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12" t="s">
        <v>3</v>
      </c>
      <c r="D47" s="1212"/>
      <c r="E47" s="1213"/>
      <c r="F47" s="11">
        <v>89.87</v>
      </c>
      <c r="G47" s="12">
        <v>103.55</v>
      </c>
      <c r="H47" s="12">
        <v>108.74</v>
      </c>
      <c r="I47" s="12">
        <v>115</v>
      </c>
      <c r="J47" s="13">
        <v>102.25</v>
      </c>
    </row>
    <row r="48" spans="2:10" ht="57.75" customHeight="1">
      <c r="B48" s="14"/>
      <c r="C48" s="1214" t="s">
        <v>4</v>
      </c>
      <c r="D48" s="1214"/>
      <c r="E48" s="1215"/>
      <c r="F48" s="15">
        <v>28.17</v>
      </c>
      <c r="G48" s="16">
        <v>17.86</v>
      </c>
      <c r="H48" s="16">
        <v>11.83</v>
      </c>
      <c r="I48" s="16">
        <v>4.1100000000000003</v>
      </c>
      <c r="J48" s="17">
        <v>11.86</v>
      </c>
    </row>
    <row r="49" spans="2:10" ht="57.75" customHeight="1" thickBot="1">
      <c r="B49" s="18"/>
      <c r="C49" s="1216" t="s">
        <v>5</v>
      </c>
      <c r="D49" s="1216"/>
      <c r="E49" s="1217"/>
      <c r="F49" s="19" t="s">
        <v>566</v>
      </c>
      <c r="G49" s="20">
        <v>3.9</v>
      </c>
      <c r="H49" s="20">
        <v>3.29</v>
      </c>
      <c r="I49" s="20" t="s">
        <v>567</v>
      </c>
      <c r="J49" s="21" t="s">
        <v>568</v>
      </c>
    </row>
    <row r="50" spans="2:10" ht="13.5" customHeight="1"/>
    <row r="51" spans="2:10" ht="13.5" hidden="1" customHeight="1"/>
    <row r="52" spans="2:10" ht="13.5" hidden="1" customHeight="1"/>
    <row r="53" spans="2:10" ht="13.5" hidden="1" customHeight="1"/>
  </sheetData>
  <sheetProtection algorithmName="SHA-512" hashValue="orXs5vjCswDatDckxjjCY+4KUSsCxx2z6fJ6uSTj4l9+PPXWLsewXGjWOoit0MV7Ehlqyjfa9K9og75YjPtIhQ==" saltValue="7q/F1ehvV/lBoymRMhu0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2019-10-29T08:03:13Z</cp:lastPrinted>
  <dcterms:created xsi:type="dcterms:W3CDTF">2019-06-06T04:59:55Z</dcterms:created>
  <dcterms:modified xsi:type="dcterms:W3CDTF">2019-10-29T08:05:29Z</dcterms:modified>
  <cp:category/>
</cp:coreProperties>
</file>